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285" windowWidth="15480" windowHeight="9675"/>
  </bookViews>
  <sheets>
    <sheet name="Template" sheetId="2" r:id="rId1"/>
    <sheet name="Data" sheetId="5" r:id="rId2"/>
  </sheets>
  <definedNames>
    <definedName name="_xlnm._FilterDatabase" localSheetId="1" hidden="1">Data!$A$1:$K$8633</definedName>
    <definedName name="_xlnm._FilterDatabase" localSheetId="0" hidden="1">Template!#REF!</definedName>
    <definedName name="_xlnm.Print_Area" localSheetId="0">Template!$A$674:$B$674</definedName>
  </definedNames>
  <calcPr calcId="145621"/>
</workbook>
</file>

<file path=xl/calcChain.xml><?xml version="1.0" encoding="utf-8"?>
<calcChain xmlns="http://schemas.openxmlformats.org/spreadsheetml/2006/main">
  <c r="A10" i="2" l="1"/>
  <c r="A9" i="2" s="1"/>
  <c r="B621" i="2"/>
  <c r="Y603" i="2" l="1"/>
  <c r="X603" i="2"/>
  <c r="W603" i="2"/>
  <c r="V603" i="2"/>
  <c r="U603" i="2"/>
  <c r="T603" i="2"/>
  <c r="S603" i="2"/>
  <c r="R603" i="2"/>
  <c r="Q603" i="2"/>
  <c r="P603" i="2"/>
  <c r="O603" i="2"/>
  <c r="N603" i="2"/>
  <c r="M603" i="2"/>
  <c r="L603" i="2"/>
  <c r="K603" i="2"/>
  <c r="J603" i="2"/>
  <c r="I603" i="2"/>
  <c r="H603" i="2"/>
  <c r="G603" i="2"/>
  <c r="F603" i="2"/>
  <c r="E603" i="2"/>
  <c r="D603" i="2"/>
  <c r="C603" i="2"/>
  <c r="B603" i="2"/>
  <c r="Y567" i="2"/>
  <c r="X567" i="2"/>
  <c r="W567" i="2"/>
  <c r="V567" i="2"/>
  <c r="U567" i="2"/>
  <c r="T567" i="2"/>
  <c r="S567" i="2"/>
  <c r="R567" i="2"/>
  <c r="Q567" i="2"/>
  <c r="P567" i="2"/>
  <c r="O567" i="2"/>
  <c r="N567" i="2"/>
  <c r="M567" i="2"/>
  <c r="L567" i="2"/>
  <c r="K567" i="2"/>
  <c r="J567" i="2"/>
  <c r="I567" i="2"/>
  <c r="H567" i="2"/>
  <c r="G567" i="2"/>
  <c r="F567" i="2"/>
  <c r="E567" i="2"/>
  <c r="D567" i="2"/>
  <c r="C567" i="2"/>
  <c r="Y566" i="2"/>
  <c r="X566" i="2"/>
  <c r="W566" i="2"/>
  <c r="V566" i="2"/>
  <c r="U566" i="2"/>
  <c r="T566" i="2"/>
  <c r="S566" i="2"/>
  <c r="R566" i="2"/>
  <c r="Q566" i="2"/>
  <c r="P566" i="2"/>
  <c r="O566" i="2"/>
  <c r="N566" i="2"/>
  <c r="M566" i="2"/>
  <c r="L566" i="2"/>
  <c r="K566" i="2"/>
  <c r="J566" i="2"/>
  <c r="I566" i="2"/>
  <c r="H566" i="2"/>
  <c r="G566" i="2"/>
  <c r="F566" i="2"/>
  <c r="E566" i="2"/>
  <c r="D566" i="2"/>
  <c r="C566" i="2"/>
  <c r="B567" i="2"/>
  <c r="B566" i="2"/>
  <c r="Y530" i="2"/>
  <c r="X530" i="2"/>
  <c r="W530" i="2"/>
  <c r="V530" i="2"/>
  <c r="U530" i="2"/>
  <c r="T530" i="2"/>
  <c r="S530" i="2"/>
  <c r="R530" i="2"/>
  <c r="Q530" i="2"/>
  <c r="P530" i="2"/>
  <c r="O530" i="2"/>
  <c r="N530" i="2"/>
  <c r="M530" i="2"/>
  <c r="L530" i="2"/>
  <c r="K530" i="2"/>
  <c r="J530" i="2"/>
  <c r="I530" i="2"/>
  <c r="H530" i="2"/>
  <c r="G530" i="2"/>
  <c r="F530" i="2"/>
  <c r="E530" i="2"/>
  <c r="D530" i="2"/>
  <c r="C530" i="2"/>
  <c r="Y529" i="2"/>
  <c r="X529" i="2"/>
  <c r="W529" i="2"/>
  <c r="V529" i="2"/>
  <c r="U529" i="2"/>
  <c r="T529" i="2"/>
  <c r="S529" i="2"/>
  <c r="R529" i="2"/>
  <c r="Q529" i="2"/>
  <c r="P529" i="2"/>
  <c r="O529" i="2"/>
  <c r="N529" i="2"/>
  <c r="M529" i="2"/>
  <c r="L529" i="2"/>
  <c r="K529" i="2"/>
  <c r="J529" i="2"/>
  <c r="I529" i="2"/>
  <c r="H529" i="2"/>
  <c r="G529" i="2"/>
  <c r="F529" i="2"/>
  <c r="E529" i="2"/>
  <c r="D529" i="2"/>
  <c r="C529" i="2"/>
  <c r="B529" i="2"/>
  <c r="B530" i="2"/>
  <c r="B511" i="2"/>
  <c r="Y511" i="2"/>
  <c r="X511" i="2"/>
  <c r="W511" i="2"/>
  <c r="V511" i="2"/>
  <c r="U511" i="2"/>
  <c r="T511" i="2"/>
  <c r="S511" i="2"/>
  <c r="R511" i="2"/>
  <c r="Q511" i="2"/>
  <c r="P511" i="2"/>
  <c r="O511" i="2"/>
  <c r="N511" i="2"/>
  <c r="M511" i="2"/>
  <c r="L511" i="2"/>
  <c r="K511" i="2"/>
  <c r="J511" i="2"/>
  <c r="I511" i="2"/>
  <c r="H511" i="2"/>
  <c r="G511" i="2"/>
  <c r="F511" i="2"/>
  <c r="E511" i="2"/>
  <c r="D511" i="2"/>
  <c r="C511" i="2"/>
  <c r="Y493" i="2"/>
  <c r="X493" i="2"/>
  <c r="W493" i="2"/>
  <c r="V493" i="2"/>
  <c r="U493" i="2"/>
  <c r="T493" i="2"/>
  <c r="S493" i="2"/>
  <c r="R493" i="2"/>
  <c r="Q493" i="2"/>
  <c r="P493" i="2"/>
  <c r="O493" i="2"/>
  <c r="N493" i="2"/>
  <c r="M493" i="2"/>
  <c r="L493" i="2"/>
  <c r="K493" i="2"/>
  <c r="J493" i="2"/>
  <c r="I493" i="2"/>
  <c r="H493" i="2"/>
  <c r="G493" i="2"/>
  <c r="F493" i="2"/>
  <c r="E493" i="2"/>
  <c r="D493" i="2"/>
  <c r="C493" i="2"/>
  <c r="B493" i="2"/>
  <c r="Y475" i="2"/>
  <c r="X475" i="2"/>
  <c r="W475" i="2"/>
  <c r="V475" i="2"/>
  <c r="U475" i="2"/>
  <c r="T475" i="2"/>
  <c r="S475" i="2"/>
  <c r="R475" i="2"/>
  <c r="Q475" i="2"/>
  <c r="P475" i="2"/>
  <c r="O475" i="2"/>
  <c r="N475" i="2"/>
  <c r="M475" i="2"/>
  <c r="L475" i="2"/>
  <c r="K475" i="2"/>
  <c r="J475" i="2"/>
  <c r="I475" i="2"/>
  <c r="H475" i="2"/>
  <c r="G475" i="2"/>
  <c r="F475" i="2"/>
  <c r="E475" i="2"/>
  <c r="D475" i="2"/>
  <c r="C475" i="2"/>
  <c r="B475" i="2"/>
  <c r="Y457" i="2"/>
  <c r="X457" i="2"/>
  <c r="W457" i="2"/>
  <c r="V457" i="2"/>
  <c r="U457" i="2"/>
  <c r="T457" i="2"/>
  <c r="S457" i="2"/>
  <c r="R457" i="2"/>
  <c r="Q457" i="2"/>
  <c r="P457" i="2"/>
  <c r="O457" i="2"/>
  <c r="N457" i="2"/>
  <c r="M457" i="2"/>
  <c r="L457" i="2"/>
  <c r="K457" i="2"/>
  <c r="J457" i="2"/>
  <c r="I457" i="2"/>
  <c r="H457" i="2"/>
  <c r="G457" i="2"/>
  <c r="F457" i="2"/>
  <c r="E457" i="2"/>
  <c r="D457" i="2"/>
  <c r="C457" i="2"/>
  <c r="B457" i="2"/>
  <c r="B439" i="2"/>
  <c r="Y439" i="2"/>
  <c r="X439" i="2"/>
  <c r="W439" i="2"/>
  <c r="V439" i="2"/>
  <c r="U439" i="2"/>
  <c r="T439" i="2"/>
  <c r="S439" i="2"/>
  <c r="R439" i="2"/>
  <c r="Q439" i="2"/>
  <c r="P439" i="2"/>
  <c r="O439" i="2"/>
  <c r="N439" i="2"/>
  <c r="M439" i="2"/>
  <c r="L439" i="2"/>
  <c r="K439" i="2"/>
  <c r="J439" i="2"/>
  <c r="I439" i="2"/>
  <c r="H439" i="2"/>
  <c r="G439" i="2"/>
  <c r="F439" i="2"/>
  <c r="E439" i="2"/>
  <c r="D439" i="2"/>
  <c r="C439" i="2"/>
  <c r="Y421" i="2"/>
  <c r="X421" i="2"/>
  <c r="W421" i="2"/>
  <c r="V421" i="2"/>
  <c r="U421" i="2"/>
  <c r="T421" i="2"/>
  <c r="S421" i="2"/>
  <c r="R421" i="2"/>
  <c r="Q421" i="2"/>
  <c r="P421" i="2"/>
  <c r="O421" i="2"/>
  <c r="N421" i="2"/>
  <c r="M421" i="2"/>
  <c r="L421" i="2"/>
  <c r="K421" i="2"/>
  <c r="J421" i="2"/>
  <c r="I421" i="2"/>
  <c r="H421" i="2"/>
  <c r="G421" i="2"/>
  <c r="F421" i="2"/>
  <c r="E421" i="2"/>
  <c r="D421" i="2"/>
  <c r="C421" i="2"/>
  <c r="B421" i="2"/>
  <c r="Y367" i="2"/>
  <c r="X367" i="2"/>
  <c r="W367" i="2"/>
  <c r="V367" i="2"/>
  <c r="U367" i="2"/>
  <c r="T367" i="2"/>
  <c r="S367" i="2"/>
  <c r="R367" i="2"/>
  <c r="Q367" i="2"/>
  <c r="P367" i="2"/>
  <c r="O367" i="2"/>
  <c r="N367" i="2"/>
  <c r="M367" i="2"/>
  <c r="L367" i="2"/>
  <c r="K367" i="2"/>
  <c r="J367" i="2"/>
  <c r="I367" i="2"/>
  <c r="H367" i="2"/>
  <c r="G367" i="2"/>
  <c r="F367" i="2"/>
  <c r="E367" i="2"/>
  <c r="D367" i="2"/>
  <c r="C367" i="2"/>
  <c r="Y366" i="2"/>
  <c r="X366" i="2"/>
  <c r="W366" i="2"/>
  <c r="V366" i="2"/>
  <c r="U366" i="2"/>
  <c r="T366" i="2"/>
  <c r="S366" i="2"/>
  <c r="R366" i="2"/>
  <c r="Q366" i="2"/>
  <c r="P366" i="2"/>
  <c r="O366" i="2"/>
  <c r="N366" i="2"/>
  <c r="M366" i="2"/>
  <c r="L366" i="2"/>
  <c r="K366" i="2"/>
  <c r="J366" i="2"/>
  <c r="I366" i="2"/>
  <c r="H366" i="2"/>
  <c r="G366" i="2"/>
  <c r="F366" i="2"/>
  <c r="E366" i="2"/>
  <c r="D366" i="2"/>
  <c r="C366" i="2"/>
  <c r="B367" i="2"/>
  <c r="B366" i="2"/>
  <c r="Y312" i="2"/>
  <c r="X312" i="2"/>
  <c r="W312" i="2"/>
  <c r="V312" i="2"/>
  <c r="U312" i="2"/>
  <c r="T312" i="2"/>
  <c r="S312" i="2"/>
  <c r="R312" i="2"/>
  <c r="Q312" i="2"/>
  <c r="P312" i="2"/>
  <c r="O312" i="2"/>
  <c r="N312" i="2"/>
  <c r="M312" i="2"/>
  <c r="L312" i="2"/>
  <c r="K312" i="2"/>
  <c r="J312" i="2"/>
  <c r="I312" i="2"/>
  <c r="H312" i="2"/>
  <c r="G312" i="2"/>
  <c r="F312" i="2"/>
  <c r="E312" i="2"/>
  <c r="D312" i="2"/>
  <c r="C312" i="2"/>
  <c r="Y311" i="2"/>
  <c r="X311" i="2"/>
  <c r="W311" i="2"/>
  <c r="V311" i="2"/>
  <c r="U311" i="2"/>
  <c r="T311" i="2"/>
  <c r="S311" i="2"/>
  <c r="R311" i="2"/>
  <c r="Q311" i="2"/>
  <c r="P311" i="2"/>
  <c r="O311" i="2"/>
  <c r="N311" i="2"/>
  <c r="M311" i="2"/>
  <c r="L311" i="2"/>
  <c r="K311" i="2"/>
  <c r="J311" i="2"/>
  <c r="I311" i="2"/>
  <c r="H311" i="2"/>
  <c r="G311" i="2"/>
  <c r="F311" i="2"/>
  <c r="E311" i="2"/>
  <c r="D311" i="2"/>
  <c r="C311" i="2"/>
  <c r="B312" i="2"/>
  <c r="B311" i="2"/>
  <c r="B330" i="2" l="1"/>
  <c r="X403" i="2"/>
  <c r="G403" i="2"/>
  <c r="K403" i="2"/>
  <c r="O403" i="2"/>
  <c r="S403" i="2"/>
  <c r="W403" i="2"/>
  <c r="B548" i="2"/>
  <c r="Y403" i="2"/>
  <c r="X585" i="2"/>
  <c r="H403" i="2"/>
  <c r="L403" i="2"/>
  <c r="P403" i="2"/>
  <c r="T403" i="2"/>
  <c r="F548" i="2"/>
  <c r="J548" i="2"/>
  <c r="R548" i="2"/>
  <c r="V548" i="2"/>
  <c r="X548" i="2"/>
  <c r="N548" i="2"/>
  <c r="C385" i="2"/>
  <c r="G385" i="2"/>
  <c r="K385" i="2"/>
  <c r="O385" i="2"/>
  <c r="S385" i="2"/>
  <c r="W385" i="2"/>
  <c r="D548" i="2"/>
  <c r="L548" i="2"/>
  <c r="T548" i="2"/>
  <c r="D585" i="2"/>
  <c r="H585" i="2"/>
  <c r="L585" i="2"/>
  <c r="P585" i="2"/>
  <c r="T585" i="2"/>
  <c r="C403" i="2"/>
  <c r="Q548" i="2"/>
  <c r="H385" i="2"/>
  <c r="T385" i="2"/>
  <c r="I548" i="2"/>
  <c r="Y548" i="2"/>
  <c r="D385" i="2"/>
  <c r="L385" i="2"/>
  <c r="I348" i="2"/>
  <c r="M348" i="2"/>
  <c r="Q348" i="2"/>
  <c r="T348" i="2"/>
  <c r="X348" i="2"/>
  <c r="B385" i="2"/>
  <c r="I385" i="2"/>
  <c r="M385" i="2"/>
  <c r="Y385" i="2"/>
  <c r="Q403" i="2"/>
  <c r="U403" i="2"/>
  <c r="D403" i="2"/>
  <c r="E385" i="2"/>
  <c r="J385" i="2"/>
  <c r="P385" i="2"/>
  <c r="U385" i="2"/>
  <c r="B403" i="2"/>
  <c r="M403" i="2"/>
  <c r="R403" i="2"/>
  <c r="N385" i="2"/>
  <c r="F403" i="2"/>
  <c r="V403" i="2"/>
  <c r="G585" i="2"/>
  <c r="O585" i="2"/>
  <c r="W585" i="2"/>
  <c r="J585" i="2"/>
  <c r="R585" i="2"/>
  <c r="B585" i="2"/>
  <c r="U348" i="2"/>
  <c r="E348" i="2"/>
  <c r="F385" i="2"/>
  <c r="Q385" i="2"/>
  <c r="V385" i="2"/>
  <c r="I403" i="2"/>
  <c r="N403" i="2"/>
  <c r="E548" i="2"/>
  <c r="M548" i="2"/>
  <c r="U548" i="2"/>
  <c r="E585" i="2"/>
  <c r="I585" i="2"/>
  <c r="M585" i="2"/>
  <c r="Q585" i="2"/>
  <c r="U585" i="2"/>
  <c r="Y585" i="2"/>
  <c r="C585" i="2"/>
  <c r="K585" i="2"/>
  <c r="S585" i="2"/>
  <c r="R385" i="2"/>
  <c r="X385" i="2"/>
  <c r="E403" i="2"/>
  <c r="J403" i="2"/>
  <c r="C548" i="2"/>
  <c r="G548" i="2"/>
  <c r="K548" i="2"/>
  <c r="O548" i="2"/>
  <c r="S548" i="2"/>
  <c r="W548" i="2"/>
  <c r="H548" i="2"/>
  <c r="P548" i="2"/>
  <c r="F585" i="2"/>
  <c r="N585" i="2"/>
  <c r="V585" i="2"/>
  <c r="L348" i="2"/>
  <c r="P348" i="2"/>
  <c r="Y348" i="2"/>
  <c r="H348" i="2"/>
  <c r="E330" i="2"/>
  <c r="Q330" i="2"/>
  <c r="G348" i="2"/>
  <c r="K348" i="2"/>
  <c r="O348" i="2"/>
  <c r="S348" i="2"/>
  <c r="W348" i="2"/>
  <c r="C348" i="2"/>
  <c r="M330" i="2"/>
  <c r="Y330" i="2"/>
  <c r="F330" i="2"/>
  <c r="J330" i="2"/>
  <c r="N330" i="2"/>
  <c r="R330" i="2"/>
  <c r="V330" i="2"/>
  <c r="H330" i="2"/>
  <c r="U330" i="2"/>
  <c r="R348" i="2"/>
  <c r="V348" i="2"/>
  <c r="C330" i="2"/>
  <c r="G330" i="2"/>
  <c r="K330" i="2"/>
  <c r="O330" i="2"/>
  <c r="S330" i="2"/>
  <c r="B348" i="2"/>
  <c r="D330" i="2"/>
  <c r="L330" i="2"/>
  <c r="T330" i="2"/>
  <c r="X330" i="2"/>
  <c r="N348" i="2"/>
  <c r="W330" i="2"/>
  <c r="P330" i="2"/>
  <c r="D348" i="2"/>
  <c r="J348" i="2"/>
  <c r="I330" i="2"/>
  <c r="F348" i="2"/>
  <c r="A439" i="2" l="1"/>
  <c r="A312" i="2"/>
  <c r="A421" i="2"/>
  <c r="A367" i="2"/>
  <c r="A567" i="2"/>
  <c r="A530" i="2"/>
  <c r="H2" i="2"/>
  <c r="K2" i="2"/>
  <c r="B630" i="2"/>
  <c r="B624" i="2"/>
  <c r="B627" i="2"/>
  <c r="B16" i="2" l="1"/>
  <c r="Y16" i="2"/>
  <c r="Y19" i="2" s="1" a="1"/>
  <c r="Y19" i="2" s="1"/>
  <c r="B531" i="2" a="1"/>
  <c r="B531" i="2" s="1"/>
  <c r="B586" i="2" a="1"/>
  <c r="B586" i="2" s="1"/>
  <c r="B494" i="2" a="1"/>
  <c r="B494" i="2" s="1"/>
  <c r="B404" i="2" a="1"/>
  <c r="B404" i="2" s="1"/>
  <c r="B568" i="2" a="1"/>
  <c r="B568" i="2" s="1"/>
  <c r="B476" i="2" a="1"/>
  <c r="B476" i="2" s="1"/>
  <c r="B331" i="2" a="1"/>
  <c r="B331" i="2" s="1"/>
  <c r="B549" i="2" a="1"/>
  <c r="B549" i="2" s="1"/>
  <c r="B458" i="2" a="1"/>
  <c r="B458" i="2" s="1"/>
  <c r="B313" i="2" a="1"/>
  <c r="B313" i="2" s="1"/>
  <c r="B604" i="2" a="1"/>
  <c r="B604" i="2" s="1"/>
  <c r="B512" i="2" a="1"/>
  <c r="B512" i="2" s="1"/>
  <c r="B440" i="2" a="1"/>
  <c r="B440" i="2" s="1"/>
  <c r="B386" i="2" a="1"/>
  <c r="B386" i="2" s="1"/>
  <c r="B368" i="2" a="1"/>
  <c r="B368" i="2" s="1"/>
  <c r="B349" i="2" a="1"/>
  <c r="B349" i="2" s="1"/>
  <c r="B422" i="2" a="1"/>
  <c r="B422" i="2" s="1"/>
  <c r="X77" i="2"/>
  <c r="T77" i="2"/>
  <c r="P77" i="2"/>
  <c r="L77" i="2"/>
  <c r="H77" i="2"/>
  <c r="D77" i="2"/>
  <c r="X59" i="2"/>
  <c r="T59" i="2"/>
  <c r="P59" i="2"/>
  <c r="L59" i="2"/>
  <c r="H59" i="2"/>
  <c r="D59" i="2"/>
  <c r="W77" i="2"/>
  <c r="S77" i="2"/>
  <c r="O77" i="2"/>
  <c r="K77" i="2"/>
  <c r="G77" i="2"/>
  <c r="C77" i="2"/>
  <c r="W59" i="2"/>
  <c r="S59" i="2"/>
  <c r="O59" i="2"/>
  <c r="K59" i="2"/>
  <c r="G59" i="2"/>
  <c r="C59" i="2"/>
  <c r="V77" i="2"/>
  <c r="R77" i="2"/>
  <c r="N77" i="2"/>
  <c r="J77" i="2"/>
  <c r="F77" i="2"/>
  <c r="B77" i="2"/>
  <c r="V59" i="2"/>
  <c r="R59" i="2"/>
  <c r="N59" i="2"/>
  <c r="J59" i="2"/>
  <c r="F59" i="2"/>
  <c r="B59" i="2"/>
  <c r="Y77" i="2"/>
  <c r="U77" i="2"/>
  <c r="Q77" i="2"/>
  <c r="M77" i="2"/>
  <c r="I77" i="2"/>
  <c r="E77" i="2"/>
  <c r="Y59" i="2"/>
  <c r="U59" i="2"/>
  <c r="Q59" i="2"/>
  <c r="M59" i="2"/>
  <c r="I59" i="2"/>
  <c r="E59" i="2"/>
  <c r="B539" i="2" a="1"/>
  <c r="B539" i="2" s="1"/>
  <c r="B538" i="2" a="1"/>
  <c r="B538" i="2" s="1"/>
  <c r="B537" i="2" a="1"/>
  <c r="B537" i="2" s="1"/>
  <c r="B536" i="2" a="1"/>
  <c r="B536" i="2" s="1"/>
  <c r="B535" i="2" a="1"/>
  <c r="B535" i="2" s="1"/>
  <c r="B534" i="2" a="1"/>
  <c r="B534" i="2" s="1"/>
  <c r="Y531" i="2" a="1"/>
  <c r="Y531" i="2" s="1"/>
  <c r="Y539" i="2" a="1"/>
  <c r="Y539" i="2" s="1"/>
  <c r="Y536" i="2" a="1"/>
  <c r="Y536" i="2" s="1"/>
  <c r="Y535" i="2" a="1"/>
  <c r="Y535" i="2" s="1"/>
  <c r="B533" i="2" a="1"/>
  <c r="B533" i="2" s="1"/>
  <c r="Y532" i="2" a="1"/>
  <c r="Y532" i="2" s="1"/>
  <c r="B532" i="2" a="1"/>
  <c r="B532" i="2" s="1"/>
  <c r="A566" i="2"/>
  <c r="A529" i="2"/>
  <c r="A311" i="2"/>
  <c r="A366" i="2"/>
  <c r="Y612" i="2" a="1"/>
  <c r="Y612" i="2" s="1"/>
  <c r="Y611" i="2" a="1"/>
  <c r="Y611" i="2" s="1"/>
  <c r="Y608" i="2" a="1"/>
  <c r="Y608" i="2" s="1"/>
  <c r="B608" i="2" a="1"/>
  <c r="B608" i="2" s="1"/>
  <c r="B607" i="2" a="1"/>
  <c r="B607" i="2" s="1"/>
  <c r="B606" i="2" a="1"/>
  <c r="B606" i="2" s="1"/>
  <c r="B605" i="2" a="1"/>
  <c r="B605" i="2" s="1"/>
  <c r="B594" i="2" a="1"/>
  <c r="B594" i="2" s="1"/>
  <c r="B593" i="2" a="1"/>
  <c r="B593" i="2" s="1"/>
  <c r="Y606" i="2" a="1"/>
  <c r="Y606" i="2" s="1"/>
  <c r="Y605" i="2" a="1"/>
  <c r="Y605" i="2" s="1"/>
  <c r="Y593" i="2" a="1"/>
  <c r="Y593" i="2" s="1"/>
  <c r="Y592" i="2" a="1"/>
  <c r="Y592" i="2" s="1"/>
  <c r="B592" i="2" a="1"/>
  <c r="B592" i="2" s="1"/>
  <c r="Y590" i="2" a="1"/>
  <c r="Y590" i="2" s="1"/>
  <c r="B612" i="2" a="1"/>
  <c r="B612" i="2" s="1"/>
  <c r="B611" i="2" a="1"/>
  <c r="B611" i="2" s="1"/>
  <c r="B610" i="2" a="1"/>
  <c r="B610" i="2" s="1"/>
  <c r="B609" i="2" a="1"/>
  <c r="B609" i="2" s="1"/>
  <c r="B591" i="2" a="1"/>
  <c r="B591" i="2" s="1"/>
  <c r="B590" i="2" a="1"/>
  <c r="B590" i="2" s="1"/>
  <c r="B589" i="2" a="1"/>
  <c r="B589" i="2" s="1"/>
  <c r="B588" i="2" a="1"/>
  <c r="B588" i="2" s="1"/>
  <c r="Y573" i="2" a="1"/>
  <c r="Y573" i="2" s="1"/>
  <c r="B572" i="2" a="1"/>
  <c r="B572" i="2" s="1"/>
  <c r="B571" i="2" a="1"/>
  <c r="B571" i="2" s="1"/>
  <c r="B570" i="2" a="1"/>
  <c r="B570" i="2" s="1"/>
  <c r="Y587" i="2" a="1"/>
  <c r="Y587" i="2" s="1"/>
  <c r="B587" i="2" a="1"/>
  <c r="B587" i="2" s="1"/>
  <c r="Y569" i="2" a="1"/>
  <c r="Y569" i="2" s="1"/>
  <c r="Y568" i="2" a="1"/>
  <c r="Y568" i="2" s="1"/>
  <c r="B576" i="2" a="1"/>
  <c r="B576" i="2" s="1"/>
  <c r="B575" i="2" a="1"/>
  <c r="B575" i="2" s="1"/>
  <c r="Y575" i="2" a="1"/>
  <c r="Y575" i="2" s="1"/>
  <c r="B574" i="2" a="1"/>
  <c r="B574" i="2" s="1"/>
  <c r="B573" i="2" a="1"/>
  <c r="B573" i="2" s="1"/>
  <c r="B569" i="2" a="1"/>
  <c r="B569" i="2" s="1"/>
  <c r="B556" i="2" a="1"/>
  <c r="B556" i="2" s="1"/>
  <c r="B555" i="2" a="1"/>
  <c r="B555" i="2" s="1"/>
  <c r="Y520" i="2" a="1"/>
  <c r="Y520" i="2" s="1"/>
  <c r="B520" i="2" a="1"/>
  <c r="B520" i="2" s="1"/>
  <c r="Y554" i="2" a="1"/>
  <c r="Y554" i="2" s="1"/>
  <c r="B554" i="2" a="1"/>
  <c r="B554" i="2" s="1"/>
  <c r="B553" i="2" a="1"/>
  <c r="B553" i="2" s="1"/>
  <c r="B519" i="2" a="1"/>
  <c r="B519" i="2" s="1"/>
  <c r="B518" i="2" a="1"/>
  <c r="B518" i="2" s="1"/>
  <c r="B552" i="2" a="1"/>
  <c r="B552" i="2" s="1"/>
  <c r="Y518" i="2" a="1"/>
  <c r="Y518" i="2" s="1"/>
  <c r="B557" i="2" a="1"/>
  <c r="B557" i="2" s="1"/>
  <c r="Y551" i="2" a="1"/>
  <c r="Y551" i="2" s="1"/>
  <c r="B551" i="2" a="1"/>
  <c r="B551" i="2" s="1"/>
  <c r="B550" i="2" a="1"/>
  <c r="B550" i="2" s="1"/>
  <c r="B517" i="2" a="1"/>
  <c r="B517" i="2" s="1"/>
  <c r="B513" i="2" a="1"/>
  <c r="B513" i="2" s="1"/>
  <c r="Y501" i="2" a="1"/>
  <c r="Y501" i="2" s="1"/>
  <c r="B501" i="2" a="1"/>
  <c r="B501" i="2" s="1"/>
  <c r="B498" i="2" a="1"/>
  <c r="B498" i="2" s="1"/>
  <c r="Y495" i="2" a="1"/>
  <c r="Y495" i="2" s="1"/>
  <c r="Y516" i="2" a="1"/>
  <c r="Y516" i="2" s="1"/>
  <c r="B516" i="2" a="1"/>
  <c r="B516" i="2" s="1"/>
  <c r="Y494" i="2" a="1"/>
  <c r="Y494" i="2" s="1"/>
  <c r="Y500" i="2" a="1"/>
  <c r="Y500" i="2" s="1"/>
  <c r="B500" i="2" a="1"/>
  <c r="B500" i="2" s="1"/>
  <c r="Y515" i="2" a="1"/>
  <c r="Y515" i="2" s="1"/>
  <c r="B515" i="2" a="1"/>
  <c r="B515" i="2" s="1"/>
  <c r="B514" i="2" a="1"/>
  <c r="B514" i="2" s="1"/>
  <c r="Y502" i="2" a="1"/>
  <c r="Y502" i="2" s="1"/>
  <c r="Y514" i="2" a="1"/>
  <c r="Y514" i="2" s="1"/>
  <c r="Y513" i="2" a="1"/>
  <c r="Y513" i="2" s="1"/>
  <c r="B502" i="2" a="1"/>
  <c r="B502" i="2" s="1"/>
  <c r="Y498" i="2" a="1"/>
  <c r="Y498" i="2" s="1"/>
  <c r="B496" i="2" a="1"/>
  <c r="B496" i="2" s="1"/>
  <c r="B499" i="2" a="1"/>
  <c r="B499" i="2" s="1"/>
  <c r="Y496" i="2" a="1"/>
  <c r="Y496" i="2" s="1"/>
  <c r="B495" i="2" a="1"/>
  <c r="B495" i="2" s="1"/>
  <c r="B484" i="2" a="1"/>
  <c r="B484" i="2" s="1"/>
  <c r="Y481" i="2" a="1"/>
  <c r="Y481" i="2" s="1"/>
  <c r="B479" i="2" a="1"/>
  <c r="B479" i="2" s="1"/>
  <c r="B477" i="2" a="1"/>
  <c r="B477" i="2" s="1"/>
  <c r="B466" i="2" a="1"/>
  <c r="B466" i="2" s="1"/>
  <c r="B465" i="2" a="1"/>
  <c r="B465" i="2" s="1"/>
  <c r="B464" i="2" a="1"/>
  <c r="B464" i="2" s="1"/>
  <c r="B463" i="2" a="1"/>
  <c r="B463" i="2" s="1"/>
  <c r="B462" i="2" a="1"/>
  <c r="B462" i="2" s="1"/>
  <c r="B461" i="2" a="1"/>
  <c r="B461" i="2" s="1"/>
  <c r="B460" i="2" a="1"/>
  <c r="B460" i="2" s="1"/>
  <c r="Y447" i="2" a="1"/>
  <c r="Y447" i="2" s="1"/>
  <c r="B447" i="2" a="1"/>
  <c r="B447" i="2" s="1"/>
  <c r="Y444" i="2" a="1"/>
  <c r="Y444" i="2" s="1"/>
  <c r="Y476" i="2" a="1"/>
  <c r="Y476" i="2" s="1"/>
  <c r="Y483" i="2" a="1"/>
  <c r="Y483" i="2" s="1"/>
  <c r="B481" i="2" a="1"/>
  <c r="B481" i="2" s="1"/>
  <c r="B480" i="2" a="1"/>
  <c r="B480" i="2" s="1"/>
  <c r="Y478" i="2" a="1"/>
  <c r="Y478" i="2" s="1"/>
  <c r="Y458" i="2" a="1"/>
  <c r="Y458" i="2" s="1"/>
  <c r="Y466" i="2" a="1"/>
  <c r="Y466" i="2" s="1"/>
  <c r="Y465" i="2" a="1"/>
  <c r="Y465" i="2" s="1"/>
  <c r="Y464" i="2" a="1"/>
  <c r="Y464" i="2" s="1"/>
  <c r="Y463" i="2" a="1"/>
  <c r="Y463" i="2" s="1"/>
  <c r="Y462" i="2" a="1"/>
  <c r="Y462" i="2" s="1"/>
  <c r="Y461" i="2" a="1"/>
  <c r="Y461" i="2" s="1"/>
  <c r="Y460" i="2" a="1"/>
  <c r="Y460" i="2" s="1"/>
  <c r="Y459" i="2" a="1"/>
  <c r="Y459" i="2" s="1"/>
  <c r="B459" i="2" a="1"/>
  <c r="B459" i="2" s="1"/>
  <c r="Y499" i="2" a="1"/>
  <c r="Y499" i="2" s="1"/>
  <c r="B483" i="2" a="1"/>
  <c r="B483" i="2" s="1"/>
  <c r="Y480" i="2" a="1"/>
  <c r="Y480" i="2" s="1"/>
  <c r="Y479" i="2" a="1"/>
  <c r="Y479" i="2" s="1"/>
  <c r="B478" i="2" a="1"/>
  <c r="B478" i="2" s="1"/>
  <c r="Y440" i="2" a="1"/>
  <c r="Y440" i="2" s="1"/>
  <c r="Y448" i="2" a="1"/>
  <c r="Y448" i="2" s="1"/>
  <c r="Y445" i="2" a="1"/>
  <c r="Y445" i="2" s="1"/>
  <c r="Y497" i="2" a="1"/>
  <c r="Y497" i="2" s="1"/>
  <c r="B497" i="2" a="1"/>
  <c r="B497" i="2" s="1"/>
  <c r="Y484" i="2" a="1"/>
  <c r="Y484" i="2" s="1"/>
  <c r="Y482" i="2" a="1"/>
  <c r="Y482" i="2" s="1"/>
  <c r="B482" i="2" a="1"/>
  <c r="B482" i="2" s="1"/>
  <c r="Y477" i="2" a="1"/>
  <c r="Y477" i="2" s="1"/>
  <c r="B448" i="2" a="1"/>
  <c r="B448" i="2" s="1"/>
  <c r="B445" i="2" a="1"/>
  <c r="B445" i="2" s="1"/>
  <c r="B446" i="2" a="1"/>
  <c r="B446" i="2" s="1"/>
  <c r="B444" i="2" a="1"/>
  <c r="B444" i="2" s="1"/>
  <c r="Y441" i="2" a="1"/>
  <c r="Y441" i="2" s="1"/>
  <c r="Y443" i="2" a="1"/>
  <c r="Y443" i="2" s="1"/>
  <c r="B441" i="2" a="1"/>
  <c r="B441" i="2" s="1"/>
  <c r="B430" i="2" a="1"/>
  <c r="B430" i="2" s="1"/>
  <c r="B429" i="2" a="1"/>
  <c r="B429" i="2" s="1"/>
  <c r="B428" i="2" a="1"/>
  <c r="B428" i="2" s="1"/>
  <c r="B412" i="2" a="1"/>
  <c r="B412" i="2" s="1"/>
  <c r="B411" i="2" a="1"/>
  <c r="B411" i="2" s="1"/>
  <c r="B410" i="2" a="1"/>
  <c r="B410" i="2" s="1"/>
  <c r="B409" i="2" a="1"/>
  <c r="B409" i="2" s="1"/>
  <c r="B408" i="2" a="1"/>
  <c r="B408" i="2" s="1"/>
  <c r="B407" i="2" a="1"/>
  <c r="B407" i="2" s="1"/>
  <c r="B406" i="2" a="1"/>
  <c r="B406" i="2" s="1"/>
  <c r="B405" i="2" a="1"/>
  <c r="B405" i="2" s="1"/>
  <c r="B394" i="2" a="1"/>
  <c r="B394" i="2" s="1"/>
  <c r="B393" i="2" a="1"/>
  <c r="B393" i="2" s="1"/>
  <c r="B392" i="2" a="1"/>
  <c r="B392" i="2" s="1"/>
  <c r="Y446" i="2" a="1"/>
  <c r="Y446" i="2" s="1"/>
  <c r="B443" i="2" a="1"/>
  <c r="B443" i="2" s="1"/>
  <c r="Y430" i="2" a="1"/>
  <c r="Y430" i="2" s="1"/>
  <c r="Y429" i="2" a="1"/>
  <c r="Y429" i="2" s="1"/>
  <c r="Y428" i="2" a="1"/>
  <c r="Y428" i="2" s="1"/>
  <c r="Y427" i="2" a="1"/>
  <c r="Y427" i="2" s="1"/>
  <c r="B427" i="2" a="1"/>
  <c r="B427" i="2" s="1"/>
  <c r="B426" i="2" a="1"/>
  <c r="B426" i="2" s="1"/>
  <c r="B425" i="2" a="1"/>
  <c r="B425" i="2" s="1"/>
  <c r="B424" i="2" a="1"/>
  <c r="B424" i="2" s="1"/>
  <c r="B423" i="2" a="1"/>
  <c r="B423" i="2" s="1"/>
  <c r="Y412" i="2" a="1"/>
  <c r="Y412" i="2" s="1"/>
  <c r="Y411" i="2" a="1"/>
  <c r="Y411" i="2" s="1"/>
  <c r="Y410" i="2" a="1"/>
  <c r="Y410" i="2" s="1"/>
  <c r="Y409" i="2" a="1"/>
  <c r="Y409" i="2" s="1"/>
  <c r="Y408" i="2" a="1"/>
  <c r="Y408" i="2" s="1"/>
  <c r="Y407" i="2" a="1"/>
  <c r="Y407" i="2" s="1"/>
  <c r="Y406" i="2" a="1"/>
  <c r="Y406" i="2" s="1"/>
  <c r="Y405" i="2" a="1"/>
  <c r="Y405" i="2" s="1"/>
  <c r="Y404" i="2" a="1"/>
  <c r="Y404" i="2" s="1"/>
  <c r="Y394" i="2" a="1"/>
  <c r="Y394" i="2" s="1"/>
  <c r="Y393" i="2" a="1"/>
  <c r="Y393" i="2" s="1"/>
  <c r="Y392" i="2" a="1"/>
  <c r="Y392" i="2" s="1"/>
  <c r="Y391" i="2" a="1"/>
  <c r="Y391" i="2" s="1"/>
  <c r="Y390" i="2" a="1"/>
  <c r="Y390" i="2" s="1"/>
  <c r="Y389" i="2" a="1"/>
  <c r="Y389" i="2" s="1"/>
  <c r="Y388" i="2" a="1"/>
  <c r="Y388" i="2" s="1"/>
  <c r="Y442" i="2" a="1"/>
  <c r="Y442" i="2" s="1"/>
  <c r="B442" i="2" a="1"/>
  <c r="B442" i="2" s="1"/>
  <c r="Y426" i="2" a="1"/>
  <c r="Y426" i="2" s="1"/>
  <c r="Y425" i="2" a="1"/>
  <c r="Y425" i="2" s="1"/>
  <c r="Y424" i="2" a="1"/>
  <c r="Y424" i="2" s="1"/>
  <c r="Y423" i="2" a="1"/>
  <c r="Y423" i="2" s="1"/>
  <c r="B390" i="2" a="1"/>
  <c r="B390" i="2" s="1"/>
  <c r="B376" i="2" a="1"/>
  <c r="B376" i="2" s="1"/>
  <c r="B375" i="2" a="1"/>
  <c r="B375" i="2" s="1"/>
  <c r="B374" i="2" a="1"/>
  <c r="B374" i="2" s="1"/>
  <c r="B373" i="2" a="1"/>
  <c r="B373" i="2" s="1"/>
  <c r="B372" i="2" a="1"/>
  <c r="B372" i="2" s="1"/>
  <c r="B371" i="2" a="1"/>
  <c r="B371" i="2" s="1"/>
  <c r="B370" i="2" a="1"/>
  <c r="B370" i="2" s="1"/>
  <c r="B369" i="2" a="1"/>
  <c r="B369" i="2" s="1"/>
  <c r="B357" i="2" a="1"/>
  <c r="B357" i="2" s="1"/>
  <c r="B356" i="2" a="1"/>
  <c r="B356" i="2" s="1"/>
  <c r="B355" i="2" a="1"/>
  <c r="B355" i="2" s="1"/>
  <c r="B354" i="2" a="1"/>
  <c r="B354" i="2" s="1"/>
  <c r="B353" i="2" a="1"/>
  <c r="B353" i="2" s="1"/>
  <c r="B352" i="2" a="1"/>
  <c r="B352" i="2" s="1"/>
  <c r="B351" i="2" a="1"/>
  <c r="B351" i="2" s="1"/>
  <c r="B350" i="2" a="1"/>
  <c r="B350" i="2" s="1"/>
  <c r="Y334" i="2" a="1"/>
  <c r="Y334" i="2" s="1"/>
  <c r="Y333" i="2" a="1"/>
  <c r="Y333" i="2" s="1"/>
  <c r="Y332" i="2" a="1"/>
  <c r="Y332" i="2" s="1"/>
  <c r="Y376" i="2" a="1"/>
  <c r="Y376" i="2" s="1"/>
  <c r="Y375" i="2" a="1"/>
  <c r="Y375" i="2" s="1"/>
  <c r="Y374" i="2" a="1"/>
  <c r="Y374" i="2" s="1"/>
  <c r="Y373" i="2" a="1"/>
  <c r="Y373" i="2" s="1"/>
  <c r="Y372" i="2" a="1"/>
  <c r="Y372" i="2" s="1"/>
  <c r="Y371" i="2" a="1"/>
  <c r="Y371" i="2" s="1"/>
  <c r="Y370" i="2" a="1"/>
  <c r="Y370" i="2" s="1"/>
  <c r="Y369" i="2" a="1"/>
  <c r="Y369" i="2" s="1"/>
  <c r="Y368" i="2" a="1"/>
  <c r="Y368" i="2" s="1"/>
  <c r="Y357" i="2" a="1"/>
  <c r="Y357" i="2" s="1"/>
  <c r="Y356" i="2" a="1"/>
  <c r="Y356" i="2" s="1"/>
  <c r="Y355" i="2" a="1"/>
  <c r="Y355" i="2" s="1"/>
  <c r="Y354" i="2" a="1"/>
  <c r="Y354" i="2" s="1"/>
  <c r="Y353" i="2" a="1"/>
  <c r="Y353" i="2" s="1"/>
  <c r="Y352" i="2" a="1"/>
  <c r="Y352" i="2" s="1"/>
  <c r="Y351" i="2" a="1"/>
  <c r="Y351" i="2" s="1"/>
  <c r="Y350" i="2" a="1"/>
  <c r="Y350" i="2" s="1"/>
  <c r="Y349" i="2" a="1"/>
  <c r="Y349" i="2" s="1"/>
  <c r="Y339" i="2" a="1"/>
  <c r="Y339" i="2" s="1"/>
  <c r="B339" i="2" a="1"/>
  <c r="B339" i="2" s="1"/>
  <c r="B338" i="2" a="1"/>
  <c r="B338" i="2" s="1"/>
  <c r="B391" i="2" a="1"/>
  <c r="B391" i="2" s="1"/>
  <c r="B389" i="2" a="1"/>
  <c r="B389" i="2" s="1"/>
  <c r="B388" i="2" a="1"/>
  <c r="B388" i="2" s="1"/>
  <c r="B387" i="2" a="1"/>
  <c r="B387" i="2" s="1"/>
  <c r="Y338" i="2" a="1"/>
  <c r="Y338" i="2" s="1"/>
  <c r="Y337" i="2" a="1"/>
  <c r="Y337" i="2" s="1"/>
  <c r="B337" i="2" a="1"/>
  <c r="B337" i="2" s="1"/>
  <c r="B336" i="2" a="1"/>
  <c r="B336" i="2" s="1"/>
  <c r="Y387" i="2" a="1"/>
  <c r="Y387" i="2" s="1"/>
  <c r="Y336" i="2" a="1"/>
  <c r="Y336" i="2" s="1"/>
  <c r="Y335" i="2" a="1"/>
  <c r="Y335" i="2" s="1"/>
  <c r="B335" i="2" a="1"/>
  <c r="B335" i="2" s="1"/>
  <c r="B334" i="2" a="1"/>
  <c r="B334" i="2" s="1"/>
  <c r="B333" i="2" a="1"/>
  <c r="B333" i="2" s="1"/>
  <c r="B321" i="2" a="1"/>
  <c r="B321" i="2" s="1"/>
  <c r="B320" i="2" a="1"/>
  <c r="B320" i="2" s="1"/>
  <c r="B319" i="2" a="1"/>
  <c r="B319" i="2" s="1"/>
  <c r="B318" i="2" a="1"/>
  <c r="B318" i="2" s="1"/>
  <c r="B317" i="2" a="1"/>
  <c r="B317" i="2" s="1"/>
  <c r="B316" i="2" a="1"/>
  <c r="B316" i="2" s="1"/>
  <c r="B315" i="2" a="1"/>
  <c r="B315" i="2" s="1"/>
  <c r="B314" i="2" a="1"/>
  <c r="B314" i="2" s="1"/>
  <c r="Y302" i="2" a="1"/>
  <c r="Y302" i="2" s="1"/>
  <c r="Y301" i="2" a="1"/>
  <c r="Y301" i="2" s="1"/>
  <c r="B301" i="2" a="1"/>
  <c r="B301" i="2" s="1"/>
  <c r="B300" i="2" a="1"/>
  <c r="B300" i="2" s="1"/>
  <c r="B299" i="2" a="1"/>
  <c r="B299" i="2" s="1"/>
  <c r="B298" i="2" a="1"/>
  <c r="B298" i="2" s="1"/>
  <c r="B297" i="2" a="1"/>
  <c r="B297" i="2" s="1"/>
  <c r="B296" i="2" a="1"/>
  <c r="B296" i="2" s="1"/>
  <c r="B295" i="2" a="1"/>
  <c r="B295" i="2" s="1"/>
  <c r="B284" i="2" a="1"/>
  <c r="B284" i="2" s="1"/>
  <c r="B283" i="2" a="1"/>
  <c r="B283" i="2" s="1"/>
  <c r="B282" i="2" a="1"/>
  <c r="B282" i="2" s="1"/>
  <c r="B281" i="2" a="1"/>
  <c r="B281" i="2" s="1"/>
  <c r="B280" i="2" a="1"/>
  <c r="B280" i="2" s="1"/>
  <c r="B279" i="2" a="1"/>
  <c r="B279" i="2" s="1"/>
  <c r="Y321" i="2" a="1"/>
  <c r="Y321" i="2" s="1"/>
  <c r="Y320" i="2" a="1"/>
  <c r="Y320" i="2" s="1"/>
  <c r="Y319" i="2" a="1"/>
  <c r="Y319" i="2" s="1"/>
  <c r="Y318" i="2" a="1"/>
  <c r="Y318" i="2" s="1"/>
  <c r="Y317" i="2" a="1"/>
  <c r="Y317" i="2" s="1"/>
  <c r="Y316" i="2" a="1"/>
  <c r="Y316" i="2" s="1"/>
  <c r="Y315" i="2" a="1"/>
  <c r="Y315" i="2" s="1"/>
  <c r="Y314" i="2" a="1"/>
  <c r="Y314" i="2" s="1"/>
  <c r="Y300" i="2" a="1"/>
  <c r="Y300" i="2" s="1"/>
  <c r="Y299" i="2" a="1"/>
  <c r="Y299" i="2" s="1"/>
  <c r="Y298" i="2" a="1"/>
  <c r="Y298" i="2" s="1"/>
  <c r="Y297" i="2" a="1"/>
  <c r="Y297" i="2" s="1"/>
  <c r="Y296" i="2" a="1"/>
  <c r="Y296" i="2" s="1"/>
  <c r="Y295" i="2" a="1"/>
  <c r="Y295" i="2" s="1"/>
  <c r="Y284" i="2" a="1"/>
  <c r="Y284" i="2" s="1"/>
  <c r="Y283" i="2" a="1"/>
  <c r="Y283" i="2" s="1"/>
  <c r="Y282" i="2" a="1"/>
  <c r="Y282" i="2" s="1"/>
  <c r="Y281" i="2" a="1"/>
  <c r="Y281" i="2" s="1"/>
  <c r="Y280" i="2" a="1"/>
  <c r="Y280" i="2" s="1"/>
  <c r="Y279" i="2" a="1"/>
  <c r="Y279" i="2" s="1"/>
  <c r="Y278" i="2" a="1"/>
  <c r="Y278" i="2" s="1"/>
  <c r="Y277" i="2" a="1"/>
  <c r="Y277" i="2" s="1"/>
  <c r="Y266" i="2" a="1"/>
  <c r="Y266" i="2" s="1"/>
  <c r="Y265" i="2" a="1"/>
  <c r="Y265" i="2" s="1"/>
  <c r="Y264" i="2" a="1"/>
  <c r="Y264" i="2" s="1"/>
  <c r="B332" i="2" a="1"/>
  <c r="B332" i="2" s="1"/>
  <c r="B302" i="2" a="1"/>
  <c r="B302" i="2" s="1"/>
  <c r="B265" i="2" a="1"/>
  <c r="B265" i="2" s="1"/>
  <c r="B260" i="2" a="1"/>
  <c r="B260" i="2" s="1"/>
  <c r="B261" i="2" a="1"/>
  <c r="B261" i="2" s="1"/>
  <c r="B259" i="2" a="1"/>
  <c r="B259" i="2" s="1"/>
  <c r="B278" i="2" a="1"/>
  <c r="B278" i="2" s="1"/>
  <c r="B277" i="2" a="1"/>
  <c r="B277" i="2" s="1"/>
  <c r="B266" i="2" a="1"/>
  <c r="B266" i="2" s="1"/>
  <c r="B264" i="2" a="1"/>
  <c r="B264" i="2" s="1"/>
  <c r="B263" i="2" a="1"/>
  <c r="B263" i="2" s="1"/>
  <c r="B262" i="2" a="1"/>
  <c r="B262" i="2" s="1"/>
  <c r="Y263" i="2" a="1"/>
  <c r="Y263" i="2" s="1"/>
  <c r="Y262" i="2" a="1"/>
  <c r="Y262" i="2" s="1"/>
  <c r="Y261" i="2" a="1"/>
  <c r="Y261" i="2" s="1"/>
  <c r="Y260" i="2" a="1"/>
  <c r="Y260" i="2" s="1"/>
  <c r="Y259" i="2" a="1"/>
  <c r="Y259" i="2" s="1"/>
  <c r="Y331" i="2" a="1"/>
  <c r="Y331" i="2" s="1"/>
  <c r="Y422" i="2" a="1"/>
  <c r="Y422" i="2" s="1"/>
  <c r="Y386" i="2" a="1"/>
  <c r="Y386" i="2" s="1"/>
  <c r="Y313" i="2" a="1"/>
  <c r="Y313" i="2" s="1"/>
  <c r="W293" i="2"/>
  <c r="S293" i="2"/>
  <c r="O293" i="2"/>
  <c r="K293" i="2"/>
  <c r="G293" i="2"/>
  <c r="C293" i="2"/>
  <c r="W275" i="2"/>
  <c r="S275" i="2"/>
  <c r="O275" i="2"/>
  <c r="V293" i="2"/>
  <c r="R293" i="2"/>
  <c r="N293" i="2"/>
  <c r="J293" i="2"/>
  <c r="F293" i="2"/>
  <c r="B293" i="2"/>
  <c r="X293" i="2"/>
  <c r="T293" i="2"/>
  <c r="P293" i="2"/>
  <c r="L293" i="2"/>
  <c r="H293" i="2"/>
  <c r="D293" i="2"/>
  <c r="U293" i="2"/>
  <c r="E293" i="2"/>
  <c r="V275" i="2"/>
  <c r="Q275" i="2"/>
  <c r="L275" i="2"/>
  <c r="H275" i="2"/>
  <c r="D275" i="2"/>
  <c r="W257" i="2"/>
  <c r="S257" i="2"/>
  <c r="O257" i="2"/>
  <c r="K257" i="2"/>
  <c r="G257" i="2"/>
  <c r="C257" i="2"/>
  <c r="Q293" i="2"/>
  <c r="U275" i="2"/>
  <c r="P275" i="2"/>
  <c r="K275" i="2"/>
  <c r="G275" i="2"/>
  <c r="C275" i="2"/>
  <c r="M293" i="2"/>
  <c r="Y275" i="2"/>
  <c r="T275" i="2"/>
  <c r="N275" i="2"/>
  <c r="J275" i="2"/>
  <c r="F275" i="2"/>
  <c r="B275" i="2"/>
  <c r="Y257" i="2"/>
  <c r="U257" i="2"/>
  <c r="Q257" i="2"/>
  <c r="Y293" i="2"/>
  <c r="I293" i="2"/>
  <c r="X275" i="2"/>
  <c r="R275" i="2"/>
  <c r="M275" i="2"/>
  <c r="I275" i="2"/>
  <c r="E275" i="2"/>
  <c r="B257" i="2"/>
  <c r="X257" i="2"/>
  <c r="P257" i="2"/>
  <c r="J257" i="2"/>
  <c r="E257" i="2"/>
  <c r="V257" i="2"/>
  <c r="N257" i="2"/>
  <c r="I257" i="2"/>
  <c r="D257" i="2"/>
  <c r="T257" i="2"/>
  <c r="M257" i="2"/>
  <c r="H257" i="2"/>
  <c r="R257" i="2"/>
  <c r="L257" i="2"/>
  <c r="F257" i="2"/>
  <c r="V239" i="2"/>
  <c r="R239" i="2"/>
  <c r="N239" i="2"/>
  <c r="J239" i="2"/>
  <c r="F239" i="2"/>
  <c r="B239" i="2"/>
  <c r="Y239" i="2"/>
  <c r="Y240" i="2" s="1" a="1"/>
  <c r="Y240" i="2" s="1"/>
  <c r="U239" i="2"/>
  <c r="Q239" i="2"/>
  <c r="M239" i="2"/>
  <c r="I239" i="2"/>
  <c r="E239" i="2"/>
  <c r="W239" i="2"/>
  <c r="S239" i="2"/>
  <c r="O239" i="2"/>
  <c r="K239" i="2"/>
  <c r="G239" i="2"/>
  <c r="C239" i="2"/>
  <c r="X239" i="2"/>
  <c r="H239" i="2"/>
  <c r="L239" i="2"/>
  <c r="T239" i="2"/>
  <c r="D239" i="2"/>
  <c r="P239" i="2"/>
  <c r="B248" i="2" a="1"/>
  <c r="B248" i="2" s="1"/>
  <c r="B246" i="2" a="1"/>
  <c r="B246" i="2" s="1"/>
  <c r="Y244" i="2" a="1"/>
  <c r="Y244" i="2" s="1"/>
  <c r="B242" i="2" a="1"/>
  <c r="B242" i="2" s="1"/>
  <c r="B241" i="2" a="1"/>
  <c r="B241" i="2" s="1"/>
  <c r="Y248" i="2" a="1"/>
  <c r="Y248" i="2" s="1"/>
  <c r="Y247" i="2" a="1"/>
  <c r="Y247" i="2" s="1"/>
  <c r="B247" i="2" a="1"/>
  <c r="B247" i="2" s="1"/>
  <c r="Y245" i="2" a="1"/>
  <c r="Y245" i="2" s="1"/>
  <c r="B245" i="2" a="1"/>
  <c r="B245" i="2" s="1"/>
  <c r="Y242" i="2" a="1"/>
  <c r="Y242" i="2" s="1"/>
  <c r="Y241" i="2" a="1"/>
  <c r="Y241" i="2" s="1"/>
  <c r="Y243" i="2" a="1"/>
  <c r="Y243" i="2" s="1"/>
  <c r="Y246" i="2" a="1"/>
  <c r="Y246" i="2" s="1"/>
  <c r="B243" i="2" a="1"/>
  <c r="B243" i="2" s="1"/>
  <c r="B244" i="2" a="1"/>
  <c r="B244" i="2" s="1"/>
  <c r="B229" i="2" a="1"/>
  <c r="B229" i="2" s="1"/>
  <c r="Y225" i="2" a="1"/>
  <c r="Y225" i="2" s="1"/>
  <c r="Y223" i="2" a="1"/>
  <c r="Y223" i="2" s="1"/>
  <c r="Y230" i="2" a="1"/>
  <c r="Y230" i="2" s="1"/>
  <c r="Y228" i="2" a="1"/>
  <c r="Y228" i="2" s="1"/>
  <c r="Y229" i="2" a="1"/>
  <c r="Y229" i="2" s="1"/>
  <c r="Y227" i="2" a="1"/>
  <c r="Y227" i="2" s="1"/>
  <c r="B224" i="2" a="1"/>
  <c r="B224" i="2" s="1"/>
  <c r="W221" i="2"/>
  <c r="S221" i="2"/>
  <c r="O221" i="2"/>
  <c r="K221" i="2"/>
  <c r="G221" i="2"/>
  <c r="C221" i="2"/>
  <c r="Y211" i="2" a="1"/>
  <c r="Y211" i="2" s="1"/>
  <c r="Y209" i="2" a="1"/>
  <c r="Y209" i="2" s="1"/>
  <c r="Y207" i="2" a="1"/>
  <c r="Y207" i="2" s="1"/>
  <c r="Y205" i="2" a="1"/>
  <c r="Y205" i="2" s="1"/>
  <c r="X203" i="2"/>
  <c r="T203" i="2"/>
  <c r="P203" i="2"/>
  <c r="L203" i="2"/>
  <c r="H203" i="2"/>
  <c r="D203" i="2"/>
  <c r="B194" i="2" a="1"/>
  <c r="B194" i="2" s="1"/>
  <c r="B230" i="2" a="1"/>
  <c r="B230" i="2" s="1"/>
  <c r="B225" i="2" a="1"/>
  <c r="B225" i="2" s="1"/>
  <c r="B223" i="2" a="1"/>
  <c r="B223" i="2" s="1"/>
  <c r="V221" i="2"/>
  <c r="R221" i="2"/>
  <c r="N221" i="2"/>
  <c r="J221" i="2"/>
  <c r="F221" i="2"/>
  <c r="B221" i="2"/>
  <c r="B222" i="2" s="1" a="1"/>
  <c r="B222" i="2" s="1"/>
  <c r="B211" i="2" a="1"/>
  <c r="B211" i="2" s="1"/>
  <c r="B227" i="2" a="1"/>
  <c r="B227" i="2" s="1"/>
  <c r="Y224" i="2" a="1"/>
  <c r="Y224" i="2" s="1"/>
  <c r="Y221" i="2"/>
  <c r="Y222" i="2" s="1" a="1"/>
  <c r="Y222" i="2" s="1"/>
  <c r="U221" i="2"/>
  <c r="Q221" i="2"/>
  <c r="M221" i="2"/>
  <c r="I221" i="2"/>
  <c r="E221" i="2"/>
  <c r="Y212" i="2" a="1"/>
  <c r="Y212" i="2" s="1"/>
  <c r="Y210" i="2" a="1"/>
  <c r="Y210" i="2" s="1"/>
  <c r="Y208" i="2" a="1"/>
  <c r="Y208" i="2" s="1"/>
  <c r="B228" i="2" a="1"/>
  <c r="B228" i="2" s="1"/>
  <c r="Y226" i="2" a="1"/>
  <c r="Y226" i="2" s="1"/>
  <c r="B226" i="2" a="1"/>
  <c r="B226" i="2" s="1"/>
  <c r="T221" i="2"/>
  <c r="D221" i="2"/>
  <c r="B212" i="2" a="1"/>
  <c r="B212" i="2" s="1"/>
  <c r="P221" i="2"/>
  <c r="B207" i="2" a="1"/>
  <c r="B207" i="2" s="1"/>
  <c r="U203" i="2"/>
  <c r="O203" i="2"/>
  <c r="J203" i="2"/>
  <c r="E203" i="2"/>
  <c r="L221" i="2"/>
  <c r="B209" i="2" a="1"/>
  <c r="B209" i="2" s="1"/>
  <c r="Y206" i="2" a="1"/>
  <c r="Y206" i="2" s="1"/>
  <c r="B210" i="2" a="1"/>
  <c r="B210" i="2" s="1"/>
  <c r="B206" i="2" a="1"/>
  <c r="B206" i="2" s="1"/>
  <c r="W203" i="2"/>
  <c r="Q203" i="2"/>
  <c r="I203" i="2"/>
  <c r="B203" i="2"/>
  <c r="Y191" i="2" a="1"/>
  <c r="Y191" i="2" s="1"/>
  <c r="X221" i="2"/>
  <c r="V203" i="2"/>
  <c r="N203" i="2"/>
  <c r="G203" i="2"/>
  <c r="Y194" i="2" a="1"/>
  <c r="Y194" i="2" s="1"/>
  <c r="B193" i="2" a="1"/>
  <c r="B193" i="2" s="1"/>
  <c r="B190" i="2" a="1"/>
  <c r="B190" i="2" s="1"/>
  <c r="Y188" i="2" a="1"/>
  <c r="Y188" i="2" s="1"/>
  <c r="X185" i="2"/>
  <c r="T185" i="2"/>
  <c r="P185" i="2"/>
  <c r="L185" i="2"/>
  <c r="H185" i="2"/>
  <c r="D185" i="2"/>
  <c r="B175" i="2" a="1"/>
  <c r="B175" i="2" s="1"/>
  <c r="B173" i="2" a="1"/>
  <c r="B173" i="2" s="1"/>
  <c r="H221" i="2"/>
  <c r="S203" i="2"/>
  <c r="M203" i="2"/>
  <c r="F203" i="2"/>
  <c r="Y192" i="2" a="1"/>
  <c r="Y192" i="2" s="1"/>
  <c r="B191" i="2" a="1"/>
  <c r="B191" i="2" s="1"/>
  <c r="Y189" i="2" a="1"/>
  <c r="Y189" i="2" s="1"/>
  <c r="Y203" i="2"/>
  <c r="Y204" i="2" s="1" a="1"/>
  <c r="Y204" i="2" s="1"/>
  <c r="B187" i="2" a="1"/>
  <c r="B187" i="2" s="1"/>
  <c r="U185" i="2"/>
  <c r="O185" i="2"/>
  <c r="J185" i="2"/>
  <c r="E185" i="2"/>
  <c r="Y175" i="2" a="1"/>
  <c r="Y175" i="2" s="1"/>
  <c r="B174" i="2" a="1"/>
  <c r="B174" i="2" s="1"/>
  <c r="B208" i="2" a="1"/>
  <c r="B208" i="2" s="1"/>
  <c r="R203" i="2"/>
  <c r="Y193" i="2" a="1"/>
  <c r="Y193" i="2" s="1"/>
  <c r="Y190" i="2" a="1"/>
  <c r="Y190" i="2" s="1"/>
  <c r="Y185" i="2"/>
  <c r="Y186" i="2" s="1" a="1"/>
  <c r="Y186" i="2" s="1"/>
  <c r="S185" i="2"/>
  <c r="N185" i="2"/>
  <c r="I185" i="2"/>
  <c r="C185" i="2"/>
  <c r="Y173" i="2" a="1"/>
  <c r="Y173" i="2" s="1"/>
  <c r="B172" i="2" a="1"/>
  <c r="B172" i="2" s="1"/>
  <c r="B170" i="2" a="1"/>
  <c r="B170" i="2" s="1"/>
  <c r="B169" i="2" a="1"/>
  <c r="B169" i="2" s="1"/>
  <c r="V167" i="2"/>
  <c r="R167" i="2"/>
  <c r="N167" i="2"/>
  <c r="J167" i="2"/>
  <c r="F167" i="2"/>
  <c r="B167" i="2"/>
  <c r="B168" i="2" s="1" a="1"/>
  <c r="B168" i="2" s="1"/>
  <c r="B158" i="2" a="1"/>
  <c r="B158" i="2" s="1"/>
  <c r="B157" i="2" a="1"/>
  <c r="B157" i="2" s="1"/>
  <c r="B156" i="2" a="1"/>
  <c r="B156" i="2" s="1"/>
  <c r="B155" i="2" a="1"/>
  <c r="B155" i="2" s="1"/>
  <c r="B154" i="2" a="1"/>
  <c r="B154" i="2" s="1"/>
  <c r="B205" i="2" a="1"/>
  <c r="B205" i="2" s="1"/>
  <c r="K203" i="2"/>
  <c r="B192" i="2" a="1"/>
  <c r="B192" i="2" s="1"/>
  <c r="B188" i="2" a="1"/>
  <c r="B188" i="2" s="1"/>
  <c r="W185" i="2"/>
  <c r="R185" i="2"/>
  <c r="M185" i="2"/>
  <c r="G185" i="2"/>
  <c r="B185" i="2"/>
  <c r="B186" i="2" s="1" a="1"/>
  <c r="B186" i="2" s="1"/>
  <c r="Y174" i="2" a="1"/>
  <c r="Y174" i="2" s="1"/>
  <c r="Y171" i="2" a="1"/>
  <c r="Y171" i="2" s="1"/>
  <c r="B171" i="2" a="1"/>
  <c r="B171" i="2" s="1"/>
  <c r="C203" i="2"/>
  <c r="B189" i="2" a="1"/>
  <c r="B189" i="2" s="1"/>
  <c r="K185" i="2"/>
  <c r="Y176" i="2" a="1"/>
  <c r="Y176" i="2" s="1"/>
  <c r="X167" i="2"/>
  <c r="S167" i="2"/>
  <c r="M167" i="2"/>
  <c r="H167" i="2"/>
  <c r="C167" i="2"/>
  <c r="Y187" i="2" a="1"/>
  <c r="Y187" i="2" s="1"/>
  <c r="F185" i="2"/>
  <c r="B176" i="2" a="1"/>
  <c r="B176" i="2" s="1"/>
  <c r="Y170" i="2" a="1"/>
  <c r="Y170" i="2" s="1"/>
  <c r="Y169" i="2" a="1"/>
  <c r="Y169" i="2" s="1"/>
  <c r="W167" i="2"/>
  <c r="Q167" i="2"/>
  <c r="L167" i="2"/>
  <c r="G167" i="2"/>
  <c r="Y158" i="2" a="1"/>
  <c r="Y158" i="2" s="1"/>
  <c r="Y156" i="2" a="1"/>
  <c r="Y156" i="2" s="1"/>
  <c r="Y154" i="2" a="1"/>
  <c r="Y154" i="2" s="1"/>
  <c r="V185" i="2"/>
  <c r="Y172" i="2" a="1"/>
  <c r="Y172" i="2" s="1"/>
  <c r="U167" i="2"/>
  <c r="P167" i="2"/>
  <c r="K167" i="2"/>
  <c r="E167" i="2"/>
  <c r="B153" i="2" a="1"/>
  <c r="B153" i="2" s="1"/>
  <c r="B152" i="2" a="1"/>
  <c r="B152" i="2" s="1"/>
  <c r="B151" i="2" a="1"/>
  <c r="B151" i="2" s="1"/>
  <c r="Q185" i="2"/>
  <c r="Y167" i="2"/>
  <c r="Y168" i="2" s="1" a="1"/>
  <c r="Y168" i="2" s="1"/>
  <c r="T167" i="2"/>
  <c r="O167" i="2"/>
  <c r="I167" i="2"/>
  <c r="D167" i="2"/>
  <c r="Y157" i="2" a="1"/>
  <c r="Y157" i="2" s="1"/>
  <c r="Y155" i="2" a="1"/>
  <c r="Y155" i="2" s="1"/>
  <c r="Y153" i="2" a="1"/>
  <c r="Y153" i="2" s="1"/>
  <c r="Y152" i="2" a="1"/>
  <c r="Y152" i="2" s="1"/>
  <c r="Y151" i="2" a="1"/>
  <c r="Y151" i="2" s="1"/>
  <c r="W149" i="2"/>
  <c r="S149" i="2"/>
  <c r="O149" i="2"/>
  <c r="K149" i="2"/>
  <c r="G149" i="2"/>
  <c r="C149" i="2"/>
  <c r="U149" i="2"/>
  <c r="P149" i="2"/>
  <c r="J149" i="2"/>
  <c r="E149" i="2"/>
  <c r="Y149" i="2"/>
  <c r="Y150" i="2" s="1" a="1"/>
  <c r="Y150" i="2" s="1"/>
  <c r="T149" i="2"/>
  <c r="N149" i="2"/>
  <c r="I149" i="2"/>
  <c r="D149" i="2"/>
  <c r="X149" i="2"/>
  <c r="R149" i="2"/>
  <c r="M149" i="2"/>
  <c r="H149" i="2"/>
  <c r="B149" i="2"/>
  <c r="B150" i="2" s="1" a="1"/>
  <c r="B150" i="2" s="1"/>
  <c r="V149" i="2"/>
  <c r="Q149" i="2"/>
  <c r="L149" i="2"/>
  <c r="F149" i="2"/>
  <c r="Y140" i="2" a="1"/>
  <c r="Y140" i="2" s="1"/>
  <c r="B137" i="2" a="1"/>
  <c r="B137" i="2" s="1"/>
  <c r="Y135" i="2" a="1"/>
  <c r="Y135" i="2" s="1"/>
  <c r="W131" i="2"/>
  <c r="S131" i="2"/>
  <c r="O131" i="2"/>
  <c r="K131" i="2"/>
  <c r="G131" i="2"/>
  <c r="C131" i="2"/>
  <c r="Y121" i="2" a="1"/>
  <c r="Y121" i="2" s="1"/>
  <c r="Y119" i="2" a="1"/>
  <c r="Y119" i="2" s="1"/>
  <c r="Y117" i="2" a="1"/>
  <c r="Y117" i="2" s="1"/>
  <c r="Y115" i="2" a="1"/>
  <c r="Y115" i="2" s="1"/>
  <c r="Y113" i="2"/>
  <c r="Y114" i="2" s="1" a="1"/>
  <c r="Y114" i="2" s="1"/>
  <c r="U113" i="2"/>
  <c r="Q113" i="2"/>
  <c r="M113" i="2"/>
  <c r="I113" i="2"/>
  <c r="E113" i="2"/>
  <c r="Y104" i="2" a="1"/>
  <c r="Y104" i="2" s="1"/>
  <c r="Y102" i="2" a="1"/>
  <c r="Y102" i="2" s="1"/>
  <c r="B140" i="2" a="1"/>
  <c r="B140" i="2" s="1"/>
  <c r="B138" i="2" a="1"/>
  <c r="B138" i="2" s="1"/>
  <c r="Y136" i="2" a="1"/>
  <c r="Y136" i="2" s="1"/>
  <c r="B134" i="2" a="1"/>
  <c r="B134" i="2" s="1"/>
  <c r="B133" i="2" a="1"/>
  <c r="B133" i="2" s="1"/>
  <c r="V131" i="2"/>
  <c r="R131" i="2"/>
  <c r="N131" i="2"/>
  <c r="J131" i="2"/>
  <c r="F131" i="2"/>
  <c r="B131" i="2"/>
  <c r="B132" i="2" s="1" a="1"/>
  <c r="B132" i="2" s="1"/>
  <c r="B121" i="2" a="1"/>
  <c r="B121" i="2" s="1"/>
  <c r="B119" i="2" a="1"/>
  <c r="B119" i="2" s="1"/>
  <c r="B117" i="2" a="1"/>
  <c r="B117" i="2" s="1"/>
  <c r="X113" i="2"/>
  <c r="T113" i="2"/>
  <c r="P113" i="2"/>
  <c r="L113" i="2"/>
  <c r="H113" i="2"/>
  <c r="D113" i="2"/>
  <c r="Y139" i="2" a="1"/>
  <c r="Y139" i="2" s="1"/>
  <c r="B139" i="2" a="1"/>
  <c r="B139" i="2" s="1"/>
  <c r="Y137" i="2" a="1"/>
  <c r="Y137" i="2" s="1"/>
  <c r="B135" i="2" a="1"/>
  <c r="B135" i="2" s="1"/>
  <c r="Y133" i="2" a="1"/>
  <c r="Y133" i="2" s="1"/>
  <c r="Y131" i="2"/>
  <c r="Y132" i="2" s="1" a="1"/>
  <c r="Y132" i="2" s="1"/>
  <c r="U131" i="2"/>
  <c r="Q131" i="2"/>
  <c r="M131" i="2"/>
  <c r="I131" i="2"/>
  <c r="E131" i="2"/>
  <c r="Y122" i="2" a="1"/>
  <c r="Y122" i="2" s="1"/>
  <c r="Y120" i="2" a="1"/>
  <c r="Y120" i="2" s="1"/>
  <c r="Y118" i="2" a="1"/>
  <c r="Y118" i="2" s="1"/>
  <c r="Y116" i="2" a="1"/>
  <c r="Y116" i="2" s="1"/>
  <c r="W113" i="2"/>
  <c r="S113" i="2"/>
  <c r="O113" i="2"/>
  <c r="K113" i="2"/>
  <c r="G113" i="2"/>
  <c r="C113" i="2"/>
  <c r="B104" i="2" a="1"/>
  <c r="B104" i="2" s="1"/>
  <c r="Y138" i="2" a="1"/>
  <c r="Y138" i="2" s="1"/>
  <c r="B136" i="2" a="1"/>
  <c r="B136" i="2" s="1"/>
  <c r="Y134" i="2" a="1"/>
  <c r="Y134" i="2" s="1"/>
  <c r="X131" i="2"/>
  <c r="T131" i="2"/>
  <c r="P131" i="2"/>
  <c r="L131" i="2"/>
  <c r="H131" i="2"/>
  <c r="D131" i="2"/>
  <c r="B122" i="2" a="1"/>
  <c r="B122" i="2" s="1"/>
  <c r="B120" i="2" a="1"/>
  <c r="B120" i="2" s="1"/>
  <c r="B118" i="2" a="1"/>
  <c r="B118" i="2" s="1"/>
  <c r="B116" i="2" a="1"/>
  <c r="B116" i="2" s="1"/>
  <c r="B115" i="2" a="1"/>
  <c r="B115" i="2" s="1"/>
  <c r="V113" i="2"/>
  <c r="R113" i="2"/>
  <c r="N113" i="2"/>
  <c r="J113" i="2"/>
  <c r="F113" i="2"/>
  <c r="B113" i="2"/>
  <c r="B114" i="2" s="1" a="1"/>
  <c r="B114" i="2" s="1"/>
  <c r="Y103" i="2" a="1"/>
  <c r="Y103" i="2" s="1"/>
  <c r="B103" i="2" a="1"/>
  <c r="B103" i="2" s="1"/>
  <c r="Y101" i="2" a="1"/>
  <c r="Y101" i="2" s="1"/>
  <c r="B99" i="2" a="1"/>
  <c r="B99" i="2" s="1"/>
  <c r="Y97" i="2" a="1"/>
  <c r="Y97" i="2" s="1"/>
  <c r="Y95" i="2"/>
  <c r="Y96" i="2" s="1" a="1"/>
  <c r="Y96" i="2" s="1"/>
  <c r="U95" i="2"/>
  <c r="Q95" i="2"/>
  <c r="M95" i="2"/>
  <c r="I95" i="2"/>
  <c r="E95" i="2"/>
  <c r="Y86" i="2" a="1"/>
  <c r="Y86" i="2" s="1"/>
  <c r="B86" i="2" a="1"/>
  <c r="B86" i="2" s="1"/>
  <c r="B85" i="2" a="1"/>
  <c r="B85" i="2" s="1"/>
  <c r="B83" i="2" a="1"/>
  <c r="B83" i="2" s="1"/>
  <c r="B81" i="2" a="1"/>
  <c r="B81" i="2" s="1"/>
  <c r="B68" i="2" a="1"/>
  <c r="B68" i="2" s="1"/>
  <c r="Y65" i="2" a="1"/>
  <c r="Y65" i="2" s="1"/>
  <c r="Y63" i="2" a="1"/>
  <c r="Y63" i="2" s="1"/>
  <c r="Y62" i="2" a="1"/>
  <c r="Y62" i="2" s="1"/>
  <c r="B50" i="2" a="1"/>
  <c r="B50" i="2" s="1"/>
  <c r="B49" i="2" a="1"/>
  <c r="B49" i="2" s="1"/>
  <c r="B46" i="2" a="1"/>
  <c r="B46" i="2" s="1"/>
  <c r="Y44" i="2" a="1"/>
  <c r="Y44" i="2" s="1"/>
  <c r="W41" i="2"/>
  <c r="S41" i="2"/>
  <c r="O41" i="2"/>
  <c r="K41" i="2"/>
  <c r="G41" i="2"/>
  <c r="C41" i="2"/>
  <c r="B100" i="2" a="1"/>
  <c r="B100" i="2" s="1"/>
  <c r="Y98" i="2" a="1"/>
  <c r="Y98" i="2" s="1"/>
  <c r="X95" i="2"/>
  <c r="T95" i="2"/>
  <c r="P95" i="2"/>
  <c r="L95" i="2"/>
  <c r="H95" i="2"/>
  <c r="D95" i="2"/>
  <c r="Y85" i="2" a="1"/>
  <c r="Y85" i="2" s="1"/>
  <c r="Y84" i="2" a="1"/>
  <c r="Y84" i="2" s="1"/>
  <c r="Y82" i="2" a="1"/>
  <c r="Y82" i="2" s="1"/>
  <c r="Y80" i="2" a="1"/>
  <c r="Y80" i="2" s="1"/>
  <c r="Y67" i="2" a="1"/>
  <c r="Y67" i="2" s="1"/>
  <c r="B67" i="2" a="1"/>
  <c r="B67" i="2" s="1"/>
  <c r="B65" i="2" a="1"/>
  <c r="B65" i="2" s="1"/>
  <c r="B47" i="2" a="1"/>
  <c r="B47" i="2" s="1"/>
  <c r="Y45" i="2" a="1"/>
  <c r="Y45" i="2" s="1"/>
  <c r="B43" i="2" a="1"/>
  <c r="B43" i="2" s="1"/>
  <c r="V41" i="2"/>
  <c r="R41" i="2"/>
  <c r="N41" i="2"/>
  <c r="J41" i="2"/>
  <c r="F41" i="2"/>
  <c r="B41" i="2"/>
  <c r="B42" i="2" s="1" a="1"/>
  <c r="B42" i="2" s="1"/>
  <c r="B101" i="2" a="1"/>
  <c r="B101" i="2" s="1"/>
  <c r="Y99" i="2" a="1"/>
  <c r="Y99" i="2" s="1"/>
  <c r="W95" i="2"/>
  <c r="S95" i="2"/>
  <c r="O95" i="2"/>
  <c r="K95" i="2"/>
  <c r="G95" i="2"/>
  <c r="C95" i="2"/>
  <c r="B84" i="2" a="1"/>
  <c r="B84" i="2" s="1"/>
  <c r="B82" i="2" a="1"/>
  <c r="B82" i="2" s="1"/>
  <c r="B80" i="2" a="1"/>
  <c r="B80" i="2" s="1"/>
  <c r="B79" i="2" a="1"/>
  <c r="B79" i="2" s="1"/>
  <c r="Y66" i="2" a="1"/>
  <c r="Y66" i="2" s="1"/>
  <c r="Y64" i="2" a="1"/>
  <c r="Y64" i="2" s="1"/>
  <c r="B62" i="2" a="1"/>
  <c r="B62" i="2" s="1"/>
  <c r="B61" i="2" a="1"/>
  <c r="B61" i="2" s="1"/>
  <c r="Y49" i="2" a="1"/>
  <c r="Y49" i="2" s="1"/>
  <c r="Y48" i="2" a="1"/>
  <c r="Y48" i="2" s="1"/>
  <c r="B48" i="2" a="1"/>
  <c r="B48" i="2" s="1"/>
  <c r="Y46" i="2" a="1"/>
  <c r="Y46" i="2" s="1"/>
  <c r="B44" i="2" a="1"/>
  <c r="B44" i="2" s="1"/>
  <c r="Y41" i="2"/>
  <c r="Y42" i="2" s="1" a="1"/>
  <c r="Y42" i="2" s="1"/>
  <c r="U41" i="2"/>
  <c r="Q41" i="2"/>
  <c r="M41" i="2"/>
  <c r="I41" i="2"/>
  <c r="E41" i="2"/>
  <c r="B102" i="2" a="1"/>
  <c r="B102" i="2" s="1"/>
  <c r="Y100" i="2" a="1"/>
  <c r="Y100" i="2" s="1"/>
  <c r="B98" i="2" a="1"/>
  <c r="B98" i="2" s="1"/>
  <c r="B97" i="2" a="1"/>
  <c r="B97" i="2" s="1"/>
  <c r="V95" i="2"/>
  <c r="R95" i="2"/>
  <c r="N95" i="2"/>
  <c r="J95" i="2"/>
  <c r="F95" i="2"/>
  <c r="B95" i="2"/>
  <c r="B96" i="2" s="1" a="1"/>
  <c r="B96" i="2" s="1"/>
  <c r="Y83" i="2" a="1"/>
  <c r="Y83" i="2" s="1"/>
  <c r="Y81" i="2" a="1"/>
  <c r="Y81" i="2" s="1"/>
  <c r="Y79" i="2" a="1"/>
  <c r="Y79" i="2" s="1"/>
  <c r="Y68" i="2" a="1"/>
  <c r="Y68" i="2" s="1"/>
  <c r="B66" i="2" a="1"/>
  <c r="B66" i="2" s="1"/>
  <c r="B64" i="2" a="1"/>
  <c r="B64" i="2" s="1"/>
  <c r="B63" i="2" a="1"/>
  <c r="B63" i="2" s="1"/>
  <c r="Y61" i="2" a="1"/>
  <c r="Y61" i="2" s="1"/>
  <c r="Y50" i="2" a="1"/>
  <c r="Y50" i="2" s="1"/>
  <c r="Y47" i="2" a="1"/>
  <c r="Y47" i="2" s="1"/>
  <c r="B45" i="2" a="1"/>
  <c r="B45" i="2" s="1"/>
  <c r="Y43" i="2" a="1"/>
  <c r="Y43" i="2" s="1"/>
  <c r="X41" i="2"/>
  <c r="T41" i="2"/>
  <c r="P41" i="2"/>
  <c r="L41" i="2"/>
  <c r="H41" i="2"/>
  <c r="D41" i="2"/>
  <c r="Y60" i="2" a="1"/>
  <c r="Y60" i="2" s="1"/>
  <c r="B60" i="2" a="1"/>
  <c r="B60" i="2" s="1"/>
  <c r="Y32" i="2" a="1"/>
  <c r="Y32" i="2" s="1"/>
  <c r="Y28" i="2" a="1"/>
  <c r="Y28" i="2" s="1"/>
  <c r="Y25" i="2" a="1"/>
  <c r="Y25" i="2" s="1"/>
  <c r="Y31" i="2" a="1"/>
  <c r="Y31" i="2" s="1"/>
  <c r="Y30" i="2" a="1"/>
  <c r="Y30" i="2" s="1"/>
  <c r="Y27" i="2" a="1"/>
  <c r="Y27" i="2" s="1"/>
  <c r="B32" i="2" a="1"/>
  <c r="B32" i="2" s="1"/>
  <c r="Y29" i="2" a="1"/>
  <c r="Y29" i="2" s="1"/>
  <c r="B27" i="2" a="1"/>
  <c r="B27" i="2" s="1"/>
  <c r="Y23" i="2"/>
  <c r="U23" i="2"/>
  <c r="Q23" i="2"/>
  <c r="M23" i="2"/>
  <c r="I23" i="2"/>
  <c r="E23" i="2"/>
  <c r="Y26" i="2" a="1"/>
  <c r="Y26" i="2" s="1"/>
  <c r="B31" i="2" a="1"/>
  <c r="B31" i="2" s="1"/>
  <c r="B28" i="2" a="1"/>
  <c r="B28" i="2" s="1"/>
  <c r="X23" i="2"/>
  <c r="T23" i="2"/>
  <c r="P23" i="2"/>
  <c r="L23" i="2"/>
  <c r="H23" i="2"/>
  <c r="D23" i="2"/>
  <c r="B29" i="2" a="1"/>
  <c r="B29" i="2" s="1"/>
  <c r="B25" i="2" a="1"/>
  <c r="B25" i="2" s="1"/>
  <c r="W23" i="2"/>
  <c r="S23" i="2"/>
  <c r="O23" i="2"/>
  <c r="K23" i="2"/>
  <c r="G23" i="2"/>
  <c r="C23" i="2"/>
  <c r="V23" i="2"/>
  <c r="R23" i="2"/>
  <c r="N23" i="2"/>
  <c r="J23" i="2"/>
  <c r="F23" i="2"/>
  <c r="B23" i="2"/>
  <c r="B30" i="2" a="1"/>
  <c r="B30" i="2" s="1"/>
  <c r="B26" i="2" a="1"/>
  <c r="B26" i="2" s="1"/>
  <c r="H3" i="2"/>
  <c r="K3" i="2"/>
  <c r="B343" i="2" l="1"/>
  <c r="Y517" i="2" a="1"/>
  <c r="Y517" i="2" s="1"/>
  <c r="Y553" i="2" a="1"/>
  <c r="Y553" i="2" s="1"/>
  <c r="Y549" i="2" a="1"/>
  <c r="Y549" i="2" s="1"/>
  <c r="Y550" i="2" a="1"/>
  <c r="Y550" i="2" s="1"/>
  <c r="Y557" i="2" a="1"/>
  <c r="Y557" i="2" s="1"/>
  <c r="Y574" i="2" a="1"/>
  <c r="Y574" i="2" s="1"/>
  <c r="Y576" i="2" a="1"/>
  <c r="Y576" i="2" s="1"/>
  <c r="Y571" i="2" a="1"/>
  <c r="Y571" i="2" s="1"/>
  <c r="Y589" i="2" a="1"/>
  <c r="Y589" i="2" s="1"/>
  <c r="Y572" i="2" a="1"/>
  <c r="Y572" i="2" s="1"/>
  <c r="Y586" i="2" a="1"/>
  <c r="Y586" i="2" s="1"/>
  <c r="Y610" i="2" a="1"/>
  <c r="Y610" i="2" s="1"/>
  <c r="Y534" i="2" a="1"/>
  <c r="Y534" i="2" s="1"/>
  <c r="Y538" i="2" a="1"/>
  <c r="Y538" i="2" s="1"/>
  <c r="Y552" i="2" a="1"/>
  <c r="Y552" i="2" s="1"/>
  <c r="Y519" i="2" a="1"/>
  <c r="Y519" i="2" s="1"/>
  <c r="Y555" i="2" a="1"/>
  <c r="Y555" i="2" s="1"/>
  <c r="Y512" i="2" a="1"/>
  <c r="Y512" i="2" s="1"/>
  <c r="Y556" i="2" a="1"/>
  <c r="Y556" i="2" s="1"/>
  <c r="Y570" i="2" a="1"/>
  <c r="Y570" i="2" s="1"/>
  <c r="Y588" i="2" a="1"/>
  <c r="Y588" i="2" s="1"/>
  <c r="Y591" i="2" a="1"/>
  <c r="Y591" i="2" s="1"/>
  <c r="Y594" i="2" a="1"/>
  <c r="Y594" i="2" s="1"/>
  <c r="Y607" i="2" a="1"/>
  <c r="Y607" i="2" s="1"/>
  <c r="Y609" i="2" a="1"/>
  <c r="Y609" i="2" s="1"/>
  <c r="Y604" i="2" a="1"/>
  <c r="Y604" i="2" s="1"/>
  <c r="Y533" i="2" a="1"/>
  <c r="Y533" i="2" s="1"/>
  <c r="Y537" i="2" a="1"/>
  <c r="Y537" i="2" s="1"/>
  <c r="Y344" i="2"/>
  <c r="C16" i="2"/>
  <c r="C42" i="2" s="1" a="1"/>
  <c r="C42" i="2" s="1"/>
  <c r="B19" i="2" a="1"/>
  <c r="B19" i="2" s="1"/>
  <c r="Y506" i="2"/>
  <c r="Y160" i="2"/>
  <c r="B452" i="2"/>
  <c r="Y488" i="2"/>
  <c r="C604" i="2" a="1"/>
  <c r="C604" i="2" s="1"/>
  <c r="C609" i="2" a="1"/>
  <c r="C609" i="2" s="1"/>
  <c r="C576" i="2" a="1"/>
  <c r="C576" i="2" s="1"/>
  <c r="C591" i="2" a="1"/>
  <c r="C591" i="2" s="1"/>
  <c r="C554" i="2" a="1"/>
  <c r="C554" i="2" s="1"/>
  <c r="C500" i="2" a="1"/>
  <c r="C500" i="2" s="1"/>
  <c r="C514" i="2" a="1"/>
  <c r="C514" i="2" s="1"/>
  <c r="C517" i="2" a="1"/>
  <c r="C517" i="2" s="1"/>
  <c r="C501" i="2" a="1"/>
  <c r="C501" i="2" s="1"/>
  <c r="C496" i="2" a="1"/>
  <c r="C496" i="2" s="1"/>
  <c r="C478" i="2" a="1"/>
  <c r="C478" i="2" s="1"/>
  <c r="C445" i="2" a="1"/>
  <c r="C445" i="2" s="1"/>
  <c r="C495" i="2" a="1"/>
  <c r="C495" i="2" s="1"/>
  <c r="C465" i="2" a="1"/>
  <c r="C465" i="2" s="1"/>
  <c r="C461" i="2" a="1"/>
  <c r="C461" i="2" s="1"/>
  <c r="C428" i="2" a="1"/>
  <c r="C428" i="2" s="1"/>
  <c r="C410" i="2" a="1"/>
  <c r="C410" i="2" s="1"/>
  <c r="C406" i="2" a="1"/>
  <c r="C406" i="2" s="1"/>
  <c r="C393" i="2" a="1"/>
  <c r="C393" i="2" s="1"/>
  <c r="C389" i="2" a="1"/>
  <c r="C389" i="2" s="1"/>
  <c r="C427" i="2" a="1"/>
  <c r="C427" i="2" s="1"/>
  <c r="C423" i="2" a="1"/>
  <c r="C423" i="2" s="1"/>
  <c r="C534" i="2" a="1"/>
  <c r="C534" i="2" s="1"/>
  <c r="C612" i="2" a="1"/>
  <c r="C612" i="2" s="1"/>
  <c r="C608" i="2" a="1"/>
  <c r="C608" i="2" s="1"/>
  <c r="C606" i="2" a="1"/>
  <c r="C606" i="2" s="1"/>
  <c r="C593" i="2" a="1"/>
  <c r="C593" i="2" s="1"/>
  <c r="C574" i="2" a="1"/>
  <c r="C574" i="2" s="1"/>
  <c r="C590" i="2" a="1"/>
  <c r="C590" i="2" s="1"/>
  <c r="C570" i="2" a="1"/>
  <c r="C570" i="2" s="1"/>
  <c r="C553" i="2" a="1"/>
  <c r="C553" i="2" s="1"/>
  <c r="C551" i="2" a="1"/>
  <c r="C551" i="2" s="1"/>
  <c r="C556" i="2" a="1"/>
  <c r="C556" i="2" s="1"/>
  <c r="C516" i="2" a="1"/>
  <c r="C516" i="2" s="1"/>
  <c r="C494" i="2" a="1"/>
  <c r="C494" i="2" s="1"/>
  <c r="C519" i="2" a="1"/>
  <c r="C519" i="2" s="1"/>
  <c r="C499" i="2" a="1"/>
  <c r="C499" i="2" s="1"/>
  <c r="C513" i="2" a="1"/>
  <c r="C513" i="2" s="1"/>
  <c r="C476" i="2" a="1"/>
  <c r="C476" i="2" s="1"/>
  <c r="C482" i="2" a="1"/>
  <c r="C482" i="2" s="1"/>
  <c r="C448" i="2" a="1"/>
  <c r="C448" i="2" s="1"/>
  <c r="C477" i="2" a="1"/>
  <c r="C477" i="2" s="1"/>
  <c r="C464" i="2" a="1"/>
  <c r="C464" i="2" s="1"/>
  <c r="C460" i="2" a="1"/>
  <c r="C460" i="2" s="1"/>
  <c r="C447" i="2" a="1"/>
  <c r="C447" i="2" s="1"/>
  <c r="C453" i="2" s="1"/>
  <c r="C441" i="2" a="1"/>
  <c r="C441" i="2" s="1"/>
  <c r="C409" i="2" a="1"/>
  <c r="C409" i="2" s="1"/>
  <c r="C405" i="2" a="1"/>
  <c r="C405" i="2" s="1"/>
  <c r="C392" i="2" a="1"/>
  <c r="C392" i="2" s="1"/>
  <c r="C426" i="2" a="1"/>
  <c r="C426" i="2" s="1"/>
  <c r="C444" i="2" a="1"/>
  <c r="C444" i="2" s="1"/>
  <c r="C338" i="2" a="1"/>
  <c r="C338" i="2" s="1"/>
  <c r="C333" i="2" a="1"/>
  <c r="C333" i="2" s="1"/>
  <c r="C375" i="2" a="1"/>
  <c r="C375" i="2" s="1"/>
  <c r="C371" i="2" a="1"/>
  <c r="C371" i="2" s="1"/>
  <c r="C357" i="2" a="1"/>
  <c r="C357" i="2" s="1"/>
  <c r="C353" i="2" a="1"/>
  <c r="C353" i="2" s="1"/>
  <c r="C331" i="2" a="1"/>
  <c r="C331" i="2" s="1"/>
  <c r="C318" i="2" a="1"/>
  <c r="C318" i="2" s="1"/>
  <c r="C314" i="2" a="1"/>
  <c r="C314" i="2" s="1"/>
  <c r="C299" i="2" a="1"/>
  <c r="C299" i="2" s="1"/>
  <c r="C295" i="2" a="1"/>
  <c r="C295" i="2" s="1"/>
  <c r="C281" i="2" a="1"/>
  <c r="C281" i="2" s="1"/>
  <c r="C278" i="2" a="1"/>
  <c r="C278" i="2" s="1"/>
  <c r="C263" i="2" a="1"/>
  <c r="C263" i="2" s="1"/>
  <c r="C539" i="2" a="1"/>
  <c r="C539" i="2" s="1"/>
  <c r="C533" i="2" a="1"/>
  <c r="C533" i="2" s="1"/>
  <c r="C611" i="2" a="1"/>
  <c r="C611" i="2" s="1"/>
  <c r="C617" i="2" s="1"/>
  <c r="C605" i="2" a="1"/>
  <c r="C605" i="2" s="1"/>
  <c r="C587" i="2" a="1"/>
  <c r="C587" i="2" s="1"/>
  <c r="C575" i="2" a="1"/>
  <c r="C575" i="2" s="1"/>
  <c r="C573" i="2" a="1"/>
  <c r="C573" i="2" s="1"/>
  <c r="C579" i="2" s="1"/>
  <c r="C589" i="2" a="1"/>
  <c r="C589" i="2" s="1"/>
  <c r="C569" i="2" a="1"/>
  <c r="C569" i="2" s="1"/>
  <c r="C549" i="2" a="1"/>
  <c r="C549" i="2" s="1"/>
  <c r="C550" i="2" a="1"/>
  <c r="C550" i="2" s="1"/>
  <c r="C555" i="2" a="1"/>
  <c r="C555" i="2" s="1"/>
  <c r="C515" i="2" a="1"/>
  <c r="C515" i="2" s="1"/>
  <c r="C520" i="2" a="1"/>
  <c r="C520" i="2" s="1"/>
  <c r="C481" i="2" a="1"/>
  <c r="C481" i="2" s="1"/>
  <c r="C459" i="2" a="1"/>
  <c r="C459" i="2" s="1"/>
  <c r="C446" i="2" a="1"/>
  <c r="C446" i="2" s="1"/>
  <c r="C452" i="2" s="1"/>
  <c r="C484" i="2" a="1"/>
  <c r="C484" i="2" s="1"/>
  <c r="C458" i="2" a="1"/>
  <c r="C458" i="2" s="1"/>
  <c r="C463" i="2" a="1"/>
  <c r="C463" i="2" s="1"/>
  <c r="C430" i="2" a="1"/>
  <c r="C430" i="2" s="1"/>
  <c r="C412" i="2" a="1"/>
  <c r="C412" i="2" s="1"/>
  <c r="C408" i="2" a="1"/>
  <c r="C408" i="2" s="1"/>
  <c r="C404" i="2" a="1"/>
  <c r="C404" i="2" s="1"/>
  <c r="C391" i="2" a="1"/>
  <c r="C391" i="2" s="1"/>
  <c r="C397" i="2" s="1"/>
  <c r="C443" i="2" a="1"/>
  <c r="C443" i="2" s="1"/>
  <c r="C425" i="2" a="1"/>
  <c r="C425" i="2" s="1"/>
  <c r="C386" i="2" a="1"/>
  <c r="C386" i="2" s="1"/>
  <c r="C337" i="2" a="1"/>
  <c r="C337" i="2" s="1"/>
  <c r="C343" i="2" s="1"/>
  <c r="C537" i="2" a="1"/>
  <c r="C537" i="2" s="1"/>
  <c r="C532" i="2" a="1"/>
  <c r="C532" i="2" s="1"/>
  <c r="C610" i="2" a="1"/>
  <c r="C610" i="2" s="1"/>
  <c r="C586" i="2" a="1"/>
  <c r="C586" i="2" s="1"/>
  <c r="C596" i="2" s="1"/>
  <c r="C568" i="2" a="1"/>
  <c r="C568" i="2" s="1"/>
  <c r="C592" i="2" a="1"/>
  <c r="C592" i="2" s="1"/>
  <c r="C598" i="2" s="1"/>
  <c r="C588" i="2" a="1"/>
  <c r="C588" i="2" s="1"/>
  <c r="C572" i="2" a="1"/>
  <c r="C572" i="2" s="1"/>
  <c r="C518" i="2" a="1"/>
  <c r="C518" i="2" s="1"/>
  <c r="C552" i="2" a="1"/>
  <c r="C552" i="2" s="1"/>
  <c r="C557" i="2" a="1"/>
  <c r="C557" i="2" s="1"/>
  <c r="C562" i="2" s="1"/>
  <c r="C512" i="2" a="1"/>
  <c r="C512" i="2" s="1"/>
  <c r="C522" i="2" s="1"/>
  <c r="C497" i="2" a="1"/>
  <c r="C497" i="2" s="1"/>
  <c r="C498" i="2" a="1"/>
  <c r="C498" i="2" s="1"/>
  <c r="C480" i="2" a="1"/>
  <c r="C480" i="2" s="1"/>
  <c r="C440" i="2" a="1"/>
  <c r="C440" i="2" s="1"/>
  <c r="C483" i="2" a="1"/>
  <c r="C483" i="2" s="1"/>
  <c r="C488" i="2" s="1"/>
  <c r="C479" i="2" a="1"/>
  <c r="C479" i="2" s="1"/>
  <c r="C466" i="2" a="1"/>
  <c r="C466" i="2" s="1"/>
  <c r="C471" i="2" s="1"/>
  <c r="C462" i="2" a="1"/>
  <c r="C462" i="2" s="1"/>
  <c r="C429" i="2" a="1"/>
  <c r="C429" i="2" s="1"/>
  <c r="C411" i="2" a="1"/>
  <c r="C411" i="2" s="1"/>
  <c r="C407" i="2" a="1"/>
  <c r="C407" i="2" s="1"/>
  <c r="C394" i="2" a="1"/>
  <c r="C394" i="2" s="1"/>
  <c r="C399" i="2" s="1"/>
  <c r="C390" i="2" a="1"/>
  <c r="C390" i="2" s="1"/>
  <c r="C424" i="2" a="1"/>
  <c r="C424" i="2" s="1"/>
  <c r="C442" i="2" a="1"/>
  <c r="C442" i="2" s="1"/>
  <c r="C368" i="2" a="1"/>
  <c r="C368" i="2" s="1"/>
  <c r="C388" i="2" a="1"/>
  <c r="C388" i="2" s="1"/>
  <c r="Y396" i="2"/>
  <c r="B506" i="2"/>
  <c r="C536" i="2" a="1"/>
  <c r="C536" i="2" s="1"/>
  <c r="C541" i="2" s="1"/>
  <c r="C538" i="2" a="1"/>
  <c r="C538" i="2" s="1"/>
  <c r="C544" i="2" s="1"/>
  <c r="C531" i="2" a="1"/>
  <c r="C531" i="2" s="1"/>
  <c r="F625" i="2"/>
  <c r="F622" i="2" s="1"/>
  <c r="C580" i="2"/>
  <c r="B489" i="2"/>
  <c r="Y543" i="2"/>
  <c r="B598" i="2"/>
  <c r="B544" i="2"/>
  <c r="Y599" i="2"/>
  <c r="Y617" i="2"/>
  <c r="Y544" i="2"/>
  <c r="B599" i="2"/>
  <c r="B543" i="2"/>
  <c r="Y542" i="2"/>
  <c r="Y541" i="2"/>
  <c r="B542" i="2"/>
  <c r="B541" i="2"/>
  <c r="Y524" i="2"/>
  <c r="Y126" i="2"/>
  <c r="B70" i="2"/>
  <c r="Y214" i="2"/>
  <c r="B488" i="2"/>
  <c r="B580" i="2"/>
  <c r="Y581" i="2"/>
  <c r="C581" i="2"/>
  <c r="B196" i="2"/>
  <c r="B216" i="2"/>
  <c r="B326" i="2"/>
  <c r="Y343" i="2"/>
  <c r="Y361" i="2"/>
  <c r="B361" i="2"/>
  <c r="Y435" i="2"/>
  <c r="B416" i="2"/>
  <c r="Y470" i="2"/>
  <c r="Y580" i="2"/>
  <c r="B234" i="2"/>
  <c r="Y232" i="2"/>
  <c r="Y124" i="2"/>
  <c r="B471" i="2"/>
  <c r="C561" i="2"/>
  <c r="B581" i="2"/>
  <c r="B616" i="2"/>
  <c r="Y325" i="2"/>
  <c r="B380" i="2"/>
  <c r="Y398" i="2"/>
  <c r="Y417" i="2"/>
  <c r="B398" i="2"/>
  <c r="B435" i="2"/>
  <c r="C398" i="2"/>
  <c r="Y178" i="2"/>
  <c r="Y616" i="2"/>
  <c r="Y70" i="2"/>
  <c r="B54" i="2"/>
  <c r="Y144" i="2"/>
  <c r="Y381" i="2"/>
  <c r="B381" i="2"/>
  <c r="Y397" i="2"/>
  <c r="Y399" i="2"/>
  <c r="Y416" i="2"/>
  <c r="Y452" i="2"/>
  <c r="B470" i="2"/>
  <c r="Y525" i="2"/>
  <c r="Y561" i="2"/>
  <c r="B617" i="2"/>
  <c r="Y598" i="2"/>
  <c r="C616" i="2"/>
  <c r="B525" i="2"/>
  <c r="C323" i="2"/>
  <c r="B323" i="2"/>
  <c r="B324" i="2"/>
  <c r="B341" i="2"/>
  <c r="B342" i="2"/>
  <c r="Y433" i="2"/>
  <c r="Y432" i="2"/>
  <c r="B451" i="2"/>
  <c r="B450" i="2"/>
  <c r="Y451" i="2"/>
  <c r="Y450" i="2"/>
  <c r="Y505" i="2"/>
  <c r="Y504" i="2"/>
  <c r="Y489" i="2"/>
  <c r="Y453" i="2"/>
  <c r="C487" i="2"/>
  <c r="B507" i="2"/>
  <c r="B562" i="2"/>
  <c r="B579" i="2"/>
  <c r="B578" i="2"/>
  <c r="Y597" i="2"/>
  <c r="Y596" i="2"/>
  <c r="C615" i="2"/>
  <c r="C614" i="2"/>
  <c r="Y324" i="2"/>
  <c r="Y323" i="2"/>
  <c r="Y326" i="2"/>
  <c r="Y378" i="2"/>
  <c r="Y379" i="2"/>
  <c r="B379" i="2"/>
  <c r="B378" i="2"/>
  <c r="B399" i="2"/>
  <c r="B434" i="2"/>
  <c r="C416" i="2"/>
  <c r="C470" i="2"/>
  <c r="Y487" i="2"/>
  <c r="Y486" i="2"/>
  <c r="B523" i="2"/>
  <c r="B522" i="2"/>
  <c r="B524" i="2"/>
  <c r="B560" i="2"/>
  <c r="B559" i="2"/>
  <c r="C524" i="2"/>
  <c r="C560" i="2"/>
  <c r="C559" i="2"/>
  <c r="B615" i="2"/>
  <c r="B614" i="2"/>
  <c r="Y53" i="2"/>
  <c r="B145" i="2"/>
  <c r="B160" i="2"/>
  <c r="B325" i="2"/>
  <c r="B344" i="2"/>
  <c r="Y360" i="2"/>
  <c r="Y359" i="2"/>
  <c r="Y362" i="2"/>
  <c r="B360" i="2"/>
  <c r="B359" i="2"/>
  <c r="B362" i="2"/>
  <c r="B432" i="2"/>
  <c r="B433" i="2"/>
  <c r="Y434" i="2"/>
  <c r="B414" i="2"/>
  <c r="B415" i="2"/>
  <c r="B417" i="2"/>
  <c r="C450" i="2"/>
  <c r="Y469" i="2"/>
  <c r="Y468" i="2"/>
  <c r="Y471" i="2"/>
  <c r="B487" i="2"/>
  <c r="B486" i="2"/>
  <c r="B453" i="2"/>
  <c r="C505" i="2"/>
  <c r="C504" i="2"/>
  <c r="C506" i="2"/>
  <c r="Y507" i="2"/>
  <c r="Y523" i="2"/>
  <c r="Y522" i="2"/>
  <c r="B561" i="2"/>
  <c r="Y562" i="2"/>
  <c r="Y579" i="2"/>
  <c r="Y578" i="2"/>
  <c r="Y341" i="2"/>
  <c r="Y342" i="2"/>
  <c r="B397" i="2"/>
  <c r="B396" i="2"/>
  <c r="Y380" i="2"/>
  <c r="Y415" i="2"/>
  <c r="Y414" i="2"/>
  <c r="C433" i="2"/>
  <c r="C432" i="2"/>
  <c r="C415" i="2"/>
  <c r="C414" i="2"/>
  <c r="C469" i="2"/>
  <c r="C468" i="2"/>
  <c r="C489" i="2"/>
  <c r="B469" i="2"/>
  <c r="B468" i="2"/>
  <c r="B504" i="2"/>
  <c r="B505" i="2"/>
  <c r="C525" i="2"/>
  <c r="Y560" i="2"/>
  <c r="Y559" i="2"/>
  <c r="C597" i="2"/>
  <c r="B597" i="2"/>
  <c r="B596" i="2"/>
  <c r="Y615" i="2"/>
  <c r="Y614" i="2"/>
  <c r="B178" i="2"/>
  <c r="Y106" i="2"/>
  <c r="B124" i="2"/>
  <c r="B258" i="2" a="1"/>
  <c r="B258" i="2" s="1"/>
  <c r="B268" i="2" s="1"/>
  <c r="B269" i="2"/>
  <c r="B271" i="2"/>
  <c r="B270" i="2"/>
  <c r="Y307" i="2"/>
  <c r="Y305" i="2"/>
  <c r="Y306" i="2"/>
  <c r="Y294" i="2" a="1"/>
  <c r="Y294" i="2" s="1"/>
  <c r="Y304" i="2" s="1"/>
  <c r="Y258" i="2" a="1"/>
  <c r="Y258" i="2" s="1"/>
  <c r="Y268" i="2" s="1"/>
  <c r="Y271" i="2"/>
  <c r="Y270" i="2"/>
  <c r="Y269" i="2"/>
  <c r="B289" i="2"/>
  <c r="B287" i="2"/>
  <c r="B276" i="2" a="1"/>
  <c r="B276" i="2" s="1"/>
  <c r="B286" i="2" s="1"/>
  <c r="B288" i="2"/>
  <c r="Y289" i="2"/>
  <c r="Y276" i="2" a="1"/>
  <c r="Y276" i="2" s="1"/>
  <c r="Y286" i="2" s="1"/>
  <c r="Y287" i="2"/>
  <c r="Y288" i="2"/>
  <c r="C276" i="2" a="1"/>
  <c r="C276" i="2" s="1"/>
  <c r="C286" i="2" s="1"/>
  <c r="C258" i="2" a="1"/>
  <c r="C258" i="2" s="1"/>
  <c r="C268" i="2" s="1"/>
  <c r="B307" i="2"/>
  <c r="B305" i="2"/>
  <c r="B294" i="2" a="1"/>
  <c r="B294" i="2" s="1"/>
  <c r="B304" i="2" s="1"/>
  <c r="B306" i="2"/>
  <c r="C294" i="2" a="1"/>
  <c r="C294" i="2" s="1"/>
  <c r="C304" i="2" s="1"/>
  <c r="B198" i="2"/>
  <c r="B36" i="2"/>
  <c r="Y109" i="2"/>
  <c r="Y142" i="2"/>
  <c r="Y252" i="2"/>
  <c r="B253" i="2"/>
  <c r="B251" i="2"/>
  <c r="B106" i="2"/>
  <c r="Y143" i="2"/>
  <c r="Y145" i="2"/>
  <c r="B125" i="2"/>
  <c r="B127" i="2"/>
  <c r="B142" i="2"/>
  <c r="Y107" i="2"/>
  <c r="B126" i="2"/>
  <c r="Y163" i="2"/>
  <c r="Y250" i="2"/>
  <c r="Y108" i="2"/>
  <c r="Y125" i="2"/>
  <c r="Y127" i="2"/>
  <c r="B143" i="2"/>
  <c r="Y162" i="2"/>
  <c r="B233" i="2"/>
  <c r="B252" i="2"/>
  <c r="C240" i="2" a="1"/>
  <c r="C240" i="2" s="1"/>
  <c r="B240" i="2" a="1"/>
  <c r="B240" i="2" s="1"/>
  <c r="B250" i="2" s="1"/>
  <c r="B144" i="2"/>
  <c r="Y196" i="2"/>
  <c r="Y251" i="2"/>
  <c r="Y253" i="2"/>
  <c r="Y161" i="2"/>
  <c r="B161" i="2"/>
  <c r="B163" i="2"/>
  <c r="B108" i="2"/>
  <c r="Y55" i="2"/>
  <c r="B52" i="2"/>
  <c r="Y52" i="2"/>
  <c r="Y54" i="2"/>
  <c r="B179" i="2"/>
  <c r="B181" i="2"/>
  <c r="B215" i="2"/>
  <c r="Y216" i="2"/>
  <c r="Y180" i="2"/>
  <c r="B162" i="2"/>
  <c r="Y179" i="2"/>
  <c r="Y233" i="2"/>
  <c r="Y235" i="2"/>
  <c r="Y234" i="2"/>
  <c r="B235" i="2"/>
  <c r="Y199" i="2"/>
  <c r="B180" i="2"/>
  <c r="Y181" i="2"/>
  <c r="B197" i="2"/>
  <c r="Y198" i="2"/>
  <c r="B199" i="2"/>
  <c r="Y197" i="2"/>
  <c r="B217" i="2"/>
  <c r="B232" i="2"/>
  <c r="Y215" i="2"/>
  <c r="Y217" i="2"/>
  <c r="B72" i="2"/>
  <c r="Y89" i="2"/>
  <c r="B90" i="2"/>
  <c r="C78" i="2" a="1"/>
  <c r="C78" i="2" s="1"/>
  <c r="Y88" i="2"/>
  <c r="Y78" i="2" a="1"/>
  <c r="Y78" i="2" s="1"/>
  <c r="Y72" i="2"/>
  <c r="B53" i="2"/>
  <c r="Y73" i="2"/>
  <c r="Y91" i="2"/>
  <c r="Y71" i="2"/>
  <c r="B71" i="2"/>
  <c r="B73" i="2"/>
  <c r="Y90" i="2"/>
  <c r="B89" i="2"/>
  <c r="B91" i="2"/>
  <c r="B107" i="2"/>
  <c r="B55" i="2"/>
  <c r="B109" i="2"/>
  <c r="B78" i="2" a="1"/>
  <c r="B78" i="2" s="1"/>
  <c r="B88" i="2" s="1"/>
  <c r="B204" i="2" a="1"/>
  <c r="B204" i="2" s="1"/>
  <c r="B214" i="2" s="1"/>
  <c r="Y24" i="2" a="1"/>
  <c r="Y24" i="2" s="1"/>
  <c r="B24" i="2" a="1"/>
  <c r="B24" i="2" s="1"/>
  <c r="B37" i="2"/>
  <c r="B35" i="2"/>
  <c r="C417" i="2" l="1"/>
  <c r="C451" i="2"/>
  <c r="Y164" i="2"/>
  <c r="C204" i="2" a="1"/>
  <c r="C204" i="2" s="1"/>
  <c r="C168" i="2" a="1"/>
  <c r="C168" i="2" s="1"/>
  <c r="C594" i="2" a="1"/>
  <c r="C594" i="2" s="1"/>
  <c r="C599" i="2" s="1"/>
  <c r="C535" i="2" a="1"/>
  <c r="C535" i="2" s="1"/>
  <c r="C132" i="2" a="1"/>
  <c r="C132" i="2" s="1"/>
  <c r="C502" i="2" a="1"/>
  <c r="C502" i="2" s="1"/>
  <c r="C507" i="2" s="1"/>
  <c r="C571" i="2" a="1"/>
  <c r="C571" i="2" s="1"/>
  <c r="C607" i="2" a="1"/>
  <c r="C607" i="2" s="1"/>
  <c r="D16" i="2"/>
  <c r="D168" i="2" s="1" a="1"/>
  <c r="D168" i="2" s="1"/>
  <c r="C222" i="2" a="1"/>
  <c r="C222" i="2" s="1"/>
  <c r="C114" i="2" a="1"/>
  <c r="C114" i="2" s="1"/>
  <c r="C19" i="2" a="1"/>
  <c r="C19" i="2" s="1"/>
  <c r="C335" i="2" a="1"/>
  <c r="C335" i="2" s="1"/>
  <c r="C374" i="2" a="1"/>
  <c r="C374" i="2" s="1"/>
  <c r="C380" i="2" s="1"/>
  <c r="C369" i="2" a="1"/>
  <c r="C369" i="2" s="1"/>
  <c r="C352" i="2" a="1"/>
  <c r="C352" i="2" s="1"/>
  <c r="C332" i="2" a="1"/>
  <c r="C332" i="2" s="1"/>
  <c r="C320" i="2" a="1"/>
  <c r="C320" i="2" s="1"/>
  <c r="C315" i="2" a="1"/>
  <c r="C315" i="2" s="1"/>
  <c r="C298" i="2" a="1"/>
  <c r="C298" i="2" s="1"/>
  <c r="C283" i="2" a="1"/>
  <c r="C283" i="2" s="1"/>
  <c r="C266" i="2" a="1"/>
  <c r="C266" i="2" s="1"/>
  <c r="C260" i="2" a="1"/>
  <c r="C260" i="2" s="1"/>
  <c r="C422" i="2" a="1"/>
  <c r="C422" i="2" s="1"/>
  <c r="C313" i="2" a="1"/>
  <c r="C313" i="2" s="1"/>
  <c r="C245" i="2" a="1"/>
  <c r="C245" i="2" s="1"/>
  <c r="C242" i="2" a="1"/>
  <c r="C242" i="2" s="1"/>
  <c r="C248" i="2" a="1"/>
  <c r="C248" i="2" s="1"/>
  <c r="C246" i="2" a="1"/>
  <c r="C246" i="2" s="1"/>
  <c r="C228" i="2" a="1"/>
  <c r="C228" i="2" s="1"/>
  <c r="C229" i="2" a="1"/>
  <c r="C229" i="2" s="1"/>
  <c r="C191" i="2" a="1"/>
  <c r="C191" i="2" s="1"/>
  <c r="C192" i="2" a="1"/>
  <c r="C192" i="2" s="1"/>
  <c r="C174" i="2" a="1"/>
  <c r="C174" i="2" s="1"/>
  <c r="C189" i="2" a="1"/>
  <c r="C189" i="2" s="1"/>
  <c r="C155" i="2" a="1"/>
  <c r="C155" i="2" s="1"/>
  <c r="C151" i="2" a="1"/>
  <c r="C151" i="2" s="1"/>
  <c r="C158" i="2" a="1"/>
  <c r="C158" i="2" s="1"/>
  <c r="C119" i="2" a="1"/>
  <c r="C119" i="2" s="1"/>
  <c r="C115" i="2" a="1"/>
  <c r="C115" i="2" s="1"/>
  <c r="C140" i="2" a="1"/>
  <c r="C140" i="2" s="1"/>
  <c r="C82" i="2" a="1"/>
  <c r="C82" i="2" s="1"/>
  <c r="C66" i="2" a="1"/>
  <c r="C66" i="2" s="1"/>
  <c r="C61" i="2" a="1"/>
  <c r="C61" i="2" s="1"/>
  <c r="C44" i="2" a="1"/>
  <c r="C44" i="2" s="1"/>
  <c r="C65" i="2" a="1"/>
  <c r="C65" i="2" s="1"/>
  <c r="C46" i="2" a="1"/>
  <c r="C46" i="2" s="1"/>
  <c r="C31" i="2" a="1"/>
  <c r="C31" i="2" s="1"/>
  <c r="C339" i="2" a="1"/>
  <c r="C339" i="2" s="1"/>
  <c r="C344" i="2" s="1"/>
  <c r="C387" i="2" a="1"/>
  <c r="C387" i="2" s="1"/>
  <c r="C334" i="2" a="1"/>
  <c r="C334" i="2" s="1"/>
  <c r="C373" i="2" a="1"/>
  <c r="C373" i="2" s="1"/>
  <c r="C379" i="2" s="1"/>
  <c r="C356" i="2" a="1"/>
  <c r="C356" i="2" s="1"/>
  <c r="C362" i="2" s="1"/>
  <c r="C351" i="2" a="1"/>
  <c r="C351" i="2" s="1"/>
  <c r="C302" i="2" a="1"/>
  <c r="C302" i="2" s="1"/>
  <c r="C319" i="2" a="1"/>
  <c r="C319" i="2" s="1"/>
  <c r="C297" i="2" a="1"/>
  <c r="C297" i="2" s="1"/>
  <c r="C282" i="2" a="1"/>
  <c r="C282" i="2" s="1"/>
  <c r="C259" i="2" a="1"/>
  <c r="C259" i="2" s="1"/>
  <c r="C264" i="2" a="1"/>
  <c r="C264" i="2" s="1"/>
  <c r="C265" i="2" a="1"/>
  <c r="C265" i="2" s="1"/>
  <c r="C271" i="2" s="1"/>
  <c r="C244" i="2" a="1"/>
  <c r="C244" i="2" s="1"/>
  <c r="C247" i="2" a="1"/>
  <c r="C247" i="2" s="1"/>
  <c r="C253" i="2" s="1"/>
  <c r="C241" i="2" a="1"/>
  <c r="C241" i="2" s="1"/>
  <c r="C225" i="2" a="1"/>
  <c r="C225" i="2" s="1"/>
  <c r="C209" i="2" a="1"/>
  <c r="C209" i="2" s="1"/>
  <c r="C226" i="2" a="1"/>
  <c r="C226" i="2" s="1"/>
  <c r="C224" i="2" a="1"/>
  <c r="C224" i="2" s="1"/>
  <c r="C212" i="2" a="1"/>
  <c r="C212" i="2" s="1"/>
  <c r="C205" i="2" a="1"/>
  <c r="C205" i="2" s="1"/>
  <c r="C206" i="2" a="1"/>
  <c r="C206" i="2" s="1"/>
  <c r="C175" i="2" a="1"/>
  <c r="C175" i="2" s="1"/>
  <c r="C173" i="2" a="1"/>
  <c r="C173" i="2" s="1"/>
  <c r="C156" i="2" a="1"/>
  <c r="C156" i="2" s="1"/>
  <c r="C135" i="2" a="1"/>
  <c r="C135" i="2" s="1"/>
  <c r="C122" i="2" a="1"/>
  <c r="C122" i="2" s="1"/>
  <c r="C118" i="2" a="1"/>
  <c r="C118" i="2" s="1"/>
  <c r="C133" i="2" a="1"/>
  <c r="C133" i="2" s="1"/>
  <c r="C79" i="2" a="1"/>
  <c r="C79" i="2" s="1"/>
  <c r="C48" i="2" a="1"/>
  <c r="C48" i="2" s="1"/>
  <c r="C83" i="2" a="1"/>
  <c r="C83" i="2" s="1"/>
  <c r="C88" i="2" s="1"/>
  <c r="C100" i="2" a="1"/>
  <c r="C100" i="2" s="1"/>
  <c r="C50" i="2" a="1"/>
  <c r="C50" i="2" s="1"/>
  <c r="C29" i="2" a="1"/>
  <c r="C29" i="2" s="1"/>
  <c r="C30" i="2" a="1"/>
  <c r="C30" i="2" s="1"/>
  <c r="C36" i="2" s="1"/>
  <c r="C25" i="2" a="1"/>
  <c r="C25" i="2" s="1"/>
  <c r="C68" i="2" a="1"/>
  <c r="C68" i="2" s="1"/>
  <c r="C67" i="2" a="1"/>
  <c r="C67" i="2" s="1"/>
  <c r="C73" i="2" s="1"/>
  <c r="C24" i="2" a="1"/>
  <c r="C24" i="2" s="1"/>
  <c r="C97" i="2" a="1"/>
  <c r="C97" i="2" s="1"/>
  <c r="C85" i="2" a="1"/>
  <c r="C85" i="2" s="1"/>
  <c r="C32" i="2" a="1"/>
  <c r="C32" i="2" s="1"/>
  <c r="C372" i="2" a="1"/>
  <c r="C372" i="2" s="1"/>
  <c r="C355" i="2" a="1"/>
  <c r="C355" i="2" s="1"/>
  <c r="C361" i="2" s="1"/>
  <c r="C350" i="2" a="1"/>
  <c r="C350" i="2" s="1"/>
  <c r="C317" i="2" a="1"/>
  <c r="C317" i="2" s="1"/>
  <c r="C301" i="2" a="1"/>
  <c r="C301" i="2" s="1"/>
  <c r="C307" i="2" s="1"/>
  <c r="C296" i="2" a="1"/>
  <c r="C296" i="2" s="1"/>
  <c r="C280" i="2" a="1"/>
  <c r="C280" i="2" s="1"/>
  <c r="C262" i="2" a="1"/>
  <c r="C262" i="2" s="1"/>
  <c r="C230" i="2" a="1"/>
  <c r="C230" i="2" s="1"/>
  <c r="C194" i="2" a="1"/>
  <c r="C194" i="2" s="1"/>
  <c r="C176" i="2" a="1"/>
  <c r="C176" i="2" s="1"/>
  <c r="C172" i="2" a="1"/>
  <c r="C172" i="2" s="1"/>
  <c r="C193" i="2" a="1"/>
  <c r="C193" i="2" s="1"/>
  <c r="C190" i="2" a="1"/>
  <c r="C190" i="2" s="1"/>
  <c r="C187" i="2" a="1"/>
  <c r="C187" i="2" s="1"/>
  <c r="C153" i="2" a="1"/>
  <c r="C153" i="2" s="1"/>
  <c r="C154" i="2" a="1"/>
  <c r="C154" i="2" s="1"/>
  <c r="C134" i="2" a="1"/>
  <c r="C134" i="2" s="1"/>
  <c r="C121" i="2" a="1"/>
  <c r="C121" i="2" s="1"/>
  <c r="C127" i="2" s="1"/>
  <c r="C117" i="2" a="1"/>
  <c r="C117" i="2" s="1"/>
  <c r="C139" i="2" a="1"/>
  <c r="C139" i="2" s="1"/>
  <c r="C145" i="2" s="1"/>
  <c r="C137" i="2" a="1"/>
  <c r="C137" i="2" s="1"/>
  <c r="C101" i="2" a="1"/>
  <c r="C101" i="2" s="1"/>
  <c r="C84" i="2" a="1"/>
  <c r="C84" i="2" s="1"/>
  <c r="C90" i="2" s="1"/>
  <c r="C80" i="2" a="1"/>
  <c r="C80" i="2" s="1"/>
  <c r="C47" i="2" a="1"/>
  <c r="C47" i="2" s="1"/>
  <c r="C98" i="2" a="1"/>
  <c r="C98" i="2" s="1"/>
  <c r="C64" i="2" a="1"/>
  <c r="C64" i="2" s="1"/>
  <c r="C99" i="2" a="1"/>
  <c r="C99" i="2" s="1"/>
  <c r="C86" i="2" a="1"/>
  <c r="C86" i="2" s="1"/>
  <c r="C49" i="2" a="1"/>
  <c r="C49" i="2" s="1"/>
  <c r="C55" i="2" s="1"/>
  <c r="C28" i="2" a="1"/>
  <c r="C28" i="2" s="1"/>
  <c r="C81" i="2" a="1"/>
  <c r="C81" i="2" s="1"/>
  <c r="C45" i="2" a="1"/>
  <c r="C45" i="2" s="1"/>
  <c r="C43" i="2" a="1"/>
  <c r="C43" i="2" s="1"/>
  <c r="C60" i="2" a="1"/>
  <c r="C60" i="2" s="1"/>
  <c r="C26" i="2" a="1"/>
  <c r="C26" i="2" s="1"/>
  <c r="C27" i="2" a="1"/>
  <c r="C27" i="2" s="1"/>
  <c r="C336" i="2" a="1"/>
  <c r="C336" i="2" s="1"/>
  <c r="C376" i="2" a="1"/>
  <c r="C376" i="2" s="1"/>
  <c r="C381" i="2" s="1"/>
  <c r="C370" i="2" a="1"/>
  <c r="C370" i="2" s="1"/>
  <c r="C354" i="2" a="1"/>
  <c r="C354" i="2" s="1"/>
  <c r="C321" i="2" a="1"/>
  <c r="C321" i="2" s="1"/>
  <c r="C316" i="2" a="1"/>
  <c r="C316" i="2" s="1"/>
  <c r="C300" i="2" a="1"/>
  <c r="C300" i="2" s="1"/>
  <c r="C284" i="2" a="1"/>
  <c r="C284" i="2" s="1"/>
  <c r="C279" i="2" a="1"/>
  <c r="C279" i="2" s="1"/>
  <c r="C277" i="2" a="1"/>
  <c r="C277" i="2" s="1"/>
  <c r="C261" i="2" a="1"/>
  <c r="C261" i="2" s="1"/>
  <c r="C349" i="2" a="1"/>
  <c r="C349" i="2" s="1"/>
  <c r="C243" i="2" a="1"/>
  <c r="C243" i="2" s="1"/>
  <c r="C227" i="2" a="1"/>
  <c r="C227" i="2" s="1"/>
  <c r="C223" i="2" a="1"/>
  <c r="C223" i="2" s="1"/>
  <c r="C211" i="2" a="1"/>
  <c r="C211" i="2" s="1"/>
  <c r="C217" i="2" s="1"/>
  <c r="C207" i="2" a="1"/>
  <c r="C207" i="2" s="1"/>
  <c r="C210" i="2" a="1"/>
  <c r="C210" i="2" s="1"/>
  <c r="C216" i="2" s="1"/>
  <c r="C208" i="2" a="1"/>
  <c r="C208" i="2" s="1"/>
  <c r="C188" i="2" a="1"/>
  <c r="C188" i="2" s="1"/>
  <c r="C171" i="2" a="1"/>
  <c r="C171" i="2" s="1"/>
  <c r="C157" i="2" a="1"/>
  <c r="C157" i="2" s="1"/>
  <c r="C163" i="2" s="1"/>
  <c r="C152" i="2" a="1"/>
  <c r="C152" i="2" s="1"/>
  <c r="C169" i="2" a="1"/>
  <c r="C169" i="2" s="1"/>
  <c r="C170" i="2" a="1"/>
  <c r="C170" i="2" s="1"/>
  <c r="C138" i="2" a="1"/>
  <c r="C138" i="2" s="1"/>
  <c r="C144" i="2" s="1"/>
  <c r="C104" i="2" a="1"/>
  <c r="C104" i="2" s="1"/>
  <c r="C103" i="2" a="1"/>
  <c r="C103" i="2" s="1"/>
  <c r="C136" i="2" a="1"/>
  <c r="C136" i="2" s="1"/>
  <c r="C120" i="2" a="1"/>
  <c r="C120" i="2" s="1"/>
  <c r="C126" i="2" s="1"/>
  <c r="C116" i="2" a="1"/>
  <c r="C116" i="2" s="1"/>
  <c r="C62" i="2" a="1"/>
  <c r="C62" i="2" s="1"/>
  <c r="C102" i="2" a="1"/>
  <c r="C102" i="2" s="1"/>
  <c r="C63" i="2" a="1"/>
  <c r="C63" i="2" s="1"/>
  <c r="C96" i="2" a="1"/>
  <c r="C96" i="2" s="1"/>
  <c r="C186" i="2" a="1"/>
  <c r="C186" i="2" s="1"/>
  <c r="C150" i="2" a="1"/>
  <c r="C150" i="2" s="1"/>
  <c r="D204" i="2" a="1"/>
  <c r="D204" i="2" s="1"/>
  <c r="C396" i="2"/>
  <c r="C400" i="2" s="1"/>
  <c r="D114" i="2" a="1"/>
  <c r="D114" i="2" s="1"/>
  <c r="C435" i="2"/>
  <c r="C523" i="2"/>
  <c r="C578" i="2"/>
  <c r="C486" i="2"/>
  <c r="C434" i="2"/>
  <c r="B146" i="2"/>
  <c r="B110" i="2"/>
  <c r="D240" i="2" a="1"/>
  <c r="D240" i="2" s="1"/>
  <c r="D573" i="2" a="1"/>
  <c r="D573" i="2" s="1"/>
  <c r="D592" i="2" a="1"/>
  <c r="D592" i="2" s="1"/>
  <c r="D588" i="2" a="1"/>
  <c r="D588" i="2" s="1"/>
  <c r="D571" i="2" a="1"/>
  <c r="D571" i="2" s="1"/>
  <c r="D587" i="2" a="1"/>
  <c r="D587" i="2" s="1"/>
  <c r="D551" i="2" a="1"/>
  <c r="D551" i="2" s="1"/>
  <c r="D556" i="2" a="1"/>
  <c r="D556" i="2" s="1"/>
  <c r="D520" i="2" a="1"/>
  <c r="D520" i="2" s="1"/>
  <c r="D553" i="2" a="1"/>
  <c r="D553" i="2" s="1"/>
  <c r="D497" i="2" a="1"/>
  <c r="D497" i="2" s="1"/>
  <c r="D483" i="2" a="1"/>
  <c r="D483" i="2" s="1"/>
  <c r="D482" i="2" a="1"/>
  <c r="D482" i="2" s="1"/>
  <c r="D479" i="2" a="1"/>
  <c r="D479" i="2" s="1"/>
  <c r="D466" i="2" a="1"/>
  <c r="D466" i="2" s="1"/>
  <c r="D462" i="2" a="1"/>
  <c r="D462" i="2" s="1"/>
  <c r="D444" i="2" a="1"/>
  <c r="D444" i="2" s="1"/>
  <c r="D424" i="2" a="1"/>
  <c r="D424" i="2" s="1"/>
  <c r="D441" i="2" a="1"/>
  <c r="D441" i="2" s="1"/>
  <c r="D412" i="2" a="1"/>
  <c r="D412" i="2" s="1"/>
  <c r="D408" i="2" a="1"/>
  <c r="D408" i="2" s="1"/>
  <c r="D404" i="2" a="1"/>
  <c r="D404" i="2" s="1"/>
  <c r="D391" i="2" a="1"/>
  <c r="D391" i="2" s="1"/>
  <c r="D591" i="2" a="1"/>
  <c r="D591" i="2" s="1"/>
  <c r="D570" i="2" a="1"/>
  <c r="D570" i="2" s="1"/>
  <c r="D568" i="2" a="1"/>
  <c r="D568" i="2" s="1"/>
  <c r="D549" i="2" a="1"/>
  <c r="D549" i="2" s="1"/>
  <c r="D550" i="2" a="1"/>
  <c r="D550" i="2" s="1"/>
  <c r="D555" i="2" a="1"/>
  <c r="D555" i="2" s="1"/>
  <c r="D561" i="2" s="1"/>
  <c r="D519" i="2" a="1"/>
  <c r="D519" i="2" s="1"/>
  <c r="D525" i="2" s="1"/>
  <c r="D499" i="2" a="1"/>
  <c r="D499" i="2" s="1"/>
  <c r="D501" i="2" a="1"/>
  <c r="D501" i="2" s="1"/>
  <c r="D516" i="2" a="1"/>
  <c r="D516" i="2" s="1"/>
  <c r="D500" i="2" a="1"/>
  <c r="D500" i="2" s="1"/>
  <c r="D478" i="2" a="1"/>
  <c r="D478" i="2" s="1"/>
  <c r="D498" i="2" a="1"/>
  <c r="D498" i="2" s="1"/>
  <c r="D465" i="2" a="1"/>
  <c r="D465" i="2" s="1"/>
  <c r="D461" i="2" a="1"/>
  <c r="D461" i="2" s="1"/>
  <c r="D481" i="2" a="1"/>
  <c r="D481" i="2" s="1"/>
  <c r="D427" i="2" a="1"/>
  <c r="D427" i="2" s="1"/>
  <c r="D423" i="2" a="1"/>
  <c r="D423" i="2" s="1"/>
  <c r="D445" i="2" a="1"/>
  <c r="D445" i="2" s="1"/>
  <c r="D430" i="2" a="1"/>
  <c r="D430" i="2" s="1"/>
  <c r="D411" i="2" a="1"/>
  <c r="D411" i="2" s="1"/>
  <c r="D417" i="2" s="1"/>
  <c r="D407" i="2" a="1"/>
  <c r="D407" i="2" s="1"/>
  <c r="D394" i="2" a="1"/>
  <c r="D394" i="2" s="1"/>
  <c r="D390" i="2" a="1"/>
  <c r="D390" i="2" s="1"/>
  <c r="D387" i="2" a="1"/>
  <c r="D387" i="2" s="1"/>
  <c r="D334" i="2" a="1"/>
  <c r="D334" i="2" s="1"/>
  <c r="D374" i="2" a="1"/>
  <c r="D374" i="2" s="1"/>
  <c r="D370" i="2" a="1"/>
  <c r="D370" i="2" s="1"/>
  <c r="D355" i="2" a="1"/>
  <c r="D355" i="2" s="1"/>
  <c r="D351" i="2" a="1"/>
  <c r="D351" i="2" s="1"/>
  <c r="D339" i="2" a="1"/>
  <c r="D339" i="2" s="1"/>
  <c r="D319" i="2" a="1"/>
  <c r="D319" i="2" s="1"/>
  <c r="D315" i="2" a="1"/>
  <c r="D315" i="2" s="1"/>
  <c r="D300" i="2" a="1"/>
  <c r="D300" i="2" s="1"/>
  <c r="D296" i="2" a="1"/>
  <c r="D296" i="2" s="1"/>
  <c r="D282" i="2" a="1"/>
  <c r="D282" i="2" s="1"/>
  <c r="D278" i="2" a="1"/>
  <c r="D278" i="2" s="1"/>
  <c r="D264" i="2" a="1"/>
  <c r="D264" i="2" s="1"/>
  <c r="D260" i="2" a="1"/>
  <c r="D260" i="2" s="1"/>
  <c r="D331" i="2" a="1"/>
  <c r="D331" i="2" s="1"/>
  <c r="D590" i="2" a="1"/>
  <c r="D590" i="2" s="1"/>
  <c r="D569" i="2" a="1"/>
  <c r="D569" i="2" s="1"/>
  <c r="D576" i="2" a="1"/>
  <c r="D576" i="2" s="1"/>
  <c r="D552" i="2" a="1"/>
  <c r="D552" i="2" s="1"/>
  <c r="D557" i="2" a="1"/>
  <c r="D557" i="2" s="1"/>
  <c r="D512" i="2" a="1"/>
  <c r="D512" i="2" s="1"/>
  <c r="D502" i="2" a="1"/>
  <c r="D502" i="2" s="1"/>
  <c r="D517" i="2" a="1"/>
  <c r="D517" i="2" s="1"/>
  <c r="D513" i="2" a="1"/>
  <c r="D513" i="2" s="1"/>
  <c r="D515" i="2" a="1"/>
  <c r="D515" i="2" s="1"/>
  <c r="D494" i="2" a="1"/>
  <c r="D494" i="2" s="1"/>
  <c r="D476" i="2" a="1"/>
  <c r="D476" i="2" s="1"/>
  <c r="D495" i="2" a="1"/>
  <c r="D495" i="2" s="1"/>
  <c r="D477" i="2" a="1"/>
  <c r="D477" i="2" s="1"/>
  <c r="D464" i="2" a="1"/>
  <c r="D464" i="2" s="1"/>
  <c r="D470" i="2" s="1"/>
  <c r="D460" i="2" a="1"/>
  <c r="D460" i="2" s="1"/>
  <c r="D447" i="2" a="1"/>
  <c r="D447" i="2" s="1"/>
  <c r="D480" i="2" a="1"/>
  <c r="D480" i="2" s="1"/>
  <c r="D459" i="2" a="1"/>
  <c r="D459" i="2" s="1"/>
  <c r="D446" i="2" a="1"/>
  <c r="D446" i="2" s="1"/>
  <c r="D426" i="2" a="1"/>
  <c r="D426" i="2" s="1"/>
  <c r="D429" i="2" a="1"/>
  <c r="D429" i="2" s="1"/>
  <c r="D410" i="2" a="1"/>
  <c r="D410" i="2" s="1"/>
  <c r="D406" i="2" a="1"/>
  <c r="D406" i="2" s="1"/>
  <c r="D393" i="2" a="1"/>
  <c r="D393" i="2" s="1"/>
  <c r="D399" i="2" s="1"/>
  <c r="D389" i="2" a="1"/>
  <c r="D389" i="2" s="1"/>
  <c r="D337" i="2" a="1"/>
  <c r="D337" i="2" s="1"/>
  <c r="D333" i="2" a="1"/>
  <c r="D333" i="2" s="1"/>
  <c r="D373" i="2" a="1"/>
  <c r="D373" i="2" s="1"/>
  <c r="D369" i="2" a="1"/>
  <c r="D369" i="2" s="1"/>
  <c r="D354" i="2" a="1"/>
  <c r="D354" i="2" s="1"/>
  <c r="D350" i="2" a="1"/>
  <c r="D350" i="2" s="1"/>
  <c r="D574" i="2" a="1"/>
  <c r="D574" i="2" s="1"/>
  <c r="D589" i="2" a="1"/>
  <c r="D589" i="2" s="1"/>
  <c r="D572" i="2" a="1"/>
  <c r="D572" i="2" s="1"/>
  <c r="D554" i="2" a="1"/>
  <c r="D554" i="2" s="1"/>
  <c r="D514" i="2" a="1"/>
  <c r="D514" i="2" s="1"/>
  <c r="D518" i="2" a="1"/>
  <c r="D518" i="2" s="1"/>
  <c r="D524" i="2" s="1"/>
  <c r="D448" i="2" a="1"/>
  <c r="D448" i="2" s="1"/>
  <c r="D484" i="2" a="1"/>
  <c r="D484" i="2" s="1"/>
  <c r="D458" i="2" a="1"/>
  <c r="D458" i="2" s="1"/>
  <c r="D463" i="2" a="1"/>
  <c r="D463" i="2" s="1"/>
  <c r="D496" i="2" a="1"/>
  <c r="D496" i="2" s="1"/>
  <c r="D440" i="2" a="1"/>
  <c r="D440" i="2" s="1"/>
  <c r="D443" i="2" a="1"/>
  <c r="D443" i="2" s="1"/>
  <c r="D425" i="2" a="1"/>
  <c r="D425" i="2" s="1"/>
  <c r="D442" i="2" a="1"/>
  <c r="D442" i="2" s="1"/>
  <c r="D428" i="2" a="1"/>
  <c r="D428" i="2" s="1"/>
  <c r="D409" i="2" a="1"/>
  <c r="D409" i="2" s="1"/>
  <c r="D405" i="2" a="1"/>
  <c r="D405" i="2" s="1"/>
  <c r="D392" i="2" a="1"/>
  <c r="D392" i="2" s="1"/>
  <c r="D388" i="2" a="1"/>
  <c r="D388" i="2" s="1"/>
  <c r="D336" i="2" a="1"/>
  <c r="D336" i="2" s="1"/>
  <c r="D372" i="2" a="1"/>
  <c r="D372" i="2" s="1"/>
  <c r="D353" i="2" a="1"/>
  <c r="D353" i="2" s="1"/>
  <c r="D368" i="2" a="1"/>
  <c r="D368" i="2" s="1"/>
  <c r="D332" i="2" a="1"/>
  <c r="D332" i="2" s="1"/>
  <c r="D321" i="2" a="1"/>
  <c r="D321" i="2" s="1"/>
  <c r="D316" i="2" a="1"/>
  <c r="D316" i="2" s="1"/>
  <c r="D299" i="2" a="1"/>
  <c r="D299" i="2" s="1"/>
  <c r="D305" i="2" s="1"/>
  <c r="D284" i="2" a="1"/>
  <c r="D284" i="2" s="1"/>
  <c r="D279" i="2" a="1"/>
  <c r="D279" i="2" s="1"/>
  <c r="D261" i="2" a="1"/>
  <c r="D261" i="2" s="1"/>
  <c r="D241" i="2" a="1"/>
  <c r="D241" i="2" s="1"/>
  <c r="D224" i="2" a="1"/>
  <c r="D224" i="2" s="1"/>
  <c r="D209" i="2" a="1"/>
  <c r="D209" i="2" s="1"/>
  <c r="D194" i="2" a="1"/>
  <c r="D194" i="2" s="1"/>
  <c r="D192" i="2" a="1"/>
  <c r="D192" i="2" s="1"/>
  <c r="D189" i="2" a="1"/>
  <c r="D189" i="2" s="1"/>
  <c r="D173" i="2" a="1"/>
  <c r="D173" i="2" s="1"/>
  <c r="D158" i="2" a="1"/>
  <c r="D158" i="2" s="1"/>
  <c r="D154" i="2" a="1"/>
  <c r="D154" i="2" s="1"/>
  <c r="D172" i="2" a="1"/>
  <c r="D172" i="2" s="1"/>
  <c r="D157" i="2" a="1"/>
  <c r="D157" i="2" s="1"/>
  <c r="D139" i="2" a="1"/>
  <c r="D139" i="2" s="1"/>
  <c r="D135" i="2" a="1"/>
  <c r="D135" i="2" s="1"/>
  <c r="D103" i="2" a="1"/>
  <c r="D103" i="2" s="1"/>
  <c r="D122" i="2" a="1"/>
  <c r="D122" i="2" s="1"/>
  <c r="D118" i="2" a="1"/>
  <c r="D118" i="2" s="1"/>
  <c r="D121" i="2" a="1"/>
  <c r="D121" i="2" s="1"/>
  <c r="D117" i="2" a="1"/>
  <c r="D117" i="2" s="1"/>
  <c r="D102" i="2" a="1"/>
  <c r="D102" i="2" s="1"/>
  <c r="D98" i="2" a="1"/>
  <c r="D98" i="2" s="1"/>
  <c r="D79" i="2" a="1"/>
  <c r="D79" i="2" s="1"/>
  <c r="D64" i="2" a="1"/>
  <c r="D64" i="2" s="1"/>
  <c r="D99" i="2" a="1"/>
  <c r="D99" i="2" s="1"/>
  <c r="D85" i="2" a="1"/>
  <c r="D85" i="2" s="1"/>
  <c r="D81" i="2" a="1"/>
  <c r="D81" i="2" s="1"/>
  <c r="D49" i="2" a="1"/>
  <c r="D49" i="2" s="1"/>
  <c r="D80" i="2" a="1"/>
  <c r="D80" i="2" s="1"/>
  <c r="D31" i="2" a="1"/>
  <c r="D31" i="2" s="1"/>
  <c r="D335" i="2" a="1"/>
  <c r="D335" i="2" s="1"/>
  <c r="D371" i="2" a="1"/>
  <c r="D371" i="2" s="1"/>
  <c r="D352" i="2" a="1"/>
  <c r="D352" i="2" s="1"/>
  <c r="D386" i="2" a="1"/>
  <c r="D386" i="2" s="1"/>
  <c r="D302" i="2" a="1"/>
  <c r="D302" i="2" s="1"/>
  <c r="D320" i="2" a="1"/>
  <c r="D320" i="2" s="1"/>
  <c r="D314" i="2" a="1"/>
  <c r="D314" i="2" s="1"/>
  <c r="D298" i="2" a="1"/>
  <c r="D298" i="2" s="1"/>
  <c r="D283" i="2" a="1"/>
  <c r="D283" i="2" s="1"/>
  <c r="D277" i="2" a="1"/>
  <c r="D277" i="2" s="1"/>
  <c r="D259" i="2" a="1"/>
  <c r="D259" i="2" s="1"/>
  <c r="D422" i="2" a="1"/>
  <c r="D422" i="2" s="1"/>
  <c r="D245" i="2" a="1"/>
  <c r="D245" i="2" s="1"/>
  <c r="D230" i="2" a="1"/>
  <c r="D230" i="2" s="1"/>
  <c r="D212" i="2" a="1"/>
  <c r="D212" i="2" s="1"/>
  <c r="D207" i="2" a="1"/>
  <c r="D207" i="2" s="1"/>
  <c r="D208" i="2" a="1"/>
  <c r="D208" i="2" s="1"/>
  <c r="D206" i="2" a="1"/>
  <c r="D206" i="2" s="1"/>
  <c r="D211" i="2" a="1"/>
  <c r="D211" i="2" s="1"/>
  <c r="D217" i="2" s="1"/>
  <c r="D190" i="2" a="1"/>
  <c r="D190" i="2" s="1"/>
  <c r="D171" i="2" a="1"/>
  <c r="D171" i="2" s="1"/>
  <c r="D175" i="2" a="1"/>
  <c r="D175" i="2" s="1"/>
  <c r="D104" i="2" a="1"/>
  <c r="D104" i="2" s="1"/>
  <c r="D61" i="2" a="1"/>
  <c r="D61" i="2" s="1"/>
  <c r="D67" i="2" a="1"/>
  <c r="D67" i="2" s="1"/>
  <c r="D60" i="2" a="1"/>
  <c r="D60" i="2" s="1"/>
  <c r="D376" i="2" a="1"/>
  <c r="D376" i="2" s="1"/>
  <c r="D357" i="2" a="1"/>
  <c r="D357" i="2" s="1"/>
  <c r="D318" i="2" a="1"/>
  <c r="D318" i="2" s="1"/>
  <c r="D297" i="2" a="1"/>
  <c r="D297" i="2" s="1"/>
  <c r="D281" i="2" a="1"/>
  <c r="D281" i="2" s="1"/>
  <c r="D287" i="2" s="1"/>
  <c r="D266" i="2" a="1"/>
  <c r="D266" i="2" s="1"/>
  <c r="D263" i="2" a="1"/>
  <c r="D263" i="2" s="1"/>
  <c r="D269" i="2" s="1"/>
  <c r="D313" i="2" a="1"/>
  <c r="D313" i="2" s="1"/>
  <c r="D246" i="2" a="1"/>
  <c r="D246" i="2" s="1"/>
  <c r="D243" i="2" a="1"/>
  <c r="D243" i="2" s="1"/>
  <c r="D244" i="2" a="1"/>
  <c r="D244" i="2" s="1"/>
  <c r="D226" i="2" a="1"/>
  <c r="D226" i="2" s="1"/>
  <c r="D225" i="2" a="1"/>
  <c r="D225" i="2" s="1"/>
  <c r="D193" i="2" a="1"/>
  <c r="D193" i="2" s="1"/>
  <c r="D199" i="2" s="1"/>
  <c r="D191" i="2" a="1"/>
  <c r="D191" i="2" s="1"/>
  <c r="D153" i="2" a="1"/>
  <c r="D153" i="2" s="1"/>
  <c r="D169" i="2" a="1"/>
  <c r="D169" i="2" s="1"/>
  <c r="D156" i="2" a="1"/>
  <c r="D156" i="2" s="1"/>
  <c r="D162" i="2" s="1"/>
  <c r="D155" i="2" a="1"/>
  <c r="D155" i="2" s="1"/>
  <c r="D151" i="2" a="1"/>
  <c r="D151" i="2" s="1"/>
  <c r="D136" i="2" a="1"/>
  <c r="D136" i="2" s="1"/>
  <c r="D120" i="2" a="1"/>
  <c r="D120" i="2" s="1"/>
  <c r="D116" i="2" a="1"/>
  <c r="D116" i="2" s="1"/>
  <c r="D140" i="2" a="1"/>
  <c r="D140" i="2" s="1"/>
  <c r="D137" i="2" a="1"/>
  <c r="D137" i="2" s="1"/>
  <c r="D133" i="2" a="1"/>
  <c r="D133" i="2" s="1"/>
  <c r="D119" i="2" a="1"/>
  <c r="D119" i="2" s="1"/>
  <c r="D66" i="2" a="1"/>
  <c r="D66" i="2" s="1"/>
  <c r="D63" i="2" a="1"/>
  <c r="D63" i="2" s="1"/>
  <c r="D45" i="2" a="1"/>
  <c r="D45" i="2" s="1"/>
  <c r="D86" i="2" a="1"/>
  <c r="D86" i="2" s="1"/>
  <c r="D83" i="2" a="1"/>
  <c r="D83" i="2" s="1"/>
  <c r="D100" i="2" a="1"/>
  <c r="D100" i="2" s="1"/>
  <c r="D47" i="2" a="1"/>
  <c r="D47" i="2" s="1"/>
  <c r="D43" i="2" a="1"/>
  <c r="D43" i="2" s="1"/>
  <c r="D101" i="2" a="1"/>
  <c r="D101" i="2" s="1"/>
  <c r="D48" i="2" a="1"/>
  <c r="D48" i="2" s="1"/>
  <c r="D44" i="2" a="1"/>
  <c r="D44" i="2" s="1"/>
  <c r="D32" i="2" a="1"/>
  <c r="D32" i="2" s="1"/>
  <c r="D29" i="2" a="1"/>
  <c r="D29" i="2" s="1"/>
  <c r="D26" i="2" a="1"/>
  <c r="D26" i="2" s="1"/>
  <c r="D84" i="2" a="1"/>
  <c r="D84" i="2" s="1"/>
  <c r="D90" i="2" s="1"/>
  <c r="D62" i="2" a="1"/>
  <c r="D62" i="2" s="1"/>
  <c r="D25" i="2" a="1"/>
  <c r="D25" i="2" s="1"/>
  <c r="D28" i="2" a="1"/>
  <c r="D28" i="2" s="1"/>
  <c r="D375" i="2" a="1"/>
  <c r="D375" i="2" s="1"/>
  <c r="D356" i="2" a="1"/>
  <c r="D356" i="2" s="1"/>
  <c r="D338" i="2" a="1"/>
  <c r="D338" i="2" s="1"/>
  <c r="D344" i="2" s="1"/>
  <c r="D317" i="2" a="1"/>
  <c r="D317" i="2" s="1"/>
  <c r="D301" i="2" a="1"/>
  <c r="D301" i="2" s="1"/>
  <c r="D295" i="2" a="1"/>
  <c r="D295" i="2" s="1"/>
  <c r="D280" i="2" a="1"/>
  <c r="D280" i="2" s="1"/>
  <c r="D262" i="2" a="1"/>
  <c r="D262" i="2" s="1"/>
  <c r="D265" i="2" a="1"/>
  <c r="D265" i="2" s="1"/>
  <c r="D271" i="2" s="1"/>
  <c r="D349" i="2" a="1"/>
  <c r="D349" i="2" s="1"/>
  <c r="D248" i="2" a="1"/>
  <c r="D248" i="2" s="1"/>
  <c r="D247" i="2" a="1"/>
  <c r="D247" i="2" s="1"/>
  <c r="D242" i="2" a="1"/>
  <c r="D242" i="2" s="1"/>
  <c r="D229" i="2" a="1"/>
  <c r="D229" i="2" s="1"/>
  <c r="D228" i="2" a="1"/>
  <c r="D228" i="2" s="1"/>
  <c r="D227" i="2" a="1"/>
  <c r="D227" i="2" s="1"/>
  <c r="D210" i="2" a="1"/>
  <c r="D210" i="2" s="1"/>
  <c r="D216" i="2" s="1"/>
  <c r="D223" i="2" a="1"/>
  <c r="D223" i="2" s="1"/>
  <c r="D205" i="2" a="1"/>
  <c r="D205" i="2" s="1"/>
  <c r="D187" i="2" a="1"/>
  <c r="D187" i="2" s="1"/>
  <c r="D188" i="2" a="1"/>
  <c r="D188" i="2" s="1"/>
  <c r="D176" i="2" a="1"/>
  <c r="D176" i="2" s="1"/>
  <c r="D174" i="2" a="1"/>
  <c r="D174" i="2" s="1"/>
  <c r="D180" i="2" s="1"/>
  <c r="D152" i="2" a="1"/>
  <c r="D152" i="2" s="1"/>
  <c r="D170" i="2" a="1"/>
  <c r="D170" i="2" s="1"/>
  <c r="D115" i="2" a="1"/>
  <c r="D115" i="2" s="1"/>
  <c r="D138" i="2" a="1"/>
  <c r="D138" i="2" s="1"/>
  <c r="D144" i="2" s="1"/>
  <c r="D134" i="2" a="1"/>
  <c r="D134" i="2" s="1"/>
  <c r="D97" i="2" a="1"/>
  <c r="D97" i="2" s="1"/>
  <c r="D68" i="2" a="1"/>
  <c r="D68" i="2" s="1"/>
  <c r="D50" i="2" a="1"/>
  <c r="D50" i="2" s="1"/>
  <c r="D46" i="2" a="1"/>
  <c r="D46" i="2" s="1"/>
  <c r="D65" i="2" a="1"/>
  <c r="D65" i="2" s="1"/>
  <c r="D82" i="2" a="1"/>
  <c r="D82" i="2" s="1"/>
  <c r="D30" i="2" a="1"/>
  <c r="D30" i="2" s="1"/>
  <c r="D36" i="2" s="1"/>
  <c r="D27" i="2" a="1"/>
  <c r="D27" i="2" s="1"/>
  <c r="D186" i="2" a="1"/>
  <c r="D186" i="2" s="1"/>
  <c r="D132" i="2" a="1"/>
  <c r="D132" i="2" s="1"/>
  <c r="D268" i="2"/>
  <c r="D150" i="2" a="1"/>
  <c r="D150" i="2" s="1"/>
  <c r="D42" i="2" a="1"/>
  <c r="D42" i="2" s="1"/>
  <c r="D96" i="2" a="1"/>
  <c r="D96" i="2" s="1"/>
  <c r="D222" i="2" a="1"/>
  <c r="D222" i="2" s="1"/>
  <c r="C542" i="2"/>
  <c r="C543" i="2"/>
  <c r="B34" i="2"/>
  <c r="B38" i="2" s="1"/>
  <c r="Y400" i="2"/>
  <c r="B490" i="2"/>
  <c r="B600" i="2"/>
  <c r="C600" i="2"/>
  <c r="B400" i="2"/>
  <c r="Y582" i="2"/>
  <c r="B418" i="2"/>
  <c r="Y545" i="2"/>
  <c r="B472" i="2"/>
  <c r="C526" i="2"/>
  <c r="B382" i="2"/>
  <c r="Y563" i="2"/>
  <c r="C472" i="2"/>
  <c r="C418" i="2"/>
  <c r="Y526" i="2"/>
  <c r="Y472" i="2"/>
  <c r="B526" i="2"/>
  <c r="Y490" i="2"/>
  <c r="C618" i="2"/>
  <c r="B545" i="2"/>
  <c r="B272" i="2"/>
  <c r="Y272" i="2"/>
  <c r="B218" i="2"/>
  <c r="B236" i="2"/>
  <c r="B56" i="2"/>
  <c r="B254" i="2"/>
  <c r="Y308" i="2"/>
  <c r="B128" i="2"/>
  <c r="C490" i="2"/>
  <c r="Y182" i="2"/>
  <c r="Y128" i="2"/>
  <c r="Y236" i="2"/>
  <c r="Y56" i="2"/>
  <c r="Y200" i="2"/>
  <c r="Y254" i="2"/>
  <c r="Y146" i="2"/>
  <c r="B308" i="2"/>
  <c r="B290" i="2"/>
  <c r="Y110" i="2"/>
  <c r="B182" i="2"/>
  <c r="B164" i="2"/>
  <c r="Y382" i="2"/>
  <c r="Y290" i="2"/>
  <c r="C582" i="2"/>
  <c r="Y74" i="2"/>
  <c r="Y218" i="2"/>
  <c r="Y418" i="2"/>
  <c r="Y600" i="2"/>
  <c r="B582" i="2"/>
  <c r="B200" i="2"/>
  <c r="B74" i="2"/>
  <c r="B618" i="2"/>
  <c r="Y618" i="2"/>
  <c r="C508" i="2"/>
  <c r="B563" i="2"/>
  <c r="C563" i="2"/>
  <c r="B508" i="2"/>
  <c r="Y508" i="2"/>
  <c r="Y454" i="2"/>
  <c r="C454" i="2"/>
  <c r="B454" i="2"/>
  <c r="B436" i="2"/>
  <c r="Y436" i="2"/>
  <c r="C436" i="2"/>
  <c r="B363" i="2"/>
  <c r="Y363" i="2"/>
  <c r="Y345" i="2"/>
  <c r="B345" i="2"/>
  <c r="Y327" i="2"/>
  <c r="B327" i="2"/>
  <c r="Y92" i="2"/>
  <c r="B92" i="2"/>
  <c r="Y36" i="2"/>
  <c r="Y37" i="2"/>
  <c r="Y35" i="2"/>
  <c r="Y34" i="2"/>
  <c r="D235" i="2" l="1"/>
  <c r="D362" i="2"/>
  <c r="D289" i="2"/>
  <c r="D326" i="2"/>
  <c r="D434" i="2"/>
  <c r="D19" i="2" a="1"/>
  <c r="D19" i="2" s="1"/>
  <c r="C108" i="2"/>
  <c r="D539" i="2" a="1"/>
  <c r="D539" i="2" s="1"/>
  <c r="D575" i="2" a="1"/>
  <c r="D575" i="2" s="1"/>
  <c r="D580" i="2" s="1"/>
  <c r="D604" i="2" a="1"/>
  <c r="D604" i="2" s="1"/>
  <c r="D610" i="2" a="1"/>
  <c r="D610" i="2" s="1"/>
  <c r="D535" i="2" a="1"/>
  <c r="D535" i="2" s="1"/>
  <c r="D593" i="2" a="1"/>
  <c r="D593" i="2" s="1"/>
  <c r="D537" i="2" a="1"/>
  <c r="D537" i="2" s="1"/>
  <c r="D78" i="2" a="1"/>
  <c r="D78" i="2" s="1"/>
  <c r="D534" i="2" a="1"/>
  <c r="D534" i="2" s="1"/>
  <c r="D538" i="2" a="1"/>
  <c r="D538" i="2" s="1"/>
  <c r="D605" i="2" a="1"/>
  <c r="D605" i="2" s="1"/>
  <c r="D609" i="2" a="1"/>
  <c r="D609" i="2" s="1"/>
  <c r="D611" i="2" a="1"/>
  <c r="D611" i="2" s="1"/>
  <c r="D276" i="2" a="1"/>
  <c r="D276" i="2" s="1"/>
  <c r="D24" i="2" a="1"/>
  <c r="D24" i="2" s="1"/>
  <c r="D34" i="2" s="1"/>
  <c r="D258" i="2" a="1"/>
  <c r="D258" i="2" s="1"/>
  <c r="D294" i="2" a="1"/>
  <c r="D294" i="2" s="1"/>
  <c r="D304" i="2" s="1"/>
  <c r="D533" i="2" a="1"/>
  <c r="D533" i="2" s="1"/>
  <c r="D531" i="2" a="1"/>
  <c r="D531" i="2" s="1"/>
  <c r="D594" i="2" a="1"/>
  <c r="D594" i="2" s="1"/>
  <c r="D608" i="2" a="1"/>
  <c r="D608" i="2" s="1"/>
  <c r="D606" i="2" a="1"/>
  <c r="D606" i="2" s="1"/>
  <c r="E16" i="2"/>
  <c r="D612" i="2" a="1"/>
  <c r="D612" i="2" s="1"/>
  <c r="D532" i="2" a="1"/>
  <c r="D532" i="2" s="1"/>
  <c r="D536" i="2" a="1"/>
  <c r="D536" i="2" s="1"/>
  <c r="D607" i="2" a="1"/>
  <c r="D607" i="2" s="1"/>
  <c r="D586" i="2" a="1"/>
  <c r="D586" i="2" s="1"/>
  <c r="C234" i="2"/>
  <c r="C250" i="2"/>
  <c r="C199" i="2"/>
  <c r="C342" i="2"/>
  <c r="C341" i="2"/>
  <c r="C107" i="2"/>
  <c r="C106" i="2"/>
  <c r="C91" i="2"/>
  <c r="C72" i="2"/>
  <c r="C125" i="2"/>
  <c r="C124" i="2"/>
  <c r="C235" i="2"/>
  <c r="C109" i="2"/>
  <c r="C359" i="2"/>
  <c r="C360" i="2"/>
  <c r="C52" i="2"/>
  <c r="C53" i="2"/>
  <c r="C143" i="2"/>
  <c r="C142" i="2"/>
  <c r="C162" i="2"/>
  <c r="C214" i="2"/>
  <c r="C215" i="2"/>
  <c r="C288" i="2"/>
  <c r="C287" i="2"/>
  <c r="C70" i="2"/>
  <c r="C71" i="2"/>
  <c r="C180" i="2"/>
  <c r="C251" i="2"/>
  <c r="C326" i="2"/>
  <c r="C306" i="2"/>
  <c r="C305" i="2"/>
  <c r="C89" i="2"/>
  <c r="C92" i="2" s="1"/>
  <c r="C178" i="2"/>
  <c r="C179" i="2"/>
  <c r="C198" i="2"/>
  <c r="C252" i="2"/>
  <c r="C289" i="2"/>
  <c r="C378" i="2"/>
  <c r="C382" i="2" s="1"/>
  <c r="C233" i="2"/>
  <c r="C232" i="2"/>
  <c r="C34" i="2"/>
  <c r="C35" i="2"/>
  <c r="C54" i="2"/>
  <c r="C181" i="2"/>
  <c r="C270" i="2"/>
  <c r="C269" i="2"/>
  <c r="C325" i="2"/>
  <c r="C324" i="2"/>
  <c r="C37" i="2"/>
  <c r="C161" i="2"/>
  <c r="C160" i="2"/>
  <c r="C196" i="2"/>
  <c r="C197" i="2"/>
  <c r="D488" i="2"/>
  <c r="D54" i="2"/>
  <c r="D435" i="2"/>
  <c r="D471" i="2"/>
  <c r="D72" i="2"/>
  <c r="D452" i="2"/>
  <c r="D52" i="2"/>
  <c r="D307" i="2"/>
  <c r="D381" i="2"/>
  <c r="D126" i="2"/>
  <c r="D398" i="2"/>
  <c r="D416" i="2"/>
  <c r="D506" i="2"/>
  <c r="D108" i="2"/>
  <c r="D163" i="2"/>
  <c r="D53" i="2"/>
  <c r="D253" i="2"/>
  <c r="D125" i="2"/>
  <c r="D124" i="2"/>
  <c r="D161" i="2"/>
  <c r="D160" i="2"/>
  <c r="D196" i="2"/>
  <c r="D197" i="2"/>
  <c r="D324" i="2"/>
  <c r="D323" i="2"/>
  <c r="D73" i="2"/>
  <c r="D251" i="2"/>
  <c r="D250" i="2"/>
  <c r="D127" i="2"/>
  <c r="D198" i="2"/>
  <c r="D560" i="2"/>
  <c r="D559" i="2"/>
  <c r="D523" i="2"/>
  <c r="D522" i="2"/>
  <c r="D288" i="2"/>
  <c r="D325" i="2"/>
  <c r="D487" i="2"/>
  <c r="D486" i="2"/>
  <c r="D504" i="2"/>
  <c r="D505" i="2"/>
  <c r="D397" i="2"/>
  <c r="D396" i="2"/>
  <c r="D71" i="2"/>
  <c r="D70" i="2"/>
  <c r="D37" i="2"/>
  <c r="D91" i="2"/>
  <c r="D145" i="2"/>
  <c r="D359" i="2"/>
  <c r="D360" i="2"/>
  <c r="D343" i="2"/>
  <c r="D380" i="2"/>
  <c r="D451" i="2"/>
  <c r="D450" i="2"/>
  <c r="D579" i="2"/>
  <c r="D578" i="2"/>
  <c r="D233" i="2"/>
  <c r="D232" i="2"/>
  <c r="D143" i="2"/>
  <c r="D142" i="2"/>
  <c r="D252" i="2"/>
  <c r="D178" i="2"/>
  <c r="D179" i="2"/>
  <c r="D214" i="2"/>
  <c r="D215" i="2"/>
  <c r="D469" i="2"/>
  <c r="D468" i="2"/>
  <c r="D270" i="2"/>
  <c r="D272" i="2" s="1"/>
  <c r="D306" i="2"/>
  <c r="D308" i="2" s="1"/>
  <c r="D234" i="2"/>
  <c r="D35" i="2"/>
  <c r="D106" i="2"/>
  <c r="D107" i="2"/>
  <c r="D88" i="2"/>
  <c r="D89" i="2"/>
  <c r="D181" i="2"/>
  <c r="D55" i="2"/>
  <c r="D109" i="2"/>
  <c r="D341" i="2"/>
  <c r="D342" i="2"/>
  <c r="D415" i="2"/>
  <c r="D414" i="2"/>
  <c r="D379" i="2"/>
  <c r="D378" i="2"/>
  <c r="D453" i="2"/>
  <c r="D361" i="2"/>
  <c r="D433" i="2"/>
  <c r="D432" i="2"/>
  <c r="D507" i="2"/>
  <c r="D596" i="2"/>
  <c r="D597" i="2"/>
  <c r="D489" i="2"/>
  <c r="D562" i="2"/>
  <c r="D286" i="2"/>
  <c r="C545" i="2"/>
  <c r="B12" i="2"/>
  <c r="Y38" i="2"/>
  <c r="D38" i="2" l="1"/>
  <c r="C308" i="2"/>
  <c r="C146" i="2"/>
  <c r="C128" i="2"/>
  <c r="C74" i="2"/>
  <c r="C218" i="2"/>
  <c r="D290" i="2"/>
  <c r="C254" i="2"/>
  <c r="C164" i="2"/>
  <c r="C182" i="2"/>
  <c r="D617" i="2"/>
  <c r="E536" i="2" a="1"/>
  <c r="E536" i="2" s="1"/>
  <c r="E541" i="2" s="1"/>
  <c r="E535" i="2" a="1"/>
  <c r="E535" i="2" s="1"/>
  <c r="E294" i="2" a="1"/>
  <c r="E294" i="2" s="1"/>
  <c r="E609" i="2" a="1"/>
  <c r="E609" i="2" s="1"/>
  <c r="E24" i="2" a="1"/>
  <c r="E24" i="2" s="1"/>
  <c r="E608" i="2" a="1"/>
  <c r="E608" i="2" s="1"/>
  <c r="E78" i="2" a="1"/>
  <c r="E78" i="2" s="1"/>
  <c r="E607" i="2" a="1"/>
  <c r="E607" i="2" s="1"/>
  <c r="E539" i="2" a="1"/>
  <c r="E539" i="2" s="1"/>
  <c r="E573" i="2" a="1"/>
  <c r="E573" i="2" s="1"/>
  <c r="E590" i="2" a="1"/>
  <c r="E590" i="2" s="1"/>
  <c r="E550" i="2" a="1"/>
  <c r="E550" i="2" s="1"/>
  <c r="E568" i="2" a="1"/>
  <c r="E568" i="2" s="1"/>
  <c r="E551" i="2" a="1"/>
  <c r="E551" i="2" s="1"/>
  <c r="E576" i="2" a="1"/>
  <c r="E576" i="2" s="1"/>
  <c r="E552" i="2" a="1"/>
  <c r="E552" i="2" s="1"/>
  <c r="E513" i="2" a="1"/>
  <c r="E513" i="2" s="1"/>
  <c r="E498" i="2" a="1"/>
  <c r="E498" i="2" s="1"/>
  <c r="E494" i="2" a="1"/>
  <c r="E494" i="2" s="1"/>
  <c r="E445" i="2" a="1"/>
  <c r="E445" i="2" s="1"/>
  <c r="E464" i="2" a="1"/>
  <c r="E464" i="2" s="1"/>
  <c r="E496" i="2" a="1"/>
  <c r="E496" i="2" s="1"/>
  <c r="E458" i="2" a="1"/>
  <c r="E458" i="2" s="1"/>
  <c r="E497" i="2" a="1"/>
  <c r="E497" i="2" s="1"/>
  <c r="E409" i="2" a="1"/>
  <c r="E409" i="2" s="1"/>
  <c r="E459" i="2" a="1"/>
  <c r="E459" i="2" s="1"/>
  <c r="E444" i="2" a="1"/>
  <c r="E444" i="2" s="1"/>
  <c r="E447" i="2" a="1"/>
  <c r="E447" i="2" s="1"/>
  <c r="E389" i="2" a="1"/>
  <c r="E389" i="2" s="1"/>
  <c r="E375" i="2" a="1"/>
  <c r="E375" i="2" s="1"/>
  <c r="E406" i="2" a="1"/>
  <c r="E406" i="2" s="1"/>
  <c r="E357" i="2" a="1"/>
  <c r="E357" i="2" s="1"/>
  <c r="E339" i="2" a="1"/>
  <c r="E339" i="2" s="1"/>
  <c r="E390" i="2" a="1"/>
  <c r="E390" i="2" s="1"/>
  <c r="E374" i="2" a="1"/>
  <c r="E374" i="2" s="1"/>
  <c r="E430" i="2" a="1"/>
  <c r="E430" i="2" s="1"/>
  <c r="E427" i="2" a="1"/>
  <c r="E427" i="2" s="1"/>
  <c r="E354" i="2" a="1"/>
  <c r="E354" i="2" s="1"/>
  <c r="E387" i="2" a="1"/>
  <c r="E387" i="2" s="1"/>
  <c r="E297" i="2" a="1"/>
  <c r="E297" i="2" s="1"/>
  <c r="E279" i="2" a="1"/>
  <c r="E279" i="2" s="1"/>
  <c r="E321" i="2" a="1"/>
  <c r="E321" i="2" s="1"/>
  <c r="E338" i="2" a="1"/>
  <c r="E338" i="2" s="1"/>
  <c r="E344" i="2" s="1"/>
  <c r="E284" i="2" a="1"/>
  <c r="E284" i="2" s="1"/>
  <c r="E266" i="2" a="1"/>
  <c r="E266" i="2" s="1"/>
  <c r="E316" i="2" a="1"/>
  <c r="E316" i="2" s="1"/>
  <c r="E245" i="2" a="1"/>
  <c r="E245" i="2" s="1"/>
  <c r="E260" i="2" a="1"/>
  <c r="E260" i="2" s="1"/>
  <c r="E248" i="2" a="1"/>
  <c r="E248" i="2" s="1"/>
  <c r="E263" i="2" a="1"/>
  <c r="E263" i="2" s="1"/>
  <c r="E244" i="2" a="1"/>
  <c r="E244" i="2" s="1"/>
  <c r="E175" i="2" a="1"/>
  <c r="E175" i="2" s="1"/>
  <c r="E172" i="2" a="1"/>
  <c r="E172" i="2" s="1"/>
  <c r="E138" i="2" a="1"/>
  <c r="E138" i="2" s="1"/>
  <c r="E230" i="2" a="1"/>
  <c r="E230" i="2" s="1"/>
  <c r="E212" i="2" a="1"/>
  <c r="E212" i="2" s="1"/>
  <c r="E157" i="2" a="1"/>
  <c r="E157" i="2" s="1"/>
  <c r="E119" i="2" a="1"/>
  <c r="E119" i="2" s="1"/>
  <c r="E122" i="2" a="1"/>
  <c r="E122" i="2" s="1"/>
  <c r="E115" i="2" a="1"/>
  <c r="E115" i="2" s="1"/>
  <c r="E211" i="2" a="1"/>
  <c r="E211" i="2" s="1"/>
  <c r="E217" i="2" s="1"/>
  <c r="E187" i="2" a="1"/>
  <c r="E187" i="2" s="1"/>
  <c r="E224" i="2" a="1"/>
  <c r="E224" i="2" s="1"/>
  <c r="E193" i="2" a="1"/>
  <c r="E193" i="2" s="1"/>
  <c r="E153" i="2" a="1"/>
  <c r="E153" i="2" s="1"/>
  <c r="E97" i="2" a="1"/>
  <c r="E97" i="2" s="1"/>
  <c r="E100" i="2" a="1"/>
  <c r="E100" i="2" s="1"/>
  <c r="E81" i="2" a="1"/>
  <c r="E81" i="2" s="1"/>
  <c r="E63" i="2" a="1"/>
  <c r="E63" i="2" s="1"/>
  <c r="E27" i="2" a="1"/>
  <c r="E27" i="2" s="1"/>
  <c r="E43" i="2" a="1"/>
  <c r="E43" i="2" s="1"/>
  <c r="E82" i="2" a="1"/>
  <c r="E82" i="2" s="1"/>
  <c r="E85" i="2" a="1"/>
  <c r="E85" i="2" s="1"/>
  <c r="E594" i="2" a="1"/>
  <c r="E594" i="2" s="1"/>
  <c r="E276" i="2" a="1"/>
  <c r="E276" i="2" s="1"/>
  <c r="E610" i="2" a="1"/>
  <c r="E610" i="2" s="1"/>
  <c r="E531" i="2" a="1"/>
  <c r="E531" i="2" s="1"/>
  <c r="E534" i="2" a="1"/>
  <c r="E534" i="2" s="1"/>
  <c r="F16" i="2"/>
  <c r="E586" i="2" a="1"/>
  <c r="E586" i="2" s="1"/>
  <c r="E589" i="2" a="1"/>
  <c r="E589" i="2" s="1"/>
  <c r="E574" i="2" a="1"/>
  <c r="E574" i="2" s="1"/>
  <c r="E555" i="2" a="1"/>
  <c r="E555" i="2" s="1"/>
  <c r="E512" i="2" a="1"/>
  <c r="E512" i="2" s="1"/>
  <c r="E556" i="2" a="1"/>
  <c r="E556" i="2" s="1"/>
  <c r="E515" i="2" a="1"/>
  <c r="E515" i="2" s="1"/>
  <c r="E554" i="2" a="1"/>
  <c r="E554" i="2" s="1"/>
  <c r="E517" i="2" a="1"/>
  <c r="E517" i="2" s="1"/>
  <c r="E520" i="2" a="1"/>
  <c r="E520" i="2" s="1"/>
  <c r="E479" i="2" a="1"/>
  <c r="E479" i="2" s="1"/>
  <c r="E462" i="2" a="1"/>
  <c r="E462" i="2" s="1"/>
  <c r="E484" i="2" a="1"/>
  <c r="E484" i="2" s="1"/>
  <c r="E465" i="2" a="1"/>
  <c r="E465" i="2" s="1"/>
  <c r="E480" i="2" a="1"/>
  <c r="E480" i="2" s="1"/>
  <c r="E407" i="2" a="1"/>
  <c r="E407" i="2" s="1"/>
  <c r="E446" i="2" a="1"/>
  <c r="E446" i="2" s="1"/>
  <c r="E452" i="2" s="1"/>
  <c r="E440" i="2" a="1"/>
  <c r="E440" i="2" s="1"/>
  <c r="E408" i="2" a="1"/>
  <c r="E408" i="2" s="1"/>
  <c r="E443" i="2" a="1"/>
  <c r="E443" i="2" s="1"/>
  <c r="E373" i="2" a="1"/>
  <c r="E373" i="2" s="1"/>
  <c r="E426" i="2" a="1"/>
  <c r="E426" i="2" s="1"/>
  <c r="E355" i="2" a="1"/>
  <c r="E355" i="2" s="1"/>
  <c r="E412" i="2" a="1"/>
  <c r="E412" i="2" s="1"/>
  <c r="E334" i="2" a="1"/>
  <c r="E334" i="2" s="1"/>
  <c r="E372" i="2" a="1"/>
  <c r="E372" i="2" s="1"/>
  <c r="E429" i="2" a="1"/>
  <c r="E429" i="2" s="1"/>
  <c r="E435" i="2" s="1"/>
  <c r="E425" i="2" a="1"/>
  <c r="E425" i="2" s="1"/>
  <c r="E352" i="2" a="1"/>
  <c r="E352" i="2" s="1"/>
  <c r="E302" i="2" a="1"/>
  <c r="E302" i="2" s="1"/>
  <c r="E295" i="2" a="1"/>
  <c r="E295" i="2" s="1"/>
  <c r="E277" i="2" a="1"/>
  <c r="E277" i="2" s="1"/>
  <c r="E319" i="2" a="1"/>
  <c r="E319" i="2" s="1"/>
  <c r="E300" i="2" a="1"/>
  <c r="E300" i="2" s="1"/>
  <c r="E282" i="2" a="1"/>
  <c r="E282" i="2" s="1"/>
  <c r="E337" i="2" a="1"/>
  <c r="E337" i="2" s="1"/>
  <c r="E343" i="2" s="1"/>
  <c r="E314" i="2" a="1"/>
  <c r="E314" i="2" s="1"/>
  <c r="E241" i="2" a="1"/>
  <c r="E241" i="2" s="1"/>
  <c r="E313" i="2" a="1"/>
  <c r="E313" i="2" s="1"/>
  <c r="E246" i="2" a="1"/>
  <c r="E246" i="2" s="1"/>
  <c r="E261" i="2" a="1"/>
  <c r="E261" i="2" s="1"/>
  <c r="E223" i="2" a="1"/>
  <c r="E223" i="2" s="1"/>
  <c r="E173" i="2" a="1"/>
  <c r="E173" i="2" s="1"/>
  <c r="E158" i="2" a="1"/>
  <c r="E158" i="2" s="1"/>
  <c r="E134" i="2" a="1"/>
  <c r="E134" i="2" s="1"/>
  <c r="E205" i="2" a="1"/>
  <c r="E205" i="2" s="1"/>
  <c r="E190" i="2" a="1"/>
  <c r="E190" i="2" s="1"/>
  <c r="E152" i="2" a="1"/>
  <c r="E152" i="2" s="1"/>
  <c r="E117" i="2" a="1"/>
  <c r="E117" i="2" s="1"/>
  <c r="E120" i="2" a="1"/>
  <c r="E120" i="2" s="1"/>
  <c r="E225" i="2" a="1"/>
  <c r="E225" i="2" s="1"/>
  <c r="E189" i="2" a="1"/>
  <c r="E189" i="2" s="1"/>
  <c r="E154" i="2" a="1"/>
  <c r="E154" i="2" s="1"/>
  <c r="E19" i="2" a="1"/>
  <c r="E19" i="2" s="1"/>
  <c r="E533" i="2" a="1"/>
  <c r="E533" i="2" s="1"/>
  <c r="E612" i="2" a="1"/>
  <c r="E612" i="2" s="1"/>
  <c r="E538" i="2" a="1"/>
  <c r="E538" i="2" s="1"/>
  <c r="E544" i="2" s="1"/>
  <c r="E537" i="2" a="1"/>
  <c r="E537" i="2" s="1"/>
  <c r="E593" i="2" a="1"/>
  <c r="E593" i="2" s="1"/>
  <c r="E599" i="2" s="1"/>
  <c r="E591" i="2" a="1"/>
  <c r="E591" i="2" s="1"/>
  <c r="E575" i="2" a="1"/>
  <c r="E575" i="2" s="1"/>
  <c r="E581" i="2" s="1"/>
  <c r="E572" i="2" a="1"/>
  <c r="E572" i="2" s="1"/>
  <c r="E588" i="2" a="1"/>
  <c r="E588" i="2" s="1"/>
  <c r="E571" i="2" a="1"/>
  <c r="E571" i="2" s="1"/>
  <c r="E553" i="2" a="1"/>
  <c r="E553" i="2" s="1"/>
  <c r="E500" i="2" a="1"/>
  <c r="E500" i="2" s="1"/>
  <c r="E518" i="2" a="1"/>
  <c r="E518" i="2" s="1"/>
  <c r="E501" i="2" a="1"/>
  <c r="E501" i="2" s="1"/>
  <c r="E514" i="2" a="1"/>
  <c r="E514" i="2" s="1"/>
  <c r="E477" i="2" a="1"/>
  <c r="E477" i="2" s="1"/>
  <c r="E460" i="2" a="1"/>
  <c r="E460" i="2" s="1"/>
  <c r="E482" i="2" a="1"/>
  <c r="E482" i="2" s="1"/>
  <c r="E463" i="2" a="1"/>
  <c r="E463" i="2" s="1"/>
  <c r="E476" i="2" a="1"/>
  <c r="E476" i="2" s="1"/>
  <c r="E405" i="2" a="1"/>
  <c r="E405" i="2" s="1"/>
  <c r="E483" i="2" a="1"/>
  <c r="E483" i="2" s="1"/>
  <c r="E489" i="2" s="1"/>
  <c r="E478" i="2" a="1"/>
  <c r="E478" i="2" s="1"/>
  <c r="E393" i="2" a="1"/>
  <c r="E393" i="2" s="1"/>
  <c r="E335" i="2" a="1"/>
  <c r="E335" i="2" s="1"/>
  <c r="E371" i="2" a="1"/>
  <c r="E371" i="2" s="1"/>
  <c r="E424" i="2" a="1"/>
  <c r="E424" i="2" s="1"/>
  <c r="E353" i="2" a="1"/>
  <c r="E353" i="2" s="1"/>
  <c r="E404" i="2" a="1"/>
  <c r="E404" i="2" s="1"/>
  <c r="E332" i="2" a="1"/>
  <c r="E332" i="2" s="1"/>
  <c r="E370" i="2" a="1"/>
  <c r="E370" i="2" s="1"/>
  <c r="E428" i="2" a="1"/>
  <c r="E428" i="2" s="1"/>
  <c r="E434" i="2" s="1"/>
  <c r="E423" i="2" a="1"/>
  <c r="E423" i="2" s="1"/>
  <c r="E350" i="2" a="1"/>
  <c r="E350" i="2" s="1"/>
  <c r="E301" i="2" a="1"/>
  <c r="E301" i="2" s="1"/>
  <c r="E307" i="2" s="1"/>
  <c r="E283" i="2" a="1"/>
  <c r="E283" i="2" s="1"/>
  <c r="E289" i="2" s="1"/>
  <c r="E265" i="2" a="1"/>
  <c r="E265" i="2" s="1"/>
  <c r="E271" i="2" s="1"/>
  <c r="E317" i="2" a="1"/>
  <c r="E317" i="2" s="1"/>
  <c r="E298" i="2" a="1"/>
  <c r="E298" i="2" s="1"/>
  <c r="E280" i="2" a="1"/>
  <c r="E280" i="2" s="1"/>
  <c r="E320" i="2" a="1"/>
  <c r="E320" i="2" s="1"/>
  <c r="E326" i="2" s="1"/>
  <c r="E386" i="2" a="1"/>
  <c r="E386" i="2" s="1"/>
  <c r="E264" i="2" a="1"/>
  <c r="E264" i="2" s="1"/>
  <c r="E422" i="2" a="1"/>
  <c r="E422" i="2" s="1"/>
  <c r="E242" i="2" a="1"/>
  <c r="E242" i="2" s="1"/>
  <c r="E259" i="2" a="1"/>
  <c r="E259" i="2" s="1"/>
  <c r="E208" i="2" a="1"/>
  <c r="E208" i="2" s="1"/>
  <c r="E191" i="2" a="1"/>
  <c r="E191" i="2" s="1"/>
  <c r="E151" i="2" a="1"/>
  <c r="E151" i="2" s="1"/>
  <c r="E103" i="2" a="1"/>
  <c r="E103" i="2" s="1"/>
  <c r="E209" i="2" a="1"/>
  <c r="E209" i="2" s="1"/>
  <c r="E171" i="2" a="1"/>
  <c r="E171" i="2" s="1"/>
  <c r="E140" i="2" a="1"/>
  <c r="E140" i="2" s="1"/>
  <c r="E139" i="2" a="1"/>
  <c r="E139" i="2" s="1"/>
  <c r="E118" i="2" a="1"/>
  <c r="E118" i="2" s="1"/>
  <c r="E229" i="2" a="1"/>
  <c r="E229" i="2" s="1"/>
  <c r="E235" i="2" s="1"/>
  <c r="E192" i="2" a="1"/>
  <c r="E192" i="2" s="1"/>
  <c r="E198" i="2" s="1"/>
  <c r="E155" i="2" a="1"/>
  <c r="E155" i="2" s="1"/>
  <c r="E207" i="2" a="1"/>
  <c r="E207" i="2" s="1"/>
  <c r="E188" i="2" a="1"/>
  <c r="E188" i="2" s="1"/>
  <c r="E137" i="2" a="1"/>
  <c r="E137" i="2" s="1"/>
  <c r="E50" i="2" a="1"/>
  <c r="E50" i="2" s="1"/>
  <c r="E65" i="2" a="1"/>
  <c r="E65" i="2" s="1"/>
  <c r="E98" i="2" a="1"/>
  <c r="E98" i="2" s="1"/>
  <c r="E31" i="2" a="1"/>
  <c r="E31" i="2" s="1"/>
  <c r="E83" i="2" a="1"/>
  <c r="E83" i="2" s="1"/>
  <c r="E101" i="2" a="1"/>
  <c r="E101" i="2" s="1"/>
  <c r="E45" i="2" a="1"/>
  <c r="E45" i="2" s="1"/>
  <c r="E48" i="2" a="1"/>
  <c r="E48" i="2" s="1"/>
  <c r="E64" i="2" a="1"/>
  <c r="E64" i="2" s="1"/>
  <c r="E204" i="2" a="1"/>
  <c r="E204" i="2" s="1"/>
  <c r="E42" i="2" a="1"/>
  <c r="E42" i="2" s="1"/>
  <c r="E150" i="2" a="1"/>
  <c r="E150" i="2" s="1"/>
  <c r="E46" i="2" a="1"/>
  <c r="E46" i="2" s="1"/>
  <c r="E79" i="2" a="1"/>
  <c r="E79" i="2" s="1"/>
  <c r="E49" i="2" a="1"/>
  <c r="E49" i="2" s="1"/>
  <c r="E55" i="2" s="1"/>
  <c r="E30" i="2" a="1"/>
  <c r="E30" i="2" s="1"/>
  <c r="E36" i="2" s="1"/>
  <c r="E60" i="2" a="1"/>
  <c r="E60" i="2" s="1"/>
  <c r="E240" i="2" a="1"/>
  <c r="E240" i="2" s="1"/>
  <c r="E532" i="2" a="1"/>
  <c r="E532" i="2" s="1"/>
  <c r="E605" i="2" a="1"/>
  <c r="E605" i="2" s="1"/>
  <c r="E606" i="2" a="1"/>
  <c r="E606" i="2" s="1"/>
  <c r="E258" i="2" a="1"/>
  <c r="E258" i="2" s="1"/>
  <c r="E604" i="2" a="1"/>
  <c r="E604" i="2" s="1"/>
  <c r="E592" i="2" a="1"/>
  <c r="E592" i="2" s="1"/>
  <c r="E598" i="2" s="1"/>
  <c r="E611" i="2" a="1"/>
  <c r="E611" i="2" s="1"/>
  <c r="E617" i="2" s="1"/>
  <c r="E549" i="2" a="1"/>
  <c r="E549" i="2" s="1"/>
  <c r="E570" i="2" a="1"/>
  <c r="E570" i="2" s="1"/>
  <c r="E557" i="2" a="1"/>
  <c r="E557" i="2" s="1"/>
  <c r="E587" i="2" a="1"/>
  <c r="E587" i="2" s="1"/>
  <c r="E569" i="2" a="1"/>
  <c r="E569" i="2" s="1"/>
  <c r="E519" i="2" a="1"/>
  <c r="E519" i="2" s="1"/>
  <c r="E525" i="2" s="1"/>
  <c r="E502" i="2" a="1"/>
  <c r="E502" i="2" s="1"/>
  <c r="E516" i="2" a="1"/>
  <c r="E516" i="2" s="1"/>
  <c r="E495" i="2" a="1"/>
  <c r="E495" i="2" s="1"/>
  <c r="E466" i="2" a="1"/>
  <c r="E466" i="2" s="1"/>
  <c r="E499" i="2" a="1"/>
  <c r="E499" i="2" s="1"/>
  <c r="E448" i="2" a="1"/>
  <c r="E448" i="2" s="1"/>
  <c r="E461" i="2" a="1"/>
  <c r="E461" i="2" s="1"/>
  <c r="E411" i="2" a="1"/>
  <c r="E411" i="2" s="1"/>
  <c r="E417" i="2" s="1"/>
  <c r="E394" i="2" a="1"/>
  <c r="E394" i="2" s="1"/>
  <c r="E481" i="2" a="1"/>
  <c r="E481" i="2" s="1"/>
  <c r="E442" i="2" a="1"/>
  <c r="E442" i="2" s="1"/>
  <c r="E391" i="2" a="1"/>
  <c r="E391" i="2" s="1"/>
  <c r="E333" i="2" a="1"/>
  <c r="E333" i="2" s="1"/>
  <c r="E369" i="2" a="1"/>
  <c r="E369" i="2" s="1"/>
  <c r="E388" i="2" a="1"/>
  <c r="E388" i="2" s="1"/>
  <c r="E351" i="2" a="1"/>
  <c r="E351" i="2" s="1"/>
  <c r="E392" i="2" a="1"/>
  <c r="E392" i="2" s="1"/>
  <c r="E398" i="2" s="1"/>
  <c r="E376" i="2" a="1"/>
  <c r="E376" i="2" s="1"/>
  <c r="E441" i="2" a="1"/>
  <c r="E441" i="2" s="1"/>
  <c r="E410" i="2" a="1"/>
  <c r="E410" i="2" s="1"/>
  <c r="E416" i="2" s="1"/>
  <c r="E356" i="2" a="1"/>
  <c r="E356" i="2" s="1"/>
  <c r="E362" i="2" s="1"/>
  <c r="E368" i="2" a="1"/>
  <c r="E368" i="2" s="1"/>
  <c r="E299" i="2" a="1"/>
  <c r="E299" i="2" s="1"/>
  <c r="E281" i="2" a="1"/>
  <c r="E281" i="2" s="1"/>
  <c r="E336" i="2" a="1"/>
  <c r="E336" i="2" s="1"/>
  <c r="E315" i="2" a="1"/>
  <c r="E315" i="2" s="1"/>
  <c r="E296" i="2" a="1"/>
  <c r="E296" i="2" s="1"/>
  <c r="E278" i="2" a="1"/>
  <c r="E278" i="2" s="1"/>
  <c r="E318" i="2" a="1"/>
  <c r="E318" i="2" s="1"/>
  <c r="E331" i="2" a="1"/>
  <c r="E331" i="2" s="1"/>
  <c r="E262" i="2" a="1"/>
  <c r="E262" i="2" s="1"/>
  <c r="E349" i="2" a="1"/>
  <c r="E349" i="2" s="1"/>
  <c r="E243" i="2" a="1"/>
  <c r="E243" i="2" s="1"/>
  <c r="E247" i="2" a="1"/>
  <c r="E247" i="2" s="1"/>
  <c r="E253" i="2" s="1"/>
  <c r="E194" i="2" a="1"/>
  <c r="E194" i="2" s="1"/>
  <c r="E170" i="2" a="1"/>
  <c r="E170" i="2" s="1"/>
  <c r="E136" i="2" a="1"/>
  <c r="E136" i="2" s="1"/>
  <c r="E227" i="2" a="1"/>
  <c r="E227" i="2" s="1"/>
  <c r="E210" i="2" a="1"/>
  <c r="E210" i="2" s="1"/>
  <c r="E216" i="2" s="1"/>
  <c r="E156" i="2" a="1"/>
  <c r="E156" i="2" s="1"/>
  <c r="E162" i="2" s="1"/>
  <c r="E121" i="2" a="1"/>
  <c r="E121" i="2" s="1"/>
  <c r="E127" i="2" s="1"/>
  <c r="E135" i="2" a="1"/>
  <c r="E135" i="2" s="1"/>
  <c r="E116" i="2" a="1"/>
  <c r="E116" i="2" s="1"/>
  <c r="E228" i="2" a="1"/>
  <c r="E228" i="2" s="1"/>
  <c r="E234" i="2" s="1"/>
  <c r="E174" i="2" a="1"/>
  <c r="E174" i="2" s="1"/>
  <c r="E180" i="2" s="1"/>
  <c r="E104" i="2" a="1"/>
  <c r="E104" i="2" s="1"/>
  <c r="E226" i="2" a="1"/>
  <c r="E226" i="2" s="1"/>
  <c r="E169" i="2" a="1"/>
  <c r="E169" i="2" s="1"/>
  <c r="E99" i="2" a="1"/>
  <c r="E99" i="2" s="1"/>
  <c r="E25" i="2" a="1"/>
  <c r="E25" i="2" s="1"/>
  <c r="E26" i="2" a="1"/>
  <c r="E26" i="2" s="1"/>
  <c r="E84" i="2" a="1"/>
  <c r="E84" i="2" s="1"/>
  <c r="E90" i="2" s="1"/>
  <c r="E44" i="2" a="1"/>
  <c r="E44" i="2" s="1"/>
  <c r="E168" i="2" a="1"/>
  <c r="E168" i="2" s="1"/>
  <c r="E96" i="2" a="1"/>
  <c r="E96" i="2" s="1"/>
  <c r="E206" i="2" a="1"/>
  <c r="E206" i="2" s="1"/>
  <c r="E67" i="2" a="1"/>
  <c r="E67" i="2" s="1"/>
  <c r="E47" i="2" a="1"/>
  <c r="E47" i="2" s="1"/>
  <c r="E66" i="2" a="1"/>
  <c r="E66" i="2" s="1"/>
  <c r="E114" i="2" a="1"/>
  <c r="E114" i="2" s="1"/>
  <c r="E68" i="2" a="1"/>
  <c r="E68" i="2" s="1"/>
  <c r="E186" i="2" a="1"/>
  <c r="E186" i="2" s="1"/>
  <c r="E176" i="2" a="1"/>
  <c r="E176" i="2" s="1"/>
  <c r="E102" i="2" a="1"/>
  <c r="E102" i="2" s="1"/>
  <c r="E108" i="2" s="1"/>
  <c r="E80" i="2" a="1"/>
  <c r="E80" i="2" s="1"/>
  <c r="E32" i="2" a="1"/>
  <c r="E32" i="2" s="1"/>
  <c r="E132" i="2" a="1"/>
  <c r="E132" i="2" s="1"/>
  <c r="E86" i="2" a="1"/>
  <c r="E86" i="2" s="1"/>
  <c r="E133" i="2" a="1"/>
  <c r="E133" i="2" s="1"/>
  <c r="E61" i="2" a="1"/>
  <c r="E61" i="2" s="1"/>
  <c r="E62" i="2" a="1"/>
  <c r="E62" i="2" s="1"/>
  <c r="E29" i="2" a="1"/>
  <c r="E29" i="2" s="1"/>
  <c r="E222" i="2" a="1"/>
  <c r="E222" i="2" s="1"/>
  <c r="E28" i="2" a="1"/>
  <c r="E28" i="2" s="1"/>
  <c r="D543" i="2"/>
  <c r="C345" i="2"/>
  <c r="D541" i="2"/>
  <c r="D542" i="2"/>
  <c r="D544" i="2"/>
  <c r="D599" i="2"/>
  <c r="D598" i="2"/>
  <c r="D614" i="2"/>
  <c r="D615" i="2"/>
  <c r="D616" i="2"/>
  <c r="D581" i="2"/>
  <c r="D582" i="2" s="1"/>
  <c r="C38" i="2"/>
  <c r="C200" i="2"/>
  <c r="C327" i="2"/>
  <c r="C236" i="2"/>
  <c r="C290" i="2"/>
  <c r="C56" i="2"/>
  <c r="C110" i="2"/>
  <c r="C272" i="2"/>
  <c r="C363" i="2"/>
  <c r="D418" i="2"/>
  <c r="D164" i="2"/>
  <c r="D146" i="2"/>
  <c r="D218" i="2"/>
  <c r="D382" i="2"/>
  <c r="D56" i="2"/>
  <c r="D92" i="2"/>
  <c r="D436" i="2"/>
  <c r="D472" i="2"/>
  <c r="D74" i="2"/>
  <c r="D254" i="2"/>
  <c r="D110" i="2"/>
  <c r="D182" i="2"/>
  <c r="D236" i="2"/>
  <c r="D128" i="2"/>
  <c r="D400" i="2"/>
  <c r="D490" i="2"/>
  <c r="D526" i="2"/>
  <c r="D200" i="2"/>
  <c r="D363" i="2"/>
  <c r="D327" i="2"/>
  <c r="D563" i="2"/>
  <c r="D508" i="2"/>
  <c r="D345" i="2"/>
  <c r="D454" i="2"/>
  <c r="D600" i="2" l="1"/>
  <c r="E506" i="2"/>
  <c r="E72" i="2"/>
  <c r="E270" i="2"/>
  <c r="E145" i="2"/>
  <c r="E380" i="2"/>
  <c r="E305" i="2"/>
  <c r="E304" i="2"/>
  <c r="E106" i="2"/>
  <c r="E107" i="2"/>
  <c r="E71" i="2"/>
  <c r="E70" i="2"/>
  <c r="E214" i="2"/>
  <c r="E215" i="2"/>
  <c r="E469" i="2"/>
  <c r="E468" i="2"/>
  <c r="E325" i="2"/>
  <c r="E378" i="2"/>
  <c r="E379" i="2"/>
  <c r="E523" i="2"/>
  <c r="E522" i="2"/>
  <c r="E616" i="2"/>
  <c r="E199" i="2"/>
  <c r="E181" i="2"/>
  <c r="E453" i="2"/>
  <c r="E451" i="2"/>
  <c r="E450" i="2"/>
  <c r="E614" i="2"/>
  <c r="E615" i="2"/>
  <c r="D618" i="2"/>
  <c r="E52" i="2"/>
  <c r="E53" i="2"/>
  <c r="E232" i="2"/>
  <c r="E233" i="2"/>
  <c r="E487" i="2"/>
  <c r="E486" i="2"/>
  <c r="E89" i="2"/>
  <c r="E88" i="2"/>
  <c r="E161" i="2"/>
  <c r="E160" i="2"/>
  <c r="E109" i="2"/>
  <c r="E488" i="2"/>
  <c r="E507" i="2"/>
  <c r="E597" i="2"/>
  <c r="E596" i="2"/>
  <c r="E252" i="2"/>
  <c r="E559" i="2"/>
  <c r="E560" i="2"/>
  <c r="E561" i="2"/>
  <c r="F19" i="2" a="1"/>
  <c r="F19" i="2" s="1"/>
  <c r="F606" i="2" a="1"/>
  <c r="F606" i="2" s="1"/>
  <c r="F569" i="2" a="1"/>
  <c r="F569" i="2" s="1"/>
  <c r="F608" i="2" a="1"/>
  <c r="F608" i="2" s="1"/>
  <c r="F589" i="2" a="1"/>
  <c r="F589" i="2" s="1"/>
  <c r="F520" i="2" a="1"/>
  <c r="F520" i="2" s="1"/>
  <c r="F574" i="2" a="1"/>
  <c r="F574" i="2" s="1"/>
  <c r="F590" i="2" a="1"/>
  <c r="F590" i="2" s="1"/>
  <c r="F500" i="2" a="1"/>
  <c r="F500" i="2" s="1"/>
  <c r="F551" i="2" a="1"/>
  <c r="F551" i="2" s="1"/>
  <c r="F554" i="2" a="1"/>
  <c r="F554" i="2" s="1"/>
  <c r="F513" i="2" a="1"/>
  <c r="F513" i="2" s="1"/>
  <c r="F463" i="2" a="1"/>
  <c r="F463" i="2" s="1"/>
  <c r="F481" i="2" a="1"/>
  <c r="F481" i="2" s="1"/>
  <c r="F464" i="2" a="1"/>
  <c r="F464" i="2" s="1"/>
  <c r="F498" i="2" a="1"/>
  <c r="F498" i="2" s="1"/>
  <c r="F480" i="2" a="1"/>
  <c r="F480" i="2" s="1"/>
  <c r="F430" i="2" a="1"/>
  <c r="F430" i="2" s="1"/>
  <c r="F483" i="2" a="1"/>
  <c r="F483" i="2" s="1"/>
  <c r="F441" i="2" a="1"/>
  <c r="F441" i="2" s="1"/>
  <c r="F476" i="2" a="1"/>
  <c r="F476" i="2" s="1"/>
  <c r="F409" i="2" a="1"/>
  <c r="F409" i="2" s="1"/>
  <c r="F423" i="2" a="1"/>
  <c r="F423" i="2" s="1"/>
  <c r="F370" i="2" a="1"/>
  <c r="F370" i="2" s="1"/>
  <c r="F352" i="2" a="1"/>
  <c r="F352" i="2" s="1"/>
  <c r="F337" i="2" a="1"/>
  <c r="F337" i="2" s="1"/>
  <c r="F375" i="2" a="1"/>
  <c r="F375" i="2" s="1"/>
  <c r="F410" i="2" a="1"/>
  <c r="F410" i="2" s="1"/>
  <c r="F425" i="2" a="1"/>
  <c r="F425" i="2" s="1"/>
  <c r="F355" i="2" a="1"/>
  <c r="F355" i="2" s="1"/>
  <c r="F387" i="2" a="1"/>
  <c r="F387" i="2" s="1"/>
  <c r="F315" i="2" a="1"/>
  <c r="F315" i="2" s="1"/>
  <c r="F284" i="2" a="1"/>
  <c r="F284" i="2" s="1"/>
  <c r="F388" i="2" a="1"/>
  <c r="F388" i="2" s="1"/>
  <c r="F314" i="2" a="1"/>
  <c r="F314" i="2" s="1"/>
  <c r="F295" i="2" a="1"/>
  <c r="F295" i="2" s="1"/>
  <c r="F336" i="2" a="1"/>
  <c r="F336" i="2" s="1"/>
  <c r="F332" i="2" a="1"/>
  <c r="F332" i="2" s="1"/>
  <c r="F260" i="2" a="1"/>
  <c r="F260" i="2" s="1"/>
  <c r="F243" i="2" a="1"/>
  <c r="F243" i="2" s="1"/>
  <c r="F264" i="2" a="1"/>
  <c r="F264" i="2" s="1"/>
  <c r="F270" i="2" s="1"/>
  <c r="F265" i="2" a="1"/>
  <c r="F265" i="2" s="1"/>
  <c r="F246" i="2" a="1"/>
  <c r="F246" i="2" s="1"/>
  <c r="F313" i="2" a="1"/>
  <c r="F313" i="2" s="1"/>
  <c r="F225" i="2" a="1"/>
  <c r="F225" i="2" s="1"/>
  <c r="F155" i="2" a="1"/>
  <c r="F155" i="2" s="1"/>
  <c r="F119" i="2" a="1"/>
  <c r="F119" i="2" s="1"/>
  <c r="F65" i="2" a="1"/>
  <c r="F65" i="2" s="1"/>
  <c r="F205" i="2" a="1"/>
  <c r="F205" i="2" s="1"/>
  <c r="F171" i="2" a="1"/>
  <c r="F171" i="2" s="1"/>
  <c r="F134" i="2" a="1"/>
  <c r="F134" i="2" s="1"/>
  <c r="F594" i="2" a="1"/>
  <c r="F594" i="2" s="1"/>
  <c r="F568" i="2" a="1"/>
  <c r="F568" i="2" s="1"/>
  <c r="F611" i="2" a="1"/>
  <c r="F611" i="2" s="1"/>
  <c r="F572" i="2" a="1"/>
  <c r="F572" i="2" s="1"/>
  <c r="F575" i="2" a="1"/>
  <c r="F575" i="2" s="1"/>
  <c r="F555" i="2" a="1"/>
  <c r="F555" i="2" s="1"/>
  <c r="F550" i="2" a="1"/>
  <c r="F550" i="2" s="1"/>
  <c r="F549" i="2" a="1"/>
  <c r="F549" i="2" s="1"/>
  <c r="F512" i="2" a="1"/>
  <c r="F512" i="2" s="1"/>
  <c r="F553" i="2" a="1"/>
  <c r="F553" i="2" s="1"/>
  <c r="F494" i="2" a="1"/>
  <c r="F494" i="2" s="1"/>
  <c r="F461" i="2" a="1"/>
  <c r="F461" i="2" s="1"/>
  <c r="F440" i="2" a="1"/>
  <c r="F440" i="2" s="1"/>
  <c r="F462" i="2" a="1"/>
  <c r="F462" i="2" s="1"/>
  <c r="F495" i="2" a="1"/>
  <c r="F495" i="2" s="1"/>
  <c r="F459" i="2" a="1"/>
  <c r="F459" i="2" s="1"/>
  <c r="F428" i="2" a="1"/>
  <c r="F428" i="2" s="1"/>
  <c r="F445" i="2" a="1"/>
  <c r="F445" i="2" s="1"/>
  <c r="F429" i="2" a="1"/>
  <c r="F429" i="2" s="1"/>
  <c r="F435" i="2" s="1"/>
  <c r="F482" i="2" a="1"/>
  <c r="F482" i="2" s="1"/>
  <c r="F488" i="2" s="1"/>
  <c r="F407" i="2" a="1"/>
  <c r="F407" i="2" s="1"/>
  <c r="F376" i="2" a="1"/>
  <c r="F376" i="2" s="1"/>
  <c r="F406" i="2" a="1"/>
  <c r="F406" i="2" s="1"/>
  <c r="F350" i="2" a="1"/>
  <c r="F350" i="2" s="1"/>
  <c r="F412" i="2" a="1"/>
  <c r="F412" i="2" s="1"/>
  <c r="F373" i="2" a="1"/>
  <c r="F373" i="2" s="1"/>
  <c r="F443" i="2" a="1"/>
  <c r="F443" i="2" s="1"/>
  <c r="F424" i="2" a="1"/>
  <c r="F424" i="2" s="1"/>
  <c r="F353" i="2" a="1"/>
  <c r="F353" i="2" s="1"/>
  <c r="F321" i="2" a="1"/>
  <c r="F321" i="2" s="1"/>
  <c r="F300" i="2" a="1"/>
  <c r="F300" i="2" s="1"/>
  <c r="F282" i="2" a="1"/>
  <c r="F282" i="2" s="1"/>
  <c r="F320" i="2" a="1"/>
  <c r="F320" i="2" s="1"/>
  <c r="F301" i="2" a="1"/>
  <c r="F301" i="2" s="1"/>
  <c r="F283" i="2" a="1"/>
  <c r="F283" i="2" s="1"/>
  <c r="F289" i="2" s="1"/>
  <c r="F390" i="2" a="1"/>
  <c r="F390" i="2" s="1"/>
  <c r="F331" i="2" a="1"/>
  <c r="F331" i="2" s="1"/>
  <c r="F261" i="2" a="1"/>
  <c r="F261" i="2" s="1"/>
  <c r="F241" i="2" a="1"/>
  <c r="F241" i="2" s="1"/>
  <c r="F262" i="2" a="1"/>
  <c r="F262" i="2" s="1"/>
  <c r="F422" i="2" a="1"/>
  <c r="F422" i="2" s="1"/>
  <c r="F604" i="2" a="1"/>
  <c r="F604" i="2" s="1"/>
  <c r="F612" i="2" a="1"/>
  <c r="F612" i="2" s="1"/>
  <c r="F609" i="2" a="1"/>
  <c r="F609" i="2" s="1"/>
  <c r="F573" i="2" a="1"/>
  <c r="F573" i="2" s="1"/>
  <c r="F587" i="2" a="1"/>
  <c r="F587" i="2" s="1"/>
  <c r="F519" i="2" a="1"/>
  <c r="F519" i="2" s="1"/>
  <c r="F525" i="2" s="1"/>
  <c r="F501" i="2" a="1"/>
  <c r="F501" i="2" s="1"/>
  <c r="F552" i="2" a="1"/>
  <c r="F552" i="2" s="1"/>
  <c r="F515" i="2" a="1"/>
  <c r="F515" i="2" s="1"/>
  <c r="F518" i="2" a="1"/>
  <c r="F518" i="2" s="1"/>
  <c r="F524" i="2" s="1"/>
  <c r="F479" i="2" a="1"/>
  <c r="F479" i="2" s="1"/>
  <c r="F458" i="2" a="1"/>
  <c r="F458" i="2" s="1"/>
  <c r="F496" i="2" a="1"/>
  <c r="F496" i="2" s="1"/>
  <c r="F460" i="2" a="1"/>
  <c r="F460" i="2" s="1"/>
  <c r="F477" i="2" a="1"/>
  <c r="F477" i="2" s="1"/>
  <c r="F478" i="2" a="1"/>
  <c r="F478" i="2" s="1"/>
  <c r="F393" i="2" a="1"/>
  <c r="F393" i="2" s="1"/>
  <c r="F399" i="2" s="1"/>
  <c r="F444" i="2" a="1"/>
  <c r="F444" i="2" s="1"/>
  <c r="F394" i="2" a="1"/>
  <c r="F394" i="2" s="1"/>
  <c r="F448" i="2" a="1"/>
  <c r="F448" i="2" s="1"/>
  <c r="F405" i="2" a="1"/>
  <c r="F405" i="2" s="1"/>
  <c r="F374" i="2" a="1"/>
  <c r="F374" i="2" s="1"/>
  <c r="F380" i="2" s="1"/>
  <c r="F356" i="2" a="1"/>
  <c r="F356" i="2" s="1"/>
  <c r="F389" i="2" a="1"/>
  <c r="F389" i="2" s="1"/>
  <c r="F404" i="2" a="1"/>
  <c r="F404" i="2" s="1"/>
  <c r="F371" i="2" a="1"/>
  <c r="F371" i="2" s="1"/>
  <c r="F427" i="2" a="1"/>
  <c r="F427" i="2" s="1"/>
  <c r="F446" i="2" a="1"/>
  <c r="F446" i="2" s="1"/>
  <c r="F351" i="2" a="1"/>
  <c r="F351" i="2" s="1"/>
  <c r="F319" i="2" a="1"/>
  <c r="F319" i="2" s="1"/>
  <c r="F325" i="2" s="1"/>
  <c r="F298" i="2" a="1"/>
  <c r="F298" i="2" s="1"/>
  <c r="F280" i="2" a="1"/>
  <c r="F280" i="2" s="1"/>
  <c r="F318" i="2" a="1"/>
  <c r="F318" i="2" s="1"/>
  <c r="F299" i="2" a="1"/>
  <c r="F299" i="2" s="1"/>
  <c r="F305" i="2" s="1"/>
  <c r="F281" i="2" a="1"/>
  <c r="F281" i="2" s="1"/>
  <c r="F287" i="2" s="1"/>
  <c r="F335" i="2" a="1"/>
  <c r="F335" i="2" s="1"/>
  <c r="F302" i="2" a="1"/>
  <c r="F302" i="2" s="1"/>
  <c r="F349" i="2" a="1"/>
  <c r="F349" i="2" s="1"/>
  <c r="F242" i="2" a="1"/>
  <c r="F242" i="2" s="1"/>
  <c r="F386" i="2" a="1"/>
  <c r="F386" i="2" s="1"/>
  <c r="F244" i="2" a="1"/>
  <c r="F244" i="2" s="1"/>
  <c r="F230" i="2" a="1"/>
  <c r="F230" i="2" s="1"/>
  <c r="F259" i="2" a="1"/>
  <c r="F259" i="2" s="1"/>
  <c r="F190" i="2" a="1"/>
  <c r="F190" i="2" s="1"/>
  <c r="F168" i="2" a="1"/>
  <c r="F168" i="2" s="1"/>
  <c r="F103" i="2" a="1"/>
  <c r="F103" i="2" s="1"/>
  <c r="F210" i="2" a="1"/>
  <c r="F210" i="2" s="1"/>
  <c r="F187" i="2" a="1"/>
  <c r="F187" i="2" s="1"/>
  <c r="F140" i="2" a="1"/>
  <c r="F140" i="2" s="1"/>
  <c r="F100" i="2" a="1"/>
  <c r="F100" i="2" s="1"/>
  <c r="F207" i="2" a="1"/>
  <c r="F207" i="2" s="1"/>
  <c r="F194" i="2" a="1"/>
  <c r="F194" i="2" s="1"/>
  <c r="G16" i="2"/>
  <c r="F571" i="2" a="1"/>
  <c r="F571" i="2" s="1"/>
  <c r="F610" i="2" a="1"/>
  <c r="F610" i="2" s="1"/>
  <c r="F616" i="2" s="1"/>
  <c r="F588" i="2" a="1"/>
  <c r="F588" i="2" s="1"/>
  <c r="F556" i="2" a="1"/>
  <c r="F556" i="2" s="1"/>
  <c r="F576" i="2" a="1"/>
  <c r="F576" i="2" s="1"/>
  <c r="F570" i="2" a="1"/>
  <c r="F570" i="2" s="1"/>
  <c r="F516" i="2" a="1"/>
  <c r="F516" i="2" s="1"/>
  <c r="F557" i="2" a="1"/>
  <c r="F557" i="2" s="1"/>
  <c r="F514" i="2" a="1"/>
  <c r="F514" i="2" s="1"/>
  <c r="F517" i="2" a="1"/>
  <c r="F517" i="2" s="1"/>
  <c r="F465" i="2" a="1"/>
  <c r="F465" i="2" s="1"/>
  <c r="F447" i="2" a="1"/>
  <c r="F447" i="2" s="1"/>
  <c r="F453" i="2" s="1"/>
  <c r="F466" i="2" a="1"/>
  <c r="F466" i="2" s="1"/>
  <c r="F502" i="2" a="1"/>
  <c r="F502" i="2" s="1"/>
  <c r="F497" i="2" a="1"/>
  <c r="F497" i="2" s="1"/>
  <c r="F499" i="2" a="1"/>
  <c r="F499" i="2" s="1"/>
  <c r="F391" i="2" a="1"/>
  <c r="F391" i="2" s="1"/>
  <c r="F484" i="2" a="1"/>
  <c r="F484" i="2" s="1"/>
  <c r="F392" i="2" a="1"/>
  <c r="F392" i="2" s="1"/>
  <c r="F398" i="2" s="1"/>
  <c r="F411" i="2" a="1"/>
  <c r="F411" i="2" s="1"/>
  <c r="F417" i="2" s="1"/>
  <c r="F408" i="2" a="1"/>
  <c r="F408" i="2" s="1"/>
  <c r="F372" i="2" a="1"/>
  <c r="F372" i="2" s="1"/>
  <c r="F354" i="2" a="1"/>
  <c r="F354" i="2" s="1"/>
  <c r="F338" i="2" a="1"/>
  <c r="F338" i="2" s="1"/>
  <c r="F442" i="2" a="1"/>
  <c r="F442" i="2" s="1"/>
  <c r="F369" i="2" a="1"/>
  <c r="F369" i="2" s="1"/>
  <c r="F426" i="2" a="1"/>
  <c r="F426" i="2" s="1"/>
  <c r="F357" i="2" a="1"/>
  <c r="F357" i="2" s="1"/>
  <c r="F339" i="2" a="1"/>
  <c r="F339" i="2" s="1"/>
  <c r="F317" i="2" a="1"/>
  <c r="F317" i="2" s="1"/>
  <c r="F296" i="2" a="1"/>
  <c r="F296" i="2" s="1"/>
  <c r="F334" i="2" a="1"/>
  <c r="F334" i="2" s="1"/>
  <c r="F316" i="2" a="1"/>
  <c r="F316" i="2" s="1"/>
  <c r="F297" i="2" a="1"/>
  <c r="F297" i="2" s="1"/>
  <c r="F279" i="2" a="1"/>
  <c r="F279" i="2" s="1"/>
  <c r="F333" i="2" a="1"/>
  <c r="F333" i="2" s="1"/>
  <c r="F266" i="2" a="1"/>
  <c r="F266" i="2" s="1"/>
  <c r="F247" i="2" a="1"/>
  <c r="F247" i="2" s="1"/>
  <c r="F277" i="2" a="1"/>
  <c r="F277" i="2" s="1"/>
  <c r="F278" i="2" a="1"/>
  <c r="F278" i="2" s="1"/>
  <c r="F248" i="2" a="1"/>
  <c r="F248" i="2" s="1"/>
  <c r="F228" i="2" a="1"/>
  <c r="F228" i="2" s="1"/>
  <c r="F368" i="2" a="1"/>
  <c r="F368" i="2" s="1"/>
  <c r="F157" i="2" a="1"/>
  <c r="F157" i="2" s="1"/>
  <c r="F121" i="2" a="1"/>
  <c r="F121" i="2" s="1"/>
  <c r="F67" i="2" a="1"/>
  <c r="F67" i="2" s="1"/>
  <c r="F223" i="2" a="1"/>
  <c r="F223" i="2" s="1"/>
  <c r="F188" i="2" a="1"/>
  <c r="F188" i="2" s="1"/>
  <c r="F138" i="2" a="1"/>
  <c r="F138" i="2" s="1"/>
  <c r="F227" i="2" a="1"/>
  <c r="F227" i="2" s="1"/>
  <c r="F193" i="2" a="1"/>
  <c r="F193" i="2" s="1"/>
  <c r="F199" i="2" s="1"/>
  <c r="F189" i="2" a="1"/>
  <c r="F189" i="2" s="1"/>
  <c r="F156" i="2" a="1"/>
  <c r="F156" i="2" s="1"/>
  <c r="F170" i="2" a="1"/>
  <c r="F170" i="2" s="1"/>
  <c r="F152" i="2" a="1"/>
  <c r="F152" i="2" s="1"/>
  <c r="F208" i="2" a="1"/>
  <c r="F208" i="2" s="1"/>
  <c r="F158" i="2" a="1"/>
  <c r="F158" i="2" s="1"/>
  <c r="F102" i="2" a="1"/>
  <c r="F102" i="2" s="1"/>
  <c r="F108" i="2" s="1"/>
  <c r="F120" i="2" a="1"/>
  <c r="F120" i="2" s="1"/>
  <c r="F126" i="2" s="1"/>
  <c r="F224" i="2" a="1"/>
  <c r="F224" i="2" s="1"/>
  <c r="F151" i="2" a="1"/>
  <c r="F151" i="2" s="1"/>
  <c r="F115" i="2" a="1"/>
  <c r="F115" i="2" s="1"/>
  <c r="F98" i="2" a="1"/>
  <c r="F98" i="2" s="1"/>
  <c r="F26" i="2" a="1"/>
  <c r="F26" i="2" s="1"/>
  <c r="F85" i="2" a="1"/>
  <c r="F85" i="2" s="1"/>
  <c r="F31" i="2" a="1"/>
  <c r="F31" i="2" s="1"/>
  <c r="F84" i="2" a="1"/>
  <c r="F84" i="2" s="1"/>
  <c r="F68" i="2" a="1"/>
  <c r="F68" i="2" s="1"/>
  <c r="F64" i="2" a="1"/>
  <c r="F64" i="2" s="1"/>
  <c r="F86" i="2" a="1"/>
  <c r="F86" i="2" s="1"/>
  <c r="F29" i="2" a="1"/>
  <c r="F29" i="2" s="1"/>
  <c r="F532" i="2" a="1"/>
  <c r="F532" i="2" s="1"/>
  <c r="F150" i="2" a="1"/>
  <c r="F150" i="2" s="1"/>
  <c r="F160" i="2" s="1"/>
  <c r="F592" i="2" a="1"/>
  <c r="F592" i="2" s="1"/>
  <c r="F531" i="2" a="1"/>
  <c r="F531" i="2" s="1"/>
  <c r="F114" i="2" a="1"/>
  <c r="F114" i="2" s="1"/>
  <c r="F539" i="2" a="1"/>
  <c r="F539" i="2" s="1"/>
  <c r="F204" i="2" a="1"/>
  <c r="F204" i="2" s="1"/>
  <c r="F586" i="2" a="1"/>
  <c r="F586" i="2" s="1"/>
  <c r="F245" i="2" a="1"/>
  <c r="F245" i="2" s="1"/>
  <c r="F117" i="2" a="1"/>
  <c r="F117" i="2" s="1"/>
  <c r="F133" i="2" a="1"/>
  <c r="F133" i="2" s="1"/>
  <c r="F192" i="2" a="1"/>
  <c r="F192" i="2" s="1"/>
  <c r="F198" i="2" s="1"/>
  <c r="F154" i="2" a="1"/>
  <c r="F154" i="2" s="1"/>
  <c r="F139" i="2" a="1"/>
  <c r="F139" i="2" s="1"/>
  <c r="F145" i="2" s="1"/>
  <c r="F118" i="2" a="1"/>
  <c r="F118" i="2" s="1"/>
  <c r="F191" i="2" a="1"/>
  <c r="F191" i="2" s="1"/>
  <c r="F173" i="2" a="1"/>
  <c r="F173" i="2" s="1"/>
  <c r="F136" i="2" a="1"/>
  <c r="F136" i="2" s="1"/>
  <c r="F79" i="2" a="1"/>
  <c r="F79" i="2" s="1"/>
  <c r="F63" i="2" a="1"/>
  <c r="F63" i="2" s="1"/>
  <c r="F83" i="2" a="1"/>
  <c r="F83" i="2" s="1"/>
  <c r="F30" i="2" a="1"/>
  <c r="F30" i="2" s="1"/>
  <c r="F36" i="2" s="1"/>
  <c r="F82" i="2" a="1"/>
  <c r="F82" i="2" s="1"/>
  <c r="F43" i="2" a="1"/>
  <c r="F43" i="2" s="1"/>
  <c r="F50" i="2" a="1"/>
  <c r="F50" i="2" s="1"/>
  <c r="F32" i="2" a="1"/>
  <c r="F32" i="2" s="1"/>
  <c r="F42" i="2" a="1"/>
  <c r="F42" i="2" s="1"/>
  <c r="F538" i="2" a="1"/>
  <c r="F538" i="2" s="1"/>
  <c r="F544" i="2" s="1"/>
  <c r="F222" i="2" a="1"/>
  <c r="F222" i="2" s="1"/>
  <c r="F186" i="2" a="1"/>
  <c r="F186" i="2" s="1"/>
  <c r="F24" i="2" a="1"/>
  <c r="F24" i="2" s="1"/>
  <c r="F263" i="2" a="1"/>
  <c r="F263" i="2" s="1"/>
  <c r="F269" i="2" s="1"/>
  <c r="F212" i="2" a="1"/>
  <c r="F212" i="2" s="1"/>
  <c r="F211" i="2" a="1"/>
  <c r="F211" i="2" s="1"/>
  <c r="F172" i="2" a="1"/>
  <c r="F172" i="2" s="1"/>
  <c r="F175" i="2" a="1"/>
  <c r="F175" i="2" s="1"/>
  <c r="F135" i="2" a="1"/>
  <c r="F135" i="2" s="1"/>
  <c r="F116" i="2" a="1"/>
  <c r="F116" i="2" s="1"/>
  <c r="F174" i="2" a="1"/>
  <c r="F174" i="2" s="1"/>
  <c r="F153" i="2" a="1"/>
  <c r="F153" i="2" s="1"/>
  <c r="F48" i="2" a="1"/>
  <c r="F48" i="2" s="1"/>
  <c r="F46" i="2" a="1"/>
  <c r="F46" i="2" s="1"/>
  <c r="F61" i="2" a="1"/>
  <c r="F61" i="2" s="1"/>
  <c r="F81" i="2" a="1"/>
  <c r="F81" i="2" s="1"/>
  <c r="F47" i="2" a="1"/>
  <c r="F47" i="2" s="1"/>
  <c r="F80" i="2" a="1"/>
  <c r="F80" i="2" s="1"/>
  <c r="F25" i="2" a="1"/>
  <c r="F25" i="2" s="1"/>
  <c r="F99" i="2" a="1"/>
  <c r="F99" i="2" s="1"/>
  <c r="F27" i="2" a="1"/>
  <c r="F27" i="2" s="1"/>
  <c r="F132" i="2" a="1"/>
  <c r="F132" i="2" s="1"/>
  <c r="F534" i="2" a="1"/>
  <c r="F534" i="2" s="1"/>
  <c r="F240" i="2" a="1"/>
  <c r="F240" i="2" s="1"/>
  <c r="F536" i="2" a="1"/>
  <c r="F536" i="2" s="1"/>
  <c r="F593" i="2" a="1"/>
  <c r="F593" i="2" s="1"/>
  <c r="F599" i="2" s="1"/>
  <c r="F533" i="2" a="1"/>
  <c r="F533" i="2" s="1"/>
  <c r="F294" i="2" a="1"/>
  <c r="F294" i="2" s="1"/>
  <c r="F304" i="2" s="1"/>
  <c r="F229" i="2" a="1"/>
  <c r="F229" i="2" s="1"/>
  <c r="F235" i="2" s="1"/>
  <c r="F206" i="2" a="1"/>
  <c r="F206" i="2" s="1"/>
  <c r="F209" i="2" a="1"/>
  <c r="F209" i="2" s="1"/>
  <c r="F169" i="2" a="1"/>
  <c r="F169" i="2" s="1"/>
  <c r="F137" i="2" a="1"/>
  <c r="F137" i="2" s="1"/>
  <c r="F122" i="2" a="1"/>
  <c r="F122" i="2" s="1"/>
  <c r="F226" i="2" a="1"/>
  <c r="F226" i="2" s="1"/>
  <c r="F176" i="2" a="1"/>
  <c r="F176" i="2" s="1"/>
  <c r="F104" i="2" a="1"/>
  <c r="F104" i="2" s="1"/>
  <c r="F44" i="2" a="1"/>
  <c r="F44" i="2" s="1"/>
  <c r="F60" i="2" a="1"/>
  <c r="F60" i="2" s="1"/>
  <c r="F45" i="2" a="1"/>
  <c r="F45" i="2" s="1"/>
  <c r="F49" i="2" a="1"/>
  <c r="F49" i="2" s="1"/>
  <c r="F55" i="2" s="1"/>
  <c r="F101" i="2" a="1"/>
  <c r="F101" i="2" s="1"/>
  <c r="F62" i="2" a="1"/>
  <c r="F62" i="2" s="1"/>
  <c r="F66" i="2" a="1"/>
  <c r="F66" i="2" s="1"/>
  <c r="F72" i="2" s="1"/>
  <c r="F97" i="2" a="1"/>
  <c r="F97" i="2" s="1"/>
  <c r="F28" i="2" a="1"/>
  <c r="F28" i="2" s="1"/>
  <c r="F607" i="2" a="1"/>
  <c r="F607" i="2" s="1"/>
  <c r="F537" i="2" a="1"/>
  <c r="F537" i="2" s="1"/>
  <c r="F543" i="2" s="1"/>
  <c r="F591" i="2" a="1"/>
  <c r="F591" i="2" s="1"/>
  <c r="F535" i="2" a="1"/>
  <c r="F535" i="2" s="1"/>
  <c r="F96" i="2" a="1"/>
  <c r="F96" i="2" s="1"/>
  <c r="F258" i="2" a="1"/>
  <c r="F258" i="2" s="1"/>
  <c r="F268" i="2" s="1"/>
  <c r="F78" i="2" a="1"/>
  <c r="F78" i="2" s="1"/>
  <c r="F605" i="2" a="1"/>
  <c r="F605" i="2" s="1"/>
  <c r="F276" i="2" a="1"/>
  <c r="F276" i="2" s="1"/>
  <c r="F286" i="2" s="1"/>
  <c r="E251" i="2"/>
  <c r="E250" i="2"/>
  <c r="D545" i="2"/>
  <c r="D12" i="2" s="1"/>
  <c r="E73" i="2"/>
  <c r="E324" i="2"/>
  <c r="E323" i="2"/>
  <c r="E341" i="2"/>
  <c r="E342" i="2"/>
  <c r="E505" i="2"/>
  <c r="E504" i="2"/>
  <c r="E54" i="2"/>
  <c r="E37" i="2"/>
  <c r="E142" i="2"/>
  <c r="E143" i="2"/>
  <c r="E524" i="2"/>
  <c r="E178" i="2"/>
  <c r="E179" i="2"/>
  <c r="E288" i="2"/>
  <c r="E361" i="2"/>
  <c r="E580" i="2"/>
  <c r="E124" i="2"/>
  <c r="E125" i="2"/>
  <c r="E144" i="2"/>
  <c r="E269" i="2"/>
  <c r="E268" i="2"/>
  <c r="E360" i="2"/>
  <c r="E359" i="2"/>
  <c r="E381" i="2"/>
  <c r="E579" i="2"/>
  <c r="E578" i="2"/>
  <c r="E34" i="2"/>
  <c r="E35" i="2"/>
  <c r="E286" i="2"/>
  <c r="E287" i="2"/>
  <c r="E396" i="2"/>
  <c r="E397" i="2"/>
  <c r="E197" i="2"/>
  <c r="E196" i="2"/>
  <c r="E399" i="2"/>
  <c r="E542" i="2"/>
  <c r="E543" i="2"/>
  <c r="E126" i="2"/>
  <c r="E306" i="2"/>
  <c r="E471" i="2"/>
  <c r="E562" i="2"/>
  <c r="E91" i="2"/>
  <c r="E163" i="2"/>
  <c r="E433" i="2"/>
  <c r="E432" i="2"/>
  <c r="E414" i="2"/>
  <c r="E415" i="2"/>
  <c r="E470" i="2"/>
  <c r="C12" i="2"/>
  <c r="E436" i="2" l="1"/>
  <c r="E545" i="2"/>
  <c r="E272" i="2"/>
  <c r="E128" i="2"/>
  <c r="E146" i="2"/>
  <c r="F162" i="2"/>
  <c r="E490" i="2"/>
  <c r="E618" i="2"/>
  <c r="E363" i="2"/>
  <c r="E418" i="2"/>
  <c r="E200" i="2"/>
  <c r="E582" i="2"/>
  <c r="E508" i="2"/>
  <c r="E327" i="2"/>
  <c r="E254" i="2"/>
  <c r="E382" i="2"/>
  <c r="E600" i="2"/>
  <c r="E236" i="2"/>
  <c r="E526" i="2"/>
  <c r="E218" i="2"/>
  <c r="E110" i="2"/>
  <c r="E182" i="2"/>
  <c r="E164" i="2"/>
  <c r="E472" i="2"/>
  <c r="E74" i="2"/>
  <c r="E308" i="2"/>
  <c r="E400" i="2"/>
  <c r="E38" i="2"/>
  <c r="E345" i="2"/>
  <c r="F91" i="2"/>
  <c r="F397" i="2"/>
  <c r="E56" i="2"/>
  <c r="E454" i="2"/>
  <c r="F596" i="2"/>
  <c r="F597" i="2"/>
  <c r="F143" i="2"/>
  <c r="F142" i="2"/>
  <c r="F542" i="2"/>
  <c r="F541" i="2"/>
  <c r="F53" i="2"/>
  <c r="F52" i="2"/>
  <c r="F54" i="2"/>
  <c r="F89" i="2"/>
  <c r="F88" i="2"/>
  <c r="F178" i="2"/>
  <c r="F179" i="2"/>
  <c r="F251" i="2"/>
  <c r="F250" i="2"/>
  <c r="F163" i="2"/>
  <c r="F344" i="2"/>
  <c r="F505" i="2"/>
  <c r="F504" i="2"/>
  <c r="F562" i="2"/>
  <c r="G19" i="2" a="1"/>
  <c r="G19" i="2" s="1"/>
  <c r="H16" i="2"/>
  <c r="G586" i="2" a="1"/>
  <c r="G586" i="2" s="1"/>
  <c r="G610" i="2" a="1"/>
  <c r="G610" i="2" s="1"/>
  <c r="G609" i="2" a="1"/>
  <c r="G609" i="2" s="1"/>
  <c r="G594" i="2" a="1"/>
  <c r="G594" i="2" s="1"/>
  <c r="G553" i="2" a="1"/>
  <c r="G553" i="2" s="1"/>
  <c r="G552" i="2" a="1"/>
  <c r="G552" i="2" s="1"/>
  <c r="G571" i="2" a="1"/>
  <c r="G571" i="2" s="1"/>
  <c r="G494" i="2" a="1"/>
  <c r="G494" i="2" s="1"/>
  <c r="G550" i="2" a="1"/>
  <c r="G550" i="2" s="1"/>
  <c r="G499" i="2" a="1"/>
  <c r="G499" i="2" s="1"/>
  <c r="G551" i="2" a="1"/>
  <c r="G551" i="2" s="1"/>
  <c r="G519" i="2" a="1"/>
  <c r="G519" i="2" s="1"/>
  <c r="G483" i="2" a="1"/>
  <c r="G483" i="2" s="1"/>
  <c r="G440" i="2" a="1"/>
  <c r="G440" i="2" s="1"/>
  <c r="G498" i="2" a="1"/>
  <c r="G498" i="2" s="1"/>
  <c r="G477" i="2" a="1"/>
  <c r="G477" i="2" s="1"/>
  <c r="G460" i="2" a="1"/>
  <c r="G460" i="2" s="1"/>
  <c r="G408" i="2" a="1"/>
  <c r="G408" i="2" s="1"/>
  <c r="G391" i="2" a="1"/>
  <c r="G391" i="2" s="1"/>
  <c r="G479" i="2" a="1"/>
  <c r="G479" i="2" s="1"/>
  <c r="G441" i="2" a="1"/>
  <c r="G441" i="2" s="1"/>
  <c r="G463" i="2" a="1"/>
  <c r="G463" i="2" s="1"/>
  <c r="G407" i="2" a="1"/>
  <c r="G407" i="2" s="1"/>
  <c r="G390" i="2" a="1"/>
  <c r="G390" i="2" s="1"/>
  <c r="G425" i="2" a="1"/>
  <c r="G425" i="2" s="1"/>
  <c r="G428" i="2" a="1"/>
  <c r="G428" i="2" s="1"/>
  <c r="G337" i="2" a="1"/>
  <c r="G337" i="2" s="1"/>
  <c r="G357" i="2" a="1"/>
  <c r="G357" i="2" s="1"/>
  <c r="G302" i="2" a="1"/>
  <c r="G302" i="2" s="1"/>
  <c r="G612" i="2" a="1"/>
  <c r="G612" i="2" s="1"/>
  <c r="G593" i="2" a="1"/>
  <c r="G593" i="2" s="1"/>
  <c r="G599" i="2" s="1"/>
  <c r="G607" i="2" a="1"/>
  <c r="G607" i="2" s="1"/>
  <c r="G568" i="2" a="1"/>
  <c r="G568" i="2" s="1"/>
  <c r="G589" i="2" a="1"/>
  <c r="G589" i="2" s="1"/>
  <c r="G576" i="2" a="1"/>
  <c r="G576" i="2" s="1"/>
  <c r="G587" i="2" a="1"/>
  <c r="G587" i="2" s="1"/>
  <c r="G569" i="2" a="1"/>
  <c r="G569" i="2" s="1"/>
  <c r="G497" i="2" a="1"/>
  <c r="G497" i="2" s="1"/>
  <c r="G555" i="2" a="1"/>
  <c r="G555" i="2" s="1"/>
  <c r="G520" i="2" a="1"/>
  <c r="G520" i="2" s="1"/>
  <c r="G512" i="2" a="1"/>
  <c r="G512" i="2" s="1"/>
  <c r="G514" i="2" a="1"/>
  <c r="G514" i="2" s="1"/>
  <c r="G513" i="2" a="1"/>
  <c r="G513" i="2" s="1"/>
  <c r="G484" i="2" a="1"/>
  <c r="G484" i="2" s="1"/>
  <c r="G459" i="2" a="1"/>
  <c r="G459" i="2" s="1"/>
  <c r="G466" i="2" a="1"/>
  <c r="G466" i="2" s="1"/>
  <c r="G444" i="2" a="1"/>
  <c r="G444" i="2" s="1"/>
  <c r="G406" i="2" a="1"/>
  <c r="G406" i="2" s="1"/>
  <c r="G389" i="2" a="1"/>
  <c r="G389" i="2" s="1"/>
  <c r="G448" i="2" a="1"/>
  <c r="G448" i="2" s="1"/>
  <c r="G429" i="2" a="1"/>
  <c r="G429" i="2" s="1"/>
  <c r="G461" i="2" a="1"/>
  <c r="G461" i="2" s="1"/>
  <c r="G405" i="2" a="1"/>
  <c r="G405" i="2" s="1"/>
  <c r="G388" i="2" a="1"/>
  <c r="G388" i="2" s="1"/>
  <c r="G423" i="2" a="1"/>
  <c r="G423" i="2" s="1"/>
  <c r="G387" i="2" a="1"/>
  <c r="G387" i="2" s="1"/>
  <c r="G442" i="2" a="1"/>
  <c r="G442" i="2" s="1"/>
  <c r="G355" i="2" a="1"/>
  <c r="G355" i="2" s="1"/>
  <c r="G334" i="2" a="1"/>
  <c r="G334" i="2" s="1"/>
  <c r="G372" i="2" a="1"/>
  <c r="G372" i="2" s="1"/>
  <c r="G352" i="2" a="1"/>
  <c r="G352" i="2" s="1"/>
  <c r="G320" i="2" a="1"/>
  <c r="G320" i="2" s="1"/>
  <c r="G333" i="2" a="1"/>
  <c r="G333" i="2" s="1"/>
  <c r="G369" i="2" a="1"/>
  <c r="G369" i="2" s="1"/>
  <c r="G266" i="2" a="1"/>
  <c r="G266" i="2" s="1"/>
  <c r="G242" i="2" a="1"/>
  <c r="G242" i="2" s="1"/>
  <c r="G295" i="2" a="1"/>
  <c r="G295" i="2" s="1"/>
  <c r="G263" i="2" a="1"/>
  <c r="G263" i="2" s="1"/>
  <c r="G244" i="2" a="1"/>
  <c r="G244" i="2" s="1"/>
  <c r="G317" i="2" a="1"/>
  <c r="G317" i="2" s="1"/>
  <c r="G245" i="2" a="1"/>
  <c r="G245" i="2" s="1"/>
  <c r="G296" i="2" a="1"/>
  <c r="G296" i="2" s="1"/>
  <c r="G265" i="2" a="1"/>
  <c r="G265" i="2" s="1"/>
  <c r="G271" i="2" s="1"/>
  <c r="G247" i="2" a="1"/>
  <c r="G247" i="2" s="1"/>
  <c r="G228" i="2" a="1"/>
  <c r="G228" i="2" s="1"/>
  <c r="G223" i="2" a="1"/>
  <c r="G223" i="2" s="1"/>
  <c r="G193" i="2" a="1"/>
  <c r="G193" i="2" s="1"/>
  <c r="G138" i="2" a="1"/>
  <c r="G138" i="2" s="1"/>
  <c r="G208" i="2" a="1"/>
  <c r="G208" i="2" s="1"/>
  <c r="G187" i="2" a="1"/>
  <c r="G187" i="2" s="1"/>
  <c r="G104" i="2" a="1"/>
  <c r="G104" i="2" s="1"/>
  <c r="G152" i="2" a="1"/>
  <c r="G152" i="2" s="1"/>
  <c r="G101" i="2" a="1"/>
  <c r="G101" i="2" s="1"/>
  <c r="G171" i="2" a="1"/>
  <c r="G171" i="2" s="1"/>
  <c r="G170" i="2" a="1"/>
  <c r="G170" i="2" s="1"/>
  <c r="G135" i="2" a="1"/>
  <c r="G135" i="2" s="1"/>
  <c r="G608" i="2" a="1"/>
  <c r="G608" i="2" s="1"/>
  <c r="G591" i="2" a="1"/>
  <c r="G591" i="2" s="1"/>
  <c r="G605" i="2" a="1"/>
  <c r="G605" i="2" s="1"/>
  <c r="G590" i="2" a="1"/>
  <c r="G590" i="2" s="1"/>
  <c r="G572" i="2" a="1"/>
  <c r="G572" i="2" s="1"/>
  <c r="G575" i="2" a="1"/>
  <c r="G575" i="2" s="1"/>
  <c r="G581" i="2" s="1"/>
  <c r="G592" i="2" a="1"/>
  <c r="G592" i="2" s="1"/>
  <c r="G598" i="2" s="1"/>
  <c r="G518" i="2" a="1"/>
  <c r="G518" i="2" s="1"/>
  <c r="G524" i="2" s="1"/>
  <c r="G502" i="2" a="1"/>
  <c r="G502" i="2" s="1"/>
  <c r="G515" i="2" a="1"/>
  <c r="G515" i="2" s="1"/>
  <c r="G517" i="2" a="1"/>
  <c r="G517" i="2" s="1"/>
  <c r="G556" i="2" a="1"/>
  <c r="G556" i="2" s="1"/>
  <c r="G501" i="2" a="1"/>
  <c r="G501" i="2" s="1"/>
  <c r="G507" i="2" s="1"/>
  <c r="G480" i="2" a="1"/>
  <c r="G480" i="2" s="1"/>
  <c r="G482" i="2" a="1"/>
  <c r="G482" i="2" s="1"/>
  <c r="G488" i="2" s="1"/>
  <c r="G446" i="2" a="1"/>
  <c r="G446" i="2" s="1"/>
  <c r="G464" i="2" a="1"/>
  <c r="G464" i="2" s="1"/>
  <c r="G412" i="2" a="1"/>
  <c r="G412" i="2" s="1"/>
  <c r="G404" i="2" a="1"/>
  <c r="G404" i="2" s="1"/>
  <c r="G426" i="2" a="1"/>
  <c r="G426" i="2" s="1"/>
  <c r="G495" i="2" a="1"/>
  <c r="G495" i="2" s="1"/>
  <c r="G458" i="2" a="1"/>
  <c r="G458" i="2" s="1"/>
  <c r="G411" i="2" a="1"/>
  <c r="G411" i="2" s="1"/>
  <c r="G417" i="2" s="1"/>
  <c r="G394" i="2" a="1"/>
  <c r="G394" i="2" s="1"/>
  <c r="G443" i="2" a="1"/>
  <c r="G443" i="2" s="1"/>
  <c r="G445" i="2" a="1"/>
  <c r="G445" i="2" s="1"/>
  <c r="G336" i="2" a="1"/>
  <c r="G336" i="2" s="1"/>
  <c r="G339" i="2" a="1"/>
  <c r="G339" i="2" s="1"/>
  <c r="G353" i="2" a="1"/>
  <c r="G353" i="2" s="1"/>
  <c r="G332" i="2" a="1"/>
  <c r="G332" i="2" s="1"/>
  <c r="G370" i="2" a="1"/>
  <c r="G370" i="2" s="1"/>
  <c r="G350" i="2" a="1"/>
  <c r="G350" i="2" s="1"/>
  <c r="G318" i="2" a="1"/>
  <c r="G318" i="2" s="1"/>
  <c r="G375" i="2" a="1"/>
  <c r="G375" i="2" s="1"/>
  <c r="G313" i="2" a="1"/>
  <c r="G313" i="2" s="1"/>
  <c r="G349" i="2" a="1"/>
  <c r="G349" i="2" s="1"/>
  <c r="G319" i="2" a="1"/>
  <c r="G319" i="2" s="1"/>
  <c r="G325" i="2" s="1"/>
  <c r="G283" i="2" a="1"/>
  <c r="G283" i="2" s="1"/>
  <c r="G261" i="2" a="1"/>
  <c r="G261" i="2" s="1"/>
  <c r="G226" i="2" a="1"/>
  <c r="G226" i="2" s="1"/>
  <c r="G278" i="2" a="1"/>
  <c r="G278" i="2" s="1"/>
  <c r="G315" i="2" a="1"/>
  <c r="G315" i="2" s="1"/>
  <c r="G284" i="2" a="1"/>
  <c r="G284" i="2" s="1"/>
  <c r="G264" i="2" a="1"/>
  <c r="G264" i="2" s="1"/>
  <c r="G270" i="2" s="1"/>
  <c r="G243" i="2" a="1"/>
  <c r="G243" i="2" s="1"/>
  <c r="G225" i="2" a="1"/>
  <c r="G225" i="2" s="1"/>
  <c r="G206" i="2" a="1"/>
  <c r="G206" i="2" s="1"/>
  <c r="G153" i="2" a="1"/>
  <c r="G153" i="2" s="1"/>
  <c r="G134" i="2" a="1"/>
  <c r="G134" i="2" s="1"/>
  <c r="G606" i="2" a="1"/>
  <c r="G606" i="2" s="1"/>
  <c r="G611" i="2" a="1"/>
  <c r="G611" i="2" s="1"/>
  <c r="G617" i="2" s="1"/>
  <c r="G604" i="2" a="1"/>
  <c r="G604" i="2" s="1"/>
  <c r="G573" i="2" a="1"/>
  <c r="G573" i="2" s="1"/>
  <c r="G570" i="2" a="1"/>
  <c r="G570" i="2" s="1"/>
  <c r="G574" i="2" a="1"/>
  <c r="G574" i="2" s="1"/>
  <c r="G580" i="2" s="1"/>
  <c r="G588" i="2" a="1"/>
  <c r="G588" i="2" s="1"/>
  <c r="G516" i="2" a="1"/>
  <c r="G516" i="2" s="1"/>
  <c r="G549" i="2" a="1"/>
  <c r="G549" i="2" s="1"/>
  <c r="G500" i="2" a="1"/>
  <c r="G500" i="2" s="1"/>
  <c r="G506" i="2" s="1"/>
  <c r="G557" i="2" a="1"/>
  <c r="G557" i="2" s="1"/>
  <c r="G554" i="2" a="1"/>
  <c r="G554" i="2" s="1"/>
  <c r="G476" i="2" a="1"/>
  <c r="G476" i="2" s="1"/>
  <c r="G478" i="2" a="1"/>
  <c r="G478" i="2" s="1"/>
  <c r="G496" i="2" a="1"/>
  <c r="G496" i="2" s="1"/>
  <c r="G481" i="2" a="1"/>
  <c r="G481" i="2" s="1"/>
  <c r="G462" i="2" a="1"/>
  <c r="G462" i="2" s="1"/>
  <c r="G410" i="2" a="1"/>
  <c r="G410" i="2" s="1"/>
  <c r="G416" i="2" s="1"/>
  <c r="G393" i="2" a="1"/>
  <c r="G393" i="2" s="1"/>
  <c r="G399" i="2" s="1"/>
  <c r="G424" i="2" a="1"/>
  <c r="G424" i="2" s="1"/>
  <c r="G447" i="2" a="1"/>
  <c r="G447" i="2" s="1"/>
  <c r="G453" i="2" s="1"/>
  <c r="G465" i="2" a="1"/>
  <c r="G465" i="2" s="1"/>
  <c r="G471" i="2" s="1"/>
  <c r="G409" i="2" a="1"/>
  <c r="G409" i="2" s="1"/>
  <c r="G392" i="2" a="1"/>
  <c r="G392" i="2" s="1"/>
  <c r="G398" i="2" s="1"/>
  <c r="G427" i="2" a="1"/>
  <c r="G427" i="2" s="1"/>
  <c r="G430" i="2" a="1"/>
  <c r="G430" i="2" s="1"/>
  <c r="G338" i="2" a="1"/>
  <c r="G338" i="2" s="1"/>
  <c r="G344" i="2" s="1"/>
  <c r="G386" i="2" a="1"/>
  <c r="G386" i="2" s="1"/>
  <c r="G351" i="2" a="1"/>
  <c r="G351" i="2" s="1"/>
  <c r="G376" i="2" a="1"/>
  <c r="G376" i="2" s="1"/>
  <c r="G356" i="2" a="1"/>
  <c r="G356" i="2" s="1"/>
  <c r="G362" i="2" s="1"/>
  <c r="G301" i="2" a="1"/>
  <c r="G301" i="2" s="1"/>
  <c r="G307" i="2" s="1"/>
  <c r="G316" i="2" a="1"/>
  <c r="G316" i="2" s="1"/>
  <c r="G373" i="2" a="1"/>
  <c r="G373" i="2" s="1"/>
  <c r="G321" i="2" a="1"/>
  <c r="G321" i="2" s="1"/>
  <c r="G248" i="2" a="1"/>
  <c r="G248" i="2" s="1"/>
  <c r="G299" i="2" a="1"/>
  <c r="G299" i="2" s="1"/>
  <c r="G281" i="2" a="1"/>
  <c r="G281" i="2" s="1"/>
  <c r="G259" i="2" a="1"/>
  <c r="G259" i="2" s="1"/>
  <c r="G224" i="2" a="1"/>
  <c r="G224" i="2" s="1"/>
  <c r="G422" i="2" a="1"/>
  <c r="G422" i="2" s="1"/>
  <c r="G300" i="2" a="1"/>
  <c r="G300" i="2" s="1"/>
  <c r="G282" i="2" a="1"/>
  <c r="G282" i="2" s="1"/>
  <c r="G288" i="2" s="1"/>
  <c r="G262" i="2" a="1"/>
  <c r="G262" i="2" s="1"/>
  <c r="G246" i="2" a="1"/>
  <c r="G246" i="2" s="1"/>
  <c r="G252" i="2" s="1"/>
  <c r="G212" i="2" a="1"/>
  <c r="G212" i="2" s="1"/>
  <c r="G188" i="2" a="1"/>
  <c r="G188" i="2" s="1"/>
  <c r="G174" i="2" a="1"/>
  <c r="G174" i="2" s="1"/>
  <c r="G136" i="2" a="1"/>
  <c r="G136" i="2" s="1"/>
  <c r="G331" i="2" a="1"/>
  <c r="G331" i="2" s="1"/>
  <c r="G241" i="2" a="1"/>
  <c r="G241" i="2" s="1"/>
  <c r="G229" i="2" a="1"/>
  <c r="G229" i="2" s="1"/>
  <c r="G260" i="2" a="1"/>
  <c r="G260" i="2" s="1"/>
  <c r="G158" i="2" a="1"/>
  <c r="G158" i="2" s="1"/>
  <c r="G209" i="2" a="1"/>
  <c r="G209" i="2" s="1"/>
  <c r="G227" i="2" a="1"/>
  <c r="G227" i="2" s="1"/>
  <c r="G151" i="2" a="1"/>
  <c r="G151" i="2" s="1"/>
  <c r="G192" i="2" a="1"/>
  <c r="G192" i="2" s="1"/>
  <c r="G198" i="2" s="1"/>
  <c r="G155" i="2" a="1"/>
  <c r="G155" i="2" s="1"/>
  <c r="G122" i="2" a="1"/>
  <c r="G122" i="2" s="1"/>
  <c r="G103" i="2" a="1"/>
  <c r="G103" i="2" s="1"/>
  <c r="G109" i="2" s="1"/>
  <c r="G117" i="2" a="1"/>
  <c r="G117" i="2" s="1"/>
  <c r="G67" i="2" a="1"/>
  <c r="G67" i="2" s="1"/>
  <c r="G32" i="2" a="1"/>
  <c r="G32" i="2" s="1"/>
  <c r="G68" i="2" a="1"/>
  <c r="G68" i="2" s="1"/>
  <c r="G86" i="2" a="1"/>
  <c r="G86" i="2" s="1"/>
  <c r="G30" i="2" a="1"/>
  <c r="G30" i="2" s="1"/>
  <c r="G82" i="2" a="1"/>
  <c r="G82" i="2" s="1"/>
  <c r="G64" i="2" a="1"/>
  <c r="G64" i="2" s="1"/>
  <c r="G83" i="2" a="1"/>
  <c r="G83" i="2" s="1"/>
  <c r="G61" i="2" a="1"/>
  <c r="G61" i="2" s="1"/>
  <c r="G186" i="2" a="1"/>
  <c r="G186" i="2" s="1"/>
  <c r="G42" i="2" a="1"/>
  <c r="G42" i="2" s="1"/>
  <c r="G535" i="2" a="1"/>
  <c r="G535" i="2" s="1"/>
  <c r="G536" i="2" a="1"/>
  <c r="G536" i="2" s="1"/>
  <c r="G533" i="2" a="1"/>
  <c r="G533" i="2" s="1"/>
  <c r="G24" i="2" a="1"/>
  <c r="G24" i="2" s="1"/>
  <c r="G335" i="2" a="1"/>
  <c r="G335" i="2" s="1"/>
  <c r="G297" i="2" a="1"/>
  <c r="G297" i="2" s="1"/>
  <c r="G368" i="2" a="1"/>
  <c r="G368" i="2" s="1"/>
  <c r="G230" i="2" a="1"/>
  <c r="G230" i="2" s="1"/>
  <c r="G207" i="2" a="1"/>
  <c r="G207" i="2" s="1"/>
  <c r="G190" i="2" a="1"/>
  <c r="G190" i="2" s="1"/>
  <c r="G172" i="2" a="1"/>
  <c r="G172" i="2" s="1"/>
  <c r="G115" i="2" a="1"/>
  <c r="G115" i="2" s="1"/>
  <c r="G194" i="2" a="1"/>
  <c r="G194" i="2" s="1"/>
  <c r="G169" i="2" a="1"/>
  <c r="G169" i="2" s="1"/>
  <c r="G120" i="2" a="1"/>
  <c r="G120" i="2" s="1"/>
  <c r="G140" i="2" a="1"/>
  <c r="G140" i="2" s="1"/>
  <c r="G48" i="2" a="1"/>
  <c r="G48" i="2" s="1"/>
  <c r="G65" i="2" a="1"/>
  <c r="G65" i="2" s="1"/>
  <c r="G26" i="2" a="1"/>
  <c r="G26" i="2" s="1"/>
  <c r="G50" i="2" a="1"/>
  <c r="G50" i="2" s="1"/>
  <c r="G49" i="2" a="1"/>
  <c r="G49" i="2" s="1"/>
  <c r="G45" i="2" a="1"/>
  <c r="G45" i="2" s="1"/>
  <c r="G80" i="2" a="1"/>
  <c r="G80" i="2" s="1"/>
  <c r="G62" i="2" a="1"/>
  <c r="G62" i="2" s="1"/>
  <c r="G81" i="2" a="1"/>
  <c r="G81" i="2" s="1"/>
  <c r="G46" i="2" a="1"/>
  <c r="G46" i="2" s="1"/>
  <c r="G168" i="2" a="1"/>
  <c r="G168" i="2" s="1"/>
  <c r="G222" i="2" a="1"/>
  <c r="G222" i="2" s="1"/>
  <c r="G538" i="2" a="1"/>
  <c r="G538" i="2" s="1"/>
  <c r="G114" i="2" a="1"/>
  <c r="G114" i="2" s="1"/>
  <c r="G258" i="2" a="1"/>
  <c r="G258" i="2" s="1"/>
  <c r="G268" i="2" s="1"/>
  <c r="G78" i="2" a="1"/>
  <c r="G78" i="2" s="1"/>
  <c r="G374" i="2" a="1"/>
  <c r="G374" i="2" s="1"/>
  <c r="G380" i="2" s="1"/>
  <c r="G371" i="2" a="1"/>
  <c r="G371" i="2" s="1"/>
  <c r="G279" i="2" a="1"/>
  <c r="G279" i="2" s="1"/>
  <c r="G298" i="2" a="1"/>
  <c r="G298" i="2" s="1"/>
  <c r="G210" i="2" a="1"/>
  <c r="G210" i="2" s="1"/>
  <c r="G191" i="2" a="1"/>
  <c r="G191" i="2" s="1"/>
  <c r="G156" i="2" a="1"/>
  <c r="G156" i="2" s="1"/>
  <c r="G157" i="2" a="1"/>
  <c r="G157" i="2" s="1"/>
  <c r="G205" i="2" a="1"/>
  <c r="G205" i="2" s="1"/>
  <c r="G189" i="2" a="1"/>
  <c r="G189" i="2" s="1"/>
  <c r="G139" i="2" a="1"/>
  <c r="G139" i="2" s="1"/>
  <c r="G145" i="2" s="1"/>
  <c r="G118" i="2" a="1"/>
  <c r="G118" i="2" s="1"/>
  <c r="G121" i="2" a="1"/>
  <c r="G121" i="2" s="1"/>
  <c r="G127" i="2" s="1"/>
  <c r="G44" i="2" a="1"/>
  <c r="G44" i="2" s="1"/>
  <c r="G100" i="2" a="1"/>
  <c r="G100" i="2" s="1"/>
  <c r="G27" i="2" a="1"/>
  <c r="G27" i="2" s="1"/>
  <c r="G99" i="2" a="1"/>
  <c r="G99" i="2" s="1"/>
  <c r="G28" i="2" a="1"/>
  <c r="G28" i="2" s="1"/>
  <c r="G43" i="2" a="1"/>
  <c r="G43" i="2" s="1"/>
  <c r="G47" i="2" a="1"/>
  <c r="G47" i="2" s="1"/>
  <c r="G98" i="2" a="1"/>
  <c r="G98" i="2" s="1"/>
  <c r="G79" i="2" a="1"/>
  <c r="G79" i="2" s="1"/>
  <c r="G31" i="2" a="1"/>
  <c r="G31" i="2" s="1"/>
  <c r="G37" i="2" s="1"/>
  <c r="G539" i="2" a="1"/>
  <c r="G539" i="2" s="1"/>
  <c r="G204" i="2" a="1"/>
  <c r="G204" i="2" s="1"/>
  <c r="G531" i="2" a="1"/>
  <c r="G531" i="2" s="1"/>
  <c r="G132" i="2" a="1"/>
  <c r="G132" i="2" s="1"/>
  <c r="G294" i="2" a="1"/>
  <c r="G294" i="2" s="1"/>
  <c r="G304" i="2" s="1"/>
  <c r="G354" i="2" a="1"/>
  <c r="G354" i="2" s="1"/>
  <c r="G314" i="2" a="1"/>
  <c r="G314" i="2" s="1"/>
  <c r="G277" i="2" a="1"/>
  <c r="G277" i="2" s="1"/>
  <c r="G280" i="2" a="1"/>
  <c r="G280" i="2" s="1"/>
  <c r="G175" i="2" a="1"/>
  <c r="G175" i="2" s="1"/>
  <c r="G176" i="2" a="1"/>
  <c r="G176" i="2" s="1"/>
  <c r="G137" i="2" a="1"/>
  <c r="G137" i="2" s="1"/>
  <c r="G154" i="2" a="1"/>
  <c r="G154" i="2" s="1"/>
  <c r="G211" i="2" a="1"/>
  <c r="G211" i="2" s="1"/>
  <c r="G217" i="2" s="1"/>
  <c r="G173" i="2" a="1"/>
  <c r="G173" i="2" s="1"/>
  <c r="G133" i="2" a="1"/>
  <c r="G133" i="2" s="1"/>
  <c r="G116" i="2" a="1"/>
  <c r="G116" i="2" s="1"/>
  <c r="G119" i="2" a="1"/>
  <c r="G119" i="2" s="1"/>
  <c r="G102" i="2" a="1"/>
  <c r="G102" i="2" s="1"/>
  <c r="G108" i="2" s="1"/>
  <c r="G60" i="2" a="1"/>
  <c r="G60" i="2" s="1"/>
  <c r="G66" i="2" a="1"/>
  <c r="G66" i="2" s="1"/>
  <c r="G72" i="2" s="1"/>
  <c r="G97" i="2" a="1"/>
  <c r="G97" i="2" s="1"/>
  <c r="G29" i="2" a="1"/>
  <c r="G29" i="2" s="1"/>
  <c r="G84" i="2" a="1"/>
  <c r="G84" i="2" s="1"/>
  <c r="G25" i="2" a="1"/>
  <c r="G25" i="2" s="1"/>
  <c r="G85" i="2" a="1"/>
  <c r="G85" i="2" s="1"/>
  <c r="G91" i="2" s="1"/>
  <c r="G63" i="2" a="1"/>
  <c r="G63" i="2" s="1"/>
  <c r="G96" i="2" a="1"/>
  <c r="G96" i="2" s="1"/>
  <c r="G537" i="2" a="1"/>
  <c r="G537" i="2" s="1"/>
  <c r="G150" i="2" a="1"/>
  <c r="G150" i="2" s="1"/>
  <c r="G534" i="2" a="1"/>
  <c r="G534" i="2" s="1"/>
  <c r="G532" i="2" a="1"/>
  <c r="G532" i="2" s="1"/>
  <c r="G240" i="2" a="1"/>
  <c r="G240" i="2" s="1"/>
  <c r="G250" i="2" s="1"/>
  <c r="G276" i="2" a="1"/>
  <c r="G276" i="2" s="1"/>
  <c r="G286" i="2" s="1"/>
  <c r="F324" i="2"/>
  <c r="F323" i="2"/>
  <c r="F307" i="2"/>
  <c r="F379" i="2"/>
  <c r="F378" i="2"/>
  <c r="F451" i="2"/>
  <c r="F450" i="2"/>
  <c r="F561" i="2"/>
  <c r="F341" i="2"/>
  <c r="F342" i="2"/>
  <c r="F469" i="2"/>
  <c r="F468" i="2"/>
  <c r="F506" i="2"/>
  <c r="E92" i="2"/>
  <c r="E290" i="2"/>
  <c r="F181" i="2"/>
  <c r="F197" i="2"/>
  <c r="F196" i="2"/>
  <c r="F200" i="2" s="1"/>
  <c r="F35" i="2"/>
  <c r="F34" i="2"/>
  <c r="F90" i="2"/>
  <c r="F360" i="2"/>
  <c r="F359" i="2"/>
  <c r="F471" i="2"/>
  <c r="F396" i="2"/>
  <c r="F400" i="2" s="1"/>
  <c r="F452" i="2"/>
  <c r="F578" i="2"/>
  <c r="F579" i="2"/>
  <c r="F326" i="2"/>
  <c r="F434" i="2"/>
  <c r="F581" i="2"/>
  <c r="F70" i="2"/>
  <c r="F71" i="2"/>
  <c r="F416" i="2"/>
  <c r="F215" i="2"/>
  <c r="F214" i="2"/>
  <c r="F180" i="2"/>
  <c r="F598" i="2"/>
  <c r="F37" i="2"/>
  <c r="F232" i="2"/>
  <c r="F233" i="2"/>
  <c r="F73" i="2"/>
  <c r="F234" i="2"/>
  <c r="F253" i="2"/>
  <c r="F522" i="2"/>
  <c r="F523" i="2"/>
  <c r="F216" i="2"/>
  <c r="F432" i="2"/>
  <c r="F433" i="2"/>
  <c r="F362" i="2"/>
  <c r="F507" i="2"/>
  <c r="F614" i="2"/>
  <c r="F615" i="2"/>
  <c r="F288" i="2"/>
  <c r="F290" i="2" s="1"/>
  <c r="F124" i="2"/>
  <c r="F125" i="2"/>
  <c r="F252" i="2"/>
  <c r="F381" i="2"/>
  <c r="F489" i="2"/>
  <c r="F470" i="2"/>
  <c r="F559" i="2"/>
  <c r="F560" i="2"/>
  <c r="F580" i="2"/>
  <c r="F107" i="2"/>
  <c r="F106" i="2"/>
  <c r="F217" i="2"/>
  <c r="F144" i="2"/>
  <c r="F127" i="2"/>
  <c r="F109" i="2"/>
  <c r="F306" i="2"/>
  <c r="F617" i="2"/>
  <c r="F161" i="2"/>
  <c r="F164" i="2" s="1"/>
  <c r="F271" i="2"/>
  <c r="F272" i="2" s="1"/>
  <c r="F361" i="2"/>
  <c r="F343" i="2"/>
  <c r="F415" i="2"/>
  <c r="F414" i="2"/>
  <c r="F487" i="2"/>
  <c r="F486" i="2"/>
  <c r="E563" i="2"/>
  <c r="G163" i="2" l="1"/>
  <c r="G543" i="2"/>
  <c r="F382" i="2"/>
  <c r="G162" i="2"/>
  <c r="F308" i="2"/>
  <c r="F418" i="2"/>
  <c r="G55" i="2"/>
  <c r="G90" i="2"/>
  <c r="E12" i="2"/>
  <c r="F56" i="2"/>
  <c r="F490" i="2"/>
  <c r="F236" i="2"/>
  <c r="F38" i="2"/>
  <c r="G181" i="2"/>
  <c r="G306" i="2"/>
  <c r="F110" i="2"/>
  <c r="F563" i="2"/>
  <c r="F526" i="2"/>
  <c r="F345" i="2"/>
  <c r="F182" i="2"/>
  <c r="F146" i="2"/>
  <c r="F74" i="2"/>
  <c r="F472" i="2"/>
  <c r="G287" i="2"/>
  <c r="F254" i="2"/>
  <c r="F128" i="2"/>
  <c r="F218" i="2"/>
  <c r="F582" i="2"/>
  <c r="F454" i="2"/>
  <c r="F545" i="2"/>
  <c r="F600" i="2"/>
  <c r="F363" i="2"/>
  <c r="G124" i="2"/>
  <c r="G125" i="2"/>
  <c r="G360" i="2"/>
  <c r="G359" i="2"/>
  <c r="G216" i="2"/>
  <c r="G544" i="2"/>
  <c r="G54" i="2"/>
  <c r="G88" i="2"/>
  <c r="G89" i="2"/>
  <c r="G378" i="2"/>
  <c r="G379" i="2"/>
  <c r="G342" i="2"/>
  <c r="G341" i="2"/>
  <c r="G523" i="2"/>
  <c r="G522" i="2"/>
  <c r="G199" i="2"/>
  <c r="G489" i="2"/>
  <c r="F508" i="2"/>
  <c r="F92" i="2"/>
  <c r="G53" i="2"/>
  <c r="G52" i="2"/>
  <c r="G56" i="2" s="1"/>
  <c r="G305" i="2"/>
  <c r="G308" i="2" s="1"/>
  <c r="G433" i="2"/>
  <c r="G432" i="2"/>
  <c r="G289" i="2"/>
  <c r="G290" i="2" s="1"/>
  <c r="G381" i="2"/>
  <c r="G451" i="2"/>
  <c r="G450" i="2"/>
  <c r="G597" i="2"/>
  <c r="G596" i="2"/>
  <c r="G269" i="2"/>
  <c r="G272" i="2" s="1"/>
  <c r="G525" i="2"/>
  <c r="H19" i="2" a="1"/>
  <c r="H19" i="2" s="1"/>
  <c r="H605" i="2" a="1"/>
  <c r="H605" i="2" s="1"/>
  <c r="H608" i="2" a="1"/>
  <c r="H608" i="2" s="1"/>
  <c r="H593" i="2" a="1"/>
  <c r="H593" i="2" s="1"/>
  <c r="H571" i="2" a="1"/>
  <c r="H571" i="2" s="1"/>
  <c r="H587" i="2" a="1"/>
  <c r="H587" i="2" s="1"/>
  <c r="H570" i="2" a="1"/>
  <c r="H570" i="2" s="1"/>
  <c r="H568" i="2" a="1"/>
  <c r="H568" i="2" s="1"/>
  <c r="H514" i="2" a="1"/>
  <c r="H514" i="2" s="1"/>
  <c r="H516" i="2" a="1"/>
  <c r="H516" i="2" s="1"/>
  <c r="H553" i="2" a="1"/>
  <c r="H553" i="2" s="1"/>
  <c r="H501" i="2" a="1"/>
  <c r="H501" i="2" s="1"/>
  <c r="H517" i="2" a="1"/>
  <c r="H517" i="2" s="1"/>
  <c r="H494" i="2" a="1"/>
  <c r="H494" i="2" s="1"/>
  <c r="H495" i="2" a="1"/>
  <c r="H495" i="2" s="1"/>
  <c r="H465" i="2" a="1"/>
  <c r="H465" i="2" s="1"/>
  <c r="H422" i="2" a="1"/>
  <c r="H422" i="2" s="1"/>
  <c r="H423" i="2" a="1"/>
  <c r="H423" i="2" s="1"/>
  <c r="H462" i="2" a="1"/>
  <c r="H462" i="2" s="1"/>
  <c r="H478" i="2" a="1"/>
  <c r="H478" i="2" s="1"/>
  <c r="H476" i="2" a="1"/>
  <c r="H476" i="2" s="1"/>
  <c r="H386" i="2" a="1"/>
  <c r="H386" i="2" s="1"/>
  <c r="H374" i="2" a="1"/>
  <c r="H374" i="2" s="1"/>
  <c r="H428" i="2" a="1"/>
  <c r="H428" i="2" s="1"/>
  <c r="H406" i="2" a="1"/>
  <c r="H406" i="2" s="1"/>
  <c r="H389" i="2" a="1"/>
  <c r="H389" i="2" s="1"/>
  <c r="H352" i="2" a="1"/>
  <c r="H352" i="2" s="1"/>
  <c r="H335" i="2" a="1"/>
  <c r="H335" i="2" s="1"/>
  <c r="H429" i="2" a="1"/>
  <c r="H429" i="2" s="1"/>
  <c r="H405" i="2" a="1"/>
  <c r="H405" i="2" s="1"/>
  <c r="H388" i="2" a="1"/>
  <c r="H388" i="2" s="1"/>
  <c r="H355" i="2" a="1"/>
  <c r="H355" i="2" s="1"/>
  <c r="H320" i="2" a="1"/>
  <c r="H320" i="2" s="1"/>
  <c r="H300" i="2" a="1"/>
  <c r="H300" i="2" s="1"/>
  <c r="H302" i="2" a="1"/>
  <c r="H302" i="2" s="1"/>
  <c r="H319" i="2" a="1"/>
  <c r="H319" i="2" s="1"/>
  <c r="H594" i="2" a="1"/>
  <c r="H594" i="2" s="1"/>
  <c r="H607" i="2" a="1"/>
  <c r="H607" i="2" s="1"/>
  <c r="H575" i="2" a="1"/>
  <c r="H575" i="2" s="1"/>
  <c r="H569" i="2" a="1"/>
  <c r="H569" i="2" s="1"/>
  <c r="H576" i="2" a="1"/>
  <c r="H576" i="2" s="1"/>
  <c r="H549" i="2" a="1"/>
  <c r="H549" i="2" s="1"/>
  <c r="H552" i="2" a="1"/>
  <c r="H552" i="2" s="1"/>
  <c r="H499" i="2" a="1"/>
  <c r="H499" i="2" s="1"/>
  <c r="H556" i="2" a="1"/>
  <c r="H556" i="2" s="1"/>
  <c r="H518" i="2" a="1"/>
  <c r="H518" i="2" s="1"/>
  <c r="H515" i="2" a="1"/>
  <c r="H515" i="2" s="1"/>
  <c r="H497" i="2" a="1"/>
  <c r="H497" i="2" s="1"/>
  <c r="H448" i="2" a="1"/>
  <c r="H448" i="2" s="1"/>
  <c r="H484" i="2" a="1"/>
  <c r="H484" i="2" s="1"/>
  <c r="H463" i="2" a="1"/>
  <c r="H463" i="2" s="1"/>
  <c r="H481" i="2" a="1"/>
  <c r="H481" i="2" s="1"/>
  <c r="H477" i="2" a="1"/>
  <c r="H477" i="2" s="1"/>
  <c r="H460" i="2" a="1"/>
  <c r="H460" i="2" s="1"/>
  <c r="H459" i="2" a="1"/>
  <c r="H459" i="2" s="1"/>
  <c r="H426" i="2" a="1"/>
  <c r="H426" i="2" s="1"/>
  <c r="H334" i="2" a="1"/>
  <c r="H334" i="2" s="1"/>
  <c r="H372" i="2" a="1"/>
  <c r="H372" i="2" s="1"/>
  <c r="H412" i="2" a="1"/>
  <c r="H412" i="2" s="1"/>
  <c r="H404" i="2" a="1"/>
  <c r="H404" i="2" s="1"/>
  <c r="H336" i="2" a="1"/>
  <c r="H336" i="2" s="1"/>
  <c r="H350" i="2" a="1"/>
  <c r="H350" i="2" s="1"/>
  <c r="H333" i="2" a="1"/>
  <c r="H333" i="2" s="1"/>
  <c r="H411" i="2" a="1"/>
  <c r="H411" i="2" s="1"/>
  <c r="H394" i="2" a="1"/>
  <c r="H394" i="2" s="1"/>
  <c r="H337" i="2" a="1"/>
  <c r="H337" i="2" s="1"/>
  <c r="H353" i="2" a="1"/>
  <c r="H353" i="2" s="1"/>
  <c r="H318" i="2" a="1"/>
  <c r="H318" i="2" s="1"/>
  <c r="H298" i="2" a="1"/>
  <c r="H298" i="2" s="1"/>
  <c r="H369" i="2" a="1"/>
  <c r="H369" i="2" s="1"/>
  <c r="H317" i="2" a="1"/>
  <c r="H317" i="2" s="1"/>
  <c r="H295" i="2" a="1"/>
  <c r="H295" i="2" s="1"/>
  <c r="H277" i="2" a="1"/>
  <c r="H277" i="2" s="1"/>
  <c r="H284" i="2" a="1"/>
  <c r="H284" i="2" s="1"/>
  <c r="H260" i="2" a="1"/>
  <c r="H260" i="2" s="1"/>
  <c r="H349" i="2" a="1"/>
  <c r="H349" i="2" s="1"/>
  <c r="H263" i="2" a="1"/>
  <c r="H263" i="2" s="1"/>
  <c r="H243" i="2" a="1"/>
  <c r="H243" i="2" s="1"/>
  <c r="H245" i="2" a="1"/>
  <c r="H245" i="2" s="1"/>
  <c r="H229" i="2" a="1"/>
  <c r="H229" i="2" s="1"/>
  <c r="H208" i="2" a="1"/>
  <c r="H208" i="2" s="1"/>
  <c r="H227" i="2" a="1"/>
  <c r="H227" i="2" s="1"/>
  <c r="H158" i="2" a="1"/>
  <c r="H158" i="2" s="1"/>
  <c r="H98" i="2" a="1"/>
  <c r="H98" i="2" s="1"/>
  <c r="H79" i="2" a="1"/>
  <c r="H79" i="2" s="1"/>
  <c r="H192" i="2" a="1"/>
  <c r="H192" i="2" s="1"/>
  <c r="H156" i="2" a="1"/>
  <c r="H156" i="2" s="1"/>
  <c r="H574" i="2" a="1"/>
  <c r="H574" i="2" s="1"/>
  <c r="H580" i="2" s="1"/>
  <c r="H606" i="2" a="1"/>
  <c r="H606" i="2" s="1"/>
  <c r="H592" i="2" a="1"/>
  <c r="H592" i="2" s="1"/>
  <c r="H598" i="2" s="1"/>
  <c r="H557" i="2" a="1"/>
  <c r="H557" i="2" s="1"/>
  <c r="H589" i="2" a="1"/>
  <c r="H589" i="2" s="1"/>
  <c r="H590" i="2" a="1"/>
  <c r="H590" i="2" s="1"/>
  <c r="H551" i="2" a="1"/>
  <c r="H551" i="2" s="1"/>
  <c r="H513" i="2" a="1"/>
  <c r="H513" i="2" s="1"/>
  <c r="H554" i="2" a="1"/>
  <c r="H554" i="2" s="1"/>
  <c r="H550" i="2" a="1"/>
  <c r="H550" i="2" s="1"/>
  <c r="H555" i="2" a="1"/>
  <c r="H555" i="2" s="1"/>
  <c r="H561" i="2" s="1"/>
  <c r="H479" i="2" a="1"/>
  <c r="H479" i="2" s="1"/>
  <c r="H482" i="2" a="1"/>
  <c r="H482" i="2" s="1"/>
  <c r="H447" i="2" a="1"/>
  <c r="H447" i="2" s="1"/>
  <c r="H453" i="2" s="1"/>
  <c r="H461" i="2" a="1"/>
  <c r="H461" i="2" s="1"/>
  <c r="H427" i="2" a="1"/>
  <c r="H427" i="2" s="1"/>
  <c r="H466" i="2" a="1"/>
  <c r="H466" i="2" s="1"/>
  <c r="H498" i="2" a="1"/>
  <c r="H498" i="2" s="1"/>
  <c r="H446" i="2" a="1"/>
  <c r="H446" i="2" s="1"/>
  <c r="H424" i="2" a="1"/>
  <c r="H424" i="2" s="1"/>
  <c r="H332" i="2" a="1"/>
  <c r="H332" i="2" s="1"/>
  <c r="H370" i="2" a="1"/>
  <c r="H370" i="2" s="1"/>
  <c r="H410" i="2" a="1"/>
  <c r="H410" i="2" s="1"/>
  <c r="H416" i="2" s="1"/>
  <c r="H393" i="2" a="1"/>
  <c r="H393" i="2" s="1"/>
  <c r="H399" i="2" s="1"/>
  <c r="H356" i="2" a="1"/>
  <c r="H356" i="2" s="1"/>
  <c r="H444" i="2" a="1"/>
  <c r="H444" i="2" s="1"/>
  <c r="H443" i="2" a="1"/>
  <c r="H443" i="2" s="1"/>
  <c r="H409" i="2" a="1"/>
  <c r="H409" i="2" s="1"/>
  <c r="H392" i="2" a="1"/>
  <c r="H392" i="2" s="1"/>
  <c r="H368" i="2" a="1"/>
  <c r="H368" i="2" s="1"/>
  <c r="H373" i="2" a="1"/>
  <c r="H373" i="2" s="1"/>
  <c r="H316" i="2" a="1"/>
  <c r="H316" i="2" s="1"/>
  <c r="H296" i="2" a="1"/>
  <c r="H296" i="2" s="1"/>
  <c r="H339" i="2" a="1"/>
  <c r="H339" i="2" s="1"/>
  <c r="H315" i="2" a="1"/>
  <c r="H315" i="2" s="1"/>
  <c r="H283" i="2" a="1"/>
  <c r="H283" i="2" s="1"/>
  <c r="H289" i="2" s="1"/>
  <c r="H375" i="2" a="1"/>
  <c r="H375" i="2" s="1"/>
  <c r="H266" i="2" a="1"/>
  <c r="H266" i="2" s="1"/>
  <c r="H246" i="2" a="1"/>
  <c r="H246" i="2" s="1"/>
  <c r="H248" i="2" a="1"/>
  <c r="H248" i="2" s="1"/>
  <c r="H261" i="2" a="1"/>
  <c r="H261" i="2" s="1"/>
  <c r="I16" i="2"/>
  <c r="H609" i="2" a="1"/>
  <c r="H609" i="2" s="1"/>
  <c r="H586" i="2" a="1"/>
  <c r="H586" i="2" s="1"/>
  <c r="H588" i="2" a="1"/>
  <c r="H588" i="2" s="1"/>
  <c r="H591" i="2" a="1"/>
  <c r="H591" i="2" s="1"/>
  <c r="H572" i="2" a="1"/>
  <c r="H572" i="2" s="1"/>
  <c r="H573" i="2" a="1"/>
  <c r="H573" i="2" s="1"/>
  <c r="H512" i="2" a="1"/>
  <c r="H512" i="2" s="1"/>
  <c r="H502" i="2" a="1"/>
  <c r="H502" i="2" s="1"/>
  <c r="H520" i="2" a="1"/>
  <c r="H520" i="2" s="1"/>
  <c r="H496" i="2" a="1"/>
  <c r="H496" i="2" s="1"/>
  <c r="H519" i="2" a="1"/>
  <c r="H519" i="2" s="1"/>
  <c r="H500" i="2" a="1"/>
  <c r="H500" i="2" s="1"/>
  <c r="H506" i="2" s="1"/>
  <c r="H483" i="2" a="1"/>
  <c r="H483" i="2" s="1"/>
  <c r="H489" i="2" s="1"/>
  <c r="H458" i="2" a="1"/>
  <c r="H458" i="2" s="1"/>
  <c r="H440" i="2" a="1"/>
  <c r="H440" i="2" s="1"/>
  <c r="H425" i="2" a="1"/>
  <c r="H425" i="2" s="1"/>
  <c r="H464" i="2" a="1"/>
  <c r="H464" i="2" s="1"/>
  <c r="H470" i="2" s="1"/>
  <c r="H480" i="2" a="1"/>
  <c r="H480" i="2" s="1"/>
  <c r="H445" i="2" a="1"/>
  <c r="H445" i="2" s="1"/>
  <c r="H442" i="2" a="1"/>
  <c r="H442" i="2" s="1"/>
  <c r="H376" i="2" a="1"/>
  <c r="H376" i="2" s="1"/>
  <c r="H430" i="2" a="1"/>
  <c r="H430" i="2" s="1"/>
  <c r="H408" i="2" a="1"/>
  <c r="H408" i="2" s="1"/>
  <c r="H391" i="2" a="1"/>
  <c r="H391" i="2" s="1"/>
  <c r="H354" i="2" a="1"/>
  <c r="H354" i="2" s="1"/>
  <c r="H387" i="2" a="1"/>
  <c r="H387" i="2" s="1"/>
  <c r="H441" i="2" a="1"/>
  <c r="H441" i="2" s="1"/>
  <c r="H407" i="2" a="1"/>
  <c r="H407" i="2" s="1"/>
  <c r="H390" i="2" a="1"/>
  <c r="H390" i="2" s="1"/>
  <c r="H357" i="2" a="1"/>
  <c r="H357" i="2" s="1"/>
  <c r="H338" i="2" a="1"/>
  <c r="H338" i="2" s="1"/>
  <c r="H344" i="2" s="1"/>
  <c r="H314" i="2" a="1"/>
  <c r="H314" i="2" s="1"/>
  <c r="H371" i="2" a="1"/>
  <c r="H371" i="2" s="1"/>
  <c r="H321" i="2" a="1"/>
  <c r="H321" i="2" s="1"/>
  <c r="H299" i="2" a="1"/>
  <c r="H299" i="2" s="1"/>
  <c r="H305" i="2" s="1"/>
  <c r="H281" i="2" a="1"/>
  <c r="H281" i="2" s="1"/>
  <c r="H351" i="2" a="1"/>
  <c r="H351" i="2" s="1"/>
  <c r="H264" i="2" a="1"/>
  <c r="H264" i="2" s="1"/>
  <c r="H297" i="2" a="1"/>
  <c r="H297" i="2" s="1"/>
  <c r="H247" i="2" a="1"/>
  <c r="H247" i="2" s="1"/>
  <c r="H253" i="2" s="1"/>
  <c r="H259" i="2" a="1"/>
  <c r="H259" i="2" s="1"/>
  <c r="H313" i="2" a="1"/>
  <c r="H313" i="2" s="1"/>
  <c r="H223" i="2" a="1"/>
  <c r="H223" i="2" s="1"/>
  <c r="H205" i="2" a="1"/>
  <c r="H205" i="2" s="1"/>
  <c r="H172" i="2" a="1"/>
  <c r="H172" i="2" s="1"/>
  <c r="H85" i="2" a="1"/>
  <c r="H85" i="2" s="1"/>
  <c r="H228" i="2" a="1"/>
  <c r="H228" i="2" s="1"/>
  <c r="H234" i="2" s="1"/>
  <c r="H155" i="2" a="1"/>
  <c r="H155" i="2" s="1"/>
  <c r="H189" i="2" a="1"/>
  <c r="H189" i="2" s="1"/>
  <c r="H170" i="2" a="1"/>
  <c r="H170" i="2" s="1"/>
  <c r="H122" i="2" a="1"/>
  <c r="H122" i="2" s="1"/>
  <c r="H137" i="2" a="1"/>
  <c r="H137" i="2" s="1"/>
  <c r="H211" i="2" a="1"/>
  <c r="H211" i="2" s="1"/>
  <c r="H173" i="2" a="1"/>
  <c r="H173" i="2" s="1"/>
  <c r="H174" i="2" a="1"/>
  <c r="H174" i="2" s="1"/>
  <c r="H138" i="2" a="1"/>
  <c r="H138" i="2" s="1"/>
  <c r="H63" i="2" a="1"/>
  <c r="H63" i="2" s="1"/>
  <c r="H99" i="2" a="1"/>
  <c r="H99" i="2" s="1"/>
  <c r="H82" i="2" a="1"/>
  <c r="H82" i="2" s="1"/>
  <c r="H49" i="2" a="1"/>
  <c r="H49" i="2" s="1"/>
  <c r="H62" i="2" a="1"/>
  <c r="H62" i="2" s="1"/>
  <c r="H50" i="2" a="1"/>
  <c r="H50" i="2" s="1"/>
  <c r="H46" i="2" a="1"/>
  <c r="H46" i="2" s="1"/>
  <c r="H60" i="2" a="1"/>
  <c r="H60" i="2" s="1"/>
  <c r="H240" i="2" a="1"/>
  <c r="H240" i="2" s="1"/>
  <c r="H168" i="2" a="1"/>
  <c r="H168" i="2" s="1"/>
  <c r="H537" i="2" a="1"/>
  <c r="H537" i="2" s="1"/>
  <c r="H96" i="2" a="1"/>
  <c r="H96" i="2" s="1"/>
  <c r="H114" i="2" a="1"/>
  <c r="H114" i="2" s="1"/>
  <c r="H538" i="2" a="1"/>
  <c r="H538" i="2" s="1"/>
  <c r="H78" i="2" a="1"/>
  <c r="H78" i="2" s="1"/>
  <c r="H279" i="2" a="1"/>
  <c r="H279" i="2" s="1"/>
  <c r="H282" i="2" a="1"/>
  <c r="H282" i="2" s="1"/>
  <c r="H288" i="2" s="1"/>
  <c r="H331" i="2" a="1"/>
  <c r="H331" i="2" s="1"/>
  <c r="H242" i="2" a="1"/>
  <c r="H242" i="2" s="1"/>
  <c r="H212" i="2" a="1"/>
  <c r="H212" i="2" s="1"/>
  <c r="H194" i="2" a="1"/>
  <c r="H194" i="2" s="1"/>
  <c r="H121" i="2" a="1"/>
  <c r="H121" i="2" s="1"/>
  <c r="H127" i="2" s="1"/>
  <c r="H83" i="2" a="1"/>
  <c r="H83" i="2" s="1"/>
  <c r="H190" i="2" a="1"/>
  <c r="H190" i="2" s="1"/>
  <c r="H103" i="2" a="1"/>
  <c r="H103" i="2" s="1"/>
  <c r="H187" i="2" a="1"/>
  <c r="H187" i="2" s="1"/>
  <c r="H139" i="2" a="1"/>
  <c r="H139" i="2" s="1"/>
  <c r="H120" i="2" a="1"/>
  <c r="H120" i="2" s="1"/>
  <c r="H115" i="2" a="1"/>
  <c r="H115" i="2" s="1"/>
  <c r="H209" i="2" a="1"/>
  <c r="H209" i="2" s="1"/>
  <c r="H193" i="2" a="1"/>
  <c r="H193" i="2" s="1"/>
  <c r="H151" i="2" a="1"/>
  <c r="H151" i="2" s="1"/>
  <c r="H134" i="2" a="1"/>
  <c r="H134" i="2" s="1"/>
  <c r="H61" i="2" a="1"/>
  <c r="H61" i="2" s="1"/>
  <c r="H97" i="2" a="1"/>
  <c r="H97" i="2" s="1"/>
  <c r="H80" i="2" a="1"/>
  <c r="H80" i="2" s="1"/>
  <c r="H101" i="2" a="1"/>
  <c r="H101" i="2" s="1"/>
  <c r="H25" i="2" a="1"/>
  <c r="H25" i="2" s="1"/>
  <c r="H102" i="2" a="1"/>
  <c r="H102" i="2" s="1"/>
  <c r="H100" i="2" a="1"/>
  <c r="H100" i="2" s="1"/>
  <c r="H29" i="2" a="1"/>
  <c r="H29" i="2" s="1"/>
  <c r="H132" i="2" a="1"/>
  <c r="H132" i="2" s="1"/>
  <c r="H222" i="2" a="1"/>
  <c r="H222" i="2" s="1"/>
  <c r="H533" i="2" a="1"/>
  <c r="H533" i="2" s="1"/>
  <c r="H42" i="2" a="1"/>
  <c r="H42" i="2" s="1"/>
  <c r="H610" i="2" a="1"/>
  <c r="H610" i="2" s="1"/>
  <c r="H535" i="2" a="1"/>
  <c r="H535" i="2" s="1"/>
  <c r="H24" i="2" a="1"/>
  <c r="H24" i="2" s="1"/>
  <c r="H301" i="2" a="1"/>
  <c r="H301" i="2" s="1"/>
  <c r="H307" i="2" s="1"/>
  <c r="H241" i="2" a="1"/>
  <c r="H241" i="2" s="1"/>
  <c r="H278" i="2" a="1"/>
  <c r="H278" i="2" s="1"/>
  <c r="H244" i="2" a="1"/>
  <c r="H244" i="2" s="1"/>
  <c r="H210" i="2" a="1"/>
  <c r="H210" i="2" s="1"/>
  <c r="H216" i="2" s="1"/>
  <c r="H157" i="2" a="1"/>
  <c r="H157" i="2" s="1"/>
  <c r="H163" i="2" s="1"/>
  <c r="H119" i="2" a="1"/>
  <c r="H119" i="2" s="1"/>
  <c r="H81" i="2" a="1"/>
  <c r="H81" i="2" s="1"/>
  <c r="H188" i="2" a="1"/>
  <c r="H188" i="2" s="1"/>
  <c r="H136" i="2" a="1"/>
  <c r="H136" i="2" s="1"/>
  <c r="H153" i="2" a="1"/>
  <c r="H153" i="2" s="1"/>
  <c r="H135" i="2" a="1"/>
  <c r="H135" i="2" s="1"/>
  <c r="H118" i="2" a="1"/>
  <c r="H118" i="2" s="1"/>
  <c r="H104" i="2" a="1"/>
  <c r="H104" i="2" s="1"/>
  <c r="H230" i="2" a="1"/>
  <c r="H230" i="2" s="1"/>
  <c r="H171" i="2" a="1"/>
  <c r="H171" i="2" s="1"/>
  <c r="H169" i="2" a="1"/>
  <c r="H169" i="2" s="1"/>
  <c r="H47" i="2" a="1"/>
  <c r="H47" i="2" s="1"/>
  <c r="H45" i="2" a="1"/>
  <c r="H45" i="2" s="1"/>
  <c r="H86" i="2" a="1"/>
  <c r="H86" i="2" s="1"/>
  <c r="H32" i="2" a="1"/>
  <c r="H32" i="2" s="1"/>
  <c r="H66" i="2" a="1"/>
  <c r="H66" i="2" s="1"/>
  <c r="H26" i="2" a="1"/>
  <c r="H26" i="2" s="1"/>
  <c r="H67" i="2" a="1"/>
  <c r="H67" i="2" s="1"/>
  <c r="H48" i="2" a="1"/>
  <c r="H48" i="2" s="1"/>
  <c r="H54" i="2" s="1"/>
  <c r="H30" i="2" a="1"/>
  <c r="H30" i="2" s="1"/>
  <c r="H612" i="2" a="1"/>
  <c r="H612" i="2" s="1"/>
  <c r="H186" i="2" a="1"/>
  <c r="H186" i="2" s="1"/>
  <c r="H539" i="2" a="1"/>
  <c r="H539" i="2" s="1"/>
  <c r="H150" i="2" a="1"/>
  <c r="H150" i="2" s="1"/>
  <c r="H611" i="2" a="1"/>
  <c r="H611" i="2" s="1"/>
  <c r="H617" i="2" s="1"/>
  <c r="H532" i="2" a="1"/>
  <c r="H532" i="2" s="1"/>
  <c r="H294" i="2" a="1"/>
  <c r="H294" i="2" s="1"/>
  <c r="H304" i="2" s="1"/>
  <c r="H262" i="2" a="1"/>
  <c r="H262" i="2" s="1"/>
  <c r="H280" i="2" a="1"/>
  <c r="H280" i="2" s="1"/>
  <c r="H265" i="2" a="1"/>
  <c r="H265" i="2" s="1"/>
  <c r="H271" i="2" s="1"/>
  <c r="H226" i="2" a="1"/>
  <c r="H226" i="2" s="1"/>
  <c r="H206" i="2" a="1"/>
  <c r="H206" i="2" s="1"/>
  <c r="H152" i="2" a="1"/>
  <c r="H152" i="2" s="1"/>
  <c r="H117" i="2" a="1"/>
  <c r="H117" i="2" s="1"/>
  <c r="H225" i="2" a="1"/>
  <c r="H225" i="2" s="1"/>
  <c r="H191" i="2" a="1"/>
  <c r="H191" i="2" s="1"/>
  <c r="H207" i="2" a="1"/>
  <c r="H207" i="2" s="1"/>
  <c r="H154" i="2" a="1"/>
  <c r="H154" i="2" s="1"/>
  <c r="H133" i="2" a="1"/>
  <c r="H133" i="2" s="1"/>
  <c r="H116" i="2" a="1"/>
  <c r="H116" i="2" s="1"/>
  <c r="H224" i="2" a="1"/>
  <c r="H224" i="2" s="1"/>
  <c r="H175" i="2" a="1"/>
  <c r="H175" i="2" s="1"/>
  <c r="H176" i="2" a="1"/>
  <c r="H176" i="2" s="1"/>
  <c r="H140" i="2" a="1"/>
  <c r="H140" i="2" s="1"/>
  <c r="H68" i="2" a="1"/>
  <c r="H68" i="2" s="1"/>
  <c r="H43" i="2" a="1"/>
  <c r="H43" i="2" s="1"/>
  <c r="H84" i="2" a="1"/>
  <c r="H84" i="2" s="1"/>
  <c r="H90" i="2" s="1"/>
  <c r="H31" i="2" a="1"/>
  <c r="H31" i="2" s="1"/>
  <c r="H64" i="2" a="1"/>
  <c r="H64" i="2" s="1"/>
  <c r="H27" i="2" a="1"/>
  <c r="H27" i="2" s="1"/>
  <c r="H65" i="2" a="1"/>
  <c r="H65" i="2" s="1"/>
  <c r="H44" i="2" a="1"/>
  <c r="H44" i="2" s="1"/>
  <c r="H28" i="2" a="1"/>
  <c r="H28" i="2" s="1"/>
  <c r="H534" i="2" a="1"/>
  <c r="H534" i="2" s="1"/>
  <c r="H604" i="2" a="1"/>
  <c r="H604" i="2" s="1"/>
  <c r="H531" i="2" a="1"/>
  <c r="H531" i="2" s="1"/>
  <c r="H204" i="2" a="1"/>
  <c r="H204" i="2" s="1"/>
  <c r="H536" i="2" a="1"/>
  <c r="H536" i="2" s="1"/>
  <c r="H258" i="2" a="1"/>
  <c r="H258" i="2" s="1"/>
  <c r="H268" i="2" s="1"/>
  <c r="H276" i="2" a="1"/>
  <c r="H276" i="2" s="1"/>
  <c r="H286" i="2" s="1"/>
  <c r="F327" i="2"/>
  <c r="G142" i="2"/>
  <c r="G143" i="2"/>
  <c r="G126" i="2"/>
  <c r="G232" i="2"/>
  <c r="G233" i="2"/>
  <c r="G235" i="2"/>
  <c r="G180" i="2"/>
  <c r="G486" i="2"/>
  <c r="G487" i="2"/>
  <c r="G560" i="2"/>
  <c r="G559" i="2"/>
  <c r="G578" i="2"/>
  <c r="G579" i="2"/>
  <c r="G324" i="2"/>
  <c r="G323" i="2"/>
  <c r="G470" i="2"/>
  <c r="G106" i="2"/>
  <c r="G107" i="2"/>
  <c r="G234" i="2"/>
  <c r="G251" i="2"/>
  <c r="G435" i="2"/>
  <c r="G561" i="2"/>
  <c r="G343" i="2"/>
  <c r="G397" i="2"/>
  <c r="G396" i="2"/>
  <c r="G615" i="2"/>
  <c r="G614" i="2"/>
  <c r="F618" i="2"/>
  <c r="F436" i="2"/>
  <c r="G35" i="2"/>
  <c r="G34" i="2"/>
  <c r="G179" i="2"/>
  <c r="G178" i="2"/>
  <c r="G196" i="2"/>
  <c r="G197" i="2"/>
  <c r="G70" i="2"/>
  <c r="G71" i="2"/>
  <c r="G542" i="2"/>
  <c r="G541" i="2"/>
  <c r="G36" i="2"/>
  <c r="G73" i="2"/>
  <c r="G160" i="2"/>
  <c r="G161" i="2"/>
  <c r="G214" i="2"/>
  <c r="G215" i="2"/>
  <c r="G415" i="2"/>
  <c r="G414" i="2"/>
  <c r="G452" i="2"/>
  <c r="G562" i="2"/>
  <c r="G144" i="2"/>
  <c r="G253" i="2"/>
  <c r="G326" i="2"/>
  <c r="G361" i="2"/>
  <c r="G434" i="2"/>
  <c r="G469" i="2"/>
  <c r="G468" i="2"/>
  <c r="G504" i="2"/>
  <c r="G505" i="2"/>
  <c r="G616" i="2"/>
  <c r="H37" i="2" l="1"/>
  <c r="H108" i="2"/>
  <c r="H398" i="2"/>
  <c r="H417" i="2"/>
  <c r="G400" i="2"/>
  <c r="G418" i="2"/>
  <c r="G38" i="2"/>
  <c r="H452" i="2"/>
  <c r="G600" i="2"/>
  <c r="G254" i="2"/>
  <c r="G164" i="2"/>
  <c r="G200" i="2"/>
  <c r="G382" i="2"/>
  <c r="G508" i="2"/>
  <c r="G182" i="2"/>
  <c r="G110" i="2"/>
  <c r="G146" i="2"/>
  <c r="H181" i="2"/>
  <c r="H126" i="2"/>
  <c r="H55" i="2"/>
  <c r="G128" i="2"/>
  <c r="G472" i="2"/>
  <c r="G218" i="2"/>
  <c r="G74" i="2"/>
  <c r="G582" i="2"/>
  <c r="G490" i="2"/>
  <c r="G236" i="2"/>
  <c r="G454" i="2"/>
  <c r="G526" i="2"/>
  <c r="H70" i="2"/>
  <c r="H71" i="2"/>
  <c r="H34" i="2"/>
  <c r="H35" i="2"/>
  <c r="H107" i="2"/>
  <c r="H106" i="2"/>
  <c r="H109" i="2"/>
  <c r="H217" i="2"/>
  <c r="H359" i="2"/>
  <c r="H360" i="2"/>
  <c r="H614" i="2"/>
  <c r="H615" i="2"/>
  <c r="H252" i="2"/>
  <c r="H378" i="2"/>
  <c r="H379" i="2"/>
  <c r="H198" i="2"/>
  <c r="H232" i="2"/>
  <c r="H233" i="2"/>
  <c r="H343" i="2"/>
  <c r="H524" i="2"/>
  <c r="H306" i="2"/>
  <c r="H308" i="2" s="1"/>
  <c r="H542" i="2"/>
  <c r="H541" i="2"/>
  <c r="H73" i="2"/>
  <c r="H144" i="2"/>
  <c r="H142" i="2"/>
  <c r="H143" i="2"/>
  <c r="H160" i="2"/>
  <c r="H161" i="2"/>
  <c r="H287" i="2"/>
  <c r="H290" i="2" s="1"/>
  <c r="H397" i="2"/>
  <c r="H396" i="2"/>
  <c r="H596" i="2"/>
  <c r="H597" i="2"/>
  <c r="I19" i="2" a="1"/>
  <c r="I19" i="2" s="1"/>
  <c r="I612" i="2" a="1"/>
  <c r="I612" i="2" s="1"/>
  <c r="I608" i="2" a="1"/>
  <c r="I608" i="2" s="1"/>
  <c r="I590" i="2" a="1"/>
  <c r="I590" i="2" s="1"/>
  <c r="I568" i="2" a="1"/>
  <c r="I568" i="2" s="1"/>
  <c r="I589" i="2" a="1"/>
  <c r="I589" i="2" s="1"/>
  <c r="I556" i="2" a="1"/>
  <c r="I556" i="2" s="1"/>
  <c r="I550" i="2" a="1"/>
  <c r="I550" i="2" s="1"/>
  <c r="I518" i="2" a="1"/>
  <c r="I518" i="2" s="1"/>
  <c r="I516" i="2" a="1"/>
  <c r="I516" i="2" s="1"/>
  <c r="I502" i="2" a="1"/>
  <c r="I502" i="2" s="1"/>
  <c r="I515" i="2" a="1"/>
  <c r="I515" i="2" s="1"/>
  <c r="I481" i="2" a="1"/>
  <c r="I481" i="2" s="1"/>
  <c r="I462" i="2" a="1"/>
  <c r="I462" i="2" s="1"/>
  <c r="I482" i="2" a="1"/>
  <c r="I482" i="2" s="1"/>
  <c r="I465" i="2" a="1"/>
  <c r="I465" i="2" s="1"/>
  <c r="I446" i="2" a="1"/>
  <c r="I446" i="2" s="1"/>
  <c r="I460" i="2" a="1"/>
  <c r="I460" i="2" s="1"/>
  <c r="I448" i="2" a="1"/>
  <c r="I448" i="2" s="1"/>
  <c r="I429" i="2" a="1"/>
  <c r="I429" i="2" s="1"/>
  <c r="I407" i="2" a="1"/>
  <c r="I407" i="2" s="1"/>
  <c r="I357" i="2" a="1"/>
  <c r="I357" i="2" s="1"/>
  <c r="I412" i="2" a="1"/>
  <c r="I412" i="2" s="1"/>
  <c r="I390" i="2" a="1"/>
  <c r="I390" i="2" s="1"/>
  <c r="I332" i="2" a="1"/>
  <c r="I332" i="2" s="1"/>
  <c r="I370" i="2" a="1"/>
  <c r="I370" i="2" s="1"/>
  <c r="I427" i="2" a="1"/>
  <c r="I427" i="2" s="1"/>
  <c r="I356" i="2" a="1"/>
  <c r="I356" i="2" s="1"/>
  <c r="I409" i="2" a="1"/>
  <c r="I409" i="2" s="1"/>
  <c r="I389" i="2" a="1"/>
  <c r="I389" i="2" s="1"/>
  <c r="I373" i="2" a="1"/>
  <c r="I373" i="2" s="1"/>
  <c r="I321" i="2" a="1"/>
  <c r="I321" i="2" s="1"/>
  <c r="I339" i="2" a="1"/>
  <c r="I339" i="2" s="1"/>
  <c r="I298" i="2" a="1"/>
  <c r="I298" i="2" s="1"/>
  <c r="I280" i="2" a="1"/>
  <c r="I280" i="2" s="1"/>
  <c r="I320" i="2" a="1"/>
  <c r="I320" i="2" s="1"/>
  <c r="I326" i="2" s="1"/>
  <c r="I387" i="2" a="1"/>
  <c r="I387" i="2" s="1"/>
  <c r="I295" i="2" a="1"/>
  <c r="I295" i="2" s="1"/>
  <c r="I264" i="2" a="1"/>
  <c r="I264" i="2" s="1"/>
  <c r="I244" i="2" a="1"/>
  <c r="I244" i="2" s="1"/>
  <c r="I242" i="2" a="1"/>
  <c r="I242" i="2" s="1"/>
  <c r="I263" i="2" a="1"/>
  <c r="I263" i="2" s="1"/>
  <c r="I247" i="2" a="1"/>
  <c r="I247" i="2" s="1"/>
  <c r="I227" i="2" a="1"/>
  <c r="I227" i="2" s="1"/>
  <c r="I212" i="2" a="1"/>
  <c r="I212" i="2" s="1"/>
  <c r="I190" i="2" a="1"/>
  <c r="I190" i="2" s="1"/>
  <c r="I187" i="2" a="1"/>
  <c r="I187" i="2" s="1"/>
  <c r="I140" i="2" a="1"/>
  <c r="I140" i="2" s="1"/>
  <c r="I229" i="2" a="1"/>
  <c r="I229" i="2" s="1"/>
  <c r="I228" i="2" a="1"/>
  <c r="I228" i="2" s="1"/>
  <c r="I174" i="2" a="1"/>
  <c r="I174" i="2" s="1"/>
  <c r="I137" i="2" a="1"/>
  <c r="I137" i="2" s="1"/>
  <c r="I133" i="2" a="1"/>
  <c r="I133" i="2" s="1"/>
  <c r="I116" i="2" a="1"/>
  <c r="I116" i="2" s="1"/>
  <c r="I151" i="2" a="1"/>
  <c r="I151" i="2" s="1"/>
  <c r="I136" i="2" a="1"/>
  <c r="I136" i="2" s="1"/>
  <c r="I191" i="2" a="1"/>
  <c r="I191" i="2" s="1"/>
  <c r="I121" i="2" a="1"/>
  <c r="I121" i="2" s="1"/>
  <c r="I43" i="2" a="1"/>
  <c r="I43" i="2" s="1"/>
  <c r="I81" i="2" a="1"/>
  <c r="I81" i="2" s="1"/>
  <c r="I31" i="2" a="1"/>
  <c r="I31" i="2" s="1"/>
  <c r="I67" i="2" a="1"/>
  <c r="I67" i="2" s="1"/>
  <c r="I80" i="2" a="1"/>
  <c r="I80" i="2" s="1"/>
  <c r="I30" i="2" a="1"/>
  <c r="I30" i="2" s="1"/>
  <c r="I65" i="2" a="1"/>
  <c r="I65" i="2" s="1"/>
  <c r="I48" i="2" a="1"/>
  <c r="I48" i="2" s="1"/>
  <c r="I60" i="2" a="1"/>
  <c r="I60" i="2" s="1"/>
  <c r="I100" i="2" a="1"/>
  <c r="I100" i="2" s="1"/>
  <c r="I610" i="2" a="1"/>
  <c r="I610" i="2" s="1"/>
  <c r="I616" i="2" s="1"/>
  <c r="I535" i="2" a="1"/>
  <c r="I535" i="2" s="1"/>
  <c r="I204" i="2" a="1"/>
  <c r="I204" i="2" s="1"/>
  <c r="I611" i="2" a="1"/>
  <c r="I611" i="2" s="1"/>
  <c r="I617" i="2" s="1"/>
  <c r="I537" i="2" a="1"/>
  <c r="I537" i="2" s="1"/>
  <c r="I609" i="2" a="1"/>
  <c r="I609" i="2" s="1"/>
  <c r="I294" i="2" a="1"/>
  <c r="I294" i="2" s="1"/>
  <c r="I331" i="2" a="1"/>
  <c r="I331" i="2" s="1"/>
  <c r="I261" i="2" a="1"/>
  <c r="I261" i="2" s="1"/>
  <c r="I225" i="2" a="1"/>
  <c r="I225" i="2" s="1"/>
  <c r="I188" i="2" a="1"/>
  <c r="I188" i="2" s="1"/>
  <c r="I138" i="2" a="1"/>
  <c r="I138" i="2" s="1"/>
  <c r="I189" i="2" a="1"/>
  <c r="I189" i="2" s="1"/>
  <c r="I104" i="2" a="1"/>
  <c r="I104" i="2" s="1"/>
  <c r="I206" i="2" a="1"/>
  <c r="I206" i="2" s="1"/>
  <c r="I99" i="2" a="1"/>
  <c r="I99" i="2" s="1"/>
  <c r="I119" i="2" a="1"/>
  <c r="I119" i="2" s="1"/>
  <c r="I79" i="2" a="1"/>
  <c r="I79" i="2" s="1"/>
  <c r="I49" i="2" a="1"/>
  <c r="I49" i="2" s="1"/>
  <c r="I25" i="2" a="1"/>
  <c r="I25" i="2" s="1"/>
  <c r="I44" i="2" a="1"/>
  <c r="I44" i="2" s="1"/>
  <c r="I132" i="2" a="1"/>
  <c r="I132" i="2" s="1"/>
  <c r="I536" i="2" a="1"/>
  <c r="I536" i="2" s="1"/>
  <c r="I168" i="2" a="1"/>
  <c r="I168" i="2" s="1"/>
  <c r="I604" i="2" a="1"/>
  <c r="I604" i="2" s="1"/>
  <c r="J16" i="2"/>
  <c r="I591" i="2" a="1"/>
  <c r="I591" i="2" s="1"/>
  <c r="I593" i="2" a="1"/>
  <c r="I593" i="2" s="1"/>
  <c r="I574" i="2" a="1"/>
  <c r="I574" i="2" s="1"/>
  <c r="I557" i="2" a="1"/>
  <c r="I557" i="2" s="1"/>
  <c r="I571" i="2" a="1"/>
  <c r="I571" i="2" s="1"/>
  <c r="I554" i="2" a="1"/>
  <c r="I554" i="2" s="1"/>
  <c r="I519" i="2" a="1"/>
  <c r="I519" i="2" s="1"/>
  <c r="I498" i="2" a="1"/>
  <c r="I498" i="2" s="1"/>
  <c r="I494" i="2" a="1"/>
  <c r="I494" i="2" s="1"/>
  <c r="I555" i="2" a="1"/>
  <c r="I555" i="2" s="1"/>
  <c r="I561" i="2" s="1"/>
  <c r="I500" i="2" a="1"/>
  <c r="I500" i="2" s="1"/>
  <c r="I477" i="2" a="1"/>
  <c r="I477" i="2" s="1"/>
  <c r="I499" i="2" a="1"/>
  <c r="I499" i="2" s="1"/>
  <c r="I497" i="2" a="1"/>
  <c r="I497" i="2" s="1"/>
  <c r="I479" i="2" a="1"/>
  <c r="I479" i="2" s="1"/>
  <c r="I483" i="2" a="1"/>
  <c r="I483" i="2" s="1"/>
  <c r="I463" i="2" a="1"/>
  <c r="I463" i="2" s="1"/>
  <c r="I442" i="2" a="1"/>
  <c r="I442" i="2" s="1"/>
  <c r="I480" i="2" a="1"/>
  <c r="I480" i="2" s="1"/>
  <c r="I406" i="2" a="1"/>
  <c r="I406" i="2" s="1"/>
  <c r="I355" i="2" a="1"/>
  <c r="I355" i="2" s="1"/>
  <c r="I361" i="2" s="1"/>
  <c r="I405" i="2" a="1"/>
  <c r="I405" i="2" s="1"/>
  <c r="I388" i="2" a="1"/>
  <c r="I388" i="2" s="1"/>
  <c r="I376" i="2" a="1"/>
  <c r="I376" i="2" s="1"/>
  <c r="I411" i="2" a="1"/>
  <c r="I411" i="2" s="1"/>
  <c r="I417" i="2" s="1"/>
  <c r="I425" i="2" a="1"/>
  <c r="I425" i="2" s="1"/>
  <c r="I354" i="2" a="1"/>
  <c r="I354" i="2" s="1"/>
  <c r="I408" i="2" a="1"/>
  <c r="I408" i="2" s="1"/>
  <c r="I335" i="2" a="1"/>
  <c r="I335" i="2" s="1"/>
  <c r="I371" i="2" a="1"/>
  <c r="I371" i="2" s="1"/>
  <c r="I319" i="2" a="1"/>
  <c r="I319" i="2" s="1"/>
  <c r="I325" i="2" s="1"/>
  <c r="I338" i="2" a="1"/>
  <c r="I338" i="2" s="1"/>
  <c r="I344" i="2" s="1"/>
  <c r="I296" i="2" a="1"/>
  <c r="I296" i="2" s="1"/>
  <c r="I278" i="2" a="1"/>
  <c r="I278" i="2" s="1"/>
  <c r="I318" i="2" a="1"/>
  <c r="I318" i="2" s="1"/>
  <c r="I302" i="2" a="1"/>
  <c r="I302" i="2" s="1"/>
  <c r="I283" i="2" a="1"/>
  <c r="I283" i="2" s="1"/>
  <c r="I262" i="2" a="1"/>
  <c r="I262" i="2" s="1"/>
  <c r="I248" i="2" a="1"/>
  <c r="I248" i="2" s="1"/>
  <c r="I241" i="2" a="1"/>
  <c r="I241" i="2" s="1"/>
  <c r="I210" i="2" a="1"/>
  <c r="I210" i="2" s="1"/>
  <c r="I169" i="2" a="1"/>
  <c r="I169" i="2" s="1"/>
  <c r="I211" i="2" a="1"/>
  <c r="I211" i="2" s="1"/>
  <c r="I217" i="2" s="1"/>
  <c r="I175" i="2" a="1"/>
  <c r="I175" i="2" s="1"/>
  <c r="I122" i="2" a="1"/>
  <c r="I122" i="2" s="1"/>
  <c r="I156" i="2" a="1"/>
  <c r="I156" i="2" s="1"/>
  <c r="I170" i="2" a="1"/>
  <c r="I170" i="2" s="1"/>
  <c r="I98" i="2" a="1"/>
  <c r="I98" i="2" s="1"/>
  <c r="I26" i="2" a="1"/>
  <c r="I26" i="2" s="1"/>
  <c r="I47" i="2" a="1"/>
  <c r="I47" i="2" s="1"/>
  <c r="I66" i="2" a="1"/>
  <c r="I66" i="2" s="1"/>
  <c r="I72" i="2" s="1"/>
  <c r="I29" i="2" a="1"/>
  <c r="I29" i="2" s="1"/>
  <c r="I35" i="2" s="1"/>
  <c r="I532" i="2" a="1"/>
  <c r="I532" i="2" s="1"/>
  <c r="I240" i="2" a="1"/>
  <c r="I240" i="2" s="1"/>
  <c r="I531" i="2" a="1"/>
  <c r="I531" i="2" s="1"/>
  <c r="I594" i="2" a="1"/>
  <c r="I594" i="2" s="1"/>
  <c r="I607" i="2" a="1"/>
  <c r="I607" i="2" s="1"/>
  <c r="I592" i="2" a="1"/>
  <c r="I592" i="2" s="1"/>
  <c r="I598" i="2" s="1"/>
  <c r="I572" i="2" a="1"/>
  <c r="I572" i="2" s="1"/>
  <c r="I551" i="2" a="1"/>
  <c r="I551" i="2" s="1"/>
  <c r="I587" i="2" a="1"/>
  <c r="I587" i="2" s="1"/>
  <c r="I575" i="2" a="1"/>
  <c r="I575" i="2" s="1"/>
  <c r="I569" i="2" a="1"/>
  <c r="I569" i="2" s="1"/>
  <c r="I517" i="2" a="1"/>
  <c r="I517" i="2" s="1"/>
  <c r="I520" i="2" a="1"/>
  <c r="I520" i="2" s="1"/>
  <c r="I553" i="2" a="1"/>
  <c r="I553" i="2" s="1"/>
  <c r="I447" i="2" a="1"/>
  <c r="I447" i="2" s="1"/>
  <c r="I453" i="2" s="1"/>
  <c r="I466" i="2" a="1"/>
  <c r="I466" i="2" s="1"/>
  <c r="I496" i="2" a="1"/>
  <c r="I496" i="2" s="1"/>
  <c r="I495" i="2" a="1"/>
  <c r="I495" i="2" s="1"/>
  <c r="I476" i="2" a="1"/>
  <c r="I476" i="2" s="1"/>
  <c r="I430" i="2" a="1"/>
  <c r="I430" i="2" s="1"/>
  <c r="I461" i="2" a="1"/>
  <c r="I461" i="2" s="1"/>
  <c r="I443" i="2" a="1"/>
  <c r="I443" i="2" s="1"/>
  <c r="I478" i="2" a="1"/>
  <c r="I478" i="2" s="1"/>
  <c r="I426" i="2" a="1"/>
  <c r="I426" i="2" s="1"/>
  <c r="I353" i="2" a="1"/>
  <c r="I353" i="2" s="1"/>
  <c r="I404" i="2" a="1"/>
  <c r="I404" i="2" s="1"/>
  <c r="I368" i="2" a="1"/>
  <c r="I368" i="2" s="1"/>
  <c r="I374" i="2" a="1"/>
  <c r="I374" i="2" s="1"/>
  <c r="I410" i="2" a="1"/>
  <c r="I410" i="2" s="1"/>
  <c r="I416" i="2" s="1"/>
  <c r="I423" i="2" a="1"/>
  <c r="I423" i="2" s="1"/>
  <c r="I352" i="2" a="1"/>
  <c r="I352" i="2" s="1"/>
  <c r="I393" i="2" a="1"/>
  <c r="I393" i="2" s="1"/>
  <c r="I333" i="2" a="1"/>
  <c r="I333" i="2" s="1"/>
  <c r="I369" i="2" a="1"/>
  <c r="I369" i="2" s="1"/>
  <c r="I317" i="2" a="1"/>
  <c r="I317" i="2" s="1"/>
  <c r="I301" i="2" a="1"/>
  <c r="I301" i="2" s="1"/>
  <c r="I307" i="2" s="1"/>
  <c r="I284" i="2" a="1"/>
  <c r="I284" i="2" s="1"/>
  <c r="I266" i="2" a="1"/>
  <c r="I266" i="2" s="1"/>
  <c r="I316" i="2" a="1"/>
  <c r="I316" i="2" s="1"/>
  <c r="I299" i="2" a="1"/>
  <c r="I299" i="2" s="1"/>
  <c r="I281" i="2" a="1"/>
  <c r="I281" i="2" s="1"/>
  <c r="I260" i="2" a="1"/>
  <c r="I260" i="2" s="1"/>
  <c r="I349" i="2" a="1"/>
  <c r="I349" i="2" s="1"/>
  <c r="I277" i="2" a="1"/>
  <c r="I277" i="2" s="1"/>
  <c r="I259" i="2" a="1"/>
  <c r="I259" i="2" s="1"/>
  <c r="I243" i="2" a="1"/>
  <c r="I243" i="2" s="1"/>
  <c r="I230" i="2" a="1"/>
  <c r="I230" i="2" s="1"/>
  <c r="I208" i="2" a="1"/>
  <c r="I208" i="2" s="1"/>
  <c r="I173" i="2" a="1"/>
  <c r="I173" i="2" s="1"/>
  <c r="I157" i="2" a="1"/>
  <c r="I157" i="2" s="1"/>
  <c r="I134" i="2" a="1"/>
  <c r="I134" i="2" s="1"/>
  <c r="I209" i="2" a="1"/>
  <c r="I209" i="2" s="1"/>
  <c r="I192" i="2" a="1"/>
  <c r="I192" i="2" s="1"/>
  <c r="I158" i="2" a="1"/>
  <c r="I158" i="2" s="1"/>
  <c r="I139" i="2" a="1"/>
  <c r="I139" i="2" s="1"/>
  <c r="I145" i="2" s="1"/>
  <c r="I120" i="2" a="1"/>
  <c r="I120" i="2" s="1"/>
  <c r="I126" i="2" s="1"/>
  <c r="I205" i="2" a="1"/>
  <c r="I205" i="2" s="1"/>
  <c r="I153" i="2" a="1"/>
  <c r="I153" i="2" s="1"/>
  <c r="I226" i="2" a="1"/>
  <c r="I226" i="2" s="1"/>
  <c r="I172" i="2" a="1"/>
  <c r="I172" i="2" s="1"/>
  <c r="I117" i="2" a="1"/>
  <c r="I117" i="2" s="1"/>
  <c r="I85" i="2" a="1"/>
  <c r="I85" i="2" s="1"/>
  <c r="I63" i="2" a="1"/>
  <c r="I63" i="2" s="1"/>
  <c r="I27" i="2" a="1"/>
  <c r="I27" i="2" s="1"/>
  <c r="I84" i="2" a="1"/>
  <c r="I84" i="2" s="1"/>
  <c r="I101" i="2" a="1"/>
  <c r="I101" i="2" s="1"/>
  <c r="I32" i="2" a="1"/>
  <c r="I32" i="2" s="1"/>
  <c r="I64" i="2" a="1"/>
  <c r="I64" i="2" s="1"/>
  <c r="I68" i="2" a="1"/>
  <c r="I68" i="2" s="1"/>
  <c r="I86" i="2" a="1"/>
  <c r="I86" i="2" s="1"/>
  <c r="I222" i="2" a="1"/>
  <c r="I222" i="2" s="1"/>
  <c r="I534" i="2" a="1"/>
  <c r="I534" i="2" s="1"/>
  <c r="I42" i="2" a="1"/>
  <c r="I42" i="2" s="1"/>
  <c r="I533" i="2" a="1"/>
  <c r="I533" i="2" s="1"/>
  <c r="I114" i="2" a="1"/>
  <c r="I114" i="2" s="1"/>
  <c r="I150" i="2" a="1"/>
  <c r="I150" i="2" s="1"/>
  <c r="I78" i="2" a="1"/>
  <c r="I78" i="2" s="1"/>
  <c r="I24" i="2" a="1"/>
  <c r="I24" i="2" s="1"/>
  <c r="I34" i="2" s="1"/>
  <c r="I45" i="2" a="1"/>
  <c r="I45" i="2" s="1"/>
  <c r="I62" i="2" a="1"/>
  <c r="I62" i="2" s="1"/>
  <c r="I46" i="2" a="1"/>
  <c r="I46" i="2" s="1"/>
  <c r="I539" i="2" a="1"/>
  <c r="I539" i="2" s="1"/>
  <c r="I538" i="2" a="1"/>
  <c r="I538" i="2" s="1"/>
  <c r="I544" i="2" s="1"/>
  <c r="I605" i="2" a="1"/>
  <c r="I605" i="2" s="1"/>
  <c r="I276" i="2" a="1"/>
  <c r="I276" i="2" s="1"/>
  <c r="I286" i="2" s="1"/>
  <c r="I588" i="2" a="1"/>
  <c r="I588" i="2" s="1"/>
  <c r="I606" i="2" a="1"/>
  <c r="I606" i="2" s="1"/>
  <c r="I573" i="2" a="1"/>
  <c r="I573" i="2" s="1"/>
  <c r="I570" i="2" a="1"/>
  <c r="I570" i="2" s="1"/>
  <c r="I512" i="2" a="1"/>
  <c r="I512" i="2" s="1"/>
  <c r="I576" i="2" a="1"/>
  <c r="I576" i="2" s="1"/>
  <c r="I549" i="2" a="1"/>
  <c r="I549" i="2" s="1"/>
  <c r="I514" i="2" a="1"/>
  <c r="I514" i="2" s="1"/>
  <c r="I501" i="2" a="1"/>
  <c r="I501" i="2" s="1"/>
  <c r="I507" i="2" s="1"/>
  <c r="I513" i="2" a="1"/>
  <c r="I513" i="2" s="1"/>
  <c r="I552" i="2" a="1"/>
  <c r="I552" i="2" s="1"/>
  <c r="I445" i="2" a="1"/>
  <c r="I445" i="2" s="1"/>
  <c r="I464" i="2" a="1"/>
  <c r="I464" i="2" s="1"/>
  <c r="I470" i="2" s="1"/>
  <c r="I484" i="2" a="1"/>
  <c r="I484" i="2" s="1"/>
  <c r="I458" i="2" a="1"/>
  <c r="I458" i="2" s="1"/>
  <c r="I459" i="2" a="1"/>
  <c r="I459" i="2" s="1"/>
  <c r="I428" i="2" a="1"/>
  <c r="I428" i="2" s="1"/>
  <c r="I434" i="2" s="1"/>
  <c r="I440" i="2" a="1"/>
  <c r="I440" i="2" s="1"/>
  <c r="I441" i="2" a="1"/>
  <c r="I441" i="2" s="1"/>
  <c r="I444" i="2" a="1"/>
  <c r="I444" i="2" s="1"/>
  <c r="I424" i="2" a="1"/>
  <c r="I424" i="2" s="1"/>
  <c r="I351" i="2" a="1"/>
  <c r="I351" i="2" s="1"/>
  <c r="I392" i="2" a="1"/>
  <c r="I392" i="2" s="1"/>
  <c r="I398" i="2" s="1"/>
  <c r="I334" i="2" a="1"/>
  <c r="I334" i="2" s="1"/>
  <c r="I372" i="2" a="1"/>
  <c r="I372" i="2" s="1"/>
  <c r="I394" i="2" a="1"/>
  <c r="I394" i="2" s="1"/>
  <c r="I386" i="2" a="1"/>
  <c r="I386" i="2" s="1"/>
  <c r="I350" i="2" a="1"/>
  <c r="I350" i="2" s="1"/>
  <c r="I391" i="2" a="1"/>
  <c r="I391" i="2" s="1"/>
  <c r="I375" i="2" a="1"/>
  <c r="I375" i="2" s="1"/>
  <c r="I381" i="2" s="1"/>
  <c r="I336" i="2" a="1"/>
  <c r="I336" i="2" s="1"/>
  <c r="I315" i="2" a="1"/>
  <c r="I315" i="2" s="1"/>
  <c r="I300" i="2" a="1"/>
  <c r="I300" i="2" s="1"/>
  <c r="I306" i="2" s="1"/>
  <c r="I282" i="2" a="1"/>
  <c r="I282" i="2" s="1"/>
  <c r="I288" i="2" s="1"/>
  <c r="I337" i="2" a="1"/>
  <c r="I337" i="2" s="1"/>
  <c r="I343" i="2" s="1"/>
  <c r="I314" i="2" a="1"/>
  <c r="I314" i="2" s="1"/>
  <c r="I297" i="2" a="1"/>
  <c r="I297" i="2" s="1"/>
  <c r="I279" i="2" a="1"/>
  <c r="I279" i="2" s="1"/>
  <c r="I313" i="2" a="1"/>
  <c r="I313" i="2" s="1"/>
  <c r="I246" i="2" a="1"/>
  <c r="I246" i="2" s="1"/>
  <c r="I252" i="2" s="1"/>
  <c r="I265" i="2" a="1"/>
  <c r="I265" i="2" s="1"/>
  <c r="I271" i="2" s="1"/>
  <c r="I422" i="2" a="1"/>
  <c r="I422" i="2" s="1"/>
  <c r="I245" i="2" a="1"/>
  <c r="I245" i="2" s="1"/>
  <c r="I224" i="2" a="1"/>
  <c r="I224" i="2" s="1"/>
  <c r="I223" i="2" a="1"/>
  <c r="I223" i="2" s="1"/>
  <c r="I171" i="2" a="1"/>
  <c r="I171" i="2" s="1"/>
  <c r="I152" i="2" a="1"/>
  <c r="I152" i="2" s="1"/>
  <c r="I102" i="2" a="1"/>
  <c r="I102" i="2" s="1"/>
  <c r="I207" i="2" a="1"/>
  <c r="I207" i="2" s="1"/>
  <c r="I176" i="2" a="1"/>
  <c r="I176" i="2" s="1"/>
  <c r="I155" i="2" a="1"/>
  <c r="I155" i="2" s="1"/>
  <c r="I135" i="2" a="1"/>
  <c r="I135" i="2" s="1"/>
  <c r="I118" i="2" a="1"/>
  <c r="I118" i="2" s="1"/>
  <c r="I193" i="2" a="1"/>
  <c r="I193" i="2" s="1"/>
  <c r="I199" i="2" s="1"/>
  <c r="I115" i="2" a="1"/>
  <c r="I115" i="2" s="1"/>
  <c r="I194" i="2" a="1"/>
  <c r="I194" i="2" s="1"/>
  <c r="I154" i="2" a="1"/>
  <c r="I154" i="2" s="1"/>
  <c r="I103" i="2" a="1"/>
  <c r="I103" i="2" s="1"/>
  <c r="I109" i="2" s="1"/>
  <c r="I83" i="2" a="1"/>
  <c r="I83" i="2" s="1"/>
  <c r="I61" i="2" a="1"/>
  <c r="I61" i="2" s="1"/>
  <c r="I28" i="2" a="1"/>
  <c r="I28" i="2" s="1"/>
  <c r="I82" i="2" a="1"/>
  <c r="I82" i="2" s="1"/>
  <c r="I97" i="2" a="1"/>
  <c r="I97" i="2" s="1"/>
  <c r="I50" i="2" a="1"/>
  <c r="I50" i="2" s="1"/>
  <c r="I96" i="2" a="1"/>
  <c r="I96" i="2" s="1"/>
  <c r="I186" i="2" a="1"/>
  <c r="I186" i="2" s="1"/>
  <c r="I586" i="2" a="1"/>
  <c r="I586" i="2" s="1"/>
  <c r="I596" i="2" s="1"/>
  <c r="I258" i="2" a="1"/>
  <c r="I258" i="2" s="1"/>
  <c r="I268" i="2" s="1"/>
  <c r="H269" i="2"/>
  <c r="H341" i="2"/>
  <c r="H342" i="2"/>
  <c r="H562" i="2"/>
  <c r="H326" i="2"/>
  <c r="H435" i="2"/>
  <c r="H523" i="2"/>
  <c r="H522" i="2"/>
  <c r="G345" i="2"/>
  <c r="H125" i="2"/>
  <c r="H124" i="2"/>
  <c r="H199" i="2"/>
  <c r="H145" i="2"/>
  <c r="H89" i="2"/>
  <c r="H88" i="2"/>
  <c r="H543" i="2"/>
  <c r="H180" i="2"/>
  <c r="H451" i="2"/>
  <c r="H450" i="2"/>
  <c r="H525" i="2"/>
  <c r="H381" i="2"/>
  <c r="H362" i="2"/>
  <c r="H488" i="2"/>
  <c r="H560" i="2"/>
  <c r="H559" i="2"/>
  <c r="H235" i="2"/>
  <c r="H323" i="2"/>
  <c r="H324" i="2"/>
  <c r="H486" i="2"/>
  <c r="H487" i="2"/>
  <c r="H505" i="2"/>
  <c r="H504" i="2"/>
  <c r="H325" i="2"/>
  <c r="H361" i="2"/>
  <c r="H434" i="2"/>
  <c r="H471" i="2"/>
  <c r="H507" i="2"/>
  <c r="H599" i="2"/>
  <c r="G436" i="2"/>
  <c r="G92" i="2"/>
  <c r="G363" i="2"/>
  <c r="G545" i="2"/>
  <c r="G618" i="2"/>
  <c r="G327" i="2"/>
  <c r="G563" i="2"/>
  <c r="H196" i="2"/>
  <c r="H197" i="2"/>
  <c r="H36" i="2"/>
  <c r="H72" i="2"/>
  <c r="H52" i="2"/>
  <c r="H53" i="2"/>
  <c r="H616" i="2"/>
  <c r="H214" i="2"/>
  <c r="H215" i="2"/>
  <c r="H544" i="2"/>
  <c r="H178" i="2"/>
  <c r="H179" i="2"/>
  <c r="H91" i="2"/>
  <c r="H270" i="2"/>
  <c r="H579" i="2"/>
  <c r="H578" i="2"/>
  <c r="H415" i="2"/>
  <c r="H414" i="2"/>
  <c r="H432" i="2"/>
  <c r="H433" i="2"/>
  <c r="H162" i="2"/>
  <c r="H251" i="2"/>
  <c r="H250" i="2"/>
  <c r="H468" i="2"/>
  <c r="H469" i="2"/>
  <c r="H581" i="2"/>
  <c r="H380" i="2"/>
  <c r="F12" i="2"/>
  <c r="H563" i="2" l="1"/>
  <c r="I269" i="2"/>
  <c r="H254" i="2"/>
  <c r="H400" i="2"/>
  <c r="H92" i="2"/>
  <c r="H56" i="2"/>
  <c r="H200" i="2"/>
  <c r="H345" i="2"/>
  <c r="H582" i="2"/>
  <c r="H272" i="2"/>
  <c r="I362" i="2"/>
  <c r="H182" i="2"/>
  <c r="H526" i="2"/>
  <c r="H600" i="2"/>
  <c r="H236" i="2"/>
  <c r="H74" i="2"/>
  <c r="H472" i="2"/>
  <c r="H218" i="2"/>
  <c r="H490" i="2"/>
  <c r="H418" i="2"/>
  <c r="H454" i="2"/>
  <c r="H128" i="2"/>
  <c r="H164" i="2"/>
  <c r="H38" i="2"/>
  <c r="H146" i="2"/>
  <c r="H382" i="2"/>
  <c r="H110" i="2"/>
  <c r="I324" i="2"/>
  <c r="I323" i="2"/>
  <c r="I360" i="2"/>
  <c r="I359" i="2"/>
  <c r="I506" i="2"/>
  <c r="I525" i="2"/>
  <c r="I580" i="2"/>
  <c r="I124" i="2"/>
  <c r="I125" i="2"/>
  <c r="I543" i="2"/>
  <c r="I70" i="2"/>
  <c r="I71" i="2"/>
  <c r="I37" i="2"/>
  <c r="I196" i="2"/>
  <c r="I197" i="2"/>
  <c r="I235" i="2"/>
  <c r="I415" i="2"/>
  <c r="I414" i="2"/>
  <c r="I452" i="2"/>
  <c r="I486" i="2"/>
  <c r="I487" i="2"/>
  <c r="I524" i="2"/>
  <c r="H545" i="2"/>
  <c r="H618" i="2"/>
  <c r="I396" i="2"/>
  <c r="I397" i="2"/>
  <c r="I107" i="2"/>
  <c r="I106" i="2"/>
  <c r="I91" i="2"/>
  <c r="I163" i="2"/>
  <c r="I581" i="2"/>
  <c r="I53" i="2"/>
  <c r="I52" i="2"/>
  <c r="I162" i="2"/>
  <c r="I559" i="2"/>
  <c r="I560" i="2"/>
  <c r="I599" i="2"/>
  <c r="I144" i="2"/>
  <c r="I36" i="2"/>
  <c r="I143" i="2"/>
  <c r="I142" i="2"/>
  <c r="I232" i="2"/>
  <c r="I233" i="2"/>
  <c r="I435" i="2"/>
  <c r="I471" i="2"/>
  <c r="H436" i="2"/>
  <c r="G12" i="2"/>
  <c r="H508" i="2"/>
  <c r="I108" i="2"/>
  <c r="I450" i="2"/>
  <c r="I451" i="2"/>
  <c r="I90" i="2"/>
  <c r="I198" i="2"/>
  <c r="I178" i="2"/>
  <c r="I179" i="2"/>
  <c r="I287" i="2"/>
  <c r="I216" i="2"/>
  <c r="I289" i="2"/>
  <c r="I469" i="2"/>
  <c r="I468" i="2"/>
  <c r="I505" i="2"/>
  <c r="I504" i="2"/>
  <c r="I597" i="2"/>
  <c r="I541" i="2"/>
  <c r="I542" i="2"/>
  <c r="I55" i="2"/>
  <c r="I304" i="2"/>
  <c r="I180" i="2"/>
  <c r="I253" i="2"/>
  <c r="I270" i="2"/>
  <c r="I272" i="2" s="1"/>
  <c r="I379" i="2"/>
  <c r="I378" i="2"/>
  <c r="I432" i="2"/>
  <c r="I433" i="2"/>
  <c r="I488" i="2"/>
  <c r="I562" i="2"/>
  <c r="H363" i="2"/>
  <c r="H327" i="2"/>
  <c r="I89" i="2"/>
  <c r="I88" i="2"/>
  <c r="I161" i="2"/>
  <c r="I160" i="2"/>
  <c r="I251" i="2"/>
  <c r="I250" i="2"/>
  <c r="I342" i="2"/>
  <c r="I341" i="2"/>
  <c r="I578" i="2"/>
  <c r="I579" i="2"/>
  <c r="I214" i="2"/>
  <c r="I215" i="2"/>
  <c r="I305" i="2"/>
  <c r="I399" i="2"/>
  <c r="I380" i="2"/>
  <c r="I522" i="2"/>
  <c r="I523" i="2"/>
  <c r="I181" i="2"/>
  <c r="I489" i="2"/>
  <c r="J19" i="2" a="1"/>
  <c r="J19" i="2" s="1"/>
  <c r="J610" i="2" a="1"/>
  <c r="J610" i="2" s="1"/>
  <c r="J607" i="2" a="1"/>
  <c r="J607" i="2" s="1"/>
  <c r="J594" i="2" a="1"/>
  <c r="J594" i="2" s="1"/>
  <c r="J571" i="2" a="1"/>
  <c r="J571" i="2" s="1"/>
  <c r="J574" i="2" a="1"/>
  <c r="J574" i="2" s="1"/>
  <c r="J568" i="2" a="1"/>
  <c r="J568" i="2" s="1"/>
  <c r="J573" i="2" a="1"/>
  <c r="J573" i="2" s="1"/>
  <c r="J549" i="2" a="1"/>
  <c r="J549" i="2" s="1"/>
  <c r="J512" i="2" a="1"/>
  <c r="J512" i="2" s="1"/>
  <c r="J518" i="2" a="1"/>
  <c r="J518" i="2" s="1"/>
  <c r="J498" i="2" a="1"/>
  <c r="J498" i="2" s="1"/>
  <c r="J500" i="2" a="1"/>
  <c r="J500" i="2" s="1"/>
  <c r="J466" i="2" a="1"/>
  <c r="J466" i="2" s="1"/>
  <c r="J476" i="2" a="1"/>
  <c r="J476" i="2" s="1"/>
  <c r="J478" i="2" a="1"/>
  <c r="J478" i="2" s="1"/>
  <c r="J461" i="2" a="1"/>
  <c r="J461" i="2" s="1"/>
  <c r="J495" i="2" a="1"/>
  <c r="J495" i="2" s="1"/>
  <c r="J444" i="2" a="1"/>
  <c r="J444" i="2" s="1"/>
  <c r="J406" i="2" a="1"/>
  <c r="J406" i="2" s="1"/>
  <c r="J497" i="2" a="1"/>
  <c r="J497" i="2" s="1"/>
  <c r="J429" i="2" a="1"/>
  <c r="J429" i="2" s="1"/>
  <c r="J407" i="2" a="1"/>
  <c r="J407" i="2" s="1"/>
  <c r="J425" i="2" a="1"/>
  <c r="J425" i="2" s="1"/>
  <c r="J428" i="2" a="1"/>
  <c r="J428" i="2" s="1"/>
  <c r="J434" i="2" s="1"/>
  <c r="J352" i="2" a="1"/>
  <c r="J352" i="2" s="1"/>
  <c r="J442" i="2" a="1"/>
  <c r="J442" i="2" s="1"/>
  <c r="J369" i="2" a="1"/>
  <c r="J369" i="2" s="1"/>
  <c r="J355" i="2" a="1"/>
  <c r="J355" i="2" s="1"/>
  <c r="J390" i="2" a="1"/>
  <c r="J390" i="2" s="1"/>
  <c r="J389" i="2" a="1"/>
  <c r="J389" i="2" s="1"/>
  <c r="J370" i="2" a="1"/>
  <c r="J370" i="2" s="1"/>
  <c r="J316" i="2" a="1"/>
  <c r="J316" i="2" s="1"/>
  <c r="J295" i="2" a="1"/>
  <c r="J295" i="2" s="1"/>
  <c r="J337" i="2" a="1"/>
  <c r="J337" i="2" s="1"/>
  <c r="J331" i="2" a="1"/>
  <c r="J331" i="2" s="1"/>
  <c r="J317" i="2" a="1"/>
  <c r="J317" i="2" s="1"/>
  <c r="J296" i="2" a="1"/>
  <c r="J296" i="2" s="1"/>
  <c r="J266" i="2" a="1"/>
  <c r="J266" i="2" s="1"/>
  <c r="J245" i="2" a="1"/>
  <c r="J245" i="2" s="1"/>
  <c r="J313" i="2" a="1"/>
  <c r="J313" i="2" s="1"/>
  <c r="J228" i="2" a="1"/>
  <c r="J228" i="2" s="1"/>
  <c r="J242" i="2" a="1"/>
  <c r="J242" i="2" s="1"/>
  <c r="J265" i="2" a="1"/>
  <c r="J265" i="2" s="1"/>
  <c r="J241" i="2" a="1"/>
  <c r="J241" i="2" s="1"/>
  <c r="J205" i="2" a="1"/>
  <c r="J205" i="2" s="1"/>
  <c r="J171" i="2" a="1"/>
  <c r="J171" i="2" s="1"/>
  <c r="J227" i="2" a="1"/>
  <c r="J227" i="2" s="1"/>
  <c r="J174" i="2" a="1"/>
  <c r="J174" i="2" s="1"/>
  <c r="J169" i="2" a="1"/>
  <c r="J169" i="2" s="1"/>
  <c r="J187" i="2" a="1"/>
  <c r="J187" i="2" s="1"/>
  <c r="J207" i="2" a="1"/>
  <c r="J207" i="2" s="1"/>
  <c r="J104" i="2" a="1"/>
  <c r="J104" i="2" s="1"/>
  <c r="J122" i="2" a="1"/>
  <c r="J122" i="2" s="1"/>
  <c r="J140" i="2" a="1"/>
  <c r="J140" i="2" s="1"/>
  <c r="J226" i="2" a="1"/>
  <c r="J226" i="2" s="1"/>
  <c r="J225" i="2" a="1"/>
  <c r="J225" i="2" s="1"/>
  <c r="J157" i="2" a="1"/>
  <c r="J157" i="2" s="1"/>
  <c r="J138" i="2" a="1"/>
  <c r="J138" i="2" s="1"/>
  <c r="J80" i="2" a="1"/>
  <c r="J80" i="2" s="1"/>
  <c r="J45" i="2" a="1"/>
  <c r="J45" i="2" s="1"/>
  <c r="J82" i="2" a="1"/>
  <c r="J82" i="2" s="1"/>
  <c r="J64" i="2" a="1"/>
  <c r="J64" i="2" s="1"/>
  <c r="J60" i="2" a="1"/>
  <c r="J60" i="2" s="1"/>
  <c r="J99" i="2" a="1"/>
  <c r="J99" i="2" s="1"/>
  <c r="J27" i="2" a="1"/>
  <c r="J27" i="2" s="1"/>
  <c r="J44" i="2" a="1"/>
  <c r="J44" i="2" s="1"/>
  <c r="J81" i="2" a="1"/>
  <c r="J81" i="2" s="1"/>
  <c r="J26" i="2" a="1"/>
  <c r="J26" i="2" s="1"/>
  <c r="J96" i="2" a="1"/>
  <c r="J96" i="2" s="1"/>
  <c r="J532" i="2" a="1"/>
  <c r="J532" i="2" s="1"/>
  <c r="J114" i="2" a="1"/>
  <c r="J114" i="2" s="1"/>
  <c r="J538" i="2" a="1"/>
  <c r="J538" i="2" s="1"/>
  <c r="J537" i="2" a="1"/>
  <c r="J537" i="2" s="1"/>
  <c r="J204" i="2" a="1"/>
  <c r="J204" i="2" s="1"/>
  <c r="J43" i="2" a="1"/>
  <c r="J43" i="2" s="1"/>
  <c r="J29" i="2" a="1"/>
  <c r="J29" i="2" s="1"/>
  <c r="J150" i="2" a="1"/>
  <c r="J150" i="2" s="1"/>
  <c r="J533" i="2" a="1"/>
  <c r="J533" i="2" s="1"/>
  <c r="J539" i="2" a="1"/>
  <c r="J539" i="2" s="1"/>
  <c r="J605" i="2" a="1"/>
  <c r="J605" i="2" s="1"/>
  <c r="J535" i="2" a="1"/>
  <c r="J535" i="2" s="1"/>
  <c r="J608" i="2" a="1"/>
  <c r="J608" i="2" s="1"/>
  <c r="J586" i="2" a="1"/>
  <c r="J586" i="2" s="1"/>
  <c r="J592" i="2" a="1"/>
  <c r="J592" i="2" s="1"/>
  <c r="J569" i="2" a="1"/>
  <c r="J569" i="2" s="1"/>
  <c r="J555" i="2" a="1"/>
  <c r="J555" i="2" s="1"/>
  <c r="J590" i="2" a="1"/>
  <c r="J590" i="2" s="1"/>
  <c r="J556" i="2" a="1"/>
  <c r="J556" i="2" s="1"/>
  <c r="J552" i="2" a="1"/>
  <c r="J552" i="2" s="1"/>
  <c r="J515" i="2" a="1"/>
  <c r="J515" i="2" s="1"/>
  <c r="J517" i="2" a="1"/>
  <c r="J517" i="2" s="1"/>
  <c r="J550" i="2" a="1"/>
  <c r="J550" i="2" s="1"/>
  <c r="J502" i="2" a="1"/>
  <c r="J502" i="2" s="1"/>
  <c r="J464" i="2" a="1"/>
  <c r="J464" i="2" s="1"/>
  <c r="J499" i="2" a="1"/>
  <c r="J499" i="2" s="1"/>
  <c r="J481" i="2" a="1"/>
  <c r="J481" i="2" s="1"/>
  <c r="J483" i="2" a="1"/>
  <c r="J483" i="2" s="1"/>
  <c r="J479" i="2" a="1"/>
  <c r="J479" i="2" s="1"/>
  <c r="J412" i="2" a="1"/>
  <c r="J412" i="2" s="1"/>
  <c r="J404" i="2" a="1"/>
  <c r="J404" i="2" s="1"/>
  <c r="J484" i="2" a="1"/>
  <c r="J484" i="2" s="1"/>
  <c r="J482" i="2" a="1"/>
  <c r="J482" i="2" s="1"/>
  <c r="J488" i="2" s="1"/>
  <c r="J405" i="2" a="1"/>
  <c r="J405" i="2" s="1"/>
  <c r="J440" i="2" a="1"/>
  <c r="J440" i="2" s="1"/>
  <c r="J391" i="2" a="1"/>
  <c r="J391" i="2" s="1"/>
  <c r="J350" i="2" a="1"/>
  <c r="J350" i="2" s="1"/>
  <c r="J375" i="2" a="1"/>
  <c r="J375" i="2" s="1"/>
  <c r="J388" i="2" a="1"/>
  <c r="J388" i="2" s="1"/>
  <c r="J353" i="2" a="1"/>
  <c r="J353" i="2" s="1"/>
  <c r="J387" i="2" a="1"/>
  <c r="J387" i="2" s="1"/>
  <c r="J376" i="2" a="1"/>
  <c r="J376" i="2" s="1"/>
  <c r="J334" i="2" a="1"/>
  <c r="J334" i="2" s="1"/>
  <c r="J314" i="2" a="1"/>
  <c r="J314" i="2" s="1"/>
  <c r="J283" i="2" a="1"/>
  <c r="J283" i="2" s="1"/>
  <c r="J336" i="2" a="1"/>
  <c r="J336" i="2" s="1"/>
  <c r="J332" i="2" a="1"/>
  <c r="J332" i="2" s="1"/>
  <c r="J315" i="2" a="1"/>
  <c r="J315" i="2" s="1"/>
  <c r="J284" i="2" a="1"/>
  <c r="J284" i="2" s="1"/>
  <c r="J264" i="2" a="1"/>
  <c r="J264" i="2" s="1"/>
  <c r="J270" i="2" s="1"/>
  <c r="J301" i="2" a="1"/>
  <c r="J301" i="2" s="1"/>
  <c r="J244" i="2" a="1"/>
  <c r="J244" i="2" s="1"/>
  <c r="J278" i="2" a="1"/>
  <c r="J278" i="2" s="1"/>
  <c r="J302" i="2" a="1"/>
  <c r="J302" i="2" s="1"/>
  <c r="J349" i="2" a="1"/>
  <c r="J349" i="2" s="1"/>
  <c r="J248" i="2" a="1"/>
  <c r="J248" i="2" s="1"/>
  <c r="J192" i="2" a="1"/>
  <c r="J192" i="2" s="1"/>
  <c r="J137" i="2" a="1"/>
  <c r="J137" i="2" s="1"/>
  <c r="J193" i="2" a="1"/>
  <c r="J193" i="2" s="1"/>
  <c r="J172" i="2" a="1"/>
  <c r="J172" i="2" s="1"/>
  <c r="J158" i="2" a="1"/>
  <c r="J158" i="2" s="1"/>
  <c r="J175" i="2" a="1"/>
  <c r="J175" i="2" s="1"/>
  <c r="J191" i="2" a="1"/>
  <c r="J191" i="2" s="1"/>
  <c r="J139" i="2" a="1"/>
  <c r="J139" i="2" s="1"/>
  <c r="J145" i="2" s="1"/>
  <c r="J120" i="2" a="1"/>
  <c r="J120" i="2" s="1"/>
  <c r="J121" i="2" a="1"/>
  <c r="J121" i="2" s="1"/>
  <c r="J127" i="2" s="1"/>
  <c r="J223" i="2" a="1"/>
  <c r="J223" i="2" s="1"/>
  <c r="J208" i="2" a="1"/>
  <c r="J208" i="2" s="1"/>
  <c r="J155" i="2" a="1"/>
  <c r="J155" i="2" s="1"/>
  <c r="J134" i="2" a="1"/>
  <c r="J134" i="2" s="1"/>
  <c r="J63" i="2" a="1"/>
  <c r="J63" i="2" s="1"/>
  <c r="J67" i="2" a="1"/>
  <c r="J67" i="2" s="1"/>
  <c r="J47" i="2" a="1"/>
  <c r="J47" i="2" s="1"/>
  <c r="J62" i="2" a="1"/>
  <c r="J62" i="2" s="1"/>
  <c r="J25" i="2" a="1"/>
  <c r="J25" i="2" s="1"/>
  <c r="J97" i="2" a="1"/>
  <c r="J97" i="2" s="1"/>
  <c r="J28" i="2" a="1"/>
  <c r="J28" i="2" s="1"/>
  <c r="J98" i="2" a="1"/>
  <c r="J98" i="2" s="1"/>
  <c r="J79" i="2" a="1"/>
  <c r="J79" i="2" s="1"/>
  <c r="J168" i="2" a="1"/>
  <c r="J168" i="2" s="1"/>
  <c r="J222" i="2" a="1"/>
  <c r="J222" i="2" s="1"/>
  <c r="J531" i="2" a="1"/>
  <c r="J531" i="2" s="1"/>
  <c r="J186" i="2" a="1"/>
  <c r="J186" i="2" s="1"/>
  <c r="J536" i="2" a="1"/>
  <c r="J536" i="2" s="1"/>
  <c r="J276" i="2" a="1"/>
  <c r="J276" i="2" s="1"/>
  <c r="J258" i="2" a="1"/>
  <c r="J258" i="2" s="1"/>
  <c r="J188" i="2" a="1"/>
  <c r="J188" i="2" s="1"/>
  <c r="J102" i="2" a="1"/>
  <c r="J102" i="2" s="1"/>
  <c r="J135" i="2" a="1"/>
  <c r="J135" i="2" s="1"/>
  <c r="J119" i="2" a="1"/>
  <c r="J119" i="2" s="1"/>
  <c r="J206" i="2" a="1"/>
  <c r="J206" i="2" s="1"/>
  <c r="J136" i="2" a="1"/>
  <c r="J136" i="2" s="1"/>
  <c r="J65" i="2" a="1"/>
  <c r="J65" i="2" s="1"/>
  <c r="J84" i="2" a="1"/>
  <c r="J84" i="2" s="1"/>
  <c r="J85" i="2" a="1"/>
  <c r="J85" i="2" s="1"/>
  <c r="J132" i="2" a="1"/>
  <c r="J132" i="2" s="1"/>
  <c r="J240" i="2" a="1"/>
  <c r="J240" i="2" s="1"/>
  <c r="J48" i="2" a="1"/>
  <c r="J48" i="2" s="1"/>
  <c r="J606" i="2" a="1"/>
  <c r="J606" i="2" s="1"/>
  <c r="J24" i="2" a="1"/>
  <c r="J24" i="2" s="1"/>
  <c r="K16" i="2"/>
  <c r="J589" i="2" a="1"/>
  <c r="J589" i="2" s="1"/>
  <c r="J611" i="2" a="1"/>
  <c r="J611" i="2" s="1"/>
  <c r="J591" i="2" a="1"/>
  <c r="J591" i="2" s="1"/>
  <c r="J575" i="2" a="1"/>
  <c r="J575" i="2" s="1"/>
  <c r="J519" i="2" a="1"/>
  <c r="J519" i="2" s="1"/>
  <c r="J588" i="2" a="1"/>
  <c r="J588" i="2" s="1"/>
  <c r="J554" i="2" a="1"/>
  <c r="J554" i="2" s="1"/>
  <c r="J557" i="2" a="1"/>
  <c r="J557" i="2" s="1"/>
  <c r="J514" i="2" a="1"/>
  <c r="J514" i="2" s="1"/>
  <c r="J494" i="2" a="1"/>
  <c r="J494" i="2" s="1"/>
  <c r="J501" i="2" a="1"/>
  <c r="J501" i="2" s="1"/>
  <c r="J507" i="2" s="1"/>
  <c r="J458" i="2" a="1"/>
  <c r="J458" i="2" s="1"/>
  <c r="J462" i="2" a="1"/>
  <c r="J462" i="2" s="1"/>
  <c r="J477" i="2" a="1"/>
  <c r="J477" i="2" s="1"/>
  <c r="J465" i="2" a="1"/>
  <c r="J465" i="2" s="1"/>
  <c r="J471" i="2" s="1"/>
  <c r="J459" i="2" a="1"/>
  <c r="J459" i="2" s="1"/>
  <c r="J447" i="2" a="1"/>
  <c r="J447" i="2" s="1"/>
  <c r="J410" i="2" a="1"/>
  <c r="J410" i="2" s="1"/>
  <c r="J426" i="2" a="1"/>
  <c r="J426" i="2" s="1"/>
  <c r="J443" i="2" a="1"/>
  <c r="J443" i="2" s="1"/>
  <c r="J411" i="2" a="1"/>
  <c r="J411" i="2" s="1"/>
  <c r="J417" i="2" s="1"/>
  <c r="J446" i="2" a="1"/>
  <c r="J446" i="2" s="1"/>
  <c r="J452" i="2" s="1"/>
  <c r="J422" i="2" a="1"/>
  <c r="J422" i="2" s="1"/>
  <c r="J356" i="2" a="1"/>
  <c r="J356" i="2" s="1"/>
  <c r="J338" i="2" a="1"/>
  <c r="J338" i="2" s="1"/>
  <c r="J373" i="2" a="1"/>
  <c r="J373" i="2" s="1"/>
  <c r="J393" i="2" a="1"/>
  <c r="J393" i="2" s="1"/>
  <c r="J351" i="2" a="1"/>
  <c r="J351" i="2" s="1"/>
  <c r="J394" i="2" a="1"/>
  <c r="J394" i="2" s="1"/>
  <c r="J374" i="2" a="1"/>
  <c r="J374" i="2" s="1"/>
  <c r="J380" i="2" s="1"/>
  <c r="J320" i="2" a="1"/>
  <c r="J320" i="2" s="1"/>
  <c r="J299" i="2" a="1"/>
  <c r="J299" i="2" s="1"/>
  <c r="J281" i="2" a="1"/>
  <c r="J281" i="2" s="1"/>
  <c r="J335" i="2" a="1"/>
  <c r="J335" i="2" s="1"/>
  <c r="J321" i="2" a="1"/>
  <c r="J321" i="2" s="1"/>
  <c r="J300" i="2" a="1"/>
  <c r="J300" i="2" s="1"/>
  <c r="J306" i="2" s="1"/>
  <c r="J282" i="2" a="1"/>
  <c r="J282" i="2" s="1"/>
  <c r="J288" i="2" s="1"/>
  <c r="J262" i="2" a="1"/>
  <c r="J262" i="2" s="1"/>
  <c r="J277" i="2" a="1"/>
  <c r="J277" i="2" s="1"/>
  <c r="J246" i="2" a="1"/>
  <c r="J246" i="2" s="1"/>
  <c r="J263" i="2" a="1"/>
  <c r="J263" i="2" s="1"/>
  <c r="J269" i="2" s="1"/>
  <c r="J259" i="2" a="1"/>
  <c r="J259" i="2" s="1"/>
  <c r="J247" i="2" a="1"/>
  <c r="J247" i="2" s="1"/>
  <c r="J253" i="2" s="1"/>
  <c r="J229" i="2" a="1"/>
  <c r="J229" i="2" s="1"/>
  <c r="J170" i="2" a="1"/>
  <c r="J170" i="2" s="1"/>
  <c r="J115" i="2" a="1"/>
  <c r="J115" i="2" s="1"/>
  <c r="J211" i="2" a="1"/>
  <c r="J211" i="2" s="1"/>
  <c r="J156" i="2" a="1"/>
  <c r="J156" i="2" s="1"/>
  <c r="J162" i="2" s="1"/>
  <c r="J176" i="2" a="1"/>
  <c r="J176" i="2" s="1"/>
  <c r="J118" i="2" a="1"/>
  <c r="J118" i="2" s="1"/>
  <c r="J212" i="2" a="1"/>
  <c r="J212" i="2" s="1"/>
  <c r="J153" i="2" a="1"/>
  <c r="J153" i="2" s="1"/>
  <c r="J61" i="2" a="1"/>
  <c r="J61" i="2" s="1"/>
  <c r="J101" i="2" a="1"/>
  <c r="J101" i="2" s="1"/>
  <c r="J86" i="2" a="1"/>
  <c r="J86" i="2" s="1"/>
  <c r="J46" i="2" a="1"/>
  <c r="J46" i="2" s="1"/>
  <c r="J534" i="2" a="1"/>
  <c r="J534" i="2" s="1"/>
  <c r="J294" i="2" a="1"/>
  <c r="J294" i="2" s="1"/>
  <c r="J304" i="2" s="1"/>
  <c r="J83" i="2" a="1"/>
  <c r="J83" i="2" s="1"/>
  <c r="J42" i="2" a="1"/>
  <c r="J42" i="2" s="1"/>
  <c r="J78" i="2" a="1"/>
  <c r="J78" i="2" s="1"/>
  <c r="J612" i="2" a="1"/>
  <c r="J612" i="2" s="1"/>
  <c r="J576" i="2" a="1"/>
  <c r="J576" i="2" s="1"/>
  <c r="J609" i="2" a="1"/>
  <c r="J609" i="2" s="1"/>
  <c r="J604" i="2" a="1"/>
  <c r="J604" i="2" s="1"/>
  <c r="J587" i="2" a="1"/>
  <c r="J587" i="2" s="1"/>
  <c r="J570" i="2" a="1"/>
  <c r="J570" i="2" s="1"/>
  <c r="J572" i="2" a="1"/>
  <c r="J572" i="2" s="1"/>
  <c r="J520" i="2" a="1"/>
  <c r="J520" i="2" s="1"/>
  <c r="J551" i="2" a="1"/>
  <c r="J551" i="2" s="1"/>
  <c r="J553" i="2" a="1"/>
  <c r="J553" i="2" s="1"/>
  <c r="J513" i="2" a="1"/>
  <c r="J513" i="2" s="1"/>
  <c r="J516" i="2" a="1"/>
  <c r="J516" i="2" s="1"/>
  <c r="J496" i="2" a="1"/>
  <c r="J496" i="2" s="1"/>
  <c r="J460" i="2" a="1"/>
  <c r="J460" i="2" s="1"/>
  <c r="J480" i="2" a="1"/>
  <c r="J480" i="2" s="1"/>
  <c r="J463" i="2" a="1"/>
  <c r="J463" i="2" s="1"/>
  <c r="J448" i="2" a="1"/>
  <c r="J448" i="2" s="1"/>
  <c r="J445" i="2" a="1"/>
  <c r="J445" i="2" s="1"/>
  <c r="J408" i="2" a="1"/>
  <c r="J408" i="2" s="1"/>
  <c r="J424" i="2" a="1"/>
  <c r="J424" i="2" s="1"/>
  <c r="J441" i="2" a="1"/>
  <c r="J441" i="2" s="1"/>
  <c r="J409" i="2" a="1"/>
  <c r="J409" i="2" s="1"/>
  <c r="J427" i="2" a="1"/>
  <c r="J427" i="2" s="1"/>
  <c r="J430" i="2" a="1"/>
  <c r="J430" i="2" s="1"/>
  <c r="J354" i="2" a="1"/>
  <c r="J354" i="2" s="1"/>
  <c r="J392" i="2" a="1"/>
  <c r="J392" i="2" s="1"/>
  <c r="J398" i="2" s="1"/>
  <c r="J371" i="2" a="1"/>
  <c r="J371" i="2" s="1"/>
  <c r="J357" i="2" a="1"/>
  <c r="J357" i="2" s="1"/>
  <c r="J339" i="2" a="1"/>
  <c r="J339" i="2" s="1"/>
  <c r="J423" i="2" a="1"/>
  <c r="J423" i="2" s="1"/>
  <c r="J372" i="2" a="1"/>
  <c r="J372" i="2" s="1"/>
  <c r="J318" i="2" a="1"/>
  <c r="J318" i="2" s="1"/>
  <c r="J297" i="2" a="1"/>
  <c r="J297" i="2" s="1"/>
  <c r="J279" i="2" a="1"/>
  <c r="J279" i="2" s="1"/>
  <c r="J333" i="2" a="1"/>
  <c r="J333" i="2" s="1"/>
  <c r="J319" i="2" a="1"/>
  <c r="J319" i="2" s="1"/>
  <c r="J325" i="2" s="1"/>
  <c r="J298" i="2" a="1"/>
  <c r="J298" i="2" s="1"/>
  <c r="J280" i="2" a="1"/>
  <c r="J280" i="2" s="1"/>
  <c r="J368" i="2" a="1"/>
  <c r="J368" i="2" s="1"/>
  <c r="J386" i="2" a="1"/>
  <c r="J386" i="2" s="1"/>
  <c r="J230" i="2" a="1"/>
  <c r="J230" i="2" s="1"/>
  <c r="J261" i="2" a="1"/>
  <c r="J261" i="2" s="1"/>
  <c r="J260" i="2" a="1"/>
  <c r="J260" i="2" s="1"/>
  <c r="J243" i="2" a="1"/>
  <c r="J243" i="2" s="1"/>
  <c r="J209" i="2" a="1"/>
  <c r="J209" i="2" s="1"/>
  <c r="J152" i="2" a="1"/>
  <c r="J152" i="2" s="1"/>
  <c r="J100" i="2" a="1"/>
  <c r="J100" i="2" s="1"/>
  <c r="J194" i="2" a="1"/>
  <c r="J194" i="2" s="1"/>
  <c r="J189" i="2" a="1"/>
  <c r="J189" i="2" s="1"/>
  <c r="J154" i="2" a="1"/>
  <c r="J154" i="2" s="1"/>
  <c r="J224" i="2" a="1"/>
  <c r="J224" i="2" s="1"/>
  <c r="J173" i="2" a="1"/>
  <c r="J173" i="2" s="1"/>
  <c r="J133" i="2" a="1"/>
  <c r="J133" i="2" s="1"/>
  <c r="J116" i="2" a="1"/>
  <c r="J116" i="2" s="1"/>
  <c r="J117" i="2" a="1"/>
  <c r="J117" i="2" s="1"/>
  <c r="J210" i="2" a="1"/>
  <c r="J210" i="2" s="1"/>
  <c r="J216" i="2" s="1"/>
  <c r="J190" i="2" a="1"/>
  <c r="J190" i="2" s="1"/>
  <c r="J151" i="2" a="1"/>
  <c r="J151" i="2" s="1"/>
  <c r="J103" i="2" a="1"/>
  <c r="J103" i="2" s="1"/>
  <c r="J109" i="2" s="1"/>
  <c r="J49" i="2" a="1"/>
  <c r="J49" i="2" s="1"/>
  <c r="J30" i="2" a="1"/>
  <c r="J30" i="2" s="1"/>
  <c r="J66" i="2" a="1"/>
  <c r="J66" i="2" s="1"/>
  <c r="J72" i="2" s="1"/>
  <c r="J68" i="2" a="1"/>
  <c r="J68" i="2" s="1"/>
  <c r="J50" i="2" a="1"/>
  <c r="J50" i="2" s="1"/>
  <c r="J32" i="2" a="1"/>
  <c r="J32" i="2" s="1"/>
  <c r="J31" i="2" a="1"/>
  <c r="J31" i="2" s="1"/>
  <c r="J593" i="2" a="1"/>
  <c r="J593" i="2" s="1"/>
  <c r="J599" i="2" s="1"/>
  <c r="I614" i="2"/>
  <c r="I615" i="2"/>
  <c r="I54" i="2"/>
  <c r="I73" i="2"/>
  <c r="I127" i="2"/>
  <c r="I234" i="2"/>
  <c r="I600" i="2" l="1"/>
  <c r="I345" i="2"/>
  <c r="I164" i="2"/>
  <c r="J271" i="2"/>
  <c r="I582" i="2"/>
  <c r="J307" i="2"/>
  <c r="I545" i="2"/>
  <c r="I290" i="2"/>
  <c r="I508" i="2"/>
  <c r="I418" i="2"/>
  <c r="J36" i="2"/>
  <c r="I254" i="2"/>
  <c r="I92" i="2"/>
  <c r="I382" i="2"/>
  <c r="I472" i="2"/>
  <c r="I110" i="2"/>
  <c r="I490" i="2"/>
  <c r="I128" i="2"/>
  <c r="I308" i="2"/>
  <c r="I74" i="2"/>
  <c r="I526" i="2"/>
  <c r="H12" i="2"/>
  <c r="I182" i="2"/>
  <c r="I454" i="2"/>
  <c r="I236" i="2"/>
  <c r="I200" i="2"/>
  <c r="I327" i="2"/>
  <c r="I218" i="2"/>
  <c r="I146" i="2"/>
  <c r="I56" i="2"/>
  <c r="I400" i="2"/>
  <c r="I38" i="2"/>
  <c r="J215" i="2"/>
  <c r="J359" i="2"/>
  <c r="J360" i="2"/>
  <c r="J107" i="2"/>
  <c r="J106" i="2"/>
  <c r="J378" i="2"/>
  <c r="J379" i="2"/>
  <c r="J416" i="2"/>
  <c r="J617" i="2"/>
  <c r="J91" i="2"/>
  <c r="J196" i="2"/>
  <c r="J197" i="2"/>
  <c r="J199" i="2"/>
  <c r="J487" i="2"/>
  <c r="J486" i="2"/>
  <c r="J562" i="2"/>
  <c r="J598" i="2"/>
  <c r="J35" i="2"/>
  <c r="J34" i="2"/>
  <c r="J544" i="2"/>
  <c r="J180" i="2"/>
  <c r="J361" i="2"/>
  <c r="J506" i="2"/>
  <c r="I618" i="2"/>
  <c r="J55" i="2"/>
  <c r="J178" i="2"/>
  <c r="J179" i="2"/>
  <c r="J324" i="2"/>
  <c r="J323" i="2"/>
  <c r="J468" i="2"/>
  <c r="J469" i="2"/>
  <c r="J287" i="2"/>
  <c r="J344" i="2"/>
  <c r="J453" i="2"/>
  <c r="J525" i="2"/>
  <c r="J54" i="2"/>
  <c r="J90" i="2"/>
  <c r="J124" i="2"/>
  <c r="J125" i="2"/>
  <c r="J268" i="2"/>
  <c r="J181" i="2"/>
  <c r="J143" i="2"/>
  <c r="J142" i="2"/>
  <c r="J272" i="2"/>
  <c r="J342" i="2"/>
  <c r="J341" i="2"/>
  <c r="J381" i="2"/>
  <c r="J505" i="2"/>
  <c r="J504" i="2"/>
  <c r="J522" i="2"/>
  <c r="J523" i="2"/>
  <c r="J233" i="2"/>
  <c r="J232" i="2"/>
  <c r="J251" i="2"/>
  <c r="J250" i="2"/>
  <c r="J578" i="2"/>
  <c r="J579" i="2"/>
  <c r="I436" i="2"/>
  <c r="J433" i="2"/>
  <c r="J432" i="2"/>
  <c r="J614" i="2"/>
  <c r="J615" i="2"/>
  <c r="J235" i="2"/>
  <c r="J252" i="2"/>
  <c r="J305" i="2"/>
  <c r="J362" i="2"/>
  <c r="J581" i="2"/>
  <c r="K19" i="2" a="1"/>
  <c r="K19" i="2" s="1"/>
  <c r="L16" i="2"/>
  <c r="K607" i="2" a="1"/>
  <c r="K607" i="2" s="1"/>
  <c r="K606" i="2" a="1"/>
  <c r="K606" i="2" s="1"/>
  <c r="K589" i="2" a="1"/>
  <c r="K589" i="2" s="1"/>
  <c r="K574" i="2" a="1"/>
  <c r="K574" i="2" s="1"/>
  <c r="K592" i="2" a="1"/>
  <c r="K592" i="2" s="1"/>
  <c r="K518" i="2" a="1"/>
  <c r="K518" i="2" s="1"/>
  <c r="K550" i="2" a="1"/>
  <c r="K550" i="2" s="1"/>
  <c r="K500" i="2" a="1"/>
  <c r="K500" i="2" s="1"/>
  <c r="K512" i="2" a="1"/>
  <c r="K512" i="2" s="1"/>
  <c r="K519" i="2" a="1"/>
  <c r="K519" i="2" s="1"/>
  <c r="K497" i="2" a="1"/>
  <c r="K497" i="2" s="1"/>
  <c r="K480" i="2" a="1"/>
  <c r="K480" i="2" s="1"/>
  <c r="K495" i="2" a="1"/>
  <c r="K495" i="2" s="1"/>
  <c r="K483" i="2" a="1"/>
  <c r="K483" i="2" s="1"/>
  <c r="K496" i="2" a="1"/>
  <c r="K496" i="2" s="1"/>
  <c r="K442" i="2" a="1"/>
  <c r="K442" i="2" s="1"/>
  <c r="K463" i="2" a="1"/>
  <c r="K463" i="2" s="1"/>
  <c r="K409" i="2" a="1"/>
  <c r="K409" i="2" s="1"/>
  <c r="K392" i="2" a="1"/>
  <c r="K392" i="2" s="1"/>
  <c r="K425" i="2" a="1"/>
  <c r="K425" i="2" s="1"/>
  <c r="K430" i="2" a="1"/>
  <c r="K430" i="2" s="1"/>
  <c r="K466" i="2" a="1"/>
  <c r="K466" i="2" s="1"/>
  <c r="K412" i="2" a="1"/>
  <c r="K412" i="2" s="1"/>
  <c r="K404" i="2" a="1"/>
  <c r="K404" i="2" s="1"/>
  <c r="K426" i="2" a="1"/>
  <c r="K426" i="2" s="1"/>
  <c r="K339" i="2" a="1"/>
  <c r="K339" i="2" s="1"/>
  <c r="K334" i="2" a="1"/>
  <c r="K334" i="2" s="1"/>
  <c r="K372" i="2" a="1"/>
  <c r="K372" i="2" s="1"/>
  <c r="K352" i="2" a="1"/>
  <c r="K352" i="2" s="1"/>
  <c r="K375" i="2" a="1"/>
  <c r="K375" i="2" s="1"/>
  <c r="K386" i="2" a="1"/>
  <c r="K386" i="2" s="1"/>
  <c r="K351" i="2" a="1"/>
  <c r="K351" i="2" s="1"/>
  <c r="K297" i="2" a="1"/>
  <c r="K297" i="2" s="1"/>
  <c r="K279" i="2" a="1"/>
  <c r="K279" i="2" s="1"/>
  <c r="K259" i="2" a="1"/>
  <c r="K259" i="2" s="1"/>
  <c r="K318" i="2" a="1"/>
  <c r="K318" i="2" s="1"/>
  <c r="K243" i="2" a="1"/>
  <c r="K243" i="2" s="1"/>
  <c r="K300" i="2" a="1"/>
  <c r="K300" i="2" s="1"/>
  <c r="K282" i="2" a="1"/>
  <c r="K282" i="2" s="1"/>
  <c r="K262" i="2" a="1"/>
  <c r="K262" i="2" s="1"/>
  <c r="K331" i="2" a="1"/>
  <c r="K331" i="2" s="1"/>
  <c r="K422" i="2" a="1"/>
  <c r="K422" i="2" s="1"/>
  <c r="K242" i="2" a="1"/>
  <c r="K242" i="2" s="1"/>
  <c r="K207" i="2" a="1"/>
  <c r="K207" i="2" s="1"/>
  <c r="K156" i="2" a="1"/>
  <c r="K156" i="2" s="1"/>
  <c r="K136" i="2" a="1"/>
  <c r="K136" i="2" s="1"/>
  <c r="K189" i="2" a="1"/>
  <c r="K189" i="2" s="1"/>
  <c r="K155" i="2" a="1"/>
  <c r="K155" i="2" s="1"/>
  <c r="K120" i="2" a="1"/>
  <c r="K120" i="2" s="1"/>
  <c r="K115" i="2" a="1"/>
  <c r="K115" i="2" s="1"/>
  <c r="K230" i="2" a="1"/>
  <c r="K230" i="2" s="1"/>
  <c r="K175" i="2" a="1"/>
  <c r="K175" i="2" s="1"/>
  <c r="K151" i="2" a="1"/>
  <c r="K151" i="2" s="1"/>
  <c r="K134" i="2" a="1"/>
  <c r="K134" i="2" s="1"/>
  <c r="K208" i="2" a="1"/>
  <c r="K208" i="2" s="1"/>
  <c r="K193" i="2" a="1"/>
  <c r="K193" i="2" s="1"/>
  <c r="K170" i="2" a="1"/>
  <c r="K170" i="2" s="1"/>
  <c r="K98" i="2" a="1"/>
  <c r="K98" i="2" s="1"/>
  <c r="K68" i="2" a="1"/>
  <c r="K68" i="2" s="1"/>
  <c r="K50" i="2" a="1"/>
  <c r="K50" i="2" s="1"/>
  <c r="K80" i="2" a="1"/>
  <c r="K80" i="2" s="1"/>
  <c r="K45" i="2" a="1"/>
  <c r="K45" i="2" s="1"/>
  <c r="K62" i="2" a="1"/>
  <c r="K62" i="2" s="1"/>
  <c r="K79" i="2" a="1"/>
  <c r="K79" i="2" s="1"/>
  <c r="K100" i="2" a="1"/>
  <c r="K100" i="2" s="1"/>
  <c r="K44" i="2" a="1"/>
  <c r="K44" i="2" s="1"/>
  <c r="K25" i="2" a="1"/>
  <c r="K25" i="2" s="1"/>
  <c r="K168" i="2" a="1"/>
  <c r="K168" i="2" s="1"/>
  <c r="K42" i="2" a="1"/>
  <c r="K42" i="2" s="1"/>
  <c r="K539" i="2" a="1"/>
  <c r="K539" i="2" s="1"/>
  <c r="K532" i="2" a="1"/>
  <c r="K532" i="2" s="1"/>
  <c r="K222" i="2" a="1"/>
  <c r="K222" i="2" s="1"/>
  <c r="K240" i="2" a="1"/>
  <c r="K240" i="2" s="1"/>
  <c r="K258" i="2" a="1"/>
  <c r="K258" i="2" s="1"/>
  <c r="K96" i="2" a="1"/>
  <c r="K96" i="2" s="1"/>
  <c r="K533" i="2" a="1"/>
  <c r="K533" i="2" s="1"/>
  <c r="K294" i="2" a="1"/>
  <c r="K294" i="2" s="1"/>
  <c r="K24" i="2" a="1"/>
  <c r="K24" i="2" s="1"/>
  <c r="K205" i="2" a="1"/>
  <c r="K205" i="2" s="1"/>
  <c r="K224" i="2" a="1"/>
  <c r="K224" i="2" s="1"/>
  <c r="K86" i="2" a="1"/>
  <c r="K86" i="2" s="1"/>
  <c r="K27" i="2" a="1"/>
  <c r="K27" i="2" s="1"/>
  <c r="K132" i="2" a="1"/>
  <c r="K132" i="2" s="1"/>
  <c r="K114" i="2" a="1"/>
  <c r="K114" i="2" s="1"/>
  <c r="K587" i="2" a="1"/>
  <c r="K587" i="2" s="1"/>
  <c r="K605" i="2" a="1"/>
  <c r="K605" i="2" s="1"/>
  <c r="K586" i="2" a="1"/>
  <c r="K586" i="2" s="1"/>
  <c r="K570" i="2" a="1"/>
  <c r="K570" i="2" s="1"/>
  <c r="K572" i="2" a="1"/>
  <c r="K572" i="2" s="1"/>
  <c r="K588" i="2" a="1"/>
  <c r="K588" i="2" s="1"/>
  <c r="K590" i="2" a="1"/>
  <c r="K590" i="2" s="1"/>
  <c r="K520" i="2" a="1"/>
  <c r="K520" i="2" s="1"/>
  <c r="K499" i="2" a="1"/>
  <c r="K499" i="2" s="1"/>
  <c r="K556" i="2" a="1"/>
  <c r="K556" i="2" s="1"/>
  <c r="K552" i="2" a="1"/>
  <c r="K552" i="2" s="1"/>
  <c r="K502" i="2" a="1"/>
  <c r="K502" i="2" s="1"/>
  <c r="K478" i="2" a="1"/>
  <c r="K478" i="2" s="1"/>
  <c r="K446" i="2" a="1"/>
  <c r="K446" i="2" s="1"/>
  <c r="K498" i="2" a="1"/>
  <c r="K498" i="2" s="1"/>
  <c r="K443" i="2" a="1"/>
  <c r="K443" i="2" s="1"/>
  <c r="K484" i="2" a="1"/>
  <c r="K484" i="2" s="1"/>
  <c r="K461" i="2" a="1"/>
  <c r="K461" i="2" s="1"/>
  <c r="K407" i="2" a="1"/>
  <c r="K407" i="2" s="1"/>
  <c r="K390" i="2" a="1"/>
  <c r="K390" i="2" s="1"/>
  <c r="K447" i="2" a="1"/>
  <c r="K447" i="2" s="1"/>
  <c r="K428" i="2" a="1"/>
  <c r="K428" i="2" s="1"/>
  <c r="K464" i="2" a="1"/>
  <c r="K464" i="2" s="1"/>
  <c r="K410" i="2" a="1"/>
  <c r="K410" i="2" s="1"/>
  <c r="K393" i="2" a="1"/>
  <c r="K393" i="2" s="1"/>
  <c r="K424" i="2" a="1"/>
  <c r="K424" i="2" s="1"/>
  <c r="K423" i="2" a="1"/>
  <c r="K423" i="2" s="1"/>
  <c r="K332" i="2" a="1"/>
  <c r="K332" i="2" s="1"/>
  <c r="K370" i="2" a="1"/>
  <c r="K370" i="2" s="1"/>
  <c r="K350" i="2" a="1"/>
  <c r="K350" i="2" s="1"/>
  <c r="K373" i="2" a="1"/>
  <c r="K373" i="2" s="1"/>
  <c r="K357" i="2" a="1"/>
  <c r="K357" i="2" s="1"/>
  <c r="K320" i="2" a="1"/>
  <c r="K320" i="2" s="1"/>
  <c r="K295" i="2" a="1"/>
  <c r="K295" i="2" s="1"/>
  <c r="K278" i="2" a="1"/>
  <c r="K278" i="2" s="1"/>
  <c r="K313" i="2" a="1"/>
  <c r="K313" i="2" s="1"/>
  <c r="K317" i="2" a="1"/>
  <c r="K317" i="2" s="1"/>
  <c r="K302" i="2" a="1"/>
  <c r="K302" i="2" s="1"/>
  <c r="K298" i="2" a="1"/>
  <c r="K298" i="2" s="1"/>
  <c r="K280" i="2" a="1"/>
  <c r="K280" i="2" s="1"/>
  <c r="K260" i="2" a="1"/>
  <c r="K260" i="2" s="1"/>
  <c r="K321" i="2" a="1"/>
  <c r="K321" i="2" s="1"/>
  <c r="K349" i="2" a="1"/>
  <c r="K349" i="2" s="1"/>
  <c r="K241" i="2" a="1"/>
  <c r="K241" i="2" s="1"/>
  <c r="K190" i="2" a="1"/>
  <c r="K190" i="2" s="1"/>
  <c r="K157" i="2" a="1"/>
  <c r="K157" i="2" s="1"/>
  <c r="K139" i="2" a="1"/>
  <c r="K139" i="2" s="1"/>
  <c r="K172" i="2" a="1"/>
  <c r="K172" i="2" s="1"/>
  <c r="K176" i="2" a="1"/>
  <c r="K176" i="2" s="1"/>
  <c r="K118" i="2" a="1"/>
  <c r="K118" i="2" s="1"/>
  <c r="K104" i="2" a="1"/>
  <c r="K104" i="2" s="1"/>
  <c r="K211" i="2" a="1"/>
  <c r="K211" i="2" s="1"/>
  <c r="K173" i="2" a="1"/>
  <c r="K173" i="2" s="1"/>
  <c r="K174" i="2" a="1"/>
  <c r="K174" i="2" s="1"/>
  <c r="K180" i="2" s="1"/>
  <c r="K223" i="2" a="1"/>
  <c r="K223" i="2" s="1"/>
  <c r="K206" i="2" a="1"/>
  <c r="K206" i="2" s="1"/>
  <c r="K191" i="2" a="1"/>
  <c r="K191" i="2" s="1"/>
  <c r="K121" i="2" a="1"/>
  <c r="K121" i="2" s="1"/>
  <c r="K85" i="2" a="1"/>
  <c r="K85" i="2" s="1"/>
  <c r="K91" i="2" s="1"/>
  <c r="K63" i="2" a="1"/>
  <c r="K63" i="2" s="1"/>
  <c r="K97" i="2" a="1"/>
  <c r="K97" i="2" s="1"/>
  <c r="K28" i="2" a="1"/>
  <c r="K28" i="2" s="1"/>
  <c r="K101" i="2" a="1"/>
  <c r="K101" i="2" s="1"/>
  <c r="K47" i="2" a="1"/>
  <c r="K47" i="2" s="1"/>
  <c r="K67" i="2" a="1"/>
  <c r="K67" i="2" s="1"/>
  <c r="K73" i="2" s="1"/>
  <c r="K46" i="2" a="1"/>
  <c r="K46" i="2" s="1"/>
  <c r="K102" i="2" a="1"/>
  <c r="K102" i="2" s="1"/>
  <c r="K26" i="2" a="1"/>
  <c r="K26" i="2" s="1"/>
  <c r="K609" i="2" a="1"/>
  <c r="K609" i="2" s="1"/>
  <c r="K150" i="2" a="1"/>
  <c r="K150" i="2" s="1"/>
  <c r="K531" i="2" a="1"/>
  <c r="K531" i="2" s="1"/>
  <c r="K78" i="2" a="1"/>
  <c r="K78" i="2" s="1"/>
  <c r="K537" i="2" a="1"/>
  <c r="K537" i="2" s="1"/>
  <c r="K137" i="2" a="1"/>
  <c r="K137" i="2" s="1"/>
  <c r="K138" i="2" a="1"/>
  <c r="K138" i="2" s="1"/>
  <c r="K144" i="2" s="1"/>
  <c r="K117" i="2" a="1"/>
  <c r="K117" i="2" s="1"/>
  <c r="K82" i="2" a="1"/>
  <c r="K82" i="2" s="1"/>
  <c r="K61" i="2" a="1"/>
  <c r="K61" i="2" s="1"/>
  <c r="K534" i="2" a="1"/>
  <c r="K534" i="2" s="1"/>
  <c r="K536" i="2" a="1"/>
  <c r="K536" i="2" s="1"/>
  <c r="K576" i="2" a="1"/>
  <c r="K576" i="2" s="1"/>
  <c r="K612" i="2" a="1"/>
  <c r="K612" i="2" s="1"/>
  <c r="K593" i="2" a="1"/>
  <c r="K593" i="2" s="1"/>
  <c r="K553" i="2" a="1"/>
  <c r="K553" i="2" s="1"/>
  <c r="K591" i="2" a="1"/>
  <c r="K591" i="2" s="1"/>
  <c r="K571" i="2" a="1"/>
  <c r="K571" i="2" s="1"/>
  <c r="K573" i="2" a="1"/>
  <c r="K573" i="2" s="1"/>
  <c r="K555" i="2" a="1"/>
  <c r="K555" i="2" s="1"/>
  <c r="K561" i="2" s="1"/>
  <c r="K557" i="2" a="1"/>
  <c r="K557" i="2" s="1"/>
  <c r="K554" i="2" a="1"/>
  <c r="K554" i="2" s="1"/>
  <c r="K517" i="2" a="1"/>
  <c r="K517" i="2" s="1"/>
  <c r="K513" i="2" a="1"/>
  <c r="K513" i="2" s="1"/>
  <c r="K440" i="2" a="1"/>
  <c r="K440" i="2" s="1"/>
  <c r="K501" i="2" a="1"/>
  <c r="K501" i="2" s="1"/>
  <c r="K507" i="2" s="1"/>
  <c r="K482" i="2" a="1"/>
  <c r="K482" i="2" s="1"/>
  <c r="K488" i="2" s="1"/>
  <c r="K441" i="2" a="1"/>
  <c r="K441" i="2" s="1"/>
  <c r="K458" i="2" a="1"/>
  <c r="K458" i="2" s="1"/>
  <c r="K459" i="2" a="1"/>
  <c r="K459" i="2" s="1"/>
  <c r="K405" i="2" a="1"/>
  <c r="K405" i="2" s="1"/>
  <c r="K388" i="2" a="1"/>
  <c r="K388" i="2" s="1"/>
  <c r="K445" i="2" a="1"/>
  <c r="K445" i="2" s="1"/>
  <c r="K481" i="2" a="1"/>
  <c r="K481" i="2" s="1"/>
  <c r="K462" i="2" a="1"/>
  <c r="K462" i="2" s="1"/>
  <c r="K408" i="2" a="1"/>
  <c r="K408" i="2" s="1"/>
  <c r="K391" i="2" a="1"/>
  <c r="K391" i="2" s="1"/>
  <c r="K338" i="2" a="1"/>
  <c r="K338" i="2" s="1"/>
  <c r="K344" i="2" s="1"/>
  <c r="K387" i="2" a="1"/>
  <c r="K387" i="2" s="1"/>
  <c r="K376" i="2" a="1"/>
  <c r="K376" i="2" s="1"/>
  <c r="K356" i="2" a="1"/>
  <c r="K356" i="2" s="1"/>
  <c r="K362" i="2" s="1"/>
  <c r="K335" i="2" a="1"/>
  <c r="K335" i="2" s="1"/>
  <c r="K371" i="2" a="1"/>
  <c r="K371" i="2" s="1"/>
  <c r="K355" i="2" a="1"/>
  <c r="K355" i="2" s="1"/>
  <c r="K319" i="2" a="1"/>
  <c r="K319" i="2" s="1"/>
  <c r="K325" i="2" s="1"/>
  <c r="K283" i="2" a="1"/>
  <c r="K283" i="2" s="1"/>
  <c r="K263" i="2" a="1"/>
  <c r="K263" i="2" s="1"/>
  <c r="K248" i="2" a="1"/>
  <c r="K248" i="2" s="1"/>
  <c r="K265" i="2" a="1"/>
  <c r="K265" i="2" s="1"/>
  <c r="K316" i="2" a="1"/>
  <c r="K316" i="2" s="1"/>
  <c r="K296" i="2" a="1"/>
  <c r="K296" i="2" s="1"/>
  <c r="K266" i="2" a="1"/>
  <c r="K266" i="2" s="1"/>
  <c r="K245" i="2" a="1"/>
  <c r="K245" i="2" s="1"/>
  <c r="K314" i="2" a="1"/>
  <c r="K314" i="2" s="1"/>
  <c r="K246" i="2" a="1"/>
  <c r="K246" i="2" s="1"/>
  <c r="K229" i="2" a="1"/>
  <c r="K229" i="2" s="1"/>
  <c r="K235" i="2" s="1"/>
  <c r="K187" i="2" a="1"/>
  <c r="K187" i="2" s="1"/>
  <c r="K103" i="2" a="1"/>
  <c r="K103" i="2" s="1"/>
  <c r="K109" i="2" s="1"/>
  <c r="K133" i="2" a="1"/>
  <c r="K133" i="2" s="1"/>
  <c r="K154" i="2" a="1"/>
  <c r="K154" i="2" s="1"/>
  <c r="K135" i="2" a="1"/>
  <c r="K135" i="2" s="1"/>
  <c r="K116" i="2" a="1"/>
  <c r="K116" i="2" s="1"/>
  <c r="K226" i="2" a="1"/>
  <c r="K226" i="2" s="1"/>
  <c r="K209" i="2" a="1"/>
  <c r="K209" i="2" s="1"/>
  <c r="K188" i="2" a="1"/>
  <c r="K188" i="2" s="1"/>
  <c r="K153" i="2" a="1"/>
  <c r="K153" i="2" s="1"/>
  <c r="K212" i="2" a="1"/>
  <c r="K212" i="2" s="1"/>
  <c r="K194" i="2" a="1"/>
  <c r="K194" i="2" s="1"/>
  <c r="K192" i="2" a="1"/>
  <c r="K192" i="2" s="1"/>
  <c r="K198" i="2" s="1"/>
  <c r="K119" i="2" a="1"/>
  <c r="K119" i="2" s="1"/>
  <c r="K83" i="2" a="1"/>
  <c r="K83" i="2" s="1"/>
  <c r="K99" i="2" a="1"/>
  <c r="K99" i="2" s="1"/>
  <c r="K84" i="2" a="1"/>
  <c r="K84" i="2" s="1"/>
  <c r="K90" i="2" s="1"/>
  <c r="K29" i="2" a="1"/>
  <c r="K29" i="2" s="1"/>
  <c r="K66" i="2" a="1"/>
  <c r="K66" i="2" s="1"/>
  <c r="K72" i="2" s="1"/>
  <c r="K43" i="2" a="1"/>
  <c r="K43" i="2" s="1"/>
  <c r="K65" i="2" a="1"/>
  <c r="K65" i="2" s="1"/>
  <c r="K48" i="2" a="1"/>
  <c r="K48" i="2" s="1"/>
  <c r="K60" i="2" a="1"/>
  <c r="K60" i="2" s="1"/>
  <c r="K30" i="2" a="1"/>
  <c r="K30" i="2" s="1"/>
  <c r="K604" i="2" a="1"/>
  <c r="K604" i="2" s="1"/>
  <c r="K204" i="2" a="1"/>
  <c r="K204" i="2" s="1"/>
  <c r="K186" i="2" a="1"/>
  <c r="K186" i="2" s="1"/>
  <c r="K535" i="2" a="1"/>
  <c r="K535" i="2" s="1"/>
  <c r="K225" i="2" a="1"/>
  <c r="K225" i="2" s="1"/>
  <c r="K210" i="2" a="1"/>
  <c r="K210" i="2" s="1"/>
  <c r="K216" i="2" s="1"/>
  <c r="K81" i="2" a="1"/>
  <c r="K81" i="2" s="1"/>
  <c r="K64" i="2" a="1"/>
  <c r="K64" i="2" s="1"/>
  <c r="K32" i="2" a="1"/>
  <c r="K32" i="2" s="1"/>
  <c r="K611" i="2" a="1"/>
  <c r="K611" i="2" s="1"/>
  <c r="K617" i="2" s="1"/>
  <c r="K610" i="2" a="1"/>
  <c r="K610" i="2" s="1"/>
  <c r="K608" i="2" a="1"/>
  <c r="K608" i="2" s="1"/>
  <c r="K594" i="2" a="1"/>
  <c r="K594" i="2" s="1"/>
  <c r="K575" i="2" a="1"/>
  <c r="K575" i="2" s="1"/>
  <c r="K581" i="2" s="1"/>
  <c r="K568" i="2" a="1"/>
  <c r="K568" i="2" s="1"/>
  <c r="K569" i="2" a="1"/>
  <c r="K569" i="2" s="1"/>
  <c r="K549" i="2" a="1"/>
  <c r="K549" i="2" s="1"/>
  <c r="K515" i="2" a="1"/>
  <c r="K515" i="2" s="1"/>
  <c r="K551" i="2" a="1"/>
  <c r="K551" i="2" s="1"/>
  <c r="K514" i="2" a="1"/>
  <c r="K514" i="2" s="1"/>
  <c r="K494" i="2" a="1"/>
  <c r="K494" i="2" s="1"/>
  <c r="K516" i="2" a="1"/>
  <c r="K516" i="2" s="1"/>
  <c r="K448" i="2" a="1"/>
  <c r="K448" i="2" s="1"/>
  <c r="K476" i="2" a="1"/>
  <c r="K476" i="2" s="1"/>
  <c r="K479" i="2" a="1"/>
  <c r="K479" i="2" s="1"/>
  <c r="K429" i="2" a="1"/>
  <c r="K429" i="2" s="1"/>
  <c r="K435" i="2" s="1"/>
  <c r="K465" i="2" a="1"/>
  <c r="K465" i="2" s="1"/>
  <c r="K471" i="2" s="1"/>
  <c r="K411" i="2" a="1"/>
  <c r="K411" i="2" s="1"/>
  <c r="K417" i="2" s="1"/>
  <c r="K394" i="2" a="1"/>
  <c r="K394" i="2" s="1"/>
  <c r="K427" i="2" a="1"/>
  <c r="K427" i="2" s="1"/>
  <c r="K444" i="2" a="1"/>
  <c r="K444" i="2" s="1"/>
  <c r="K477" i="2" a="1"/>
  <c r="K477" i="2" s="1"/>
  <c r="K460" i="2" a="1"/>
  <c r="K460" i="2" s="1"/>
  <c r="K406" i="2" a="1"/>
  <c r="K406" i="2" s="1"/>
  <c r="K389" i="2" a="1"/>
  <c r="K389" i="2" s="1"/>
  <c r="K337" i="2" a="1"/>
  <c r="K337" i="2" s="1"/>
  <c r="K343" i="2" s="1"/>
  <c r="K336" i="2" a="1"/>
  <c r="K336" i="2" s="1"/>
  <c r="K374" i="2" a="1"/>
  <c r="K374" i="2" s="1"/>
  <c r="K380" i="2" s="1"/>
  <c r="K354" i="2" a="1"/>
  <c r="K354" i="2" s="1"/>
  <c r="K333" i="2" a="1"/>
  <c r="K333" i="2" s="1"/>
  <c r="K369" i="2" a="1"/>
  <c r="K369" i="2" s="1"/>
  <c r="K353" i="2" a="1"/>
  <c r="K353" i="2" s="1"/>
  <c r="K299" i="2" a="1"/>
  <c r="K299" i="2" s="1"/>
  <c r="K305" i="2" s="1"/>
  <c r="K281" i="2" a="1"/>
  <c r="K281" i="2" s="1"/>
  <c r="K287" i="2" s="1"/>
  <c r="K261" i="2" a="1"/>
  <c r="K261" i="2" s="1"/>
  <c r="K301" i="2" a="1"/>
  <c r="K301" i="2" s="1"/>
  <c r="K307" i="2" s="1"/>
  <c r="K368" i="2" a="1"/>
  <c r="K368" i="2" s="1"/>
  <c r="K378" i="2" s="1"/>
  <c r="K315" i="2" a="1"/>
  <c r="K315" i="2" s="1"/>
  <c r="K284" i="2" a="1"/>
  <c r="K284" i="2" s="1"/>
  <c r="K264" i="2" a="1"/>
  <c r="K264" i="2" s="1"/>
  <c r="K270" i="2" s="1"/>
  <c r="K247" i="2" a="1"/>
  <c r="K247" i="2" s="1"/>
  <c r="K253" i="2" s="1"/>
  <c r="K277" i="2" a="1"/>
  <c r="K277" i="2" s="1"/>
  <c r="K244" i="2" a="1"/>
  <c r="K244" i="2" s="1"/>
  <c r="K227" i="2" a="1"/>
  <c r="K227" i="2" s="1"/>
  <c r="K171" i="2" a="1"/>
  <c r="K171" i="2" s="1"/>
  <c r="K140" i="2" a="1"/>
  <c r="K140" i="2" s="1"/>
  <c r="K228" i="2" a="1"/>
  <c r="K228" i="2" s="1"/>
  <c r="K234" i="2" s="1"/>
  <c r="K152" i="2" a="1"/>
  <c r="K152" i="2" s="1"/>
  <c r="K122" i="2" a="1"/>
  <c r="K122" i="2" s="1"/>
  <c r="K169" i="2" a="1"/>
  <c r="K169" i="2" s="1"/>
  <c r="K158" i="2" a="1"/>
  <c r="K158" i="2" s="1"/>
  <c r="K49" i="2" a="1"/>
  <c r="K49" i="2" s="1"/>
  <c r="K55" i="2" s="1"/>
  <c r="K31" i="2" a="1"/>
  <c r="K31" i="2" s="1"/>
  <c r="K37" i="2" s="1"/>
  <c r="K538" i="2" a="1"/>
  <c r="K538" i="2" s="1"/>
  <c r="K544" i="2" s="1"/>
  <c r="K276" i="2" a="1"/>
  <c r="K276" i="2" s="1"/>
  <c r="J70" i="2"/>
  <c r="J71" i="2"/>
  <c r="J286" i="2"/>
  <c r="J52" i="2"/>
  <c r="J53" i="2"/>
  <c r="J160" i="2"/>
  <c r="J161" i="2"/>
  <c r="J126" i="2"/>
  <c r="J198" i="2"/>
  <c r="J289" i="2"/>
  <c r="J470" i="2"/>
  <c r="J561" i="2"/>
  <c r="J214" i="2"/>
  <c r="J144" i="2"/>
  <c r="J343" i="2"/>
  <c r="J524" i="2"/>
  <c r="I363" i="2"/>
  <c r="J37" i="2"/>
  <c r="J414" i="2"/>
  <c r="J415" i="2"/>
  <c r="J450" i="2"/>
  <c r="J451" i="2"/>
  <c r="J88" i="2"/>
  <c r="J89" i="2"/>
  <c r="J217" i="2"/>
  <c r="J326" i="2"/>
  <c r="J399" i="2"/>
  <c r="J559" i="2"/>
  <c r="J560" i="2"/>
  <c r="J596" i="2"/>
  <c r="J597" i="2"/>
  <c r="J108" i="2"/>
  <c r="J541" i="2"/>
  <c r="J542" i="2"/>
  <c r="J73" i="2"/>
  <c r="J397" i="2"/>
  <c r="J396" i="2"/>
  <c r="J489" i="2"/>
  <c r="J543" i="2"/>
  <c r="J163" i="2"/>
  <c r="J234" i="2"/>
  <c r="J435" i="2"/>
  <c r="J580" i="2"/>
  <c r="J616" i="2"/>
  <c r="I563" i="2"/>
  <c r="K214" i="2" l="1"/>
  <c r="K286" i="2"/>
  <c r="J308" i="2"/>
  <c r="J600" i="2"/>
  <c r="K271" i="2"/>
  <c r="K616" i="2"/>
  <c r="J563" i="2"/>
  <c r="J56" i="2"/>
  <c r="J508" i="2"/>
  <c r="J526" i="2"/>
  <c r="J128" i="2"/>
  <c r="J472" i="2"/>
  <c r="J182" i="2"/>
  <c r="J382" i="2"/>
  <c r="J418" i="2"/>
  <c r="J236" i="2"/>
  <c r="J110" i="2"/>
  <c r="J582" i="2"/>
  <c r="J164" i="2"/>
  <c r="J400" i="2"/>
  <c r="J454" i="2"/>
  <c r="I12" i="2"/>
  <c r="J74" i="2"/>
  <c r="J254" i="2"/>
  <c r="J146" i="2"/>
  <c r="J38" i="2"/>
  <c r="J490" i="2"/>
  <c r="J200" i="2"/>
  <c r="K342" i="2"/>
  <c r="K341" i="2"/>
  <c r="K70" i="2"/>
  <c r="K71" i="2"/>
  <c r="K251" i="2"/>
  <c r="K250" i="2"/>
  <c r="K397" i="2"/>
  <c r="K396" i="2"/>
  <c r="K450" i="2"/>
  <c r="K451" i="2"/>
  <c r="K597" i="2"/>
  <c r="K596" i="2"/>
  <c r="K543" i="2"/>
  <c r="K614" i="2"/>
  <c r="K615" i="2"/>
  <c r="K197" i="2"/>
  <c r="K196" i="2"/>
  <c r="K179" i="2"/>
  <c r="K178" i="2"/>
  <c r="K326" i="2"/>
  <c r="K399" i="2"/>
  <c r="K453" i="2"/>
  <c r="K504" i="2"/>
  <c r="K505" i="2"/>
  <c r="K304" i="2"/>
  <c r="K126" i="2"/>
  <c r="K162" i="2"/>
  <c r="K468" i="2"/>
  <c r="K469" i="2"/>
  <c r="K598" i="2"/>
  <c r="J345" i="2"/>
  <c r="J363" i="2"/>
  <c r="J92" i="2"/>
  <c r="J290" i="2"/>
  <c r="K36" i="2"/>
  <c r="K215" i="2"/>
  <c r="K361" i="2"/>
  <c r="K541" i="2"/>
  <c r="K542" i="2"/>
  <c r="K88" i="2"/>
  <c r="K53" i="2"/>
  <c r="K52" i="2"/>
  <c r="K217" i="2"/>
  <c r="K416" i="2"/>
  <c r="K199" i="2"/>
  <c r="K181" i="2"/>
  <c r="K160" i="2"/>
  <c r="K161" i="2"/>
  <c r="K324" i="2"/>
  <c r="K323" i="2"/>
  <c r="K506" i="2"/>
  <c r="K580" i="2"/>
  <c r="L19" i="2" a="1"/>
  <c r="L19" i="2" s="1"/>
  <c r="L586" i="2" a="1"/>
  <c r="L586" i="2" s="1"/>
  <c r="L594" i="2" a="1"/>
  <c r="L594" i="2" s="1"/>
  <c r="L575" i="2" a="1"/>
  <c r="L575" i="2" s="1"/>
  <c r="L574" i="2" a="1"/>
  <c r="L574" i="2" s="1"/>
  <c r="L580" i="2" s="1"/>
  <c r="L552" i="2" a="1"/>
  <c r="L552" i="2" s="1"/>
  <c r="L571" i="2" a="1"/>
  <c r="L571" i="2" s="1"/>
  <c r="L553" i="2" a="1"/>
  <c r="L553" i="2" s="1"/>
  <c r="L520" i="2" a="1"/>
  <c r="L520" i="2" s="1"/>
  <c r="L555" i="2" a="1"/>
  <c r="L555" i="2" s="1"/>
  <c r="L512" i="2" a="1"/>
  <c r="L512" i="2" s="1"/>
  <c r="L513" i="2" a="1"/>
  <c r="L513" i="2" s="1"/>
  <c r="L482" i="2" a="1"/>
  <c r="L482" i="2" s="1"/>
  <c r="L515" i="2" a="1"/>
  <c r="L515" i="2" s="1"/>
  <c r="L481" i="2" a="1"/>
  <c r="L481" i="2" s="1"/>
  <c r="L477" i="2" a="1"/>
  <c r="L477" i="2" s="1"/>
  <c r="L460" i="2" a="1"/>
  <c r="L460" i="2" s="1"/>
  <c r="L445" i="2" a="1"/>
  <c r="L445" i="2" s="1"/>
  <c r="L442" i="2" a="1"/>
  <c r="L442" i="2" s="1"/>
  <c r="L461" i="2" a="1"/>
  <c r="L461" i="2" s="1"/>
  <c r="L430" i="2" a="1"/>
  <c r="L430" i="2" s="1"/>
  <c r="L408" i="2" a="1"/>
  <c r="L408" i="2" s="1"/>
  <c r="L391" i="2" a="1"/>
  <c r="L391" i="2" s="1"/>
  <c r="L354" i="2" a="1"/>
  <c r="L354" i="2" s="1"/>
  <c r="L333" i="2" a="1"/>
  <c r="L333" i="2" s="1"/>
  <c r="L369" i="2" a="1"/>
  <c r="L369" i="2" s="1"/>
  <c r="L411" i="2" a="1"/>
  <c r="L411" i="2" s="1"/>
  <c r="L394" i="2" a="1"/>
  <c r="L394" i="2" s="1"/>
  <c r="L337" i="2" a="1"/>
  <c r="L337" i="2" s="1"/>
  <c r="L376" i="2" a="1"/>
  <c r="L376" i="2" s="1"/>
  <c r="L302" i="2" a="1"/>
  <c r="L302" i="2" s="1"/>
  <c r="L339" i="2" a="1"/>
  <c r="L339" i="2" s="1"/>
  <c r="L301" i="2" a="1"/>
  <c r="L301" i="2" s="1"/>
  <c r="L307" i="2" s="1"/>
  <c r="L316" i="2" a="1"/>
  <c r="L316" i="2" s="1"/>
  <c r="L282" i="2" a="1"/>
  <c r="L282" i="2" s="1"/>
  <c r="L246" i="2" a="1"/>
  <c r="L246" i="2" s="1"/>
  <c r="L297" i="2" a="1"/>
  <c r="L297" i="2" s="1"/>
  <c r="L261" i="2" a="1"/>
  <c r="L261" i="2" s="1"/>
  <c r="L318" i="2" a="1"/>
  <c r="L318" i="2" s="1"/>
  <c r="L278" i="2" a="1"/>
  <c r="L278" i="2" s="1"/>
  <c r="L244" i="2" a="1"/>
  <c r="L244" i="2" s="1"/>
  <c r="L319" i="2" a="1"/>
  <c r="L319" i="2" s="1"/>
  <c r="L284" i="2" a="1"/>
  <c r="L284" i="2" s="1"/>
  <c r="L262" i="2" a="1"/>
  <c r="L262" i="2" s="1"/>
  <c r="L209" i="2" a="1"/>
  <c r="L209" i="2" s="1"/>
  <c r="L192" i="2" a="1"/>
  <c r="L192" i="2" s="1"/>
  <c r="L172" i="2" a="1"/>
  <c r="L172" i="2" s="1"/>
  <c r="L117" i="2" a="1"/>
  <c r="L117" i="2" s="1"/>
  <c r="L135" i="2" a="1"/>
  <c r="L135" i="2" s="1"/>
  <c r="L116" i="2" a="1"/>
  <c r="L116" i="2" s="1"/>
  <c r="L187" i="2" a="1"/>
  <c r="L187" i="2" s="1"/>
  <c r="L115" i="2" a="1"/>
  <c r="L115" i="2" s="1"/>
  <c r="L210" i="2" a="1"/>
  <c r="L210" i="2" s="1"/>
  <c r="L173" i="2" a="1"/>
  <c r="L173" i="2" s="1"/>
  <c r="L174" i="2" a="1"/>
  <c r="L174" i="2" s="1"/>
  <c r="L103" i="2" a="1"/>
  <c r="L103" i="2" s="1"/>
  <c r="L152" i="2" a="1"/>
  <c r="L152" i="2" s="1"/>
  <c r="L136" i="2" a="1"/>
  <c r="L136" i="2" s="1"/>
  <c r="L67" i="2" a="1"/>
  <c r="L67" i="2" s="1"/>
  <c r="L82" i="2" a="1"/>
  <c r="L82" i="2" s="1"/>
  <c r="L49" i="2" a="1"/>
  <c r="L49" i="2" s="1"/>
  <c r="L66" i="2" a="1"/>
  <c r="L66" i="2" s="1"/>
  <c r="L72" i="2" s="1"/>
  <c r="L68" i="2" a="1"/>
  <c r="L68" i="2" s="1"/>
  <c r="L25" i="2" a="1"/>
  <c r="L25" i="2" s="1"/>
  <c r="L46" i="2" a="1"/>
  <c r="L46" i="2" s="1"/>
  <c r="L30" i="2" a="1"/>
  <c r="L30" i="2" s="1"/>
  <c r="L85" i="2" a="1"/>
  <c r="L85" i="2" s="1"/>
  <c r="L28" i="2" a="1"/>
  <c r="L28" i="2" s="1"/>
  <c r="L608" i="2" a="1"/>
  <c r="L608" i="2" s="1"/>
  <c r="L531" i="2" a="1"/>
  <c r="L531" i="2" s="1"/>
  <c r="L150" i="2" a="1"/>
  <c r="L150" i="2" s="1"/>
  <c r="L609" i="2" a="1"/>
  <c r="L609" i="2" s="1"/>
  <c r="L533" i="2" a="1"/>
  <c r="L533" i="2" s="1"/>
  <c r="L132" i="2" a="1"/>
  <c r="L132" i="2" s="1"/>
  <c r="L24" i="2" a="1"/>
  <c r="L24" i="2" s="1"/>
  <c r="L535" i="2" a="1"/>
  <c r="L535" i="2" s="1"/>
  <c r="L611" i="2" a="1"/>
  <c r="L611" i="2" s="1"/>
  <c r="L276" i="2" a="1"/>
  <c r="L276" i="2" s="1"/>
  <c r="L63" i="2" a="1"/>
  <c r="L63" i="2" s="1"/>
  <c r="L607" i="2" a="1"/>
  <c r="L607" i="2" s="1"/>
  <c r="M16" i="2"/>
  <c r="L593" i="2" a="1"/>
  <c r="L593" i="2" s="1"/>
  <c r="L599" i="2" s="1"/>
  <c r="L587" i="2" a="1"/>
  <c r="L587" i="2" s="1"/>
  <c r="L589" i="2" a="1"/>
  <c r="L589" i="2" s="1"/>
  <c r="L573" i="2" a="1"/>
  <c r="L573" i="2" s="1"/>
  <c r="L592" i="2" a="1"/>
  <c r="L592" i="2" s="1"/>
  <c r="L598" i="2" s="1"/>
  <c r="L569" i="2" a="1"/>
  <c r="L569" i="2" s="1"/>
  <c r="L516" i="2" a="1"/>
  <c r="L516" i="2" s="1"/>
  <c r="L502" i="2" a="1"/>
  <c r="L502" i="2" s="1"/>
  <c r="L519" i="2" a="1"/>
  <c r="L519" i="2" s="1"/>
  <c r="L525" i="2" s="1"/>
  <c r="L514" i="2" a="1"/>
  <c r="L514" i="2" s="1"/>
  <c r="L498" i="2" a="1"/>
  <c r="L498" i="2" s="1"/>
  <c r="L483" i="2" a="1"/>
  <c r="L483" i="2" s="1"/>
  <c r="L497" i="2" a="1"/>
  <c r="L497" i="2" s="1"/>
  <c r="L427" i="2" a="1"/>
  <c r="L427" i="2" s="1"/>
  <c r="L466" i="2" a="1"/>
  <c r="L466" i="2" s="1"/>
  <c r="L480" i="2" a="1"/>
  <c r="L480" i="2" s="1"/>
  <c r="L476" i="2" a="1"/>
  <c r="L476" i="2" s="1"/>
  <c r="L458" i="2" a="1"/>
  <c r="L458" i="2" s="1"/>
  <c r="L459" i="2" a="1"/>
  <c r="L459" i="2" s="1"/>
  <c r="L428" i="2" a="1"/>
  <c r="L428" i="2" s="1"/>
  <c r="L406" i="2" a="1"/>
  <c r="L406" i="2" s="1"/>
  <c r="L389" i="2" a="1"/>
  <c r="L389" i="2" s="1"/>
  <c r="L352" i="2" a="1"/>
  <c r="L352" i="2" s="1"/>
  <c r="L375" i="2" a="1"/>
  <c r="L375" i="2" s="1"/>
  <c r="L381" i="2" s="1"/>
  <c r="L441" i="2" a="1"/>
  <c r="L441" i="2" s="1"/>
  <c r="L409" i="2" a="1"/>
  <c r="L409" i="2" s="1"/>
  <c r="L392" i="2" a="1"/>
  <c r="L392" i="2" s="1"/>
  <c r="L386" i="2" a="1"/>
  <c r="L386" i="2" s="1"/>
  <c r="L374" i="2" a="1"/>
  <c r="L374" i="2" s="1"/>
  <c r="L380" i="2" s="1"/>
  <c r="L357" i="2" a="1"/>
  <c r="L357" i="2" s="1"/>
  <c r="L321" i="2" a="1"/>
  <c r="L321" i="2" s="1"/>
  <c r="L350" i="2" a="1"/>
  <c r="L350" i="2" s="1"/>
  <c r="L300" i="2" a="1"/>
  <c r="L300" i="2" s="1"/>
  <c r="L306" i="2" s="1"/>
  <c r="L265" i="2" a="1"/>
  <c r="L265" i="2" s="1"/>
  <c r="L242" i="2" a="1"/>
  <c r="L242" i="2" s="1"/>
  <c r="L281" i="2" a="1"/>
  <c r="L281" i="2" s="1"/>
  <c r="L287" i="2" s="1"/>
  <c r="L259" i="2" a="1"/>
  <c r="L259" i="2" s="1"/>
  <c r="L314" i="2" a="1"/>
  <c r="L314" i="2" s="1"/>
  <c r="L422" i="2" a="1"/>
  <c r="L422" i="2" s="1"/>
  <c r="L227" i="2" a="1"/>
  <c r="L227" i="2" s="1"/>
  <c r="L315" i="2" a="1"/>
  <c r="L315" i="2" s="1"/>
  <c r="L277" i="2" a="1"/>
  <c r="L277" i="2" s="1"/>
  <c r="L260" i="2" a="1"/>
  <c r="L260" i="2" s="1"/>
  <c r="L226" i="2" a="1"/>
  <c r="L226" i="2" s="1"/>
  <c r="L205" i="2" a="1"/>
  <c r="L205" i="2" s="1"/>
  <c r="L156" i="2" a="1"/>
  <c r="L156" i="2" s="1"/>
  <c r="L104" i="2" a="1"/>
  <c r="L104" i="2" s="1"/>
  <c r="L122" i="2" a="1"/>
  <c r="L122" i="2" s="1"/>
  <c r="L211" i="2" a="1"/>
  <c r="L211" i="2" s="1"/>
  <c r="L157" i="2" a="1"/>
  <c r="L157" i="2" s="1"/>
  <c r="L99" i="2" a="1"/>
  <c r="L99" i="2" s="1"/>
  <c r="L208" i="2" a="1"/>
  <c r="L208" i="2" s="1"/>
  <c r="L171" i="2" a="1"/>
  <c r="L171" i="2" s="1"/>
  <c r="L155" i="2" a="1"/>
  <c r="L155" i="2" s="1"/>
  <c r="L212" i="2" a="1"/>
  <c r="L212" i="2" s="1"/>
  <c r="L153" i="2" a="1"/>
  <c r="L153" i="2" s="1"/>
  <c r="L138" i="2" a="1"/>
  <c r="L138" i="2" s="1"/>
  <c r="L61" i="2" a="1"/>
  <c r="L61" i="2" s="1"/>
  <c r="L80" i="2" a="1"/>
  <c r="L80" i="2" s="1"/>
  <c r="L45" i="2" a="1"/>
  <c r="L45" i="2" s="1"/>
  <c r="L64" i="2" a="1"/>
  <c r="L64" i="2" s="1"/>
  <c r="L50" i="2" a="1"/>
  <c r="L50" i="2" s="1"/>
  <c r="L26" i="2" a="1"/>
  <c r="L26" i="2" s="1"/>
  <c r="L102" i="2" a="1"/>
  <c r="L102" i="2" s="1"/>
  <c r="L108" i="2" s="1"/>
  <c r="L48" i="2" a="1"/>
  <c r="L48" i="2" s="1"/>
  <c r="L54" i="2" s="1"/>
  <c r="L83" i="2" a="1"/>
  <c r="L83" i="2" s="1"/>
  <c r="L42" i="2" a="1"/>
  <c r="L42" i="2" s="1"/>
  <c r="L604" i="2" a="1"/>
  <c r="L604" i="2" s="1"/>
  <c r="L114" i="2" a="1"/>
  <c r="L114" i="2" s="1"/>
  <c r="L204" i="2" a="1"/>
  <c r="L204" i="2" s="1"/>
  <c r="L610" i="2" a="1"/>
  <c r="L610" i="2" s="1"/>
  <c r="L616" i="2" s="1"/>
  <c r="L539" i="2" a="1"/>
  <c r="L539" i="2" s="1"/>
  <c r="L240" i="2" a="1"/>
  <c r="L240" i="2" s="1"/>
  <c r="L78" i="2" a="1"/>
  <c r="L78" i="2" s="1"/>
  <c r="L47" i="2" a="1"/>
  <c r="L47" i="2" s="1"/>
  <c r="L62" i="2" a="1"/>
  <c r="L62" i="2" s="1"/>
  <c r="L27" i="2" a="1"/>
  <c r="L27" i="2" s="1"/>
  <c r="L43" i="2" a="1"/>
  <c r="L43" i="2" s="1"/>
  <c r="L96" i="2" a="1"/>
  <c r="L96" i="2" s="1"/>
  <c r="L222" i="2" a="1"/>
  <c r="L222" i="2" s="1"/>
  <c r="L258" i="2" a="1"/>
  <c r="L258" i="2" s="1"/>
  <c r="L98" i="2" a="1"/>
  <c r="L98" i="2" s="1"/>
  <c r="L534" i="2" a="1"/>
  <c r="L534" i="2" s="1"/>
  <c r="L294" i="2" a="1"/>
  <c r="L294" i="2" s="1"/>
  <c r="L590" i="2" a="1"/>
  <c r="L590" i="2" s="1"/>
  <c r="L612" i="2" a="1"/>
  <c r="L612" i="2" s="1"/>
  <c r="L576" i="2" a="1"/>
  <c r="L576" i="2" s="1"/>
  <c r="L570" i="2" a="1"/>
  <c r="L570" i="2" s="1"/>
  <c r="L591" i="2" a="1"/>
  <c r="L591" i="2" s="1"/>
  <c r="L572" i="2" a="1"/>
  <c r="L572" i="2" s="1"/>
  <c r="L556" i="2" a="1"/>
  <c r="L556" i="2" s="1"/>
  <c r="L557" i="2" a="1"/>
  <c r="L557" i="2" s="1"/>
  <c r="L496" i="2" a="1"/>
  <c r="L496" i="2" s="1"/>
  <c r="L500" i="2" a="1"/>
  <c r="L500" i="2" s="1"/>
  <c r="L499" i="2" a="1"/>
  <c r="L499" i="2" s="1"/>
  <c r="L494" i="2" a="1"/>
  <c r="L494" i="2" s="1"/>
  <c r="L495" i="2" a="1"/>
  <c r="L495" i="2" s="1"/>
  <c r="L479" i="2" a="1"/>
  <c r="L479" i="2" s="1"/>
  <c r="L425" i="2" a="1"/>
  <c r="L425" i="2" s="1"/>
  <c r="L464" i="2" a="1"/>
  <c r="L464" i="2" s="1"/>
  <c r="L478" i="2" a="1"/>
  <c r="L478" i="2" s="1"/>
  <c r="L426" i="2" a="1"/>
  <c r="L426" i="2" s="1"/>
  <c r="L465" i="2" a="1"/>
  <c r="L465" i="2" s="1"/>
  <c r="L471" i="2" s="1"/>
  <c r="L440" i="2" a="1"/>
  <c r="L440" i="2" s="1"/>
  <c r="L412" i="2" a="1"/>
  <c r="L412" i="2" s="1"/>
  <c r="L404" i="2" a="1"/>
  <c r="L404" i="2" s="1"/>
  <c r="L336" i="2" a="1"/>
  <c r="L336" i="2" s="1"/>
  <c r="L387" i="2" a="1"/>
  <c r="L387" i="2" s="1"/>
  <c r="L373" i="2" a="1"/>
  <c r="L373" i="2" s="1"/>
  <c r="L443" i="2" a="1"/>
  <c r="L443" i="2" s="1"/>
  <c r="L407" i="2" a="1"/>
  <c r="L407" i="2" s="1"/>
  <c r="L390" i="2" a="1"/>
  <c r="L390" i="2" s="1"/>
  <c r="L334" i="2" a="1"/>
  <c r="L334" i="2" s="1"/>
  <c r="L372" i="2" a="1"/>
  <c r="L372" i="2" s="1"/>
  <c r="L355" i="2" a="1"/>
  <c r="L355" i="2" s="1"/>
  <c r="L351" i="2" a="1"/>
  <c r="L351" i="2" s="1"/>
  <c r="L338" i="2" a="1"/>
  <c r="L338" i="2" s="1"/>
  <c r="L344" i="2" s="1"/>
  <c r="L296" i="2" a="1"/>
  <c r="L296" i="2" s="1"/>
  <c r="L349" i="2" a="1"/>
  <c r="L349" i="2" s="1"/>
  <c r="L248" i="2" a="1"/>
  <c r="L248" i="2" s="1"/>
  <c r="L280" i="2" a="1"/>
  <c r="L280" i="2" s="1"/>
  <c r="L331" i="2" a="1"/>
  <c r="L331" i="2" s="1"/>
  <c r="L298" i="2" a="1"/>
  <c r="L298" i="2" s="1"/>
  <c r="L243" i="2" a="1"/>
  <c r="L243" i="2" s="1"/>
  <c r="L225" i="2" a="1"/>
  <c r="L225" i="2" s="1"/>
  <c r="L299" i="2" a="1"/>
  <c r="L299" i="2" s="1"/>
  <c r="L305" i="2" s="1"/>
  <c r="L266" i="2" a="1"/>
  <c r="L266" i="2" s="1"/>
  <c r="L241" i="2" a="1"/>
  <c r="L241" i="2" s="1"/>
  <c r="L223" i="2" a="1"/>
  <c r="L223" i="2" s="1"/>
  <c r="L188" i="2" a="1"/>
  <c r="L188" i="2" s="1"/>
  <c r="L121" i="2" a="1"/>
  <c r="L121" i="2" s="1"/>
  <c r="L127" i="2" s="1"/>
  <c r="L139" i="2" a="1"/>
  <c r="L139" i="2" s="1"/>
  <c r="L120" i="2" a="1"/>
  <c r="L120" i="2" s="1"/>
  <c r="L207" i="2" a="1"/>
  <c r="L207" i="2" s="1"/>
  <c r="L154" i="2" a="1"/>
  <c r="L154" i="2" s="1"/>
  <c r="L228" i="2" a="1"/>
  <c r="L228" i="2" s="1"/>
  <c r="L193" i="2" a="1"/>
  <c r="L193" i="2" s="1"/>
  <c r="L170" i="2" a="1"/>
  <c r="L170" i="2" s="1"/>
  <c r="L169" i="2" a="1"/>
  <c r="L169" i="2" s="1"/>
  <c r="L190" i="2" a="1"/>
  <c r="L190" i="2" s="1"/>
  <c r="L158" i="2" a="1"/>
  <c r="L158" i="2" s="1"/>
  <c r="L134" i="2" a="1"/>
  <c r="L134" i="2" s="1"/>
  <c r="L97" i="2" a="1"/>
  <c r="L97" i="2" s="1"/>
  <c r="L32" i="2" a="1"/>
  <c r="L32" i="2" s="1"/>
  <c r="L60" i="2" a="1"/>
  <c r="L60" i="2" s="1"/>
  <c r="L100" i="2" a="1"/>
  <c r="L100" i="2" s="1"/>
  <c r="L81" i="2" a="1"/>
  <c r="L81" i="2" s="1"/>
  <c r="L538" i="2" a="1"/>
  <c r="L538" i="2" s="1"/>
  <c r="L544" i="2" s="1"/>
  <c r="L536" i="2" a="1"/>
  <c r="L536" i="2" s="1"/>
  <c r="L29" i="2" a="1"/>
  <c r="L29" i="2" s="1"/>
  <c r="L35" i="2" s="1"/>
  <c r="L537" i="2" a="1"/>
  <c r="L537" i="2" s="1"/>
  <c r="L186" i="2" a="1"/>
  <c r="L186" i="2" s="1"/>
  <c r="L606" i="2" a="1"/>
  <c r="L606" i="2" s="1"/>
  <c r="L605" i="2" a="1"/>
  <c r="L605" i="2" s="1"/>
  <c r="L517" i="2" a="1"/>
  <c r="L517" i="2" s="1"/>
  <c r="L549" i="2" a="1"/>
  <c r="L549" i="2" s="1"/>
  <c r="L568" i="2" a="1"/>
  <c r="L568" i="2" s="1"/>
  <c r="L588" i="2" a="1"/>
  <c r="L588" i="2" s="1"/>
  <c r="L554" i="2" a="1"/>
  <c r="L554" i="2" s="1"/>
  <c r="L550" i="2" a="1"/>
  <c r="L550" i="2" s="1"/>
  <c r="L501" i="2" a="1"/>
  <c r="L501" i="2" s="1"/>
  <c r="L507" i="2" s="1"/>
  <c r="L551" i="2" a="1"/>
  <c r="L551" i="2" s="1"/>
  <c r="L518" i="2" a="1"/>
  <c r="L518" i="2" s="1"/>
  <c r="L524" i="2" s="1"/>
  <c r="L448" i="2" a="1"/>
  <c r="L448" i="2" s="1"/>
  <c r="L484" i="2" a="1"/>
  <c r="L484" i="2" s="1"/>
  <c r="L447" i="2" a="1"/>
  <c r="L447" i="2" s="1"/>
  <c r="L423" i="2" a="1"/>
  <c r="L423" i="2" s="1"/>
  <c r="L462" i="2" a="1"/>
  <c r="L462" i="2" s="1"/>
  <c r="L446" i="2" a="1"/>
  <c r="L446" i="2" s="1"/>
  <c r="L424" i="2" a="1"/>
  <c r="L424" i="2" s="1"/>
  <c r="L463" i="2" a="1"/>
  <c r="L463" i="2" s="1"/>
  <c r="L444" i="2" a="1"/>
  <c r="L444" i="2" s="1"/>
  <c r="L410" i="2" a="1"/>
  <c r="L410" i="2" s="1"/>
  <c r="L416" i="2" s="1"/>
  <c r="L393" i="2" a="1"/>
  <c r="L393" i="2" s="1"/>
  <c r="L399" i="2" s="1"/>
  <c r="L356" i="2" a="1"/>
  <c r="L356" i="2" s="1"/>
  <c r="L362" i="2" s="1"/>
  <c r="L335" i="2" a="1"/>
  <c r="L335" i="2" s="1"/>
  <c r="L371" i="2" a="1"/>
  <c r="L371" i="2" s="1"/>
  <c r="L429" i="2" a="1"/>
  <c r="L429" i="2" s="1"/>
  <c r="L435" i="2" s="1"/>
  <c r="L405" i="2" a="1"/>
  <c r="L405" i="2" s="1"/>
  <c r="L388" i="2" a="1"/>
  <c r="L388" i="2" s="1"/>
  <c r="L332" i="2" a="1"/>
  <c r="L332" i="2" s="1"/>
  <c r="L370" i="2" a="1"/>
  <c r="L370" i="2" s="1"/>
  <c r="L353" i="2" a="1"/>
  <c r="L353" i="2" s="1"/>
  <c r="L368" i="2" a="1"/>
  <c r="L368" i="2" s="1"/>
  <c r="L320" i="2" a="1"/>
  <c r="L320" i="2" s="1"/>
  <c r="L326" i="2" s="1"/>
  <c r="L283" i="2" a="1"/>
  <c r="L283" i="2" s="1"/>
  <c r="L289" i="2" s="1"/>
  <c r="L313" i="2" a="1"/>
  <c r="L313" i="2" s="1"/>
  <c r="L317" i="2" a="1"/>
  <c r="L317" i="2" s="1"/>
  <c r="L263" i="2" a="1"/>
  <c r="L263" i="2" s="1"/>
  <c r="L247" i="2" a="1"/>
  <c r="L247" i="2" s="1"/>
  <c r="L253" i="2" s="1"/>
  <c r="L279" i="2" a="1"/>
  <c r="L279" i="2" s="1"/>
  <c r="L245" i="2" a="1"/>
  <c r="L245" i="2" s="1"/>
  <c r="L230" i="2" a="1"/>
  <c r="L230" i="2" s="1"/>
  <c r="L295" i="2" a="1"/>
  <c r="L295" i="2" s="1"/>
  <c r="L264" i="2" a="1"/>
  <c r="L264" i="2" s="1"/>
  <c r="L270" i="2" s="1"/>
  <c r="L229" i="2" a="1"/>
  <c r="L229" i="2" s="1"/>
  <c r="L189" i="2" a="1"/>
  <c r="L189" i="2" s="1"/>
  <c r="L194" i="2" a="1"/>
  <c r="L194" i="2" s="1"/>
  <c r="L119" i="2" a="1"/>
  <c r="L119" i="2" s="1"/>
  <c r="L133" i="2" a="1"/>
  <c r="L133" i="2" s="1"/>
  <c r="L118" i="2" a="1"/>
  <c r="L118" i="2" s="1"/>
  <c r="L206" i="2" a="1"/>
  <c r="L206" i="2" s="1"/>
  <c r="L151" i="2" a="1"/>
  <c r="L151" i="2" s="1"/>
  <c r="L224" i="2" a="1"/>
  <c r="L224" i="2" s="1"/>
  <c r="L191" i="2" a="1"/>
  <c r="L191" i="2" s="1"/>
  <c r="L176" i="2" a="1"/>
  <c r="L176" i="2" s="1"/>
  <c r="L137" i="2" a="1"/>
  <c r="L137" i="2" s="1"/>
  <c r="L175" i="2" a="1"/>
  <c r="L175" i="2" s="1"/>
  <c r="L140" i="2" a="1"/>
  <c r="L140" i="2" s="1"/>
  <c r="L79" i="2" a="1"/>
  <c r="L79" i="2" s="1"/>
  <c r="L84" i="2" a="1"/>
  <c r="L84" i="2" s="1"/>
  <c r="L90" i="2" s="1"/>
  <c r="L101" i="2" a="1"/>
  <c r="L101" i="2" s="1"/>
  <c r="L65" i="2" a="1"/>
  <c r="L65" i="2" s="1"/>
  <c r="L44" i="2" a="1"/>
  <c r="L44" i="2" s="1"/>
  <c r="L31" i="2" a="1"/>
  <c r="L31" i="2" s="1"/>
  <c r="L37" i="2" s="1"/>
  <c r="L86" i="2" a="1"/>
  <c r="L86" i="2" s="1"/>
  <c r="L168" i="2" a="1"/>
  <c r="L168" i="2" s="1"/>
  <c r="L532" i="2" a="1"/>
  <c r="L532" i="2" s="1"/>
  <c r="J618" i="2"/>
  <c r="J327" i="2"/>
  <c r="J218" i="2"/>
  <c r="K360" i="2"/>
  <c r="K359" i="2"/>
  <c r="K89" i="2"/>
  <c r="K252" i="2"/>
  <c r="K268" i="2"/>
  <c r="K269" i="2"/>
  <c r="K523" i="2"/>
  <c r="K522" i="2"/>
  <c r="K578" i="2"/>
  <c r="K579" i="2"/>
  <c r="K599" i="2"/>
  <c r="K108" i="2"/>
  <c r="K106" i="2"/>
  <c r="K107" i="2"/>
  <c r="K145" i="2"/>
  <c r="K379" i="2"/>
  <c r="K470" i="2"/>
  <c r="K288" i="2"/>
  <c r="K398" i="2"/>
  <c r="J436" i="2"/>
  <c r="J545" i="2"/>
  <c r="K232" i="2"/>
  <c r="K233" i="2"/>
  <c r="K433" i="2"/>
  <c r="K432" i="2"/>
  <c r="K54" i="2"/>
  <c r="K35" i="2"/>
  <c r="K34" i="2"/>
  <c r="K124" i="2"/>
  <c r="K125" i="2"/>
  <c r="K289" i="2"/>
  <c r="K486" i="2"/>
  <c r="K487" i="2"/>
  <c r="K560" i="2"/>
  <c r="K559" i="2"/>
  <c r="K142" i="2"/>
  <c r="K143" i="2"/>
  <c r="K127" i="2"/>
  <c r="K163" i="2"/>
  <c r="K434" i="2"/>
  <c r="K452" i="2"/>
  <c r="K562" i="2"/>
  <c r="K306" i="2"/>
  <c r="K308" i="2" s="1"/>
  <c r="K381" i="2"/>
  <c r="K382" i="2" s="1"/>
  <c r="K415" i="2"/>
  <c r="K414" i="2"/>
  <c r="K489" i="2"/>
  <c r="K525" i="2"/>
  <c r="K524" i="2"/>
  <c r="K345" i="2" l="1"/>
  <c r="K618" i="2"/>
  <c r="K418" i="2"/>
  <c r="L181" i="2"/>
  <c r="K436" i="2"/>
  <c r="K363" i="2"/>
  <c r="K74" i="2"/>
  <c r="L452" i="2"/>
  <c r="K128" i="2"/>
  <c r="K236" i="2"/>
  <c r="K290" i="2"/>
  <c r="L235" i="2"/>
  <c r="J12" i="2"/>
  <c r="K200" i="2"/>
  <c r="K454" i="2"/>
  <c r="K146" i="2"/>
  <c r="K490" i="2"/>
  <c r="K38" i="2"/>
  <c r="K110" i="2"/>
  <c r="K582" i="2"/>
  <c r="L543" i="2"/>
  <c r="K218" i="2"/>
  <c r="K472" i="2"/>
  <c r="K600" i="2"/>
  <c r="K400" i="2"/>
  <c r="K526" i="2"/>
  <c r="K164" i="2"/>
  <c r="K182" i="2"/>
  <c r="K56" i="2"/>
  <c r="K254" i="2"/>
  <c r="L71" i="2"/>
  <c r="L70" i="2"/>
  <c r="L196" i="2"/>
  <c r="L197" i="2"/>
  <c r="L269" i="2"/>
  <c r="L542" i="2"/>
  <c r="L541" i="2"/>
  <c r="L199" i="2"/>
  <c r="L126" i="2"/>
  <c r="L379" i="2"/>
  <c r="L378" i="2"/>
  <c r="L597" i="2"/>
  <c r="L596" i="2"/>
  <c r="L268" i="2"/>
  <c r="L144" i="2"/>
  <c r="L217" i="2"/>
  <c r="L286" i="2"/>
  <c r="L36" i="2"/>
  <c r="L178" i="2"/>
  <c r="L179" i="2"/>
  <c r="L198" i="2"/>
  <c r="L325" i="2"/>
  <c r="L451" i="2"/>
  <c r="L450" i="2"/>
  <c r="L561" i="2"/>
  <c r="K327" i="2"/>
  <c r="K545" i="2"/>
  <c r="K508" i="2"/>
  <c r="L106" i="2"/>
  <c r="L107" i="2"/>
  <c r="L251" i="2"/>
  <c r="L250" i="2"/>
  <c r="L234" i="2"/>
  <c r="L145" i="2"/>
  <c r="L470" i="2"/>
  <c r="L304" i="2"/>
  <c r="L308" i="2" s="1"/>
  <c r="L233" i="2"/>
  <c r="L232" i="2"/>
  <c r="L434" i="2"/>
  <c r="L489" i="2"/>
  <c r="L579" i="2"/>
  <c r="L578" i="2"/>
  <c r="M19" i="2" a="1"/>
  <c r="M19" i="2" s="1"/>
  <c r="N16" i="2"/>
  <c r="M607" i="2" a="1"/>
  <c r="M607" i="2" s="1"/>
  <c r="M588" i="2" a="1"/>
  <c r="M588" i="2" s="1"/>
  <c r="M512" i="2" a="1"/>
  <c r="M512" i="2" s="1"/>
  <c r="M576" i="2" a="1"/>
  <c r="M576" i="2" s="1"/>
  <c r="M575" i="2" a="1"/>
  <c r="M575" i="2" s="1"/>
  <c r="M581" i="2" s="1"/>
  <c r="M590" i="2" a="1"/>
  <c r="M590" i="2" s="1"/>
  <c r="M498" i="2" a="1"/>
  <c r="M498" i="2" s="1"/>
  <c r="M555" i="2" a="1"/>
  <c r="M555" i="2" s="1"/>
  <c r="M515" i="2" a="1"/>
  <c r="M515" i="2" s="1"/>
  <c r="M496" i="2" a="1"/>
  <c r="M496" i="2" s="1"/>
  <c r="M458" i="2" a="1"/>
  <c r="M458" i="2" s="1"/>
  <c r="M459" i="2" a="1"/>
  <c r="M459" i="2" s="1"/>
  <c r="M517" i="2" a="1"/>
  <c r="M517" i="2" s="1"/>
  <c r="M481" i="2" a="1"/>
  <c r="M481" i="2" s="1"/>
  <c r="M462" i="2" a="1"/>
  <c r="M462" i="2" s="1"/>
  <c r="M410" i="2" a="1"/>
  <c r="M410" i="2" s="1"/>
  <c r="M440" i="2" a="1"/>
  <c r="M440" i="2" s="1"/>
  <c r="M480" i="2" a="1"/>
  <c r="M480" i="2" s="1"/>
  <c r="M405" i="2" a="1"/>
  <c r="M405" i="2" s="1"/>
  <c r="M334" i="2" a="1"/>
  <c r="M334" i="2" s="1"/>
  <c r="M372" i="2" a="1"/>
  <c r="M372" i="2" s="1"/>
  <c r="M444" i="2" a="1"/>
  <c r="M444" i="2" s="1"/>
  <c r="M354" i="2" a="1"/>
  <c r="M354" i="2" s="1"/>
  <c r="M338" i="2" a="1"/>
  <c r="M338" i="2" s="1"/>
  <c r="M428" i="2" a="1"/>
  <c r="M428" i="2" s="1"/>
  <c r="M391" i="2" a="1"/>
  <c r="M391" i="2" s="1"/>
  <c r="M375" i="2" a="1"/>
  <c r="M375" i="2" s="1"/>
  <c r="M407" i="2" a="1"/>
  <c r="M407" i="2" s="1"/>
  <c r="M355" i="2" a="1"/>
  <c r="M355" i="2" s="1"/>
  <c r="M300" i="2" a="1"/>
  <c r="M300" i="2" s="1"/>
  <c r="M282" i="2" a="1"/>
  <c r="M282" i="2" s="1"/>
  <c r="M337" i="2" a="1"/>
  <c r="M337" i="2" s="1"/>
  <c r="M343" i="2" s="1"/>
  <c r="M314" i="2" a="1"/>
  <c r="M314" i="2" s="1"/>
  <c r="M297" i="2" a="1"/>
  <c r="M297" i="2" s="1"/>
  <c r="M279" i="2" a="1"/>
  <c r="M279" i="2" s="1"/>
  <c r="M321" i="2" a="1"/>
  <c r="M321" i="2" s="1"/>
  <c r="M422" i="2" a="1"/>
  <c r="M422" i="2" s="1"/>
  <c r="M244" i="2" a="1"/>
  <c r="M244" i="2" s="1"/>
  <c r="M261" i="2" a="1"/>
  <c r="M261" i="2" s="1"/>
  <c r="M368" i="2" a="1"/>
  <c r="M368" i="2" s="1"/>
  <c r="M245" i="2" a="1"/>
  <c r="M245" i="2" s="1"/>
  <c r="M230" i="2" a="1"/>
  <c r="M230" i="2" s="1"/>
  <c r="M172" i="2" a="1"/>
  <c r="M172" i="2" s="1"/>
  <c r="M176" i="2" a="1"/>
  <c r="M176" i="2" s="1"/>
  <c r="M156" i="2" a="1"/>
  <c r="M156" i="2" s="1"/>
  <c r="M104" i="2" a="1"/>
  <c r="M104" i="2" s="1"/>
  <c r="M209" i="2" a="1"/>
  <c r="M209" i="2" s="1"/>
  <c r="M133" i="2" a="1"/>
  <c r="M133" i="2" s="1"/>
  <c r="M118" i="2" a="1"/>
  <c r="M118" i="2" s="1"/>
  <c r="M119" i="2" a="1"/>
  <c r="M119" i="2" s="1"/>
  <c r="M212" i="2" a="1"/>
  <c r="M212" i="2" s="1"/>
  <c r="M194" i="2" a="1"/>
  <c r="M194" i="2" s="1"/>
  <c r="M140" i="2" a="1"/>
  <c r="M140" i="2" s="1"/>
  <c r="M227" i="2" a="1"/>
  <c r="M227" i="2" s="1"/>
  <c r="M171" i="2" a="1"/>
  <c r="M171" i="2" s="1"/>
  <c r="M138" i="2" a="1"/>
  <c r="M138" i="2" s="1"/>
  <c r="M82" i="2" a="1"/>
  <c r="M82" i="2" s="1"/>
  <c r="M68" i="2" a="1"/>
  <c r="M68" i="2" s="1"/>
  <c r="M86" i="2" a="1"/>
  <c r="M86" i="2" s="1"/>
  <c r="M50" i="2" a="1"/>
  <c r="M50" i="2" s="1"/>
  <c r="M32" i="2" a="1"/>
  <c r="M32" i="2" s="1"/>
  <c r="M85" i="2" a="1"/>
  <c r="M85" i="2" s="1"/>
  <c r="M80" i="2" a="1"/>
  <c r="M80" i="2" s="1"/>
  <c r="M79" i="2" a="1"/>
  <c r="M79" i="2" s="1"/>
  <c r="M31" i="2" a="1"/>
  <c r="M31" i="2" s="1"/>
  <c r="M37" i="2" s="1"/>
  <c r="M25" i="2" a="1"/>
  <c r="M25" i="2" s="1"/>
  <c r="M42" i="2" a="1"/>
  <c r="M42" i="2" s="1"/>
  <c r="M606" i="2" a="1"/>
  <c r="M606" i="2" s="1"/>
  <c r="M604" i="2" a="1"/>
  <c r="M604" i="2" s="1"/>
  <c r="M586" i="2" a="1"/>
  <c r="M586" i="2" s="1"/>
  <c r="M537" i="2" a="1"/>
  <c r="M537" i="2" s="1"/>
  <c r="M593" i="2" a="1"/>
  <c r="M593" i="2" s="1"/>
  <c r="M532" i="2" a="1"/>
  <c r="M532" i="2" s="1"/>
  <c r="M78" i="2" a="1"/>
  <c r="M78" i="2" s="1"/>
  <c r="M169" i="2" a="1"/>
  <c r="M169" i="2" s="1"/>
  <c r="M224" i="2" a="1"/>
  <c r="M224" i="2" s="1"/>
  <c r="M192" i="2" a="1"/>
  <c r="M192" i="2" s="1"/>
  <c r="M157" i="2" a="1"/>
  <c r="M157" i="2" s="1"/>
  <c r="M134" i="2" a="1"/>
  <c r="M134" i="2" s="1"/>
  <c r="M47" i="2" a="1"/>
  <c r="M47" i="2" s="1"/>
  <c r="M66" i="2" a="1"/>
  <c r="M66" i="2" s="1"/>
  <c r="M30" i="2" a="1"/>
  <c r="M30" i="2" s="1"/>
  <c r="M36" i="2" s="1"/>
  <c r="M99" i="2" a="1"/>
  <c r="M99" i="2" s="1"/>
  <c r="M83" i="2" a="1"/>
  <c r="M83" i="2" s="1"/>
  <c r="M67" i="2" a="1"/>
  <c r="M67" i="2" s="1"/>
  <c r="M73" i="2" s="1"/>
  <c r="M204" i="2" a="1"/>
  <c r="M204" i="2" s="1"/>
  <c r="M610" i="2" a="1"/>
  <c r="M610" i="2" s="1"/>
  <c r="M608" i="2" a="1"/>
  <c r="M608" i="2" s="1"/>
  <c r="M294" i="2" a="1"/>
  <c r="M294" i="2" s="1"/>
  <c r="M591" i="2" a="1"/>
  <c r="M591" i="2" s="1"/>
  <c r="M605" i="2" a="1"/>
  <c r="M605" i="2" s="1"/>
  <c r="M573" i="2" a="1"/>
  <c r="M573" i="2" s="1"/>
  <c r="M589" i="2" a="1"/>
  <c r="M589" i="2" s="1"/>
  <c r="M569" i="2" a="1"/>
  <c r="M569" i="2" s="1"/>
  <c r="M549" i="2" a="1"/>
  <c r="M549" i="2" s="1"/>
  <c r="M570" i="2" a="1"/>
  <c r="M570" i="2" s="1"/>
  <c r="M501" i="2" a="1"/>
  <c r="M501" i="2" s="1"/>
  <c r="M553" i="2" a="1"/>
  <c r="M553" i="2" s="1"/>
  <c r="M500" i="2" a="1"/>
  <c r="M500" i="2" s="1"/>
  <c r="M506" i="2" s="1"/>
  <c r="M484" i="2" a="1"/>
  <c r="M484" i="2" s="1"/>
  <c r="M465" i="2" a="1"/>
  <c r="M465" i="2" s="1"/>
  <c r="M502" i="2" a="1"/>
  <c r="M502" i="2" s="1"/>
  <c r="M514" i="2" a="1"/>
  <c r="M514" i="2" s="1"/>
  <c r="M477" i="2" a="1"/>
  <c r="M477" i="2" s="1"/>
  <c r="M460" i="2" a="1"/>
  <c r="M460" i="2" s="1"/>
  <c r="M408" i="2" a="1"/>
  <c r="M408" i="2" s="1"/>
  <c r="M448" i="2" a="1"/>
  <c r="M448" i="2" s="1"/>
  <c r="M478" i="2" a="1"/>
  <c r="M478" i="2" s="1"/>
  <c r="M392" i="2" a="1"/>
  <c r="M392" i="2" s="1"/>
  <c r="M332" i="2" a="1"/>
  <c r="M332" i="2" s="1"/>
  <c r="M370" i="2" a="1"/>
  <c r="M370" i="2" s="1"/>
  <c r="M425" i="2" a="1"/>
  <c r="M425" i="2" s="1"/>
  <c r="M352" i="2" a="1"/>
  <c r="M352" i="2" s="1"/>
  <c r="M443" i="2" a="1"/>
  <c r="M443" i="2" s="1"/>
  <c r="M427" i="2" a="1"/>
  <c r="M427" i="2" s="1"/>
  <c r="M389" i="2" a="1"/>
  <c r="M389" i="2" s="1"/>
  <c r="M373" i="2" a="1"/>
  <c r="M373" i="2" s="1"/>
  <c r="M426" i="2" a="1"/>
  <c r="M426" i="2" s="1"/>
  <c r="M353" i="2" a="1"/>
  <c r="M353" i="2" s="1"/>
  <c r="M298" i="2" a="1"/>
  <c r="M298" i="2" s="1"/>
  <c r="M280" i="2" a="1"/>
  <c r="M280" i="2" s="1"/>
  <c r="M320" i="2" a="1"/>
  <c r="M320" i="2" s="1"/>
  <c r="M326" i="2" s="1"/>
  <c r="M387" i="2" a="1"/>
  <c r="M387" i="2" s="1"/>
  <c r="M295" i="2" a="1"/>
  <c r="M295" i="2" s="1"/>
  <c r="M277" i="2" a="1"/>
  <c r="M277" i="2" s="1"/>
  <c r="M319" i="2" a="1"/>
  <c r="M319" i="2" s="1"/>
  <c r="M325" i="2" s="1"/>
  <c r="M331" i="2" a="1"/>
  <c r="M331" i="2" s="1"/>
  <c r="M246" i="2" a="1"/>
  <c r="M246" i="2" s="1"/>
  <c r="M259" i="2" a="1"/>
  <c r="M259" i="2" s="1"/>
  <c r="M247" i="2" a="1"/>
  <c r="M247" i="2" s="1"/>
  <c r="M264" i="2" a="1"/>
  <c r="M264" i="2" s="1"/>
  <c r="M193" i="2" a="1"/>
  <c r="M193" i="2" s="1"/>
  <c r="M199" i="2" s="1"/>
  <c r="M170" i="2" a="1"/>
  <c r="M170" i="2" s="1"/>
  <c r="M189" i="2" a="1"/>
  <c r="M189" i="2" s="1"/>
  <c r="M137" i="2" a="1"/>
  <c r="M137" i="2" s="1"/>
  <c r="M228" i="2" a="1"/>
  <c r="M228" i="2" s="1"/>
  <c r="M191" i="2" a="1"/>
  <c r="M191" i="2" s="1"/>
  <c r="M139" i="2" a="1"/>
  <c r="M139" i="2" s="1"/>
  <c r="M145" i="2" s="1"/>
  <c r="M116" i="2" a="1"/>
  <c r="M116" i="2" s="1"/>
  <c r="M117" i="2" a="1"/>
  <c r="M117" i="2" s="1"/>
  <c r="M210" i="2" a="1"/>
  <c r="M210" i="2" s="1"/>
  <c r="M48" i="2" a="1"/>
  <c r="M48" i="2" s="1"/>
  <c r="M63" i="2" a="1"/>
  <c r="M63" i="2" s="1"/>
  <c r="M26" i="2" a="1"/>
  <c r="M26" i="2" s="1"/>
  <c r="M132" i="2" a="1"/>
  <c r="M132" i="2" s="1"/>
  <c r="M536" i="2" a="1"/>
  <c r="M536" i="2" s="1"/>
  <c r="M114" i="2" a="1"/>
  <c r="M114" i="2" s="1"/>
  <c r="M258" i="2" a="1"/>
  <c r="M258" i="2" s="1"/>
  <c r="M574" i="2" a="1"/>
  <c r="M574" i="2" s="1"/>
  <c r="M580" i="2" s="1"/>
  <c r="M534" i="2" a="1"/>
  <c r="M534" i="2" s="1"/>
  <c r="M557" i="2" a="1"/>
  <c r="M557" i="2" s="1"/>
  <c r="M571" i="2" a="1"/>
  <c r="M571" i="2" s="1"/>
  <c r="M556" i="2" a="1"/>
  <c r="M556" i="2" s="1"/>
  <c r="M550" i="2" a="1"/>
  <c r="M550" i="2" s="1"/>
  <c r="M568" i="2" a="1"/>
  <c r="M568" i="2" s="1"/>
  <c r="M494" i="2" a="1"/>
  <c r="M494" i="2" s="1"/>
  <c r="M552" i="2" a="1"/>
  <c r="M552" i="2" s="1"/>
  <c r="M519" i="2" a="1"/>
  <c r="M519" i="2" s="1"/>
  <c r="M482" i="2" a="1"/>
  <c r="M482" i="2" s="1"/>
  <c r="M463" i="2" a="1"/>
  <c r="M463" i="2" s="1"/>
  <c r="M479" i="2" a="1"/>
  <c r="M479" i="2" s="1"/>
  <c r="M447" i="2" a="1"/>
  <c r="M447" i="2" s="1"/>
  <c r="M453" i="2" s="1"/>
  <c r="M466" i="2" a="1"/>
  <c r="M466" i="2" s="1"/>
  <c r="M441" i="2" a="1"/>
  <c r="M441" i="2" s="1"/>
  <c r="M406" i="2" a="1"/>
  <c r="M406" i="2" s="1"/>
  <c r="M442" i="2" a="1"/>
  <c r="M442" i="2" s="1"/>
  <c r="M446" i="2" a="1"/>
  <c r="M446" i="2" s="1"/>
  <c r="M452" i="2" s="1"/>
  <c r="M390" i="2" a="1"/>
  <c r="M390" i="2" s="1"/>
  <c r="M376" i="2" a="1"/>
  <c r="M376" i="2" s="1"/>
  <c r="M411" i="2" a="1"/>
  <c r="M411" i="2" s="1"/>
  <c r="M423" i="2" a="1"/>
  <c r="M423" i="2" s="1"/>
  <c r="M350" i="2" a="1"/>
  <c r="M350" i="2" s="1"/>
  <c r="M430" i="2" a="1"/>
  <c r="M430" i="2" s="1"/>
  <c r="M409" i="2" a="1"/>
  <c r="M409" i="2" s="1"/>
  <c r="M335" i="2" a="1"/>
  <c r="M335" i="2" s="1"/>
  <c r="M371" i="2" a="1"/>
  <c r="M371" i="2" s="1"/>
  <c r="M424" i="2" a="1"/>
  <c r="M424" i="2" s="1"/>
  <c r="M351" i="2" a="1"/>
  <c r="M351" i="2" s="1"/>
  <c r="M296" i="2" a="1"/>
  <c r="M296" i="2" s="1"/>
  <c r="M278" i="2" a="1"/>
  <c r="M278" i="2" s="1"/>
  <c r="M318" i="2" a="1"/>
  <c r="M318" i="2" s="1"/>
  <c r="M302" i="2" a="1"/>
  <c r="M302" i="2" s="1"/>
  <c r="M283" i="2" a="1"/>
  <c r="M283" i="2" s="1"/>
  <c r="M265" i="2" a="1"/>
  <c r="M265" i="2" s="1"/>
  <c r="M317" i="2" a="1"/>
  <c r="M317" i="2" s="1"/>
  <c r="M349" i="2" a="1"/>
  <c r="M349" i="2" s="1"/>
  <c r="M241" i="2" a="1"/>
  <c r="M241" i="2" s="1"/>
  <c r="M313" i="2" a="1"/>
  <c r="M313" i="2" s="1"/>
  <c r="M243" i="2" a="1"/>
  <c r="M243" i="2" s="1"/>
  <c r="M262" i="2" a="1"/>
  <c r="M262" i="2" s="1"/>
  <c r="M208" i="2" a="1"/>
  <c r="M208" i="2" s="1"/>
  <c r="M188" i="2" a="1"/>
  <c r="M188" i="2" s="1"/>
  <c r="M175" i="2" a="1"/>
  <c r="M175" i="2" s="1"/>
  <c r="M181" i="2" s="1"/>
  <c r="M102" i="2" a="1"/>
  <c r="M102" i="2" s="1"/>
  <c r="M211" i="2" a="1"/>
  <c r="M211" i="2" s="1"/>
  <c r="M217" i="2" s="1"/>
  <c r="M153" i="2" a="1"/>
  <c r="M153" i="2" s="1"/>
  <c r="M122" i="2" a="1"/>
  <c r="M122" i="2" s="1"/>
  <c r="M136" i="2" a="1"/>
  <c r="M136" i="2" s="1"/>
  <c r="M226" i="2" a="1"/>
  <c r="M226" i="2" s="1"/>
  <c r="M225" i="2" a="1"/>
  <c r="M225" i="2" s="1"/>
  <c r="M151" i="2" a="1"/>
  <c r="M151" i="2" s="1"/>
  <c r="M205" i="2" a="1"/>
  <c r="M205" i="2" s="1"/>
  <c r="M207" i="2" a="1"/>
  <c r="M207" i="2" s="1"/>
  <c r="M158" i="2" a="1"/>
  <c r="M158" i="2" s="1"/>
  <c r="M115" i="2" a="1"/>
  <c r="M115" i="2" s="1"/>
  <c r="M43" i="2" a="1"/>
  <c r="M43" i="2" s="1"/>
  <c r="M64" i="2" a="1"/>
  <c r="M64" i="2" s="1"/>
  <c r="M97" i="2" a="1"/>
  <c r="M97" i="2" s="1"/>
  <c r="M60" i="2" a="1"/>
  <c r="M60" i="2" s="1"/>
  <c r="M44" i="2" a="1"/>
  <c r="M44" i="2" s="1"/>
  <c r="M81" i="2" a="1"/>
  <c r="M81" i="2" s="1"/>
  <c r="M49" i="2" a="1"/>
  <c r="M49" i="2" s="1"/>
  <c r="M55" i="2" s="1"/>
  <c r="M65" i="2" a="1"/>
  <c r="M65" i="2" s="1"/>
  <c r="M27" i="2" a="1"/>
  <c r="M27" i="2" s="1"/>
  <c r="M222" i="2" a="1"/>
  <c r="M222" i="2" s="1"/>
  <c r="M240" i="2" a="1"/>
  <c r="M240" i="2" s="1"/>
  <c r="M538" i="2" a="1"/>
  <c r="M538" i="2" s="1"/>
  <c r="M96" i="2" a="1"/>
  <c r="M96" i="2" s="1"/>
  <c r="M611" i="2" a="1"/>
  <c r="M611" i="2" s="1"/>
  <c r="M168" i="2" a="1"/>
  <c r="M168" i="2" s="1"/>
  <c r="M535" i="2" a="1"/>
  <c r="M535" i="2" s="1"/>
  <c r="M276" i="2" a="1"/>
  <c r="M276" i="2" s="1"/>
  <c r="M121" i="2" a="1"/>
  <c r="M121" i="2" s="1"/>
  <c r="M127" i="2" s="1"/>
  <c r="M190" i="2" a="1"/>
  <c r="M190" i="2" s="1"/>
  <c r="M223" i="2" a="1"/>
  <c r="M223" i="2" s="1"/>
  <c r="M152" i="2" a="1"/>
  <c r="M152" i="2" s="1"/>
  <c r="M101" i="2" a="1"/>
  <c r="M101" i="2" s="1"/>
  <c r="M84" i="2" a="1"/>
  <c r="M84" i="2" s="1"/>
  <c r="M90" i="2" s="1"/>
  <c r="M98" i="2" a="1"/>
  <c r="M98" i="2" s="1"/>
  <c r="M45" i="2" a="1"/>
  <c r="M45" i="2" s="1"/>
  <c r="M28" i="2" a="1"/>
  <c r="M28" i="2" s="1"/>
  <c r="M594" i="2" a="1"/>
  <c r="M594" i="2" s="1"/>
  <c r="M150" i="2" a="1"/>
  <c r="M150" i="2" s="1"/>
  <c r="M186" i="2" a="1"/>
  <c r="M186" i="2" s="1"/>
  <c r="M24" i="2" a="1"/>
  <c r="M24" i="2" s="1"/>
  <c r="M572" i="2" a="1"/>
  <c r="M572" i="2" s="1"/>
  <c r="M592" i="2" a="1"/>
  <c r="M592" i="2" s="1"/>
  <c r="M598" i="2" s="1"/>
  <c r="M551" i="2" a="1"/>
  <c r="M551" i="2" s="1"/>
  <c r="M587" i="2" a="1"/>
  <c r="M587" i="2" s="1"/>
  <c r="M554" i="2" a="1"/>
  <c r="M554" i="2" s="1"/>
  <c r="M520" i="2" a="1"/>
  <c r="M520" i="2" s="1"/>
  <c r="M518" i="2" a="1"/>
  <c r="M518" i="2" s="1"/>
  <c r="M524" i="2" s="1"/>
  <c r="M513" i="2" a="1"/>
  <c r="M513" i="2" s="1"/>
  <c r="M516" i="2" a="1"/>
  <c r="M516" i="2" s="1"/>
  <c r="M499" i="2" a="1"/>
  <c r="M499" i="2" s="1"/>
  <c r="M495" i="2" a="1"/>
  <c r="M495" i="2" s="1"/>
  <c r="M461" i="2" a="1"/>
  <c r="M461" i="2" s="1"/>
  <c r="M497" i="2" a="1"/>
  <c r="M497" i="2" s="1"/>
  <c r="M445" i="2" a="1"/>
  <c r="M445" i="2" s="1"/>
  <c r="M464" i="2" a="1"/>
  <c r="M464" i="2" s="1"/>
  <c r="M470" i="2" s="1"/>
  <c r="M412" i="2" a="1"/>
  <c r="M412" i="2" s="1"/>
  <c r="M404" i="2" a="1"/>
  <c r="M404" i="2" s="1"/>
  <c r="M476" i="2" a="1"/>
  <c r="M476" i="2" s="1"/>
  <c r="M483" i="2" a="1"/>
  <c r="M483" i="2" s="1"/>
  <c r="M489" i="2" s="1"/>
  <c r="M388" i="2" a="1"/>
  <c r="M388" i="2" s="1"/>
  <c r="M374" i="2" a="1"/>
  <c r="M374" i="2" s="1"/>
  <c r="M380" i="2" s="1"/>
  <c r="M394" i="2" a="1"/>
  <c r="M394" i="2" s="1"/>
  <c r="M356" i="2" a="1"/>
  <c r="M356" i="2" s="1"/>
  <c r="M339" i="2" a="1"/>
  <c r="M339" i="2" s="1"/>
  <c r="M429" i="2" a="1"/>
  <c r="M429" i="2" s="1"/>
  <c r="M435" i="2" s="1"/>
  <c r="M393" i="2" a="1"/>
  <c r="M393" i="2" s="1"/>
  <c r="M399" i="2" s="1"/>
  <c r="M333" i="2" a="1"/>
  <c r="M333" i="2" s="1"/>
  <c r="M369" i="2" a="1"/>
  <c r="M369" i="2" s="1"/>
  <c r="M357" i="2" a="1"/>
  <c r="M357" i="2" s="1"/>
  <c r="M301" i="2" a="1"/>
  <c r="M301" i="2" s="1"/>
  <c r="M307" i="2" s="1"/>
  <c r="M284" i="2" a="1"/>
  <c r="M284" i="2" s="1"/>
  <c r="M266" i="2" a="1"/>
  <c r="M266" i="2" s="1"/>
  <c r="M316" i="2" a="1"/>
  <c r="M316" i="2" s="1"/>
  <c r="M299" i="2" a="1"/>
  <c r="M299" i="2" s="1"/>
  <c r="M305" i="2" s="1"/>
  <c r="M281" i="2" a="1"/>
  <c r="M281" i="2" s="1"/>
  <c r="M287" i="2" s="1"/>
  <c r="M336" i="2" a="1"/>
  <c r="M336" i="2" s="1"/>
  <c r="M315" i="2" a="1"/>
  <c r="M315" i="2" s="1"/>
  <c r="M386" i="2" a="1"/>
  <c r="M386" i="2" s="1"/>
  <c r="M263" i="2" a="1"/>
  <c r="M263" i="2" s="1"/>
  <c r="M269" i="2" s="1"/>
  <c r="M248" i="2" a="1"/>
  <c r="M248" i="2" s="1"/>
  <c r="M242" i="2" a="1"/>
  <c r="M242" i="2" s="1"/>
  <c r="M260" i="2" a="1"/>
  <c r="M260" i="2" s="1"/>
  <c r="M174" i="2" a="1"/>
  <c r="M174" i="2" s="1"/>
  <c r="M180" i="2" s="1"/>
  <c r="M187" i="2" a="1"/>
  <c r="M187" i="2" s="1"/>
  <c r="M155" i="2" a="1"/>
  <c r="M155" i="2" s="1"/>
  <c r="M135" i="2" a="1"/>
  <c r="M135" i="2" s="1"/>
  <c r="M206" i="2" a="1"/>
  <c r="M206" i="2" s="1"/>
  <c r="M154" i="2" a="1"/>
  <c r="M154" i="2" s="1"/>
  <c r="M120" i="2" a="1"/>
  <c r="M120" i="2" s="1"/>
  <c r="M126" i="2" s="1"/>
  <c r="M229" i="2" a="1"/>
  <c r="M229" i="2" s="1"/>
  <c r="M235" i="2" s="1"/>
  <c r="M103" i="2" a="1"/>
  <c r="M103" i="2" s="1"/>
  <c r="M109" i="2" s="1"/>
  <c r="M173" i="2" a="1"/>
  <c r="M173" i="2" s="1"/>
  <c r="M100" i="2" a="1"/>
  <c r="M100" i="2" s="1"/>
  <c r="M62" i="2" a="1"/>
  <c r="M62" i="2" s="1"/>
  <c r="M29" i="2" a="1"/>
  <c r="M29" i="2" s="1"/>
  <c r="M46" i="2" a="1"/>
  <c r="M46" i="2" s="1"/>
  <c r="M61" i="2" a="1"/>
  <c r="M61" i="2" s="1"/>
  <c r="M612" i="2" a="1"/>
  <c r="M612" i="2" s="1"/>
  <c r="M609" i="2" a="1"/>
  <c r="M609" i="2" s="1"/>
  <c r="M533" i="2" a="1"/>
  <c r="M533" i="2" s="1"/>
  <c r="M539" i="2" a="1"/>
  <c r="M539" i="2" s="1"/>
  <c r="M531" i="2" a="1"/>
  <c r="M531" i="2" s="1"/>
  <c r="L617" i="2"/>
  <c r="L55" i="2"/>
  <c r="L216" i="2"/>
  <c r="L214" i="2"/>
  <c r="L215" i="2"/>
  <c r="L343" i="2"/>
  <c r="L488" i="2"/>
  <c r="K272" i="2"/>
  <c r="L142" i="2"/>
  <c r="L143" i="2"/>
  <c r="L125" i="2"/>
  <c r="L124" i="2"/>
  <c r="L128" i="2" s="1"/>
  <c r="L468" i="2"/>
  <c r="L469" i="2"/>
  <c r="L559" i="2"/>
  <c r="L560" i="2"/>
  <c r="L523" i="2"/>
  <c r="L522" i="2"/>
  <c r="L526" i="2" s="1"/>
  <c r="L361" i="2"/>
  <c r="L341" i="2"/>
  <c r="L342" i="2"/>
  <c r="L504" i="2"/>
  <c r="L508" i="2" s="1"/>
  <c r="L505" i="2"/>
  <c r="L562" i="2"/>
  <c r="L52" i="2"/>
  <c r="L53" i="2"/>
  <c r="L398" i="2"/>
  <c r="L615" i="2"/>
  <c r="L614" i="2"/>
  <c r="L109" i="2"/>
  <c r="L252" i="2"/>
  <c r="L359" i="2"/>
  <c r="L360" i="2"/>
  <c r="L581" i="2"/>
  <c r="K92" i="2"/>
  <c r="K563" i="2"/>
  <c r="L453" i="2"/>
  <c r="L38" i="2"/>
  <c r="L506" i="2"/>
  <c r="L88" i="2"/>
  <c r="L89" i="2"/>
  <c r="L160" i="2"/>
  <c r="L161" i="2"/>
  <c r="L163" i="2"/>
  <c r="L162" i="2"/>
  <c r="L271" i="2"/>
  <c r="L415" i="2"/>
  <c r="L414" i="2"/>
  <c r="L433" i="2"/>
  <c r="L432" i="2"/>
  <c r="L436" i="2" s="1"/>
  <c r="L34" i="2"/>
  <c r="L91" i="2"/>
  <c r="L73" i="2"/>
  <c r="L180" i="2"/>
  <c r="L323" i="2"/>
  <c r="L324" i="2"/>
  <c r="L288" i="2"/>
  <c r="L417" i="2"/>
  <c r="L397" i="2"/>
  <c r="L396" i="2"/>
  <c r="L400" i="2" s="1"/>
  <c r="L487" i="2"/>
  <c r="L486" i="2"/>
  <c r="L490" i="2" s="1"/>
  <c r="L218" i="2" l="1"/>
  <c r="L600" i="2"/>
  <c r="L164" i="2"/>
  <c r="L236" i="2"/>
  <c r="L618" i="2"/>
  <c r="L56" i="2"/>
  <c r="L472" i="2"/>
  <c r="L146" i="2"/>
  <c r="M362" i="2"/>
  <c r="L582" i="2"/>
  <c r="L74" i="2"/>
  <c r="L110" i="2"/>
  <c r="L418" i="2"/>
  <c r="L254" i="2"/>
  <c r="L454" i="2"/>
  <c r="L182" i="2"/>
  <c r="L382" i="2"/>
  <c r="L200" i="2"/>
  <c r="M179" i="2"/>
  <c r="M178" i="2"/>
  <c r="M341" i="2"/>
  <c r="M342" i="2"/>
  <c r="M107" i="2"/>
  <c r="M106" i="2"/>
  <c r="M617" i="2"/>
  <c r="M289" i="2"/>
  <c r="M488" i="2"/>
  <c r="M142" i="2"/>
  <c r="M143" i="2"/>
  <c r="M270" i="2"/>
  <c r="M432" i="2"/>
  <c r="M433" i="2"/>
  <c r="M616" i="2"/>
  <c r="M543" i="2"/>
  <c r="M215" i="2"/>
  <c r="M214" i="2"/>
  <c r="M288" i="2"/>
  <c r="M381" i="2"/>
  <c r="M359" i="2"/>
  <c r="M360" i="2"/>
  <c r="M614" i="2"/>
  <c r="M615" i="2"/>
  <c r="M34" i="2"/>
  <c r="M35" i="2"/>
  <c r="M286" i="2"/>
  <c r="M108" i="2"/>
  <c r="M414" i="2"/>
  <c r="M415" i="2"/>
  <c r="M417" i="2"/>
  <c r="M525" i="2"/>
  <c r="M541" i="2"/>
  <c r="M542" i="2"/>
  <c r="M54" i="2"/>
  <c r="M253" i="2"/>
  <c r="M597" i="2"/>
  <c r="M163" i="2"/>
  <c r="M596" i="2"/>
  <c r="M91" i="2"/>
  <c r="M233" i="2"/>
  <c r="M232" i="2"/>
  <c r="M124" i="2"/>
  <c r="M125" i="2"/>
  <c r="M306" i="2"/>
  <c r="M397" i="2"/>
  <c r="M396" i="2"/>
  <c r="M487" i="2"/>
  <c r="M486" i="2"/>
  <c r="L545" i="2"/>
  <c r="L92" i="2"/>
  <c r="L363" i="2"/>
  <c r="L345" i="2"/>
  <c r="M450" i="2"/>
  <c r="M451" i="2"/>
  <c r="M505" i="2"/>
  <c r="M504" i="2"/>
  <c r="M544" i="2"/>
  <c r="M70" i="2"/>
  <c r="M71" i="2"/>
  <c r="M324" i="2"/>
  <c r="M323" i="2"/>
  <c r="M562" i="2"/>
  <c r="M216" i="2"/>
  <c r="M197" i="2"/>
  <c r="M196" i="2"/>
  <c r="M379" i="2"/>
  <c r="M398" i="2"/>
  <c r="M471" i="2"/>
  <c r="M507" i="2"/>
  <c r="M304" i="2"/>
  <c r="M72" i="2"/>
  <c r="M198" i="2"/>
  <c r="M162" i="2"/>
  <c r="M250" i="2"/>
  <c r="M251" i="2"/>
  <c r="M361" i="2"/>
  <c r="M434" i="2"/>
  <c r="M523" i="2"/>
  <c r="M522" i="2"/>
  <c r="L290" i="2"/>
  <c r="L327" i="2"/>
  <c r="K12" i="2"/>
  <c r="L563" i="2"/>
  <c r="M161" i="2"/>
  <c r="M160" i="2"/>
  <c r="M560" i="2"/>
  <c r="M559" i="2"/>
  <c r="M271" i="2"/>
  <c r="M468" i="2"/>
  <c r="M469" i="2"/>
  <c r="M268" i="2"/>
  <c r="M234" i="2"/>
  <c r="M252" i="2"/>
  <c r="M579" i="2"/>
  <c r="M578" i="2"/>
  <c r="M88" i="2"/>
  <c r="M89" i="2"/>
  <c r="M52" i="2"/>
  <c r="M53" i="2"/>
  <c r="M599" i="2"/>
  <c r="M144" i="2"/>
  <c r="M378" i="2"/>
  <c r="M344" i="2"/>
  <c r="M416" i="2"/>
  <c r="M561" i="2"/>
  <c r="N19" i="2" a="1"/>
  <c r="N19" i="2" s="1"/>
  <c r="N570" i="2" a="1"/>
  <c r="N570" i="2" s="1"/>
  <c r="N594" i="2" a="1"/>
  <c r="N594" i="2" s="1"/>
  <c r="N612" i="2" a="1"/>
  <c r="N612" i="2" s="1"/>
  <c r="N587" i="2" a="1"/>
  <c r="N587" i="2" s="1"/>
  <c r="N519" i="2" a="1"/>
  <c r="N519" i="2" s="1"/>
  <c r="N588" i="2" a="1"/>
  <c r="N588" i="2" s="1"/>
  <c r="N554" i="2" a="1"/>
  <c r="N554" i="2" s="1"/>
  <c r="N557" i="2" a="1"/>
  <c r="N557" i="2" s="1"/>
  <c r="N514" i="2" a="1"/>
  <c r="N514" i="2" s="1"/>
  <c r="N494" i="2" a="1"/>
  <c r="N494" i="2" s="1"/>
  <c r="N497" i="2" a="1"/>
  <c r="N497" i="2" s="1"/>
  <c r="N516" i="2" a="1"/>
  <c r="N516" i="2" s="1"/>
  <c r="N462" i="2" a="1"/>
  <c r="N462" i="2" s="1"/>
  <c r="N480" i="2" a="1"/>
  <c r="N480" i="2" s="1"/>
  <c r="N465" i="2" a="1"/>
  <c r="N465" i="2" s="1"/>
  <c r="N499" i="2" a="1"/>
  <c r="N499" i="2" s="1"/>
  <c r="N484" i="2" a="1"/>
  <c r="N484" i="2" s="1"/>
  <c r="N427" i="2" a="1"/>
  <c r="N427" i="2" s="1"/>
  <c r="N482" i="2" a="1"/>
  <c r="N482" i="2" s="1"/>
  <c r="N393" i="2" a="1"/>
  <c r="N393" i="2" s="1"/>
  <c r="N479" i="2" a="1"/>
  <c r="N479" i="2" s="1"/>
  <c r="N412" i="2" a="1"/>
  <c r="N412" i="2" s="1"/>
  <c r="N404" i="2" a="1"/>
  <c r="N404" i="2" s="1"/>
  <c r="N375" i="2" a="1"/>
  <c r="N375" i="2" s="1"/>
  <c r="N409" i="2" a="1"/>
  <c r="N409" i="2" s="1"/>
  <c r="N351" i="2" a="1"/>
  <c r="N351" i="2" s="1"/>
  <c r="N407" i="2" a="1"/>
  <c r="N407" i="2" s="1"/>
  <c r="N423" i="2" a="1"/>
  <c r="N423" i="2" s="1"/>
  <c r="N370" i="2" a="1"/>
  <c r="N370" i="2" s="1"/>
  <c r="N354" i="2" a="1"/>
  <c r="N354" i="2" s="1"/>
  <c r="N338" i="2" a="1"/>
  <c r="N338" i="2" s="1"/>
  <c r="N316" i="2" a="1"/>
  <c r="N316" i="2" s="1"/>
  <c r="N295" i="2" a="1"/>
  <c r="N295" i="2" s="1"/>
  <c r="N337" i="2" a="1"/>
  <c r="N337" i="2" s="1"/>
  <c r="N343" i="2" s="1"/>
  <c r="N321" i="2" a="1"/>
  <c r="N321" i="2" s="1"/>
  <c r="N313" i="2" a="1"/>
  <c r="N313" i="2" s="1"/>
  <c r="N284" i="2" a="1"/>
  <c r="N284" i="2" s="1"/>
  <c r="N334" i="2" a="1"/>
  <c r="N334" i="2" s="1"/>
  <c r="N244" i="2" a="1"/>
  <c r="N244" i="2" s="1"/>
  <c r="N260" i="2" a="1"/>
  <c r="N260" i="2" s="1"/>
  <c r="N265" i="2" a="1"/>
  <c r="N265" i="2" s="1"/>
  <c r="N242" i="2" a="1"/>
  <c r="N242" i="2" s="1"/>
  <c r="N266" i="2" a="1"/>
  <c r="N266" i="2" s="1"/>
  <c r="N386" i="2" a="1"/>
  <c r="N386" i="2" s="1"/>
  <c r="N176" i="2" a="1"/>
  <c r="N176" i="2" s="1"/>
  <c r="N156" i="2" a="1"/>
  <c r="N156" i="2" s="1"/>
  <c r="N120" i="2" a="1"/>
  <c r="N120" i="2" s="1"/>
  <c r="N68" i="2" a="1"/>
  <c r="N68" i="2" s="1"/>
  <c r="N211" i="2" a="1"/>
  <c r="N211" i="2" s="1"/>
  <c r="N193" i="2" a="1"/>
  <c r="N193" i="2" s="1"/>
  <c r="N135" i="2" a="1"/>
  <c r="N135" i="2" s="1"/>
  <c r="N210" i="2" a="1"/>
  <c r="N210" i="2" s="1"/>
  <c r="N216" i="2" s="1"/>
  <c r="N230" i="2" a="1"/>
  <c r="N230" i="2" s="1"/>
  <c r="N157" i="2" a="1"/>
  <c r="N157" i="2" s="1"/>
  <c r="N187" i="2" a="1"/>
  <c r="N187" i="2" s="1"/>
  <c r="N121" i="2" a="1"/>
  <c r="N121" i="2" s="1"/>
  <c r="N227" i="2" a="1"/>
  <c r="N227" i="2" s="1"/>
  <c r="N152" i="2" a="1"/>
  <c r="N152" i="2" s="1"/>
  <c r="N133" i="2" a="1"/>
  <c r="N133" i="2" s="1"/>
  <c r="N99" i="2" a="1"/>
  <c r="N99" i="2" s="1"/>
  <c r="N31" i="2" a="1"/>
  <c r="N31" i="2" s="1"/>
  <c r="N82" i="2" a="1"/>
  <c r="N82" i="2" s="1"/>
  <c r="N27" i="2" a="1"/>
  <c r="N27" i="2" s="1"/>
  <c r="N62" i="2" a="1"/>
  <c r="N62" i="2" s="1"/>
  <c r="N85" i="2" a="1"/>
  <c r="N85" i="2" s="1"/>
  <c r="N79" i="2" a="1"/>
  <c r="N79" i="2" s="1"/>
  <c r="N61" i="2" a="1"/>
  <c r="N61" i="2" s="1"/>
  <c r="N26" i="2" a="1"/>
  <c r="N26" i="2" s="1"/>
  <c r="N96" i="2" a="1"/>
  <c r="N96" i="2" s="1"/>
  <c r="N531" i="2" a="1"/>
  <c r="N531" i="2" s="1"/>
  <c r="N240" i="2" a="1"/>
  <c r="N240" i="2" s="1"/>
  <c r="N42" i="2" a="1"/>
  <c r="N42" i="2" s="1"/>
  <c r="N536" i="2" a="1"/>
  <c r="N536" i="2" s="1"/>
  <c r="N294" i="2" a="1"/>
  <c r="N294" i="2" s="1"/>
  <c r="N204" i="2" a="1"/>
  <c r="N204" i="2" s="1"/>
  <c r="N586" i="2" a="1"/>
  <c r="N586" i="2" s="1"/>
  <c r="N537" i="2" a="1"/>
  <c r="N537" i="2" s="1"/>
  <c r="N258" i="2" a="1"/>
  <c r="N258" i="2" s="1"/>
  <c r="N611" i="2" a="1"/>
  <c r="N611" i="2" s="1"/>
  <c r="N617" i="2" s="1"/>
  <c r="N592" i="2" a="1"/>
  <c r="N592" i="2" s="1"/>
  <c r="N610" i="2" a="1"/>
  <c r="N610" i="2" s="1"/>
  <c r="N574" i="2" a="1"/>
  <c r="N574" i="2" s="1"/>
  <c r="N568" i="2" a="1"/>
  <c r="N568" i="2" s="1"/>
  <c r="N569" i="2" a="1"/>
  <c r="N569" i="2" s="1"/>
  <c r="N571" i="2" a="1"/>
  <c r="N571" i="2" s="1"/>
  <c r="N551" i="2" a="1"/>
  <c r="N551" i="2" s="1"/>
  <c r="N553" i="2" a="1"/>
  <c r="N553" i="2" s="1"/>
  <c r="N517" i="2" a="1"/>
  <c r="N517" i="2" s="1"/>
  <c r="N500" i="2" a="1"/>
  <c r="N500" i="2" s="1"/>
  <c r="N513" i="2" a="1"/>
  <c r="N513" i="2" s="1"/>
  <c r="N460" i="2" a="1"/>
  <c r="N460" i="2" s="1"/>
  <c r="N478" i="2" a="1"/>
  <c r="N478" i="2" s="1"/>
  <c r="N463" i="2" a="1"/>
  <c r="N463" i="2" s="1"/>
  <c r="N458" i="2" a="1"/>
  <c r="N458" i="2" s="1"/>
  <c r="N446" i="2" a="1"/>
  <c r="N446" i="2" s="1"/>
  <c r="N394" i="2" a="1"/>
  <c r="N394" i="2" s="1"/>
  <c r="N477" i="2" a="1"/>
  <c r="N477" i="2" s="1"/>
  <c r="N391" i="2" a="1"/>
  <c r="N391" i="2" s="1"/>
  <c r="N447" i="2" a="1"/>
  <c r="N447" i="2" s="1"/>
  <c r="N410" i="2" a="1"/>
  <c r="N410" i="2" s="1"/>
  <c r="N416" i="2" s="1"/>
  <c r="N411" i="2" a="1"/>
  <c r="N411" i="2" s="1"/>
  <c r="N417" i="2" s="1"/>
  <c r="N373" i="2" a="1"/>
  <c r="N373" i="2" s="1"/>
  <c r="N357" i="2" a="1"/>
  <c r="N357" i="2" s="1"/>
  <c r="N339" i="2" a="1"/>
  <c r="N339" i="2" s="1"/>
  <c r="N426" i="2" a="1"/>
  <c r="N426" i="2" s="1"/>
  <c r="N376" i="2" a="1"/>
  <c r="N376" i="2" s="1"/>
  <c r="N388" i="2" a="1"/>
  <c r="N388" i="2" s="1"/>
  <c r="N352" i="2" a="1"/>
  <c r="N352" i="2" s="1"/>
  <c r="N389" i="2" a="1"/>
  <c r="N389" i="2" s="1"/>
  <c r="N314" i="2" a="1"/>
  <c r="N314" i="2" s="1"/>
  <c r="N283" i="2" a="1"/>
  <c r="N283" i="2" s="1"/>
  <c r="N289" i="2" s="1"/>
  <c r="N335" i="2" a="1"/>
  <c r="N335" i="2" s="1"/>
  <c r="N319" i="2" a="1"/>
  <c r="N319" i="2" s="1"/>
  <c r="N300" i="2" a="1"/>
  <c r="N300" i="2" s="1"/>
  <c r="N282" i="2" a="1"/>
  <c r="N282" i="2" s="1"/>
  <c r="N288" i="2" s="1"/>
  <c r="N332" i="2" a="1"/>
  <c r="N332" i="2" s="1"/>
  <c r="N263" i="2" a="1"/>
  <c r="N263" i="2" s="1"/>
  <c r="N368" i="2" a="1"/>
  <c r="N368" i="2" s="1"/>
  <c r="N241" i="2" a="1"/>
  <c r="N241" i="2" s="1"/>
  <c r="N243" i="2" a="1"/>
  <c r="N243" i="2" s="1"/>
  <c r="N264" i="2" a="1"/>
  <c r="N264" i="2" s="1"/>
  <c r="N270" i="2" s="1"/>
  <c r="N248" i="2" a="1"/>
  <c r="N248" i="2" s="1"/>
  <c r="N174" i="2" a="1"/>
  <c r="N174" i="2" s="1"/>
  <c r="N154" i="2" a="1"/>
  <c r="N154" i="2" s="1"/>
  <c r="N118" i="2" a="1"/>
  <c r="N118" i="2" s="1"/>
  <c r="N66" i="2" a="1"/>
  <c r="N66" i="2" s="1"/>
  <c r="N209" i="2" a="1"/>
  <c r="N209" i="2" s="1"/>
  <c r="N215" i="2" s="1"/>
  <c r="N151" i="2" a="1"/>
  <c r="N151" i="2" s="1"/>
  <c r="N115" i="2" a="1"/>
  <c r="N115" i="2" s="1"/>
  <c r="N208" i="2" a="1"/>
  <c r="N208" i="2" s="1"/>
  <c r="N192" i="2" a="1"/>
  <c r="N192" i="2" s="1"/>
  <c r="N198" i="2" s="1"/>
  <c r="N155" i="2" a="1"/>
  <c r="N155" i="2" s="1"/>
  <c r="N138" i="2" a="1"/>
  <c r="N138" i="2" s="1"/>
  <c r="N119" i="2" a="1"/>
  <c r="N119" i="2" s="1"/>
  <c r="N188" i="2" a="1"/>
  <c r="N188" i="2" s="1"/>
  <c r="N103" i="2" a="1"/>
  <c r="N103" i="2" s="1"/>
  <c r="N102" i="2" a="1"/>
  <c r="N102" i="2" s="1"/>
  <c r="N47" i="2" a="1"/>
  <c r="N47" i="2" s="1"/>
  <c r="N46" i="2" a="1"/>
  <c r="N46" i="2" s="1"/>
  <c r="N80" i="2" a="1"/>
  <c r="N80" i="2" s="1"/>
  <c r="N28" i="2" a="1"/>
  <c r="N28" i="2" s="1"/>
  <c r="N50" i="2" a="1"/>
  <c r="N50" i="2" s="1"/>
  <c r="N83" i="2" a="1"/>
  <c r="N83" i="2" s="1"/>
  <c r="N86" i="2" a="1"/>
  <c r="N86" i="2" s="1"/>
  <c r="N100" i="2" a="1"/>
  <c r="N100" i="2" s="1"/>
  <c r="N186" i="2" a="1"/>
  <c r="N186" i="2" s="1"/>
  <c r="N222" i="2" a="1"/>
  <c r="N222" i="2" s="1"/>
  <c r="N539" i="2" a="1"/>
  <c r="N539" i="2" s="1"/>
  <c r="N607" i="2" a="1"/>
  <c r="N607" i="2" s="1"/>
  <c r="N114" i="2" a="1"/>
  <c r="N114" i="2" s="1"/>
  <c r="N78" i="2" a="1"/>
  <c r="N78" i="2" s="1"/>
  <c r="N88" i="2" s="1"/>
  <c r="N132" i="2" a="1"/>
  <c r="N132" i="2" s="1"/>
  <c r="N534" i="2" a="1"/>
  <c r="N534" i="2" s="1"/>
  <c r="O16" i="2"/>
  <c r="N609" i="2" a="1"/>
  <c r="N609" i="2" s="1"/>
  <c r="N591" i="2" a="1"/>
  <c r="N591" i="2" s="1"/>
  <c r="N597" i="2" s="1"/>
  <c r="N608" i="2" a="1"/>
  <c r="N608" i="2" s="1"/>
  <c r="N572" i="2" a="1"/>
  <c r="N572" i="2" s="1"/>
  <c r="N576" i="2" a="1"/>
  <c r="N576" i="2" s="1"/>
  <c r="N573" i="2" a="1"/>
  <c r="N573" i="2" s="1"/>
  <c r="N575" i="2" a="1"/>
  <c r="N575" i="2" s="1"/>
  <c r="N512" i="2" a="1"/>
  <c r="N512" i="2" s="1"/>
  <c r="N518" i="2" a="1"/>
  <c r="N518" i="2" s="1"/>
  <c r="N524" i="2" s="1"/>
  <c r="N550" i="2" a="1"/>
  <c r="N550" i="2" s="1"/>
  <c r="N502" i="2" a="1"/>
  <c r="N502" i="2" s="1"/>
  <c r="N466" i="2" a="1"/>
  <c r="N466" i="2" s="1"/>
  <c r="N476" i="2" a="1"/>
  <c r="N476" i="2" s="1"/>
  <c r="N498" i="2" a="1"/>
  <c r="N498" i="2" s="1"/>
  <c r="N461" i="2" a="1"/>
  <c r="N461" i="2" s="1"/>
  <c r="N440" i="2" a="1"/>
  <c r="N440" i="2" s="1"/>
  <c r="N443" i="2" a="1"/>
  <c r="N443" i="2" s="1"/>
  <c r="N392" i="2" a="1"/>
  <c r="N392" i="2" s="1"/>
  <c r="N398" i="2" s="1"/>
  <c r="N430" i="2" a="1"/>
  <c r="N430" i="2" s="1"/>
  <c r="N448" i="2" a="1"/>
  <c r="N448" i="2" s="1"/>
  <c r="N445" i="2" a="1"/>
  <c r="N445" i="2" s="1"/>
  <c r="N408" i="2" a="1"/>
  <c r="N408" i="2" s="1"/>
  <c r="N442" i="2" a="1"/>
  <c r="N442" i="2" s="1"/>
  <c r="N371" i="2" a="1"/>
  <c r="N371" i="2" s="1"/>
  <c r="N355" i="2" a="1"/>
  <c r="N355" i="2" s="1"/>
  <c r="N387" i="2" a="1"/>
  <c r="N387" i="2" s="1"/>
  <c r="N425" i="2" a="1"/>
  <c r="N425" i="2" s="1"/>
  <c r="N374" i="2" a="1"/>
  <c r="N374" i="2" s="1"/>
  <c r="N380" i="2" s="1"/>
  <c r="N405" i="2" a="1"/>
  <c r="N405" i="2" s="1"/>
  <c r="N350" i="2" a="1"/>
  <c r="N350" i="2" s="1"/>
  <c r="N320" i="2" a="1"/>
  <c r="N320" i="2" s="1"/>
  <c r="N326" i="2" s="1"/>
  <c r="N299" i="2" a="1"/>
  <c r="N299" i="2" s="1"/>
  <c r="N281" i="2" a="1"/>
  <c r="N281" i="2" s="1"/>
  <c r="N287" i="2" s="1"/>
  <c r="N333" i="2" a="1"/>
  <c r="N333" i="2" s="1"/>
  <c r="N317" i="2" a="1"/>
  <c r="N317" i="2" s="1"/>
  <c r="N298" i="2" a="1"/>
  <c r="N298" i="2" s="1"/>
  <c r="N280" i="2" a="1"/>
  <c r="N280" i="2" s="1"/>
  <c r="N301" i="2" a="1"/>
  <c r="N301" i="2" s="1"/>
  <c r="N261" i="2" a="1"/>
  <c r="N261" i="2" s="1"/>
  <c r="N245" i="2" a="1"/>
  <c r="N245" i="2" s="1"/>
  <c r="N247" i="2" a="1"/>
  <c r="N247" i="2" s="1"/>
  <c r="N253" i="2" s="1"/>
  <c r="N229" i="2" a="1"/>
  <c r="N229" i="2" s="1"/>
  <c r="N235" i="2" s="1"/>
  <c r="N262" i="2" a="1"/>
  <c r="N262" i="2" s="1"/>
  <c r="N228" i="2" a="1"/>
  <c r="N228" i="2" s="1"/>
  <c r="N169" i="2" a="1"/>
  <c r="N169" i="2" s="1"/>
  <c r="N175" i="2" a="1"/>
  <c r="N175" i="2" s="1"/>
  <c r="N181" i="2" s="1"/>
  <c r="N116" i="2" a="1"/>
  <c r="N116" i="2" s="1"/>
  <c r="N226" i="2" a="1"/>
  <c r="N226" i="2" s="1"/>
  <c r="N205" i="2" a="1"/>
  <c r="N205" i="2" s="1"/>
  <c r="N173" i="2" a="1"/>
  <c r="N173" i="2" s="1"/>
  <c r="N101" i="2" a="1"/>
  <c r="N101" i="2" s="1"/>
  <c r="N206" i="2" a="1"/>
  <c r="N206" i="2" s="1"/>
  <c r="N171" i="2" a="1"/>
  <c r="N171" i="2" s="1"/>
  <c r="N153" i="2" a="1"/>
  <c r="N153" i="2" s="1"/>
  <c r="N134" i="2" a="1"/>
  <c r="N134" i="2" s="1"/>
  <c r="N117" i="2" a="1"/>
  <c r="N117" i="2" s="1"/>
  <c r="N190" i="2" a="1"/>
  <c r="N190" i="2" s="1"/>
  <c r="N140" i="2" a="1"/>
  <c r="N140" i="2" s="1"/>
  <c r="N49" i="2" a="1"/>
  <c r="N49" i="2" s="1"/>
  <c r="N55" i="2" s="1"/>
  <c r="N43" i="2" a="1"/>
  <c r="N43" i="2" s="1"/>
  <c r="N97" i="2" a="1"/>
  <c r="N97" i="2" s="1"/>
  <c r="N48" i="2" a="1"/>
  <c r="N48" i="2" s="1"/>
  <c r="N54" i="2" s="1"/>
  <c r="N29" i="2" a="1"/>
  <c r="N29" i="2" s="1"/>
  <c r="N44" i="2" a="1"/>
  <c r="N44" i="2" s="1"/>
  <c r="N81" i="2" a="1"/>
  <c r="N81" i="2" s="1"/>
  <c r="N67" i="2" a="1"/>
  <c r="N67" i="2" s="1"/>
  <c r="N73" i="2" s="1"/>
  <c r="N60" i="2" a="1"/>
  <c r="N60" i="2" s="1"/>
  <c r="N535" i="2" a="1"/>
  <c r="N535" i="2" s="1"/>
  <c r="N150" i="2" a="1"/>
  <c r="N150" i="2" s="1"/>
  <c r="N593" i="2" a="1"/>
  <c r="N593" i="2" s="1"/>
  <c r="N599" i="2" s="1"/>
  <c r="N605" i="2" a="1"/>
  <c r="N605" i="2" s="1"/>
  <c r="N604" i="2" a="1"/>
  <c r="N604" i="2" s="1"/>
  <c r="N589" i="2" a="1"/>
  <c r="N589" i="2" s="1"/>
  <c r="N555" i="2" a="1"/>
  <c r="N555" i="2" s="1"/>
  <c r="N590" i="2" a="1"/>
  <c r="N590" i="2" s="1"/>
  <c r="N556" i="2" a="1"/>
  <c r="N556" i="2" s="1"/>
  <c r="N562" i="2" s="1"/>
  <c r="N552" i="2" a="1"/>
  <c r="N552" i="2" s="1"/>
  <c r="N515" i="2" a="1"/>
  <c r="N515" i="2" s="1"/>
  <c r="N520" i="2" a="1"/>
  <c r="N520" i="2" s="1"/>
  <c r="N501" i="2" a="1"/>
  <c r="N501" i="2" s="1"/>
  <c r="N507" i="2" s="1"/>
  <c r="N549" i="2" a="1"/>
  <c r="N549" i="2" s="1"/>
  <c r="N464" i="2" a="1"/>
  <c r="N464" i="2" s="1"/>
  <c r="N470" i="2" s="1"/>
  <c r="N444" i="2" a="1"/>
  <c r="N444" i="2" s="1"/>
  <c r="N481" i="2" a="1"/>
  <c r="N481" i="2" s="1"/>
  <c r="N459" i="2" a="1"/>
  <c r="N459" i="2" s="1"/>
  <c r="N483" i="2" a="1"/>
  <c r="N483" i="2" s="1"/>
  <c r="N489" i="2" s="1"/>
  <c r="N429" i="2" a="1"/>
  <c r="N429" i="2" s="1"/>
  <c r="N435" i="2" s="1"/>
  <c r="N496" i="2" a="1"/>
  <c r="N496" i="2" s="1"/>
  <c r="N428" i="2" a="1"/>
  <c r="N428" i="2" s="1"/>
  <c r="N495" i="2" a="1"/>
  <c r="N495" i="2" s="1"/>
  <c r="N441" i="2" a="1"/>
  <c r="N441" i="2" s="1"/>
  <c r="N406" i="2" a="1"/>
  <c r="N406" i="2" s="1"/>
  <c r="N422" i="2" a="1"/>
  <c r="N422" i="2" s="1"/>
  <c r="N369" i="2" a="1"/>
  <c r="N369" i="2" s="1"/>
  <c r="N353" i="2" a="1"/>
  <c r="N353" i="2" s="1"/>
  <c r="N336" i="2" a="1"/>
  <c r="N336" i="2" s="1"/>
  <c r="N424" i="2" a="1"/>
  <c r="N424" i="2" s="1"/>
  <c r="N372" i="2" a="1"/>
  <c r="N372" i="2" s="1"/>
  <c r="N356" i="2" a="1"/>
  <c r="N356" i="2" s="1"/>
  <c r="N362" i="2" s="1"/>
  <c r="N390" i="2" a="1"/>
  <c r="N390" i="2" s="1"/>
  <c r="N318" i="2" a="1"/>
  <c r="N318" i="2" s="1"/>
  <c r="N297" i="2" a="1"/>
  <c r="N297" i="2" s="1"/>
  <c r="N279" i="2" a="1"/>
  <c r="N279" i="2" s="1"/>
  <c r="N331" i="2" a="1"/>
  <c r="N331" i="2" s="1"/>
  <c r="N315" i="2" a="1"/>
  <c r="N315" i="2" s="1"/>
  <c r="N296" i="2" a="1"/>
  <c r="N296" i="2" s="1"/>
  <c r="N278" i="2" a="1"/>
  <c r="N278" i="2" s="1"/>
  <c r="N277" i="2" a="1"/>
  <c r="N277" i="2" s="1"/>
  <c r="N259" i="2" a="1"/>
  <c r="N259" i="2" s="1"/>
  <c r="N302" i="2" a="1"/>
  <c r="N302" i="2" s="1"/>
  <c r="N246" i="2" a="1"/>
  <c r="N246" i="2" s="1"/>
  <c r="N252" i="2" s="1"/>
  <c r="N223" i="2" a="1"/>
  <c r="N223" i="2" s="1"/>
  <c r="N349" i="2" a="1"/>
  <c r="N349" i="2" s="1"/>
  <c r="N191" i="2" a="1"/>
  <c r="N191" i="2" s="1"/>
  <c r="N158" i="2" a="1"/>
  <c r="N158" i="2" s="1"/>
  <c r="N122" i="2" a="1"/>
  <c r="N122" i="2" s="1"/>
  <c r="N104" i="2" a="1"/>
  <c r="N104" i="2" s="1"/>
  <c r="N224" i="2" a="1"/>
  <c r="N224" i="2" s="1"/>
  <c r="N207" i="2" a="1"/>
  <c r="N207" i="2" s="1"/>
  <c r="N139" i="2" a="1"/>
  <c r="N139" i="2" s="1"/>
  <c r="N145" i="2" s="1"/>
  <c r="N212" i="2" a="1"/>
  <c r="N212" i="2" s="1"/>
  <c r="N194" i="2" a="1"/>
  <c r="N194" i="2" s="1"/>
  <c r="N189" i="2" a="1"/>
  <c r="N189" i="2" s="1"/>
  <c r="N172" i="2" a="1"/>
  <c r="N172" i="2" s="1"/>
  <c r="N136" i="2" a="1"/>
  <c r="N136" i="2" s="1"/>
  <c r="N225" i="2" a="1"/>
  <c r="N225" i="2" s="1"/>
  <c r="N170" i="2" a="1"/>
  <c r="N170" i="2" s="1"/>
  <c r="N137" i="2" a="1"/>
  <c r="N137" i="2" s="1"/>
  <c r="N45" i="2" a="1"/>
  <c r="N45" i="2" s="1"/>
  <c r="N25" i="2" a="1"/>
  <c r="N25" i="2" s="1"/>
  <c r="N84" i="2" a="1"/>
  <c r="N84" i="2" s="1"/>
  <c r="N90" i="2" s="1"/>
  <c r="N32" i="2" a="1"/>
  <c r="N32" i="2" s="1"/>
  <c r="N64" i="2" a="1"/>
  <c r="N64" i="2" s="1"/>
  <c r="N98" i="2" a="1"/>
  <c r="N98" i="2" s="1"/>
  <c r="N63" i="2" a="1"/>
  <c r="N63" i="2" s="1"/>
  <c r="N65" i="2" a="1"/>
  <c r="N65" i="2" s="1"/>
  <c r="N30" i="2" a="1"/>
  <c r="N30" i="2" s="1"/>
  <c r="N36" i="2" s="1"/>
  <c r="N533" i="2" a="1"/>
  <c r="N533" i="2" s="1"/>
  <c r="N532" i="2" a="1"/>
  <c r="N532" i="2" s="1"/>
  <c r="N168" i="2" a="1"/>
  <c r="N168" i="2" s="1"/>
  <c r="N538" i="2" a="1"/>
  <c r="N538" i="2" s="1"/>
  <c r="N544" i="2" s="1"/>
  <c r="N606" i="2" a="1"/>
  <c r="N606" i="2" s="1"/>
  <c r="N24" i="2" a="1"/>
  <c r="N24" i="2" s="1"/>
  <c r="N276" i="2" a="1"/>
  <c r="N276" i="2" s="1"/>
  <c r="N286" i="2" s="1"/>
  <c r="N290" i="2" s="1"/>
  <c r="L272" i="2"/>
  <c r="M382" i="2" l="1"/>
  <c r="M56" i="2"/>
  <c r="M254" i="2"/>
  <c r="M128" i="2"/>
  <c r="M290" i="2"/>
  <c r="M272" i="2"/>
  <c r="M308" i="2"/>
  <c r="M164" i="2"/>
  <c r="N616" i="2"/>
  <c r="N561" i="2"/>
  <c r="N434" i="2"/>
  <c r="M400" i="2"/>
  <c r="M472" i="2"/>
  <c r="M200" i="2"/>
  <c r="M454" i="2"/>
  <c r="M236" i="2"/>
  <c r="M218" i="2"/>
  <c r="M146" i="2"/>
  <c r="M110" i="2"/>
  <c r="M182" i="2"/>
  <c r="M92" i="2"/>
  <c r="M508" i="2"/>
  <c r="M490" i="2"/>
  <c r="M418" i="2"/>
  <c r="M38" i="2"/>
  <c r="M582" i="2"/>
  <c r="M526" i="2"/>
  <c r="M74" i="2"/>
  <c r="L12" i="2"/>
  <c r="M600" i="2"/>
  <c r="N35" i="2"/>
  <c r="N34" i="2"/>
  <c r="N106" i="2"/>
  <c r="N107" i="2"/>
  <c r="N581" i="2"/>
  <c r="N108" i="2"/>
  <c r="N144" i="2"/>
  <c r="N269" i="2"/>
  <c r="N325" i="2"/>
  <c r="N469" i="2"/>
  <c r="N468" i="2"/>
  <c r="N506" i="2"/>
  <c r="N543" i="2"/>
  <c r="N542" i="2"/>
  <c r="N541" i="2"/>
  <c r="N91" i="2"/>
  <c r="N37" i="2"/>
  <c r="N233" i="2"/>
  <c r="N232" i="2"/>
  <c r="N217" i="2"/>
  <c r="N271" i="2"/>
  <c r="N414" i="2"/>
  <c r="N415" i="2"/>
  <c r="N525" i="2"/>
  <c r="M327" i="2"/>
  <c r="M618" i="2"/>
  <c r="M345" i="2"/>
  <c r="N197" i="2"/>
  <c r="N196" i="2"/>
  <c r="N179" i="2"/>
  <c r="N178" i="2"/>
  <c r="N307" i="2"/>
  <c r="N579" i="2"/>
  <c r="N578" i="2"/>
  <c r="N109" i="2"/>
  <c r="N160" i="2"/>
  <c r="N161" i="2"/>
  <c r="N522" i="2"/>
  <c r="N523" i="2"/>
  <c r="N598" i="2"/>
  <c r="N596" i="2"/>
  <c r="N127" i="2"/>
  <c r="N381" i="2"/>
  <c r="N399" i="2"/>
  <c r="N504" i="2"/>
  <c r="N505" i="2"/>
  <c r="M563" i="2"/>
  <c r="M545" i="2"/>
  <c r="N324" i="2"/>
  <c r="N323" i="2"/>
  <c r="N361" i="2"/>
  <c r="N450" i="2"/>
  <c r="N451" i="2"/>
  <c r="N615" i="2"/>
  <c r="N614" i="2"/>
  <c r="N89" i="2"/>
  <c r="N92" i="2" s="1"/>
  <c r="N180" i="2"/>
  <c r="N453" i="2"/>
  <c r="N452" i="2"/>
  <c r="N214" i="2"/>
  <c r="N218" i="2" s="1"/>
  <c r="N126" i="2"/>
  <c r="N344" i="2"/>
  <c r="N488" i="2"/>
  <c r="N471" i="2"/>
  <c r="N560" i="2"/>
  <c r="N559" i="2"/>
  <c r="M363" i="2"/>
  <c r="M436" i="2"/>
  <c r="N70" i="2"/>
  <c r="N71" i="2"/>
  <c r="N142" i="2"/>
  <c r="N143" i="2"/>
  <c r="N342" i="2"/>
  <c r="N341" i="2"/>
  <c r="N487" i="2"/>
  <c r="N486" i="2"/>
  <c r="N234" i="2"/>
  <c r="N250" i="2"/>
  <c r="N251" i="2"/>
  <c r="N305" i="2"/>
  <c r="N304" i="2"/>
  <c r="O19" i="2" a="1"/>
  <c r="O19" i="2" s="1"/>
  <c r="O607" i="2" a="1"/>
  <c r="O607" i="2" s="1"/>
  <c r="O604" i="2" a="1"/>
  <c r="O604" i="2" s="1"/>
  <c r="O606" i="2" a="1"/>
  <c r="O606" i="2" s="1"/>
  <c r="O593" i="2" a="1"/>
  <c r="O593" i="2" s="1"/>
  <c r="O588" i="2" a="1"/>
  <c r="O588" i="2" s="1"/>
  <c r="O590" i="2" a="1"/>
  <c r="O590" i="2" s="1"/>
  <c r="O589" i="2" a="1"/>
  <c r="O589" i="2" s="1"/>
  <c r="O515" i="2" a="1"/>
  <c r="O515" i="2" s="1"/>
  <c r="O512" i="2" a="1"/>
  <c r="O512" i="2" s="1"/>
  <c r="O552" i="2" a="1"/>
  <c r="O552" i="2" s="1"/>
  <c r="O513" i="2" a="1"/>
  <c r="O513" i="2" s="1"/>
  <c r="O520" i="2" a="1"/>
  <c r="O520" i="2" s="1"/>
  <c r="O483" i="2" a="1"/>
  <c r="O483" i="2" s="1"/>
  <c r="O497" i="2" a="1"/>
  <c r="O497" i="2" s="1"/>
  <c r="O440" i="2" a="1"/>
  <c r="O440" i="2" s="1"/>
  <c r="O458" i="2" a="1"/>
  <c r="O458" i="2" s="1"/>
  <c r="O459" i="2" a="1"/>
  <c r="O459" i="2" s="1"/>
  <c r="O405" i="2" a="1"/>
  <c r="O405" i="2" s="1"/>
  <c r="O388" i="2" a="1"/>
  <c r="O388" i="2" s="1"/>
  <c r="O447" i="2" a="1"/>
  <c r="O447" i="2" s="1"/>
  <c r="O430" i="2" a="1"/>
  <c r="O430" i="2" s="1"/>
  <c r="O464" i="2" a="1"/>
  <c r="O464" i="2" s="1"/>
  <c r="O410" i="2" a="1"/>
  <c r="O410" i="2" s="1"/>
  <c r="O393" i="2" a="1"/>
  <c r="O393" i="2" s="1"/>
  <c r="O424" i="2" a="1"/>
  <c r="O424" i="2" s="1"/>
  <c r="O427" i="2" a="1"/>
  <c r="O427" i="2" s="1"/>
  <c r="O387" i="2" a="1"/>
  <c r="O387" i="2" s="1"/>
  <c r="O356" i="2" a="1"/>
  <c r="O356" i="2" s="1"/>
  <c r="O339" i="2" a="1"/>
  <c r="O339" i="2" s="1"/>
  <c r="O375" i="2" a="1"/>
  <c r="O375" i="2" s="1"/>
  <c r="O357" i="2" a="1"/>
  <c r="O357" i="2" s="1"/>
  <c r="O302" i="2" a="1"/>
  <c r="O302" i="2" s="1"/>
  <c r="O315" i="2" a="1"/>
  <c r="O315" i="2" s="1"/>
  <c r="O374" i="2" a="1"/>
  <c r="O374" i="2" s="1"/>
  <c r="O380" i="2" s="1"/>
  <c r="O277" i="2" a="1"/>
  <c r="O277" i="2" s="1"/>
  <c r="O300" i="2" a="1"/>
  <c r="O300" i="2" s="1"/>
  <c r="O282" i="2" a="1"/>
  <c r="O282" i="2" s="1"/>
  <c r="O262" i="2" a="1"/>
  <c r="O262" i="2" s="1"/>
  <c r="O243" i="2" a="1"/>
  <c r="O243" i="2" s="1"/>
  <c r="O228" i="2" a="1"/>
  <c r="O228" i="2" s="1"/>
  <c r="O246" i="2" a="1"/>
  <c r="O246" i="2" s="1"/>
  <c r="O295" i="2" a="1"/>
  <c r="O295" i="2" s="1"/>
  <c r="O263" i="2" a="1"/>
  <c r="O263" i="2" s="1"/>
  <c r="O422" i="2" a="1"/>
  <c r="O422" i="2" s="1"/>
  <c r="O244" i="2" a="1"/>
  <c r="O244" i="2" s="1"/>
  <c r="O209" i="2" a="1"/>
  <c r="O209" i="2" s="1"/>
  <c r="O188" i="2" a="1"/>
  <c r="O188" i="2" s="1"/>
  <c r="O152" i="2" a="1"/>
  <c r="O152" i="2" s="1"/>
  <c r="O115" i="2" a="1"/>
  <c r="O115" i="2" s="1"/>
  <c r="O175" i="2" a="1"/>
  <c r="O175" i="2" s="1"/>
  <c r="O153" i="2" a="1"/>
  <c r="O153" i="2" s="1"/>
  <c r="O103" i="2" a="1"/>
  <c r="O103" i="2" s="1"/>
  <c r="O224" i="2" a="1"/>
  <c r="O224" i="2" s="1"/>
  <c r="O174" i="2" a="1"/>
  <c r="O174" i="2" s="1"/>
  <c r="O180" i="2" s="1"/>
  <c r="O212" i="2" a="1"/>
  <c r="O212" i="2" s="1"/>
  <c r="O190" i="2" a="1"/>
  <c r="O190" i="2" s="1"/>
  <c r="O157" i="2" a="1"/>
  <c r="O157" i="2" s="1"/>
  <c r="O117" i="2" a="1"/>
  <c r="O117" i="2" s="1"/>
  <c r="O120" i="2" a="1"/>
  <c r="O120" i="2" s="1"/>
  <c r="O45" i="2" a="1"/>
  <c r="O45" i="2" s="1"/>
  <c r="O102" i="2" a="1"/>
  <c r="O102" i="2" s="1"/>
  <c r="O50" i="2" a="1"/>
  <c r="O50" i="2" s="1"/>
  <c r="O100" i="2" a="1"/>
  <c r="O100" i="2" s="1"/>
  <c r="O46" i="2" a="1"/>
  <c r="O46" i="2" s="1"/>
  <c r="O60" i="2" a="1"/>
  <c r="O60" i="2" s="1"/>
  <c r="O67" i="2" a="1"/>
  <c r="O67" i="2" s="1"/>
  <c r="O82" i="2" a="1"/>
  <c r="O82" i="2" s="1"/>
  <c r="O49" i="2" a="1"/>
  <c r="O49" i="2" s="1"/>
  <c r="O55" i="2" s="1"/>
  <c r="O114" i="2" a="1"/>
  <c r="O114" i="2" s="1"/>
  <c r="O186" i="2" a="1"/>
  <c r="O186" i="2" s="1"/>
  <c r="O96" i="2" a="1"/>
  <c r="O96" i="2" s="1"/>
  <c r="O532" i="2" a="1"/>
  <c r="O532" i="2" s="1"/>
  <c r="O539" i="2" a="1"/>
  <c r="O539" i="2" s="1"/>
  <c r="O24" i="2" a="1"/>
  <c r="O24" i="2" s="1"/>
  <c r="O535" i="2" a="1"/>
  <c r="O535" i="2" s="1"/>
  <c r="O276" i="2" a="1"/>
  <c r="O276" i="2" s="1"/>
  <c r="O97" i="2" a="1"/>
  <c r="O97" i="2" s="1"/>
  <c r="O533" i="2" a="1"/>
  <c r="O533" i="2" s="1"/>
  <c r="O258" i="2" a="1"/>
  <c r="O258" i="2" s="1"/>
  <c r="O268" i="2" s="1"/>
  <c r="O169" i="2" a="1"/>
  <c r="O169" i="2" s="1"/>
  <c r="O64" i="2" a="1"/>
  <c r="O64" i="2" s="1"/>
  <c r="O44" i="2" a="1"/>
  <c r="O44" i="2" s="1"/>
  <c r="O30" i="2" a="1"/>
  <c r="O30" i="2" s="1"/>
  <c r="O537" i="2" a="1"/>
  <c r="O537" i="2" s="1"/>
  <c r="P16" i="2"/>
  <c r="O605" i="2" a="1"/>
  <c r="O605" i="2" s="1"/>
  <c r="O612" i="2" a="1"/>
  <c r="O612" i="2" s="1"/>
  <c r="O586" i="2" a="1"/>
  <c r="O586" i="2" s="1"/>
  <c r="O574" i="2" a="1"/>
  <c r="O574" i="2" s="1"/>
  <c r="O571" i="2" a="1"/>
  <c r="O571" i="2" s="1"/>
  <c r="O573" i="2" a="1"/>
  <c r="O573" i="2" s="1"/>
  <c r="O587" i="2" a="1"/>
  <c r="O587" i="2" s="1"/>
  <c r="O500" i="2" a="1"/>
  <c r="O500" i="2" s="1"/>
  <c r="O556" i="2" a="1"/>
  <c r="O556" i="2" s="1"/>
  <c r="O517" i="2" a="1"/>
  <c r="O517" i="2" s="1"/>
  <c r="O516" i="2" a="1"/>
  <c r="O516" i="2" s="1"/>
  <c r="O555" i="2" a="1"/>
  <c r="O555" i="2" s="1"/>
  <c r="O446" i="2" a="1"/>
  <c r="O446" i="2" s="1"/>
  <c r="O452" i="2" s="1"/>
  <c r="O498" i="2" a="1"/>
  <c r="O498" i="2" s="1"/>
  <c r="O484" i="2" a="1"/>
  <c r="O484" i="2" s="1"/>
  <c r="O465" i="2" a="1"/>
  <c r="O465" i="2" s="1"/>
  <c r="O411" i="2" a="1"/>
  <c r="O411" i="2" s="1"/>
  <c r="O394" i="2" a="1"/>
  <c r="O394" i="2" s="1"/>
  <c r="O425" i="2" a="1"/>
  <c r="O425" i="2" s="1"/>
  <c r="O445" i="2" a="1"/>
  <c r="O445" i="2" s="1"/>
  <c r="O428" i="2" a="1"/>
  <c r="O428" i="2" s="1"/>
  <c r="O462" i="2" a="1"/>
  <c r="O462" i="2" s="1"/>
  <c r="O408" i="2" a="1"/>
  <c r="O408" i="2" s="1"/>
  <c r="O391" i="2" a="1"/>
  <c r="O391" i="2" s="1"/>
  <c r="O495" i="2" a="1"/>
  <c r="O495" i="2" s="1"/>
  <c r="O337" i="2" a="1"/>
  <c r="O337" i="2" s="1"/>
  <c r="O336" i="2" a="1"/>
  <c r="O336" i="2" s="1"/>
  <c r="O354" i="2" a="1"/>
  <c r="O354" i="2" s="1"/>
  <c r="O301" i="2" a="1"/>
  <c r="O301" i="2" s="1"/>
  <c r="O307" i="2" s="1"/>
  <c r="O373" i="2" a="1"/>
  <c r="O373" i="2" s="1"/>
  <c r="O355" i="2" a="1"/>
  <c r="O355" i="2" s="1"/>
  <c r="O361" i="2" s="1"/>
  <c r="O321" i="2" a="1"/>
  <c r="O321" i="2" s="1"/>
  <c r="O334" i="2" a="1"/>
  <c r="O334" i="2" s="1"/>
  <c r="O372" i="2" a="1"/>
  <c r="O372" i="2" s="1"/>
  <c r="O313" i="2" a="1"/>
  <c r="O313" i="2" s="1"/>
  <c r="O298" i="2" a="1"/>
  <c r="O298" i="2" s="1"/>
  <c r="O280" i="2" a="1"/>
  <c r="O280" i="2" s="1"/>
  <c r="O260" i="2" a="1"/>
  <c r="O260" i="2" s="1"/>
  <c r="O241" i="2" a="1"/>
  <c r="O241" i="2" s="1"/>
  <c r="O314" i="2" a="1"/>
  <c r="O314" i="2" s="1"/>
  <c r="O320" i="2" a="1"/>
  <c r="O320" i="2" s="1"/>
  <c r="O283" i="2" a="1"/>
  <c r="O283" i="2" s="1"/>
  <c r="O261" i="2" a="1"/>
  <c r="O261" i="2" s="1"/>
  <c r="O331" i="2" a="1"/>
  <c r="O331" i="2" s="1"/>
  <c r="O229" i="2" a="1"/>
  <c r="O229" i="2" s="1"/>
  <c r="O194" i="2" a="1"/>
  <c r="O194" i="2" s="1"/>
  <c r="O187" i="2" a="1"/>
  <c r="O187" i="2" s="1"/>
  <c r="O155" i="2" a="1"/>
  <c r="O155" i="2" s="1"/>
  <c r="O137" i="2" a="1"/>
  <c r="O137" i="2" s="1"/>
  <c r="O193" i="2" a="1"/>
  <c r="O193" i="2" s="1"/>
  <c r="O199" i="2" s="1"/>
  <c r="O133" i="2" a="1"/>
  <c r="O133" i="2" s="1"/>
  <c r="O223" i="2" a="1"/>
  <c r="O223" i="2" s="1"/>
  <c r="O206" i="2" a="1"/>
  <c r="O206" i="2" s="1"/>
  <c r="O154" i="2" a="1"/>
  <c r="O154" i="2" s="1"/>
  <c r="O208" i="2" a="1"/>
  <c r="O208" i="2" s="1"/>
  <c r="O191" i="2" a="1"/>
  <c r="O191" i="2" s="1"/>
  <c r="O136" i="2" a="1"/>
  <c r="O136" i="2" s="1"/>
  <c r="O104" i="2" a="1"/>
  <c r="O104" i="2" s="1"/>
  <c r="O118" i="2" a="1"/>
  <c r="O118" i="2" s="1"/>
  <c r="O43" i="2" a="1"/>
  <c r="O43" i="2" s="1"/>
  <c r="O101" i="2" a="1"/>
  <c r="O101" i="2" s="1"/>
  <c r="O27" i="2" a="1"/>
  <c r="O27" i="2" s="1"/>
  <c r="O48" i="2" a="1"/>
  <c r="O48" i="2" s="1"/>
  <c r="O54" i="2" s="1"/>
  <c r="O83" i="2" a="1"/>
  <c r="O83" i="2" s="1"/>
  <c r="O32" i="2" a="1"/>
  <c r="O32" i="2" s="1"/>
  <c r="O63" i="2" a="1"/>
  <c r="O63" i="2" s="1"/>
  <c r="O80" i="2" a="1"/>
  <c r="O80" i="2" s="1"/>
  <c r="O28" i="2" a="1"/>
  <c r="O28" i="2" s="1"/>
  <c r="O42" i="2" a="1"/>
  <c r="O42" i="2" s="1"/>
  <c r="O536" i="2" a="1"/>
  <c r="O536" i="2" s="1"/>
  <c r="O168" i="2" a="1"/>
  <c r="O168" i="2" s="1"/>
  <c r="O240" i="2" a="1"/>
  <c r="O240" i="2" s="1"/>
  <c r="O25" i="2" a="1"/>
  <c r="O25" i="2" s="1"/>
  <c r="O29" i="2" a="1"/>
  <c r="O29" i="2" s="1"/>
  <c r="O35" i="2" s="1"/>
  <c r="O531" i="2" a="1"/>
  <c r="O531" i="2" s="1"/>
  <c r="O294" i="2" a="1"/>
  <c r="O294" i="2" s="1"/>
  <c r="O119" i="2" a="1"/>
  <c r="O119" i="2" s="1"/>
  <c r="O62" i="2" a="1"/>
  <c r="O62" i="2" s="1"/>
  <c r="O26" i="2" a="1"/>
  <c r="O26" i="2" s="1"/>
  <c r="O150" i="2" a="1"/>
  <c r="O150" i="2" s="1"/>
  <c r="O78" i="2" a="1"/>
  <c r="O78" i="2" s="1"/>
  <c r="O611" i="2" a="1"/>
  <c r="O611" i="2" s="1"/>
  <c r="O617" i="2" s="1"/>
  <c r="O594" i="2" a="1"/>
  <c r="O594" i="2" s="1"/>
  <c r="O609" i="2" a="1"/>
  <c r="O609" i="2" s="1"/>
  <c r="O576" i="2" a="1"/>
  <c r="O576" i="2" s="1"/>
  <c r="O572" i="2" a="1"/>
  <c r="O572" i="2" s="1"/>
  <c r="O569" i="2" a="1"/>
  <c r="O569" i="2" s="1"/>
  <c r="O551" i="2" a="1"/>
  <c r="O551" i="2" s="1"/>
  <c r="O570" i="2" a="1"/>
  <c r="O570" i="2" s="1"/>
  <c r="O499" i="2" a="1"/>
  <c r="O499" i="2" s="1"/>
  <c r="O554" i="2" a="1"/>
  <c r="O554" i="2" s="1"/>
  <c r="O494" i="2" a="1"/>
  <c r="O494" i="2" s="1"/>
  <c r="O549" i="2" a="1"/>
  <c r="O549" i="2" s="1"/>
  <c r="O519" i="2" a="1"/>
  <c r="O519" i="2" s="1"/>
  <c r="O525" i="2" s="1"/>
  <c r="O496" i="2" a="1"/>
  <c r="O496" i="2" s="1"/>
  <c r="O479" i="2" a="1"/>
  <c r="O479" i="2" s="1"/>
  <c r="O477" i="2" a="1"/>
  <c r="O477" i="2" s="1"/>
  <c r="O463" i="2" a="1"/>
  <c r="O463" i="2" s="1"/>
  <c r="O409" i="2" a="1"/>
  <c r="O409" i="2" s="1"/>
  <c r="O392" i="2" a="1"/>
  <c r="O392" i="2" s="1"/>
  <c r="O398" i="2" s="1"/>
  <c r="O423" i="2" a="1"/>
  <c r="O423" i="2" s="1"/>
  <c r="O476" i="2" a="1"/>
  <c r="O476" i="2" s="1"/>
  <c r="O481" i="2" a="1"/>
  <c r="O481" i="2" s="1"/>
  <c r="O460" i="2" a="1"/>
  <c r="O460" i="2" s="1"/>
  <c r="O406" i="2" a="1"/>
  <c r="O406" i="2" s="1"/>
  <c r="O389" i="2" a="1"/>
  <c r="O389" i="2" s="1"/>
  <c r="O443" i="2" a="1"/>
  <c r="O443" i="2" s="1"/>
  <c r="O442" i="2" a="1"/>
  <c r="O442" i="2" s="1"/>
  <c r="O338" i="2" a="1"/>
  <c r="O338" i="2" s="1"/>
  <c r="O344" i="2" s="1"/>
  <c r="O352" i="2" a="1"/>
  <c r="O352" i="2" s="1"/>
  <c r="O335" i="2" a="1"/>
  <c r="O335" i="2" s="1"/>
  <c r="O371" i="2" a="1"/>
  <c r="O371" i="2" s="1"/>
  <c r="O353" i="2" a="1"/>
  <c r="O353" i="2" s="1"/>
  <c r="O319" i="2" a="1"/>
  <c r="O319" i="2" s="1"/>
  <c r="O325" i="2" s="1"/>
  <c r="O332" i="2" a="1"/>
  <c r="O332" i="2" s="1"/>
  <c r="O370" i="2" a="1"/>
  <c r="O370" i="2" s="1"/>
  <c r="O247" i="2" a="1"/>
  <c r="O247" i="2" s="1"/>
  <c r="O296" i="2" a="1"/>
  <c r="O296" i="2" s="1"/>
  <c r="O278" i="2" a="1"/>
  <c r="O278" i="2" s="1"/>
  <c r="O368" i="2" a="1"/>
  <c r="O368" i="2" s="1"/>
  <c r="O225" i="2" a="1"/>
  <c r="O225" i="2" s="1"/>
  <c r="O265" i="2" a="1"/>
  <c r="O265" i="2" s="1"/>
  <c r="O299" i="2" a="1"/>
  <c r="O299" i="2" s="1"/>
  <c r="O305" i="2" s="1"/>
  <c r="O281" i="2" a="1"/>
  <c r="O281" i="2" s="1"/>
  <c r="O287" i="2" s="1"/>
  <c r="O259" i="2" a="1"/>
  <c r="O259" i="2" s="1"/>
  <c r="O248" i="2" a="1"/>
  <c r="O248" i="2" s="1"/>
  <c r="O227" i="2" a="1"/>
  <c r="O227" i="2" s="1"/>
  <c r="O189" i="2" a="1"/>
  <c r="O189" i="2" s="1"/>
  <c r="O210" i="2" a="1"/>
  <c r="O210" i="2" s="1"/>
  <c r="O151" i="2" a="1"/>
  <c r="O151" i="2" s="1"/>
  <c r="O86" i="2" a="1"/>
  <c r="O86" i="2" s="1"/>
  <c r="O156" i="2" a="1"/>
  <c r="O156" i="2" s="1"/>
  <c r="O162" i="2" s="1"/>
  <c r="O138" i="2" a="1"/>
  <c r="O138" i="2" s="1"/>
  <c r="O205" i="2" a="1"/>
  <c r="O205" i="2" s="1"/>
  <c r="O204" i="2" a="1"/>
  <c r="O204" i="2" s="1"/>
  <c r="O140" i="2" a="1"/>
  <c r="O140" i="2" s="1"/>
  <c r="O207" i="2" a="1"/>
  <c r="O207" i="2" s="1"/>
  <c r="O173" i="2" a="1"/>
  <c r="O173" i="2" s="1"/>
  <c r="O121" i="2" a="1"/>
  <c r="O121" i="2" s="1"/>
  <c r="O139" i="2" a="1"/>
  <c r="O139" i="2" s="1"/>
  <c r="O145" i="2" s="1"/>
  <c r="O116" i="2" a="1"/>
  <c r="O116" i="2" s="1"/>
  <c r="O66" i="2" a="1"/>
  <c r="O66" i="2" s="1"/>
  <c r="O72" i="2" s="1"/>
  <c r="O68" i="2" a="1"/>
  <c r="O68" i="2" s="1"/>
  <c r="O79" i="2" a="1"/>
  <c r="O79" i="2" s="1"/>
  <c r="O31" i="2" a="1"/>
  <c r="O31" i="2" s="1"/>
  <c r="O37" i="2" s="1"/>
  <c r="O81" i="2" a="1"/>
  <c r="O81" i="2" s="1"/>
  <c r="O99" i="2" a="1"/>
  <c r="O99" i="2" s="1"/>
  <c r="O132" i="2" a="1"/>
  <c r="O132" i="2" s="1"/>
  <c r="O222" i="2" a="1"/>
  <c r="O222" i="2" s="1"/>
  <c r="O98" i="2" a="1"/>
  <c r="O98" i="2" s="1"/>
  <c r="O122" i="2" a="1"/>
  <c r="O122" i="2" s="1"/>
  <c r="O61" i="2" a="1"/>
  <c r="O61" i="2" s="1"/>
  <c r="O84" i="2" a="1"/>
  <c r="O84" i="2" s="1"/>
  <c r="O534" i="2" a="1"/>
  <c r="O534" i="2" s="1"/>
  <c r="O610" i="2" a="1"/>
  <c r="O610" i="2" s="1"/>
  <c r="O616" i="2" s="1"/>
  <c r="O575" i="2" a="1"/>
  <c r="O575" i="2" s="1"/>
  <c r="O581" i="2" s="1"/>
  <c r="O608" i="2" a="1"/>
  <c r="O608" i="2" s="1"/>
  <c r="O591" i="2" a="1"/>
  <c r="O591" i="2" s="1"/>
  <c r="O568" i="2" a="1"/>
  <c r="O568" i="2" s="1"/>
  <c r="O518" i="2" a="1"/>
  <c r="O518" i="2" s="1"/>
  <c r="O524" i="2" s="1"/>
  <c r="O592" i="2" a="1"/>
  <c r="O592" i="2" s="1"/>
  <c r="O598" i="2" s="1"/>
  <c r="O553" i="2" a="1"/>
  <c r="O553" i="2" s="1"/>
  <c r="O557" i="2" a="1"/>
  <c r="O557" i="2" s="1"/>
  <c r="O514" i="2" a="1"/>
  <c r="O514" i="2" s="1"/>
  <c r="O502" i="2" a="1"/>
  <c r="O502" i="2" s="1"/>
  <c r="O550" i="2" a="1"/>
  <c r="O550" i="2" s="1"/>
  <c r="O482" i="2" a="1"/>
  <c r="O482" i="2" s="1"/>
  <c r="O488" i="2" s="1"/>
  <c r="O501" i="2" a="1"/>
  <c r="O501" i="2" s="1"/>
  <c r="O480" i="2" a="1"/>
  <c r="O480" i="2" s="1"/>
  <c r="O478" i="2" a="1"/>
  <c r="O478" i="2" s="1"/>
  <c r="O461" i="2" a="1"/>
  <c r="O461" i="2" s="1"/>
  <c r="O407" i="2" a="1"/>
  <c r="O407" i="2" s="1"/>
  <c r="O390" i="2" a="1"/>
  <c r="O390" i="2" s="1"/>
  <c r="O448" i="2" a="1"/>
  <c r="O448" i="2" s="1"/>
  <c r="O444" i="2" a="1"/>
  <c r="O444" i="2" s="1"/>
  <c r="O466" i="2" a="1"/>
  <c r="O466" i="2" s="1"/>
  <c r="O412" i="2" a="1"/>
  <c r="O412" i="2" s="1"/>
  <c r="O404" i="2" a="1"/>
  <c r="O404" i="2" s="1"/>
  <c r="O426" i="2" a="1"/>
  <c r="O426" i="2" s="1"/>
  <c r="O429" i="2" a="1"/>
  <c r="O429" i="2" s="1"/>
  <c r="O435" i="2" s="1"/>
  <c r="O441" i="2" a="1"/>
  <c r="O441" i="2" s="1"/>
  <c r="O386" i="2" a="1"/>
  <c r="O386" i="2" s="1"/>
  <c r="O350" i="2" a="1"/>
  <c r="O350" i="2" s="1"/>
  <c r="O333" i="2" a="1"/>
  <c r="O333" i="2" s="1"/>
  <c r="O369" i="2" a="1"/>
  <c r="O369" i="2" s="1"/>
  <c r="O351" i="2" a="1"/>
  <c r="O351" i="2" s="1"/>
  <c r="O317" i="2" a="1"/>
  <c r="O317" i="2" s="1"/>
  <c r="O376" i="2" a="1"/>
  <c r="O376" i="2" s="1"/>
  <c r="O318" i="2" a="1"/>
  <c r="O318" i="2" s="1"/>
  <c r="O316" i="2" a="1"/>
  <c r="O316" i="2" s="1"/>
  <c r="O284" i="2" a="1"/>
  <c r="O284" i="2" s="1"/>
  <c r="O264" i="2" a="1"/>
  <c r="O264" i="2" s="1"/>
  <c r="O270" i="2" s="1"/>
  <c r="O245" i="2" a="1"/>
  <c r="O245" i="2" s="1"/>
  <c r="O251" i="2" s="1"/>
  <c r="O230" i="2" a="1"/>
  <c r="O230" i="2" s="1"/>
  <c r="O349" i="2" a="1"/>
  <c r="O349" i="2" s="1"/>
  <c r="O297" i="2" a="1"/>
  <c r="O297" i="2" s="1"/>
  <c r="O279" i="2" a="1"/>
  <c r="O279" i="2" s="1"/>
  <c r="O266" i="2" a="1"/>
  <c r="O266" i="2" s="1"/>
  <c r="O242" i="2" a="1"/>
  <c r="O242" i="2" s="1"/>
  <c r="O211" i="2" a="1"/>
  <c r="O211" i="2" s="1"/>
  <c r="O217" i="2" s="1"/>
  <c r="O172" i="2" a="1"/>
  <c r="O172" i="2" s="1"/>
  <c r="O158" i="2" a="1"/>
  <c r="O158" i="2" s="1"/>
  <c r="O135" i="2" a="1"/>
  <c r="O135" i="2" s="1"/>
  <c r="O176" i="2" a="1"/>
  <c r="O176" i="2" s="1"/>
  <c r="O171" i="2" a="1"/>
  <c r="O171" i="2" s="1"/>
  <c r="O134" i="2" a="1"/>
  <c r="O134" i="2" s="1"/>
  <c r="O226" i="2" a="1"/>
  <c r="O226" i="2" s="1"/>
  <c r="O170" i="2" a="1"/>
  <c r="O170" i="2" s="1"/>
  <c r="O192" i="2" a="1"/>
  <c r="O192" i="2" s="1"/>
  <c r="O198" i="2" s="1"/>
  <c r="O65" i="2" a="1"/>
  <c r="O65" i="2" s="1"/>
  <c r="O85" i="2" a="1"/>
  <c r="O85" i="2" s="1"/>
  <c r="O91" i="2" s="1"/>
  <c r="O47" i="2" a="1"/>
  <c r="O47" i="2" s="1"/>
  <c r="O538" i="2" a="1"/>
  <c r="O538" i="2" s="1"/>
  <c r="O544" i="2" s="1"/>
  <c r="N52" i="2"/>
  <c r="N53" i="2"/>
  <c r="N124" i="2"/>
  <c r="N125" i="2"/>
  <c r="N72" i="2"/>
  <c r="N378" i="2"/>
  <c r="N306" i="2"/>
  <c r="N379" i="2"/>
  <c r="N397" i="2"/>
  <c r="N396" i="2"/>
  <c r="N580" i="2"/>
  <c r="N268" i="2"/>
  <c r="N272" i="2" s="1"/>
  <c r="N163" i="2"/>
  <c r="N199" i="2"/>
  <c r="N162" i="2"/>
  <c r="N360" i="2"/>
  <c r="N359" i="2"/>
  <c r="N433" i="2"/>
  <c r="N432" i="2"/>
  <c r="N600" i="2" l="1"/>
  <c r="O362" i="2"/>
  <c r="N382" i="2"/>
  <c r="N146" i="2"/>
  <c r="O561" i="2"/>
  <c r="O326" i="2"/>
  <c r="N56" i="2"/>
  <c r="M12" i="2"/>
  <c r="N400" i="2"/>
  <c r="N254" i="2"/>
  <c r="N345" i="2"/>
  <c r="N563" i="2"/>
  <c r="N327" i="2"/>
  <c r="N526" i="2"/>
  <c r="N582" i="2"/>
  <c r="N418" i="2"/>
  <c r="N38" i="2"/>
  <c r="N308" i="2"/>
  <c r="N74" i="2"/>
  <c r="N200" i="2"/>
  <c r="N490" i="2"/>
  <c r="N454" i="2"/>
  <c r="N164" i="2"/>
  <c r="N128" i="2"/>
  <c r="O507" i="2"/>
  <c r="N182" i="2"/>
  <c r="N236" i="2"/>
  <c r="N472" i="2"/>
  <c r="N110" i="2"/>
  <c r="O127" i="2"/>
  <c r="O232" i="2"/>
  <c r="O233" i="2"/>
  <c r="O486" i="2"/>
  <c r="O487" i="2"/>
  <c r="O415" i="2"/>
  <c r="O414" i="2"/>
  <c r="O560" i="2"/>
  <c r="O559" i="2"/>
  <c r="O341" i="2"/>
  <c r="O342" i="2"/>
  <c r="O543" i="2"/>
  <c r="O286" i="2"/>
  <c r="O109" i="2"/>
  <c r="O234" i="2"/>
  <c r="O306" i="2"/>
  <c r="O399" i="2"/>
  <c r="O453" i="2"/>
  <c r="O599" i="2"/>
  <c r="N363" i="2"/>
  <c r="O70" i="2"/>
  <c r="O71" i="2"/>
  <c r="O596" i="2"/>
  <c r="O597" i="2"/>
  <c r="O178" i="2"/>
  <c r="O179" i="2"/>
  <c r="O271" i="2"/>
  <c r="O468" i="2"/>
  <c r="O469" i="2"/>
  <c r="O504" i="2"/>
  <c r="O505" i="2"/>
  <c r="O542" i="2"/>
  <c r="O541" i="2"/>
  <c r="O289" i="2"/>
  <c r="O379" i="2"/>
  <c r="O378" i="2"/>
  <c r="O343" i="2"/>
  <c r="O523" i="2"/>
  <c r="O522" i="2"/>
  <c r="O578" i="2"/>
  <c r="O579" i="2"/>
  <c r="O36" i="2"/>
  <c r="O126" i="2"/>
  <c r="O269" i="2"/>
  <c r="O416" i="2"/>
  <c r="N508" i="2"/>
  <c r="O323" i="2"/>
  <c r="O324" i="2"/>
  <c r="O90" i="2"/>
  <c r="O144" i="2"/>
  <c r="O216" i="2"/>
  <c r="O253" i="2"/>
  <c r="O124" i="2"/>
  <c r="O125" i="2"/>
  <c r="O107" i="2"/>
  <c r="O106" i="2"/>
  <c r="O143" i="2"/>
  <c r="O142" i="2"/>
  <c r="O235" i="2"/>
  <c r="O434" i="2"/>
  <c r="O417" i="2"/>
  <c r="O562" i="2"/>
  <c r="O34" i="2"/>
  <c r="O38" i="2" s="1"/>
  <c r="O73" i="2"/>
  <c r="O181" i="2"/>
  <c r="O215" i="2"/>
  <c r="O214" i="2"/>
  <c r="O381" i="2"/>
  <c r="O432" i="2"/>
  <c r="O433" i="2"/>
  <c r="O470" i="2"/>
  <c r="N436" i="2"/>
  <c r="O53" i="2"/>
  <c r="O52" i="2"/>
  <c r="O272" i="2"/>
  <c r="O615" i="2"/>
  <c r="O614" i="2"/>
  <c r="O304" i="2"/>
  <c r="O308" i="2" s="1"/>
  <c r="O250" i="2"/>
  <c r="O89" i="2"/>
  <c r="O88" i="2"/>
  <c r="O197" i="2"/>
  <c r="O196" i="2"/>
  <c r="O161" i="2"/>
  <c r="O160" i="2"/>
  <c r="O359" i="2"/>
  <c r="O360" i="2"/>
  <c r="O397" i="2"/>
  <c r="O396" i="2"/>
  <c r="O451" i="2"/>
  <c r="O450" i="2"/>
  <c r="O471" i="2"/>
  <c r="O506" i="2"/>
  <c r="O580" i="2"/>
  <c r="P19" i="2" a="1"/>
  <c r="P19" i="2" s="1"/>
  <c r="P608" i="2" a="1"/>
  <c r="P608" i="2" s="1"/>
  <c r="P593" i="2" a="1"/>
  <c r="P593" i="2" s="1"/>
  <c r="P610" i="2" a="1"/>
  <c r="P610" i="2" s="1"/>
  <c r="P590" i="2" a="1"/>
  <c r="P590" i="2" s="1"/>
  <c r="P570" i="2" a="1"/>
  <c r="P570" i="2" s="1"/>
  <c r="P552" i="2" a="1"/>
  <c r="P552" i="2" s="1"/>
  <c r="P569" i="2" a="1"/>
  <c r="P569" i="2" s="1"/>
  <c r="P517" i="2" a="1"/>
  <c r="P517" i="2" s="1"/>
  <c r="P513" i="2" a="1"/>
  <c r="P513" i="2" s="1"/>
  <c r="P515" i="2" a="1"/>
  <c r="P515" i="2" s="1"/>
  <c r="P514" i="2" a="1"/>
  <c r="P514" i="2" s="1"/>
  <c r="P553" i="2" a="1"/>
  <c r="P553" i="2" s="1"/>
  <c r="P497" i="2" a="1"/>
  <c r="P497" i="2" s="1"/>
  <c r="P447" i="2" a="1"/>
  <c r="P447" i="2" s="1"/>
  <c r="P477" i="2" a="1"/>
  <c r="P477" i="2" s="1"/>
  <c r="P462" i="2" a="1"/>
  <c r="P462" i="2" s="1"/>
  <c r="P446" i="2" a="1"/>
  <c r="P446" i="2" s="1"/>
  <c r="P424" i="2" a="1"/>
  <c r="P424" i="2" s="1"/>
  <c r="P463" i="2" a="1"/>
  <c r="P463" i="2" s="1"/>
  <c r="P440" i="2" a="1"/>
  <c r="P440" i="2" s="1"/>
  <c r="P444" i="2" a="1"/>
  <c r="P444" i="2" s="1"/>
  <c r="P333" i="2" a="1"/>
  <c r="P333" i="2" s="1"/>
  <c r="P369" i="2" a="1"/>
  <c r="P369" i="2" s="1"/>
  <c r="P409" i="2" a="1"/>
  <c r="P409" i="2" s="1"/>
  <c r="P392" i="2" a="1"/>
  <c r="P392" i="2" s="1"/>
  <c r="P368" i="2" a="1"/>
  <c r="P368" i="2" s="1"/>
  <c r="P351" i="2" a="1"/>
  <c r="P351" i="2" s="1"/>
  <c r="P430" i="2" a="1"/>
  <c r="P430" i="2" s="1"/>
  <c r="P408" i="2" a="1"/>
  <c r="P408" i="2" s="1"/>
  <c r="P391" i="2" a="1"/>
  <c r="P391" i="2" s="1"/>
  <c r="P354" i="2" a="1"/>
  <c r="P354" i="2" s="1"/>
  <c r="P321" i="2" a="1"/>
  <c r="P321" i="2" s="1"/>
  <c r="P299" i="2" a="1"/>
  <c r="P299" i="2" s="1"/>
  <c r="P301" i="2" a="1"/>
  <c r="P301" i="2" s="1"/>
  <c r="P320" i="2" a="1"/>
  <c r="P320" i="2" s="1"/>
  <c r="P313" i="2" a="1"/>
  <c r="P313" i="2" s="1"/>
  <c r="P284" i="2" a="1"/>
  <c r="P284" i="2" s="1"/>
  <c r="P266" i="2" a="1"/>
  <c r="P266" i="2" s="1"/>
  <c r="P263" i="2" a="1"/>
  <c r="P263" i="2" s="1"/>
  <c r="P230" i="2" a="1"/>
  <c r="P230" i="2" s="1"/>
  <c r="P243" i="2" a="1"/>
  <c r="P243" i="2" s="1"/>
  <c r="P262" i="2" a="1"/>
  <c r="P262" i="2" s="1"/>
  <c r="P241" i="2" a="1"/>
  <c r="P241" i="2" s="1"/>
  <c r="P246" i="2" a="1"/>
  <c r="P246" i="2" s="1"/>
  <c r="P209" i="2" a="1"/>
  <c r="P209" i="2" s="1"/>
  <c r="P155" i="2" a="1"/>
  <c r="P155" i="2" s="1"/>
  <c r="P118" i="2" a="1"/>
  <c r="P118" i="2" s="1"/>
  <c r="P84" i="2" a="1"/>
  <c r="P84" i="2" s="1"/>
  <c r="P224" i="2" a="1"/>
  <c r="P224" i="2" s="1"/>
  <c r="P169" i="2" a="1"/>
  <c r="P169" i="2" s="1"/>
  <c r="P104" i="2" a="1"/>
  <c r="P104" i="2" s="1"/>
  <c r="P226" i="2" a="1"/>
  <c r="P226" i="2" s="1"/>
  <c r="P175" i="2" a="1"/>
  <c r="P175" i="2" s="1"/>
  <c r="P121" i="2" a="1"/>
  <c r="P121" i="2" s="1"/>
  <c r="P134" i="2" a="1"/>
  <c r="P134" i="2" s="1"/>
  <c r="P212" i="2" a="1"/>
  <c r="P212" i="2" s="1"/>
  <c r="P189" i="2" a="1"/>
  <c r="P189" i="2" s="1"/>
  <c r="P188" i="2" a="1"/>
  <c r="P188" i="2" s="1"/>
  <c r="P157" i="2" a="1"/>
  <c r="P157" i="2" s="1"/>
  <c r="P62" i="2" a="1"/>
  <c r="P62" i="2" s="1"/>
  <c r="P25" i="2" a="1"/>
  <c r="P25" i="2" s="1"/>
  <c r="P46" i="2" a="1"/>
  <c r="P46" i="2" s="1"/>
  <c r="P86" i="2" a="1"/>
  <c r="P86" i="2" s="1"/>
  <c r="P79" i="2" a="1"/>
  <c r="P79" i="2" s="1"/>
  <c r="P45" i="2" a="1"/>
  <c r="P45" i="2" s="1"/>
  <c r="P535" i="2" a="1"/>
  <c r="P535" i="2" s="1"/>
  <c r="P42" i="2" a="1"/>
  <c r="P42" i="2" s="1"/>
  <c r="P258" i="2" a="1"/>
  <c r="P258" i="2" s="1"/>
  <c r="P268" i="2" s="1"/>
  <c r="P65" i="2" a="1"/>
  <c r="P65" i="2" s="1"/>
  <c r="P32" i="2" a="1"/>
  <c r="P32" i="2" s="1"/>
  <c r="P531" i="2" a="1"/>
  <c r="P531" i="2" s="1"/>
  <c r="P294" i="2" a="1"/>
  <c r="P294" i="2" s="1"/>
  <c r="Q16" i="2"/>
  <c r="P607" i="2" a="1"/>
  <c r="P607" i="2" s="1"/>
  <c r="P592" i="2" a="1"/>
  <c r="P592" i="2" s="1"/>
  <c r="P598" i="2" s="1"/>
  <c r="P612" i="2" a="1"/>
  <c r="P612" i="2" s="1"/>
  <c r="P575" i="2" a="1"/>
  <c r="P575" i="2" s="1"/>
  <c r="P549" i="2" a="1"/>
  <c r="P549" i="2" s="1"/>
  <c r="P572" i="2" a="1"/>
  <c r="P572" i="2" s="1"/>
  <c r="P557" i="2" a="1"/>
  <c r="P557" i="2" s="1"/>
  <c r="P550" i="2" a="1"/>
  <c r="P550" i="2" s="1"/>
  <c r="P502" i="2" a="1"/>
  <c r="P502" i="2" s="1"/>
  <c r="P555" i="2" a="1"/>
  <c r="P555" i="2" s="1"/>
  <c r="P499" i="2" a="1"/>
  <c r="P499" i="2" s="1"/>
  <c r="P516" i="2" a="1"/>
  <c r="P516" i="2" s="1"/>
  <c r="P479" i="2" a="1"/>
  <c r="P479" i="2" s="1"/>
  <c r="P476" i="2" a="1"/>
  <c r="P476" i="2" s="1"/>
  <c r="P482" i="2" a="1"/>
  <c r="P482" i="2" s="1"/>
  <c r="P460" i="2" a="1"/>
  <c r="P460" i="2" s="1"/>
  <c r="P478" i="2" a="1"/>
  <c r="P478" i="2" s="1"/>
  <c r="P442" i="2" a="1"/>
  <c r="P442" i="2" s="1"/>
  <c r="P461" i="2" a="1"/>
  <c r="P461" i="2" s="1"/>
  <c r="P443" i="2" a="1"/>
  <c r="P443" i="2" s="1"/>
  <c r="P441" i="2" a="1"/>
  <c r="P441" i="2" s="1"/>
  <c r="P375" i="2" a="1"/>
  <c r="P375" i="2" s="1"/>
  <c r="P429" i="2" a="1"/>
  <c r="P429" i="2" s="1"/>
  <c r="P435" i="2" s="1"/>
  <c r="P407" i="2" a="1"/>
  <c r="P407" i="2" s="1"/>
  <c r="P390" i="2" a="1"/>
  <c r="P390" i="2" s="1"/>
  <c r="P357" i="2" a="1"/>
  <c r="P357" i="2" s="1"/>
  <c r="P334" i="2" a="1"/>
  <c r="P334" i="2" s="1"/>
  <c r="P428" i="2" a="1"/>
  <c r="P428" i="2" s="1"/>
  <c r="P406" i="2" a="1"/>
  <c r="P406" i="2" s="1"/>
  <c r="P389" i="2" a="1"/>
  <c r="P389" i="2" s="1"/>
  <c r="P352" i="2" a="1"/>
  <c r="P352" i="2" s="1"/>
  <c r="P319" i="2" a="1"/>
  <c r="P319" i="2" s="1"/>
  <c r="P325" i="2" s="1"/>
  <c r="P297" i="2" a="1"/>
  <c r="P297" i="2" s="1"/>
  <c r="P372" i="2" a="1"/>
  <c r="P372" i="2" s="1"/>
  <c r="P318" i="2" a="1"/>
  <c r="P318" i="2" s="1"/>
  <c r="P300" i="2" a="1"/>
  <c r="P300" i="2" s="1"/>
  <c r="P306" i="2" s="1"/>
  <c r="P282" i="2" a="1"/>
  <c r="P282" i="2" s="1"/>
  <c r="P370" i="2" a="1"/>
  <c r="P370" i="2" s="1"/>
  <c r="P261" i="2" a="1"/>
  <c r="P261" i="2" s="1"/>
  <c r="P279" i="2" a="1"/>
  <c r="P279" i="2" s="1"/>
  <c r="P245" i="2" a="1"/>
  <c r="P245" i="2" s="1"/>
  <c r="P260" i="2" a="1"/>
  <c r="P260" i="2" s="1"/>
  <c r="P283" i="2" a="1"/>
  <c r="P283" i="2" s="1"/>
  <c r="P289" i="2" s="1"/>
  <c r="P242" i="2" a="1"/>
  <c r="P242" i="2" s="1"/>
  <c r="P207" i="2" a="1"/>
  <c r="P207" i="2" s="1"/>
  <c r="P133" i="2" a="1"/>
  <c r="P133" i="2" s="1"/>
  <c r="P116" i="2" a="1"/>
  <c r="P116" i="2" s="1"/>
  <c r="P82" i="2" a="1"/>
  <c r="P82" i="2" s="1"/>
  <c r="P191" i="2" a="1"/>
  <c r="P191" i="2" s="1"/>
  <c r="P151" i="2" a="1"/>
  <c r="P151" i="2" s="1"/>
  <c r="P137" i="2" a="1"/>
  <c r="P137" i="2" s="1"/>
  <c r="P223" i="2" a="1"/>
  <c r="P223" i="2" s="1"/>
  <c r="P158" i="2" a="1"/>
  <c r="P158" i="2" s="1"/>
  <c r="P119" i="2" a="1"/>
  <c r="P119" i="2" s="1"/>
  <c r="P103" i="2" a="1"/>
  <c r="P103" i="2" s="1"/>
  <c r="P109" i="2" s="1"/>
  <c r="P210" i="2" a="1"/>
  <c r="P210" i="2" s="1"/>
  <c r="P174" i="2" a="1"/>
  <c r="P174" i="2" s="1"/>
  <c r="P180" i="2" s="1"/>
  <c r="P171" i="2" a="1"/>
  <c r="P171" i="2" s="1"/>
  <c r="P139" i="2" a="1"/>
  <c r="P139" i="2" s="1"/>
  <c r="P50" i="2" a="1"/>
  <c r="P50" i="2" s="1"/>
  <c r="P26" i="2" a="1"/>
  <c r="P26" i="2" s="1"/>
  <c r="P100" i="2" a="1"/>
  <c r="P100" i="2" s="1"/>
  <c r="P60" i="2" a="1"/>
  <c r="P60" i="2" s="1"/>
  <c r="P61" i="2" a="1"/>
  <c r="P61" i="2" s="1"/>
  <c r="P611" i="2" a="1"/>
  <c r="P611" i="2" s="1"/>
  <c r="P617" i="2" s="1"/>
  <c r="P168" i="2" a="1"/>
  <c r="P168" i="2" s="1"/>
  <c r="P78" i="2" a="1"/>
  <c r="P78" i="2" s="1"/>
  <c r="P604" i="2" a="1"/>
  <c r="P604" i="2" s="1"/>
  <c r="P606" i="2" a="1"/>
  <c r="P606" i="2" s="1"/>
  <c r="P591" i="2" a="1"/>
  <c r="P591" i="2" s="1"/>
  <c r="P605" i="2" a="1"/>
  <c r="P605" i="2" s="1"/>
  <c r="P589" i="2" a="1"/>
  <c r="P589" i="2" s="1"/>
  <c r="P574" i="2" a="1"/>
  <c r="P574" i="2" s="1"/>
  <c r="P580" i="2" s="1"/>
  <c r="P588" i="2" a="1"/>
  <c r="P588" i="2" s="1"/>
  <c r="P576" i="2" a="1"/>
  <c r="P576" i="2" s="1"/>
  <c r="P520" i="2" a="1"/>
  <c r="P520" i="2" s="1"/>
  <c r="P496" i="2" a="1"/>
  <c r="P496" i="2" s="1"/>
  <c r="P519" i="2" a="1"/>
  <c r="P519" i="2" s="1"/>
  <c r="P525" i="2" s="1"/>
  <c r="P556" i="2" a="1"/>
  <c r="P556" i="2" s="1"/>
  <c r="P562" i="2" s="1"/>
  <c r="P494" i="2" a="1"/>
  <c r="P494" i="2" s="1"/>
  <c r="P495" i="2" a="1"/>
  <c r="P495" i="2" s="1"/>
  <c r="P481" i="2" a="1"/>
  <c r="P481" i="2" s="1"/>
  <c r="P466" i="2" a="1"/>
  <c r="P466" i="2" s="1"/>
  <c r="P480" i="2" a="1"/>
  <c r="P480" i="2" s="1"/>
  <c r="P498" i="2" a="1"/>
  <c r="P498" i="2" s="1"/>
  <c r="P458" i="2" a="1"/>
  <c r="P458" i="2" s="1"/>
  <c r="P459" i="2" a="1"/>
  <c r="P459" i="2" s="1"/>
  <c r="P425" i="2" a="1"/>
  <c r="P425" i="2" s="1"/>
  <c r="P387" i="2" a="1"/>
  <c r="P387" i="2" s="1"/>
  <c r="P373" i="2" a="1"/>
  <c r="P373" i="2" s="1"/>
  <c r="P427" i="2" a="1"/>
  <c r="P427" i="2" s="1"/>
  <c r="P405" i="2" a="1"/>
  <c r="P405" i="2" s="1"/>
  <c r="P388" i="2" a="1"/>
  <c r="P388" i="2" s="1"/>
  <c r="P355" i="2" a="1"/>
  <c r="P355" i="2" s="1"/>
  <c r="P332" i="2" a="1"/>
  <c r="P332" i="2" s="1"/>
  <c r="P412" i="2" a="1"/>
  <c r="P412" i="2" s="1"/>
  <c r="P404" i="2" a="1"/>
  <c r="P404" i="2" s="1"/>
  <c r="P336" i="2" a="1"/>
  <c r="P336" i="2" s="1"/>
  <c r="P339" i="2" a="1"/>
  <c r="P339" i="2" s="1"/>
  <c r="P317" i="2" a="1"/>
  <c r="P317" i="2" s="1"/>
  <c r="P295" i="2" a="1"/>
  <c r="P295" i="2" s="1"/>
  <c r="P350" i="2" a="1"/>
  <c r="P350" i="2" s="1"/>
  <c r="P316" i="2" a="1"/>
  <c r="P316" i="2" s="1"/>
  <c r="P298" i="2" a="1"/>
  <c r="P298" i="2" s="1"/>
  <c r="P280" i="2" a="1"/>
  <c r="P280" i="2" s="1"/>
  <c r="P302" i="2" a="1"/>
  <c r="P302" i="2" s="1"/>
  <c r="P259" i="2" a="1"/>
  <c r="P259" i="2" s="1"/>
  <c r="P422" i="2" a="1"/>
  <c r="P422" i="2" s="1"/>
  <c r="P277" i="2" a="1"/>
  <c r="P277" i="2" s="1"/>
  <c r="P331" i="2" a="1"/>
  <c r="P331" i="2" s="1"/>
  <c r="P265" i="2" a="1"/>
  <c r="P265" i="2" s="1"/>
  <c r="P271" i="2" s="1"/>
  <c r="P229" i="2" a="1"/>
  <c r="P229" i="2" s="1"/>
  <c r="P235" i="2" s="1"/>
  <c r="P187" i="2" a="1"/>
  <c r="P187" i="2" s="1"/>
  <c r="P122" i="2" a="1"/>
  <c r="P122" i="2" s="1"/>
  <c r="P115" i="2" a="1"/>
  <c r="P115" i="2" s="1"/>
  <c r="P80" i="2" a="1"/>
  <c r="P80" i="2" s="1"/>
  <c r="P173" i="2" a="1"/>
  <c r="P173" i="2" s="1"/>
  <c r="P153" i="2" a="1"/>
  <c r="P153" i="2" s="1"/>
  <c r="P140" i="2" a="1"/>
  <c r="P140" i="2" s="1"/>
  <c r="P192" i="2" a="1"/>
  <c r="P192" i="2" s="1"/>
  <c r="P152" i="2" a="1"/>
  <c r="P152" i="2" s="1"/>
  <c r="P117" i="2" a="1"/>
  <c r="P117" i="2" s="1"/>
  <c r="P193" i="2" a="1"/>
  <c r="P193" i="2" s="1"/>
  <c r="P208" i="2" a="1"/>
  <c r="P208" i="2" s="1"/>
  <c r="P172" i="2" a="1"/>
  <c r="P172" i="2" s="1"/>
  <c r="P156" i="2" a="1"/>
  <c r="P156" i="2" s="1"/>
  <c r="P162" i="2" s="1"/>
  <c r="P135" i="2" a="1"/>
  <c r="P135" i="2" s="1"/>
  <c r="P44" i="2" a="1"/>
  <c r="P44" i="2" s="1"/>
  <c r="P31" i="2" a="1"/>
  <c r="P31" i="2" s="1"/>
  <c r="P37" i="2" s="1"/>
  <c r="P83" i="2" a="1"/>
  <c r="P83" i="2" s="1"/>
  <c r="P29" i="2" a="1"/>
  <c r="P29" i="2" s="1"/>
  <c r="P98" i="2" a="1"/>
  <c r="P98" i="2" s="1"/>
  <c r="P63" i="2" a="1"/>
  <c r="P63" i="2" s="1"/>
  <c r="P43" i="2" a="1"/>
  <c r="P43" i="2" s="1"/>
  <c r="P47" i="2" a="1"/>
  <c r="P47" i="2" s="1"/>
  <c r="P96" i="2" a="1"/>
  <c r="P96" i="2" s="1"/>
  <c r="P538" i="2" a="1"/>
  <c r="P538" i="2" s="1"/>
  <c r="P114" i="2" a="1"/>
  <c r="P114" i="2" s="1"/>
  <c r="P537" i="2" a="1"/>
  <c r="P537" i="2" s="1"/>
  <c r="P222" i="2" a="1"/>
  <c r="P222" i="2" s="1"/>
  <c r="P276" i="2" a="1"/>
  <c r="P276" i="2" s="1"/>
  <c r="P609" i="2" a="1"/>
  <c r="P609" i="2" s="1"/>
  <c r="P586" i="2" a="1"/>
  <c r="P586" i="2" s="1"/>
  <c r="P573" i="2" a="1"/>
  <c r="P573" i="2" s="1"/>
  <c r="P594" i="2" a="1"/>
  <c r="P594" i="2" s="1"/>
  <c r="P587" i="2" a="1"/>
  <c r="P587" i="2" s="1"/>
  <c r="P568" i="2" a="1"/>
  <c r="P568" i="2" s="1"/>
  <c r="P571" i="2" a="1"/>
  <c r="P571" i="2" s="1"/>
  <c r="P551" i="2" a="1"/>
  <c r="P551" i="2" s="1"/>
  <c r="P518" i="2" a="1"/>
  <c r="P518" i="2" s="1"/>
  <c r="P524" i="2" s="1"/>
  <c r="P501" i="2" a="1"/>
  <c r="P501" i="2" s="1"/>
  <c r="P507" i="2" s="1"/>
  <c r="P512" i="2" a="1"/>
  <c r="P512" i="2" s="1"/>
  <c r="P554" i="2" a="1"/>
  <c r="P554" i="2" s="1"/>
  <c r="P500" i="2" a="1"/>
  <c r="P500" i="2" s="1"/>
  <c r="P484" i="2" a="1"/>
  <c r="P484" i="2" s="1"/>
  <c r="P445" i="2" a="1"/>
  <c r="P445" i="2" s="1"/>
  <c r="P464" i="2" a="1"/>
  <c r="P464" i="2" s="1"/>
  <c r="P448" i="2" a="1"/>
  <c r="P448" i="2" s="1"/>
  <c r="P426" i="2" a="1"/>
  <c r="P426" i="2" s="1"/>
  <c r="P465" i="2" a="1"/>
  <c r="P465" i="2" s="1"/>
  <c r="P471" i="2" s="1"/>
  <c r="P483" i="2" a="1"/>
  <c r="P483" i="2" s="1"/>
  <c r="P423" i="2" a="1"/>
  <c r="P423" i="2" s="1"/>
  <c r="P335" i="2" a="1"/>
  <c r="P335" i="2" s="1"/>
  <c r="P371" i="2" a="1"/>
  <c r="P371" i="2" s="1"/>
  <c r="P411" i="2" a="1"/>
  <c r="P411" i="2" s="1"/>
  <c r="P417" i="2" s="1"/>
  <c r="P394" i="2" a="1"/>
  <c r="P394" i="2" s="1"/>
  <c r="P386" i="2" a="1"/>
  <c r="P386" i="2" s="1"/>
  <c r="P353" i="2" a="1"/>
  <c r="P353" i="2" s="1"/>
  <c r="P376" i="2" a="1"/>
  <c r="P376" i="2" s="1"/>
  <c r="P410" i="2" a="1"/>
  <c r="P410" i="2" s="1"/>
  <c r="P393" i="2" a="1"/>
  <c r="P393" i="2" s="1"/>
  <c r="P356" i="2" a="1"/>
  <c r="P356" i="2" s="1"/>
  <c r="P362" i="2" s="1"/>
  <c r="P337" i="2" a="1"/>
  <c r="P337" i="2" s="1"/>
  <c r="P315" i="2" a="1"/>
  <c r="P315" i="2" s="1"/>
  <c r="P374" i="2" a="1"/>
  <c r="P374" i="2" s="1"/>
  <c r="P380" i="2" s="1"/>
  <c r="P338" i="2" a="1"/>
  <c r="P338" i="2" s="1"/>
  <c r="P344" i="2" s="1"/>
  <c r="P314" i="2" a="1"/>
  <c r="P314" i="2" s="1"/>
  <c r="P296" i="2" a="1"/>
  <c r="P296" i="2" s="1"/>
  <c r="P278" i="2" a="1"/>
  <c r="P278" i="2" s="1"/>
  <c r="P281" i="2" a="1"/>
  <c r="P281" i="2" s="1"/>
  <c r="P287" i="2" s="1"/>
  <c r="P244" i="2" a="1"/>
  <c r="P244" i="2" s="1"/>
  <c r="P247" i="2" a="1"/>
  <c r="P247" i="2" s="1"/>
  <c r="P264" i="2" a="1"/>
  <c r="P264" i="2" s="1"/>
  <c r="P270" i="2" s="1"/>
  <c r="P248" i="2" a="1"/>
  <c r="P248" i="2" s="1"/>
  <c r="P349" i="2" a="1"/>
  <c r="P349" i="2" s="1"/>
  <c r="P211" i="2" a="1"/>
  <c r="P211" i="2" s="1"/>
  <c r="P217" i="2" s="1"/>
  <c r="P154" i="2" a="1"/>
  <c r="P154" i="2" s="1"/>
  <c r="P120" i="2" a="1"/>
  <c r="P120" i="2" s="1"/>
  <c r="P126" i="2" s="1"/>
  <c r="P99" i="2" a="1"/>
  <c r="P99" i="2" s="1"/>
  <c r="P225" i="2" a="1"/>
  <c r="P225" i="2" s="1"/>
  <c r="P206" i="2" a="1"/>
  <c r="P206" i="2" s="1"/>
  <c r="P170" i="2" a="1"/>
  <c r="P170" i="2" s="1"/>
  <c r="P228" i="2" a="1"/>
  <c r="P228" i="2" s="1"/>
  <c r="P234" i="2" s="1"/>
  <c r="P190" i="2" a="1"/>
  <c r="P190" i="2" s="1"/>
  <c r="P136" i="2" a="1"/>
  <c r="P136" i="2" s="1"/>
  <c r="P138" i="2" a="1"/>
  <c r="P138" i="2" s="1"/>
  <c r="P144" i="2" s="1"/>
  <c r="P227" i="2" a="1"/>
  <c r="P227" i="2" s="1"/>
  <c r="P194" i="2" a="1"/>
  <c r="P194" i="2" s="1"/>
  <c r="P205" i="2" a="1"/>
  <c r="P205" i="2" s="1"/>
  <c r="P176" i="2" a="1"/>
  <c r="P176" i="2" s="1"/>
  <c r="P68" i="2" a="1"/>
  <c r="P68" i="2" s="1"/>
  <c r="P30" i="2" a="1"/>
  <c r="P30" i="2" s="1"/>
  <c r="P36" i="2" s="1"/>
  <c r="P27" i="2" a="1"/>
  <c r="P27" i="2" s="1"/>
  <c r="P81" i="2" a="1"/>
  <c r="P81" i="2" s="1"/>
  <c r="P48" i="2" a="1"/>
  <c r="P48" i="2" s="1"/>
  <c r="P85" i="2" a="1"/>
  <c r="P85" i="2" s="1"/>
  <c r="P91" i="2" s="1"/>
  <c r="P28" i="2" a="1"/>
  <c r="P28" i="2" s="1"/>
  <c r="P97" i="2" a="1"/>
  <c r="P97" i="2" s="1"/>
  <c r="P101" i="2" a="1"/>
  <c r="P101" i="2" s="1"/>
  <c r="P150" i="2" a="1"/>
  <c r="P150" i="2" s="1"/>
  <c r="P186" i="2" a="1"/>
  <c r="P186" i="2" s="1"/>
  <c r="P204" i="2" a="1"/>
  <c r="P204" i="2" s="1"/>
  <c r="P539" i="2" a="1"/>
  <c r="P539" i="2" s="1"/>
  <c r="P240" i="2" a="1"/>
  <c r="P240" i="2" s="1"/>
  <c r="P24" i="2" a="1"/>
  <c r="P24" i="2" s="1"/>
  <c r="P34" i="2" s="1"/>
  <c r="P102" i="2" a="1"/>
  <c r="P102" i="2" s="1"/>
  <c r="P108" i="2" s="1"/>
  <c r="P67" i="2" a="1"/>
  <c r="P67" i="2" s="1"/>
  <c r="P73" i="2" s="1"/>
  <c r="P66" i="2" a="1"/>
  <c r="P66" i="2" s="1"/>
  <c r="P132" i="2" a="1"/>
  <c r="P132" i="2" s="1"/>
  <c r="P534" i="2" a="1"/>
  <c r="P534" i="2" s="1"/>
  <c r="P532" i="2" a="1"/>
  <c r="P532" i="2" s="1"/>
  <c r="P49" i="2" a="1"/>
  <c r="P49" i="2" s="1"/>
  <c r="P55" i="2" s="1"/>
  <c r="P64" i="2" a="1"/>
  <c r="P64" i="2" s="1"/>
  <c r="P536" i="2" a="1"/>
  <c r="P536" i="2" s="1"/>
  <c r="P533" i="2" a="1"/>
  <c r="P533" i="2" s="1"/>
  <c r="O108" i="2"/>
  <c r="O163" i="2"/>
  <c r="O252" i="2"/>
  <c r="O288" i="2"/>
  <c r="O290" i="2" s="1"/>
  <c r="O489" i="2"/>
  <c r="N618" i="2"/>
  <c r="N545" i="2"/>
  <c r="P452" i="2" l="1"/>
  <c r="O56" i="2"/>
  <c r="O146" i="2"/>
  <c r="P253" i="2"/>
  <c r="P506" i="2"/>
  <c r="P399" i="2"/>
  <c r="O454" i="2"/>
  <c r="O200" i="2"/>
  <c r="O254" i="2"/>
  <c r="O218" i="2"/>
  <c r="O526" i="2"/>
  <c r="O600" i="2"/>
  <c r="O418" i="2"/>
  <c r="O236" i="2"/>
  <c r="P54" i="2"/>
  <c r="P343" i="2"/>
  <c r="P489" i="2"/>
  <c r="P470" i="2"/>
  <c r="O400" i="2"/>
  <c r="O164" i="2"/>
  <c r="O436" i="2"/>
  <c r="O128" i="2"/>
  <c r="O545" i="2"/>
  <c r="O182" i="2"/>
  <c r="O74" i="2"/>
  <c r="O110" i="2"/>
  <c r="O582" i="2"/>
  <c r="O382" i="2"/>
  <c r="O472" i="2"/>
  <c r="N12" i="2"/>
  <c r="O490" i="2"/>
  <c r="P72" i="2"/>
  <c r="P416" i="2"/>
  <c r="P615" i="2"/>
  <c r="P614" i="2"/>
  <c r="P89" i="2"/>
  <c r="P88" i="2"/>
  <c r="P342" i="2"/>
  <c r="P341" i="2"/>
  <c r="P361" i="2"/>
  <c r="P378" i="2"/>
  <c r="P379" i="2"/>
  <c r="P487" i="2"/>
  <c r="P486" i="2"/>
  <c r="P597" i="2"/>
  <c r="P596" i="2"/>
  <c r="P124" i="2"/>
  <c r="P125" i="2"/>
  <c r="P381" i="2"/>
  <c r="P561" i="2"/>
  <c r="P163" i="2"/>
  <c r="P269" i="2"/>
  <c r="P272" i="2" s="1"/>
  <c r="P326" i="2"/>
  <c r="P359" i="2"/>
  <c r="P360" i="2"/>
  <c r="P469" i="2"/>
  <c r="P468" i="2"/>
  <c r="P616" i="2"/>
  <c r="O363" i="2"/>
  <c r="P106" i="2"/>
  <c r="P107" i="2"/>
  <c r="P233" i="2"/>
  <c r="P232" i="2"/>
  <c r="P559" i="2"/>
  <c r="P560" i="2"/>
  <c r="P286" i="2"/>
  <c r="P544" i="2"/>
  <c r="P178" i="2"/>
  <c r="P179" i="2"/>
  <c r="P197" i="2"/>
  <c r="P196" i="2"/>
  <c r="P251" i="2"/>
  <c r="P250" i="2"/>
  <c r="P288" i="2"/>
  <c r="P127" i="2"/>
  <c r="P161" i="2"/>
  <c r="P160" i="2"/>
  <c r="P307" i="2"/>
  <c r="P397" i="2"/>
  <c r="P396" i="2"/>
  <c r="P453" i="2"/>
  <c r="P599" i="2"/>
  <c r="O92" i="2"/>
  <c r="O618" i="2"/>
  <c r="O508" i="2"/>
  <c r="O345" i="2"/>
  <c r="P541" i="2"/>
  <c r="P542" i="2"/>
  <c r="P451" i="2"/>
  <c r="P450" i="2"/>
  <c r="P579" i="2"/>
  <c r="P578" i="2"/>
  <c r="P198" i="2"/>
  <c r="P216" i="2"/>
  <c r="P434" i="2"/>
  <c r="P581" i="2"/>
  <c r="Q19" i="2" a="1"/>
  <c r="Q19" i="2" s="1"/>
  <c r="Q607" i="2" a="1"/>
  <c r="Q607" i="2" s="1"/>
  <c r="Q589" i="2" a="1"/>
  <c r="Q589" i="2" s="1"/>
  <c r="Q594" i="2" a="1"/>
  <c r="Q594" i="2" s="1"/>
  <c r="Q571" i="2" a="1"/>
  <c r="Q571" i="2" s="1"/>
  <c r="Q575" i="2" a="1"/>
  <c r="Q575" i="2" s="1"/>
  <c r="Q570" i="2" a="1"/>
  <c r="Q570" i="2" s="1"/>
  <c r="Q573" i="2" a="1"/>
  <c r="Q573" i="2" s="1"/>
  <c r="Q552" i="2" a="1"/>
  <c r="Q552" i="2" s="1"/>
  <c r="Q515" i="2" a="1"/>
  <c r="Q515" i="2" s="1"/>
  <c r="Q514" i="2" a="1"/>
  <c r="Q514" i="2" s="1"/>
  <c r="Q498" i="2" a="1"/>
  <c r="Q498" i="2" s="1"/>
  <c r="Q478" i="2" a="1"/>
  <c r="Q478" i="2" s="1"/>
  <c r="Q461" i="2" a="1"/>
  <c r="Q461" i="2" s="1"/>
  <c r="Q447" i="2" a="1"/>
  <c r="Q447" i="2" s="1"/>
  <c r="Q496" i="2" a="1"/>
  <c r="Q496" i="2" s="1"/>
  <c r="Q462" i="2" a="1"/>
  <c r="Q462" i="2" s="1"/>
  <c r="Q482" i="2" a="1"/>
  <c r="Q482" i="2" s="1"/>
  <c r="Q480" i="2" a="1"/>
  <c r="Q480" i="2" s="1"/>
  <c r="Q445" i="2" a="1"/>
  <c r="Q445" i="2" s="1"/>
  <c r="Q459" i="2" a="1"/>
  <c r="Q459" i="2" s="1"/>
  <c r="Q394" i="2" a="1"/>
  <c r="Q394" i="2" s="1"/>
  <c r="Q354" i="2" a="1"/>
  <c r="Q354" i="2" s="1"/>
  <c r="Q410" i="2" a="1"/>
  <c r="Q410" i="2" s="1"/>
  <c r="Q389" i="2" a="1"/>
  <c r="Q389" i="2" s="1"/>
  <c r="Q375" i="2" a="1"/>
  <c r="Q375" i="2" s="1"/>
  <c r="Q408" i="2" a="1"/>
  <c r="Q408" i="2" s="1"/>
  <c r="Q368" i="2" a="1"/>
  <c r="Q368" i="2" s="1"/>
  <c r="Q351" i="2" a="1"/>
  <c r="Q351" i="2" s="1"/>
  <c r="Q390" i="2" a="1"/>
  <c r="Q390" i="2" s="1"/>
  <c r="Q376" i="2" a="1"/>
  <c r="Q376" i="2" s="1"/>
  <c r="Q338" i="2" a="1"/>
  <c r="Q338" i="2" s="1"/>
  <c r="Q316" i="2" a="1"/>
  <c r="Q316" i="2" s="1"/>
  <c r="Q299" i="2" a="1"/>
  <c r="Q299" i="2" s="1"/>
  <c r="Q281" i="2" a="1"/>
  <c r="Q281" i="2" s="1"/>
  <c r="Q386" i="2" a="1"/>
  <c r="Q386" i="2" s="1"/>
  <c r="Q317" i="2" a="1"/>
  <c r="Q317" i="2" s="1"/>
  <c r="Q298" i="2" a="1"/>
  <c r="Q298" i="2" s="1"/>
  <c r="Q280" i="2" a="1"/>
  <c r="Q280" i="2" s="1"/>
  <c r="Q261" i="2" a="1"/>
  <c r="Q261" i="2" s="1"/>
  <c r="Q247" i="2" a="1"/>
  <c r="Q247" i="2" s="1"/>
  <c r="Q253" i="2" s="1"/>
  <c r="Q262" i="2" a="1"/>
  <c r="Q262" i="2" s="1"/>
  <c r="Q248" i="2" a="1"/>
  <c r="Q248" i="2" s="1"/>
  <c r="Q244" i="2" a="1"/>
  <c r="Q244" i="2" s="1"/>
  <c r="Q224" i="2" a="1"/>
  <c r="Q224" i="2" s="1"/>
  <c r="Q211" i="2" a="1"/>
  <c r="Q211" i="2" s="1"/>
  <c r="Q157" i="2" a="1"/>
  <c r="Q157" i="2" s="1"/>
  <c r="Q97" i="2" a="1"/>
  <c r="Q97" i="2" s="1"/>
  <c r="Q206" i="2" a="1"/>
  <c r="Q206" i="2" s="1"/>
  <c r="Q190" i="2" a="1"/>
  <c r="Q190" i="2" s="1"/>
  <c r="Q174" i="2" a="1"/>
  <c r="Q174" i="2" s="1"/>
  <c r="Q134" i="2" a="1"/>
  <c r="Q134" i="2" s="1"/>
  <c r="Q121" i="2" a="1"/>
  <c r="Q121" i="2" s="1"/>
  <c r="Q173" i="2" a="1"/>
  <c r="Q173" i="2" s="1"/>
  <c r="Q158" i="2" a="1"/>
  <c r="Q158" i="2" s="1"/>
  <c r="Q207" i="2" a="1"/>
  <c r="Q207" i="2" s="1"/>
  <c r="Q172" i="2" a="1"/>
  <c r="Q172" i="2" s="1"/>
  <c r="Q118" i="2" a="1"/>
  <c r="Q118" i="2" s="1"/>
  <c r="Q133" i="2" a="1"/>
  <c r="Q133" i="2" s="1"/>
  <c r="Q99" i="2" a="1"/>
  <c r="Q99" i="2" s="1"/>
  <c r="Q60" i="2" a="1"/>
  <c r="Q60" i="2" s="1"/>
  <c r="Q48" i="2" a="1"/>
  <c r="Q48" i="2" s="1"/>
  <c r="Q98" i="2" a="1"/>
  <c r="Q98" i="2" s="1"/>
  <c r="Q67" i="2" a="1"/>
  <c r="Q67" i="2" s="1"/>
  <c r="Q43" i="2" a="1"/>
  <c r="Q43" i="2" s="1"/>
  <c r="Q26" i="2" a="1"/>
  <c r="Q26" i="2" s="1"/>
  <c r="Q101" i="2" a="1"/>
  <c r="Q101" i="2" s="1"/>
  <c r="Q86" i="2" a="1"/>
  <c r="Q86" i="2" s="1"/>
  <c r="Q222" i="2" a="1"/>
  <c r="Q222" i="2" s="1"/>
  <c r="Q536" i="2" a="1"/>
  <c r="Q536" i="2" s="1"/>
  <c r="Q150" i="2" a="1"/>
  <c r="Q150" i="2" s="1"/>
  <c r="Q186" i="2" a="1"/>
  <c r="Q186" i="2" s="1"/>
  <c r="Q605" i="2" a="1"/>
  <c r="Q605" i="2" s="1"/>
  <c r="Q587" i="2" a="1"/>
  <c r="Q587" i="2" s="1"/>
  <c r="Q591" i="2" a="1"/>
  <c r="Q591" i="2" s="1"/>
  <c r="Q576" i="2" a="1"/>
  <c r="Q576" i="2" s="1"/>
  <c r="Q549" i="2" a="1"/>
  <c r="Q549" i="2" s="1"/>
  <c r="Q568" i="2" a="1"/>
  <c r="Q568" i="2" s="1"/>
  <c r="Q557" i="2" a="1"/>
  <c r="Q557" i="2" s="1"/>
  <c r="Q501" i="2" a="1"/>
  <c r="Q501" i="2" s="1"/>
  <c r="Q554" i="2" a="1"/>
  <c r="Q554" i="2" s="1"/>
  <c r="Q499" i="2" a="1"/>
  <c r="Q499" i="2" s="1"/>
  <c r="Q494" i="2" a="1"/>
  <c r="Q494" i="2" s="1"/>
  <c r="Q458" i="2" a="1"/>
  <c r="Q458" i="2" s="1"/>
  <c r="Q502" i="2" a="1"/>
  <c r="Q502" i="2" s="1"/>
  <c r="Q481" i="2" a="1"/>
  <c r="Q481" i="2" s="1"/>
  <c r="Q484" i="2" a="1"/>
  <c r="Q484" i="2" s="1"/>
  <c r="Q460" i="2" a="1"/>
  <c r="Q460" i="2" s="1"/>
  <c r="Q442" i="2" a="1"/>
  <c r="Q442" i="2" s="1"/>
  <c r="Q448" i="2" a="1"/>
  <c r="Q448" i="2" s="1"/>
  <c r="Q441" i="2" a="1"/>
  <c r="Q441" i="2" s="1"/>
  <c r="Q412" i="2" a="1"/>
  <c r="Q412" i="2" s="1"/>
  <c r="Q425" i="2" a="1"/>
  <c r="Q425" i="2" s="1"/>
  <c r="Q352" i="2" a="1"/>
  <c r="Q352" i="2" s="1"/>
  <c r="Q409" i="2" a="1"/>
  <c r="Q409" i="2" s="1"/>
  <c r="Q443" i="2" a="1"/>
  <c r="Q443" i="2" s="1"/>
  <c r="Q373" i="2" a="1"/>
  <c r="Q373" i="2" s="1"/>
  <c r="Q407" i="2" a="1"/>
  <c r="Q407" i="2" s="1"/>
  <c r="Q357" i="2" a="1"/>
  <c r="Q357" i="2" s="1"/>
  <c r="Q406" i="2" a="1"/>
  <c r="Q406" i="2" s="1"/>
  <c r="Q388" i="2" a="1"/>
  <c r="Q388" i="2" s="1"/>
  <c r="Q374" i="2" a="1"/>
  <c r="Q374" i="2" s="1"/>
  <c r="Q380" i="2" s="1"/>
  <c r="Q337" i="2" a="1"/>
  <c r="Q337" i="2" s="1"/>
  <c r="Q343" i="2" s="1"/>
  <c r="Q314" i="2" a="1"/>
  <c r="Q314" i="2" s="1"/>
  <c r="Q297" i="2" a="1"/>
  <c r="Q297" i="2" s="1"/>
  <c r="Q279" i="2" a="1"/>
  <c r="Q279" i="2" s="1"/>
  <c r="Q336" i="2" a="1"/>
  <c r="Q336" i="2" s="1"/>
  <c r="Q315" i="2" a="1"/>
  <c r="Q315" i="2" s="1"/>
  <c r="Q296" i="2" a="1"/>
  <c r="Q296" i="2" s="1"/>
  <c r="Q278" i="2" a="1"/>
  <c r="Q278" i="2" s="1"/>
  <c r="Q259" i="2" a="1"/>
  <c r="Q259" i="2" s="1"/>
  <c r="Q223" i="2" a="1"/>
  <c r="Q223" i="2" s="1"/>
  <c r="Q260" i="2" a="1"/>
  <c r="Q260" i="2" s="1"/>
  <c r="Q241" i="2" a="1"/>
  <c r="Q241" i="2" s="1"/>
  <c r="Q246" i="2" a="1"/>
  <c r="Q246" i="2" s="1"/>
  <c r="Q252" i="2" s="1"/>
  <c r="Q229" i="2" a="1"/>
  <c r="Q229" i="2" s="1"/>
  <c r="Q209" i="2" a="1"/>
  <c r="Q209" i="2" s="1"/>
  <c r="Q154" i="2" a="1"/>
  <c r="Q154" i="2" s="1"/>
  <c r="Q212" i="2" a="1"/>
  <c r="Q212" i="2" s="1"/>
  <c r="Q205" i="2" a="1"/>
  <c r="Q205" i="2" s="1"/>
  <c r="Q193" i="2" a="1"/>
  <c r="Q193" i="2" s="1"/>
  <c r="Q155" i="2" a="1"/>
  <c r="Q155" i="2" s="1"/>
  <c r="Q103" i="2" a="1"/>
  <c r="Q103" i="2" s="1"/>
  <c r="Q119" i="2" a="1"/>
  <c r="Q119" i="2" s="1"/>
  <c r="Q189" i="2" a="1"/>
  <c r="Q189" i="2" s="1"/>
  <c r="Q152" i="2" a="1"/>
  <c r="Q152" i="2" s="1"/>
  <c r="Q170" i="2" a="1"/>
  <c r="Q170" i="2" s="1"/>
  <c r="Q156" i="2" a="1"/>
  <c r="Q156" i="2" s="1"/>
  <c r="Q162" i="2" s="1"/>
  <c r="Q116" i="2" a="1"/>
  <c r="Q116" i="2" s="1"/>
  <c r="Q104" i="2" a="1"/>
  <c r="Q104" i="2" s="1"/>
  <c r="Q84" i="2" a="1"/>
  <c r="Q84" i="2" s="1"/>
  <c r="Q32" i="2" a="1"/>
  <c r="Q32" i="2" s="1"/>
  <c r="Q83" i="2" a="1"/>
  <c r="Q83" i="2" s="1"/>
  <c r="Q85" i="2" a="1"/>
  <c r="Q85" i="2" s="1"/>
  <c r="Q91" i="2" s="1"/>
  <c r="Q65" i="2" a="1"/>
  <c r="Q65" i="2" s="1"/>
  <c r="Q79" i="2" a="1"/>
  <c r="Q79" i="2" s="1"/>
  <c r="Q27" i="2" a="1"/>
  <c r="Q27" i="2" s="1"/>
  <c r="Q68" i="2" a="1"/>
  <c r="Q68" i="2" s="1"/>
  <c r="Q25" i="2" a="1"/>
  <c r="Q25" i="2" s="1"/>
  <c r="Q240" i="2" a="1"/>
  <c r="Q240" i="2" s="1"/>
  <c r="Q610" i="2" a="1"/>
  <c r="Q610" i="2" s="1"/>
  <c r="Q611" i="2" a="1"/>
  <c r="Q611" i="2" s="1"/>
  <c r="Q96" i="2" a="1"/>
  <c r="Q96" i="2" s="1"/>
  <c r="Q609" i="2" a="1"/>
  <c r="Q609" i="2" s="1"/>
  <c r="Q604" i="2" a="1"/>
  <c r="Q604" i="2" s="1"/>
  <c r="Q78" i="2" a="1"/>
  <c r="Q78" i="2" s="1"/>
  <c r="Q175" i="2" a="1"/>
  <c r="Q175" i="2" s="1"/>
  <c r="Q120" i="2" a="1"/>
  <c r="Q120" i="2" s="1"/>
  <c r="Q126" i="2" s="1"/>
  <c r="Q80" i="2" a="1"/>
  <c r="Q80" i="2" s="1"/>
  <c r="Q30" i="2" a="1"/>
  <c r="Q30" i="2" s="1"/>
  <c r="Q47" i="2" a="1"/>
  <c r="Q47" i="2" s="1"/>
  <c r="Q532" i="2" a="1"/>
  <c r="Q532" i="2" s="1"/>
  <c r="Q132" i="2" a="1"/>
  <c r="Q132" i="2" s="1"/>
  <c r="Q276" i="2" a="1"/>
  <c r="Q276" i="2" s="1"/>
  <c r="Q286" i="2" s="1"/>
  <c r="Q24" i="2" a="1"/>
  <c r="Q24" i="2" s="1"/>
  <c r="Q586" i="2" a="1"/>
  <c r="Q586" i="2" s="1"/>
  <c r="Q606" i="2" a="1"/>
  <c r="Q606" i="2" s="1"/>
  <c r="Q574" i="2" a="1"/>
  <c r="Q574" i="2" s="1"/>
  <c r="Q580" i="2" s="1"/>
  <c r="Q556" i="2" a="1"/>
  <c r="Q556" i="2" s="1"/>
  <c r="Q562" i="2" s="1"/>
  <c r="Q550" i="2" a="1"/>
  <c r="Q550" i="2" s="1"/>
  <c r="Q569" i="2" a="1"/>
  <c r="Q569" i="2" s="1"/>
  <c r="Q512" i="2" a="1"/>
  <c r="Q512" i="2" s="1"/>
  <c r="Q516" i="2" a="1"/>
  <c r="Q516" i="2" s="1"/>
  <c r="Q519" i="2" a="1"/>
  <c r="Q519" i="2" s="1"/>
  <c r="Q518" i="2" a="1"/>
  <c r="Q518" i="2" s="1"/>
  <c r="Q495" i="2" a="1"/>
  <c r="Q495" i="2" s="1"/>
  <c r="Q465" i="2" a="1"/>
  <c r="Q465" i="2" s="1"/>
  <c r="Q477" i="2" a="1"/>
  <c r="Q477" i="2" s="1"/>
  <c r="Q466" i="2" a="1"/>
  <c r="Q466" i="2" s="1"/>
  <c r="Q476" i="2" a="1"/>
  <c r="Q476" i="2" s="1"/>
  <c r="Q440" i="2" a="1"/>
  <c r="Q440" i="2" s="1"/>
  <c r="Q429" i="2" a="1"/>
  <c r="Q429" i="2" s="1"/>
  <c r="Q446" i="2" a="1"/>
  <c r="Q446" i="2" s="1"/>
  <c r="Q452" i="2" s="1"/>
  <c r="Q430" i="2" a="1"/>
  <c r="Q430" i="2" s="1"/>
  <c r="Q411" i="2" a="1"/>
  <c r="Q411" i="2" s="1"/>
  <c r="Q417" i="2" s="1"/>
  <c r="Q423" i="2" a="1"/>
  <c r="Q423" i="2" s="1"/>
  <c r="Q350" i="2" a="1"/>
  <c r="Q350" i="2" s="1"/>
  <c r="Q393" i="2" a="1"/>
  <c r="Q393" i="2" s="1"/>
  <c r="Q399" i="2" s="1"/>
  <c r="Q335" i="2" a="1"/>
  <c r="Q335" i="2" s="1"/>
  <c r="Q371" i="2" a="1"/>
  <c r="Q371" i="2" s="1"/>
  <c r="Q426" i="2" a="1"/>
  <c r="Q426" i="2" s="1"/>
  <c r="Q355" i="2" a="1"/>
  <c r="Q355" i="2" s="1"/>
  <c r="Q405" i="2" a="1"/>
  <c r="Q405" i="2" s="1"/>
  <c r="Q334" i="2" a="1"/>
  <c r="Q334" i="2" s="1"/>
  <c r="Q372" i="2" a="1"/>
  <c r="Q372" i="2" s="1"/>
  <c r="Q320" i="2" a="1"/>
  <c r="Q320" i="2" s="1"/>
  <c r="Q387" i="2" a="1"/>
  <c r="Q387" i="2" s="1"/>
  <c r="Q295" i="2" a="1"/>
  <c r="Q295" i="2" s="1"/>
  <c r="Q277" i="2" a="1"/>
  <c r="Q277" i="2" s="1"/>
  <c r="Q321" i="2" a="1"/>
  <c r="Q321" i="2" s="1"/>
  <c r="Q301" i="2" a="1"/>
  <c r="Q301" i="2" s="1"/>
  <c r="Q284" i="2" a="1"/>
  <c r="Q284" i="2" s="1"/>
  <c r="Q266" i="2" a="1"/>
  <c r="Q266" i="2" s="1"/>
  <c r="Q422" i="2" a="1"/>
  <c r="Q422" i="2" s="1"/>
  <c r="Q230" i="2" a="1"/>
  <c r="Q230" i="2" s="1"/>
  <c r="Q313" i="2" a="1"/>
  <c r="Q313" i="2" s="1"/>
  <c r="Q242" i="2" a="1"/>
  <c r="Q242" i="2" s="1"/>
  <c r="Q245" i="2" a="1"/>
  <c r="Q245" i="2" s="1"/>
  <c r="Q228" i="2" a="1"/>
  <c r="Q228" i="2" s="1"/>
  <c r="Q234" i="2" s="1"/>
  <c r="Q191" i="2" a="1"/>
  <c r="Q191" i="2" s="1"/>
  <c r="Q139" i="2" a="1"/>
  <c r="Q139" i="2" s="1"/>
  <c r="Q210" i="2" a="1"/>
  <c r="Q210" i="2" s="1"/>
  <c r="Q216" i="2" s="1"/>
  <c r="Q225" i="2" a="1"/>
  <c r="Q225" i="2" s="1"/>
  <c r="Q171" i="2" a="1"/>
  <c r="Q171" i="2" s="1"/>
  <c r="Q169" i="2" a="1"/>
  <c r="Q169" i="2" s="1"/>
  <c r="Q140" i="2" a="1"/>
  <c r="Q140" i="2" s="1"/>
  <c r="Q117" i="2" a="1"/>
  <c r="Q117" i="2" s="1"/>
  <c r="Q153" i="2" a="1"/>
  <c r="Q153" i="2" s="1"/>
  <c r="Q137" i="2" a="1"/>
  <c r="Q137" i="2" s="1"/>
  <c r="Q188" i="2" a="1"/>
  <c r="Q188" i="2" s="1"/>
  <c r="Q122" i="2" a="1"/>
  <c r="Q122" i="2" s="1"/>
  <c r="Q115" i="2" a="1"/>
  <c r="Q115" i="2" s="1"/>
  <c r="Q66" i="2" a="1"/>
  <c r="Q66" i="2" s="1"/>
  <c r="Q72" i="2" s="1"/>
  <c r="Q82" i="2" a="1"/>
  <c r="Q82" i="2" s="1"/>
  <c r="Q29" i="2" a="1"/>
  <c r="Q29" i="2" s="1"/>
  <c r="Q81" i="2" a="1"/>
  <c r="Q81" i="2" s="1"/>
  <c r="Q46" i="2" a="1"/>
  <c r="Q46" i="2" s="1"/>
  <c r="Q63" i="2" a="1"/>
  <c r="Q63" i="2" s="1"/>
  <c r="Q61" i="2" a="1"/>
  <c r="Q61" i="2" s="1"/>
  <c r="Q28" i="2" a="1"/>
  <c r="Q28" i="2" s="1"/>
  <c r="Q62" i="2" a="1"/>
  <c r="Q62" i="2" s="1"/>
  <c r="Q204" i="2" a="1"/>
  <c r="Q204" i="2" s="1"/>
  <c r="Q593" i="2" a="1"/>
  <c r="Q593" i="2" s="1"/>
  <c r="Q599" i="2" s="1"/>
  <c r="Q531" i="2" a="1"/>
  <c r="Q531" i="2" s="1"/>
  <c r="Q539" i="2" a="1"/>
  <c r="Q539" i="2" s="1"/>
  <c r="Q42" i="2" a="1"/>
  <c r="Q42" i="2" s="1"/>
  <c r="Q535" i="2" a="1"/>
  <c r="Q535" i="2" s="1"/>
  <c r="Q534" i="2" a="1"/>
  <c r="Q534" i="2" s="1"/>
  <c r="Q294" i="2" a="1"/>
  <c r="Q294" i="2" s="1"/>
  <c r="Q304" i="2" s="1"/>
  <c r="Q194" i="2" a="1"/>
  <c r="Q194" i="2" s="1"/>
  <c r="Q187" i="2" a="1"/>
  <c r="Q187" i="2" s="1"/>
  <c r="Q49" i="2" a="1"/>
  <c r="Q49" i="2" s="1"/>
  <c r="Q44" i="2" a="1"/>
  <c r="Q44" i="2" s="1"/>
  <c r="Q31" i="2" a="1"/>
  <c r="Q31" i="2" s="1"/>
  <c r="Q37" i="2" s="1"/>
  <c r="Q114" i="2" a="1"/>
  <c r="Q114" i="2" s="1"/>
  <c r="Q538" i="2" a="1"/>
  <c r="Q538" i="2" s="1"/>
  <c r="Q533" i="2" a="1"/>
  <c r="Q533" i="2" s="1"/>
  <c r="Q608" i="2" a="1"/>
  <c r="Q608" i="2" s="1"/>
  <c r="R16" i="2"/>
  <c r="Q590" i="2" a="1"/>
  <c r="Q590" i="2" s="1"/>
  <c r="Q592" i="2" a="1"/>
  <c r="Q592" i="2" s="1"/>
  <c r="Q598" i="2" s="1"/>
  <c r="Q572" i="2" a="1"/>
  <c r="Q572" i="2" s="1"/>
  <c r="Q588" i="2" a="1"/>
  <c r="Q588" i="2" s="1"/>
  <c r="Q520" i="2" a="1"/>
  <c r="Q520" i="2" s="1"/>
  <c r="Q555" i="2" a="1"/>
  <c r="Q555" i="2" s="1"/>
  <c r="Q561" i="2" s="1"/>
  <c r="Q553" i="2" a="1"/>
  <c r="Q553" i="2" s="1"/>
  <c r="Q500" i="2" a="1"/>
  <c r="Q500" i="2" s="1"/>
  <c r="Q506" i="2" s="1"/>
  <c r="Q517" i="2" a="1"/>
  <c r="Q517" i="2" s="1"/>
  <c r="Q551" i="2" a="1"/>
  <c r="Q551" i="2" s="1"/>
  <c r="Q444" i="2" a="1"/>
  <c r="Q444" i="2" s="1"/>
  <c r="Q463" i="2" a="1"/>
  <c r="Q463" i="2" s="1"/>
  <c r="Q483" i="2" a="1"/>
  <c r="Q483" i="2" s="1"/>
  <c r="Q489" i="2" s="1"/>
  <c r="Q513" i="2" a="1"/>
  <c r="Q513" i="2" s="1"/>
  <c r="Q464" i="2" a="1"/>
  <c r="Q464" i="2" s="1"/>
  <c r="Q470" i="2" s="1"/>
  <c r="Q497" i="2" a="1"/>
  <c r="Q497" i="2" s="1"/>
  <c r="Q427" i="2" a="1"/>
  <c r="Q427" i="2" s="1"/>
  <c r="Q479" i="2" a="1"/>
  <c r="Q479" i="2" s="1"/>
  <c r="Q428" i="2" a="1"/>
  <c r="Q428" i="2" s="1"/>
  <c r="Q434" i="2" s="1"/>
  <c r="Q404" i="2" a="1"/>
  <c r="Q404" i="2" s="1"/>
  <c r="Q356" i="2" a="1"/>
  <c r="Q356" i="2" s="1"/>
  <c r="Q362" i="2" s="1"/>
  <c r="Q339" i="2" a="1"/>
  <c r="Q339" i="2" s="1"/>
  <c r="Q391" i="2" a="1"/>
  <c r="Q391" i="2" s="1"/>
  <c r="Q333" i="2" a="1"/>
  <c r="Q333" i="2" s="1"/>
  <c r="Q369" i="2" a="1"/>
  <c r="Q369" i="2" s="1"/>
  <c r="Q424" i="2" a="1"/>
  <c r="Q424" i="2" s="1"/>
  <c r="Q353" i="2" a="1"/>
  <c r="Q353" i="2" s="1"/>
  <c r="Q392" i="2" a="1"/>
  <c r="Q392" i="2" s="1"/>
  <c r="Q398" i="2" s="1"/>
  <c r="Q332" i="2" a="1"/>
  <c r="Q332" i="2" s="1"/>
  <c r="Q370" i="2" a="1"/>
  <c r="Q370" i="2" s="1"/>
  <c r="Q318" i="2" a="1"/>
  <c r="Q318" i="2" s="1"/>
  <c r="Q302" i="2" a="1"/>
  <c r="Q302" i="2" s="1"/>
  <c r="Q283" i="2" a="1"/>
  <c r="Q283" i="2" s="1"/>
  <c r="Q289" i="2" s="1"/>
  <c r="Q265" i="2" a="1"/>
  <c r="Q265" i="2" s="1"/>
  <c r="Q271" i="2" s="1"/>
  <c r="Q319" i="2" a="1"/>
  <c r="Q319" i="2" s="1"/>
  <c r="Q325" i="2" s="1"/>
  <c r="Q300" i="2" a="1"/>
  <c r="Q300" i="2" s="1"/>
  <c r="Q306" i="2" s="1"/>
  <c r="Q282" i="2" a="1"/>
  <c r="Q282" i="2" s="1"/>
  <c r="Q288" i="2" s="1"/>
  <c r="Q263" i="2" a="1"/>
  <c r="Q263" i="2" s="1"/>
  <c r="Q269" i="2" s="1"/>
  <c r="Q243" i="2" a="1"/>
  <c r="Q243" i="2" s="1"/>
  <c r="Q264" i="2" a="1"/>
  <c r="Q264" i="2" s="1"/>
  <c r="Q349" i="2" a="1"/>
  <c r="Q349" i="2" s="1"/>
  <c r="Q331" i="2" a="1"/>
  <c r="Q331" i="2" s="1"/>
  <c r="Q226" i="2" a="1"/>
  <c r="Q226" i="2" s="1"/>
  <c r="Q227" i="2" a="1"/>
  <c r="Q227" i="2" s="1"/>
  <c r="Q151" i="2" a="1"/>
  <c r="Q151" i="2" s="1"/>
  <c r="Q135" i="2" a="1"/>
  <c r="Q135" i="2" s="1"/>
  <c r="Q208" i="2" a="1"/>
  <c r="Q208" i="2" s="1"/>
  <c r="Q192" i="2" a="1"/>
  <c r="Q192" i="2" s="1"/>
  <c r="Q198" i="2" s="1"/>
  <c r="Q176" i="2" a="1"/>
  <c r="Q176" i="2" s="1"/>
  <c r="Q138" i="2" a="1"/>
  <c r="Q138" i="2" s="1"/>
  <c r="Q144" i="2" s="1"/>
  <c r="Q136" i="2" a="1"/>
  <c r="Q136" i="2" s="1"/>
  <c r="Q100" i="2" a="1"/>
  <c r="Q100" i="2" s="1"/>
  <c r="Q102" i="2" a="1"/>
  <c r="Q102" i="2" s="1"/>
  <c r="Q108" i="2" s="1"/>
  <c r="Q64" i="2" a="1"/>
  <c r="Q64" i="2" s="1"/>
  <c r="Q45" i="2" a="1"/>
  <c r="Q45" i="2" s="1"/>
  <c r="Q50" i="2" a="1"/>
  <c r="Q50" i="2" s="1"/>
  <c r="Q168" i="2" a="1"/>
  <c r="Q168" i="2" s="1"/>
  <c r="Q612" i="2" a="1"/>
  <c r="Q612" i="2" s="1"/>
  <c r="Q537" i="2" a="1"/>
  <c r="Q537" i="2" s="1"/>
  <c r="Q543" i="2" s="1"/>
  <c r="Q258" i="2" a="1"/>
  <c r="Q258" i="2" s="1"/>
  <c r="Q268" i="2" s="1"/>
  <c r="P70" i="2"/>
  <c r="P71" i="2"/>
  <c r="P181" i="2"/>
  <c r="P215" i="2"/>
  <c r="P214" i="2"/>
  <c r="P305" i="2"/>
  <c r="P398" i="2"/>
  <c r="O563" i="2"/>
  <c r="P543" i="2"/>
  <c r="P53" i="2"/>
  <c r="P52" i="2"/>
  <c r="P35" i="2"/>
  <c r="P38" i="2" s="1"/>
  <c r="P199" i="2"/>
  <c r="P432" i="2"/>
  <c r="P433" i="2"/>
  <c r="P145" i="2"/>
  <c r="P142" i="2"/>
  <c r="P143" i="2"/>
  <c r="P324" i="2"/>
  <c r="P323" i="2"/>
  <c r="P488" i="2"/>
  <c r="P504" i="2"/>
  <c r="P505" i="2"/>
  <c r="P304" i="2"/>
  <c r="P90" i="2"/>
  <c r="P252" i="2"/>
  <c r="P414" i="2"/>
  <c r="P415" i="2"/>
  <c r="P523" i="2"/>
  <c r="P522" i="2"/>
  <c r="P526" i="2" s="1"/>
  <c r="O327" i="2"/>
  <c r="P363" i="2" l="1"/>
  <c r="Q544" i="2"/>
  <c r="P418" i="2"/>
  <c r="P56" i="2"/>
  <c r="P454" i="2"/>
  <c r="P110" i="2"/>
  <c r="Q524" i="2"/>
  <c r="Q616" i="2"/>
  <c r="P146" i="2"/>
  <c r="P218" i="2"/>
  <c r="P74" i="2"/>
  <c r="P582" i="2"/>
  <c r="P400" i="2"/>
  <c r="P182" i="2"/>
  <c r="P490" i="2"/>
  <c r="P308" i="2"/>
  <c r="P200" i="2"/>
  <c r="P236" i="2"/>
  <c r="P128" i="2"/>
  <c r="P600" i="2"/>
  <c r="P164" i="2"/>
  <c r="P254" i="2"/>
  <c r="P472" i="2"/>
  <c r="P382" i="2"/>
  <c r="P327" i="2"/>
  <c r="Q232" i="2"/>
  <c r="Q233" i="2"/>
  <c r="Q270" i="2"/>
  <c r="Q272" i="2" s="1"/>
  <c r="Q468" i="2"/>
  <c r="Q469" i="2"/>
  <c r="R19" i="2" a="1"/>
  <c r="R19" i="2" s="1"/>
  <c r="R611" i="2" a="1"/>
  <c r="R611" i="2" s="1"/>
  <c r="R604" i="2" a="1"/>
  <c r="R604" i="2" s="1"/>
  <c r="R593" i="2" a="1"/>
  <c r="R593" i="2" s="1"/>
  <c r="R590" i="2" a="1"/>
  <c r="R590" i="2" s="1"/>
  <c r="R554" i="2" a="1"/>
  <c r="R554" i="2" s="1"/>
  <c r="R553" i="2" a="1"/>
  <c r="R553" i="2" s="1"/>
  <c r="R555" i="2" a="1"/>
  <c r="R555" i="2" s="1"/>
  <c r="R494" i="2" a="1"/>
  <c r="R494" i="2" s="1"/>
  <c r="R497" i="2" a="1"/>
  <c r="R497" i="2" s="1"/>
  <c r="R516" i="2" a="1"/>
  <c r="R516" i="2" s="1"/>
  <c r="R512" i="2" a="1"/>
  <c r="R512" i="2" s="1"/>
  <c r="R499" i="2" a="1"/>
  <c r="R499" i="2" s="1"/>
  <c r="R481" i="2" a="1"/>
  <c r="R481" i="2" s="1"/>
  <c r="R459" i="2" a="1"/>
  <c r="R459" i="2" s="1"/>
  <c r="R478" i="2" a="1"/>
  <c r="R478" i="2" s="1"/>
  <c r="R460" i="2" a="1"/>
  <c r="R460" i="2" s="1"/>
  <c r="R444" i="2" a="1"/>
  <c r="R444" i="2" s="1"/>
  <c r="R405" i="2" a="1"/>
  <c r="R405" i="2" s="1"/>
  <c r="R423" i="2" a="1"/>
  <c r="R423" i="2" s="1"/>
  <c r="R495" i="2" a="1"/>
  <c r="R495" i="2" s="1"/>
  <c r="R408" i="2" a="1"/>
  <c r="R408" i="2" s="1"/>
  <c r="R424" i="2" a="1"/>
  <c r="R424" i="2" s="1"/>
  <c r="R446" i="2" a="1"/>
  <c r="R446" i="2" s="1"/>
  <c r="R392" i="2" a="1"/>
  <c r="R392" i="2" s="1"/>
  <c r="R353" i="2" a="1"/>
  <c r="R353" i="2" s="1"/>
  <c r="R387" i="2" a="1"/>
  <c r="R387" i="2" s="1"/>
  <c r="R374" i="2" a="1"/>
  <c r="R374" i="2" s="1"/>
  <c r="R354" i="2" a="1"/>
  <c r="R354" i="2" s="1"/>
  <c r="R391" i="2" a="1"/>
  <c r="R391" i="2" s="1"/>
  <c r="R371" i="2" a="1"/>
  <c r="R371" i="2" s="1"/>
  <c r="R333" i="2" a="1"/>
  <c r="R333" i="2" s="1"/>
  <c r="R317" i="2" a="1"/>
  <c r="R317" i="2" s="1"/>
  <c r="R298" i="2" a="1"/>
  <c r="R298" i="2" s="1"/>
  <c r="R280" i="2" a="1"/>
  <c r="R280" i="2" s="1"/>
  <c r="R320" i="2" a="1"/>
  <c r="R320" i="2" s="1"/>
  <c r="R299" i="2" a="1"/>
  <c r="R299" i="2" s="1"/>
  <c r="R281" i="2" a="1"/>
  <c r="R281" i="2" s="1"/>
  <c r="R263" i="2" a="1"/>
  <c r="R263" i="2" s="1"/>
  <c r="R245" i="2" a="1"/>
  <c r="R245" i="2" s="1"/>
  <c r="R260" i="2" a="1"/>
  <c r="R260" i="2" s="1"/>
  <c r="R246" i="2" a="1"/>
  <c r="R246" i="2" s="1"/>
  <c r="R264" i="2" a="1"/>
  <c r="R264" i="2" s="1"/>
  <c r="R266" i="2" a="1"/>
  <c r="R266" i="2" s="1"/>
  <c r="R226" i="2" a="1"/>
  <c r="R226" i="2" s="1"/>
  <c r="R193" i="2" a="1"/>
  <c r="R193" i="2" s="1"/>
  <c r="R134" i="2" a="1"/>
  <c r="R134" i="2" s="1"/>
  <c r="R225" i="2" a="1"/>
  <c r="R225" i="2" s="1"/>
  <c r="R189" i="2" a="1"/>
  <c r="R189" i="2" s="1"/>
  <c r="R155" i="2" a="1"/>
  <c r="R155" i="2" s="1"/>
  <c r="R228" i="2" a="1"/>
  <c r="R228" i="2" s="1"/>
  <c r="R103" i="2" a="1"/>
  <c r="R103" i="2" s="1"/>
  <c r="R119" i="2" a="1"/>
  <c r="R119" i="2" s="1"/>
  <c r="R120" i="2" a="1"/>
  <c r="R120" i="2" s="1"/>
  <c r="R224" i="2" a="1"/>
  <c r="R224" i="2" s="1"/>
  <c r="R205" i="2" a="1"/>
  <c r="R205" i="2" s="1"/>
  <c r="R174" i="2" a="1"/>
  <c r="R174" i="2" s="1"/>
  <c r="R154" i="2" a="1"/>
  <c r="R154" i="2" s="1"/>
  <c r="R104" i="2" a="1"/>
  <c r="R104" i="2" s="1"/>
  <c r="R97" i="2" a="1"/>
  <c r="R97" i="2" s="1"/>
  <c r="R27" i="2" a="1"/>
  <c r="R27" i="2" s="1"/>
  <c r="R62" i="2" a="1"/>
  <c r="R62" i="2" s="1"/>
  <c r="R98" i="2" a="1"/>
  <c r="R98" i="2" s="1"/>
  <c r="R63" i="2" a="1"/>
  <c r="R63" i="2" s="1"/>
  <c r="R61" i="2" a="1"/>
  <c r="R61" i="2" s="1"/>
  <c r="R31" i="2" a="1"/>
  <c r="R31" i="2" s="1"/>
  <c r="R99" i="2" a="1"/>
  <c r="R99" i="2" s="1"/>
  <c r="R47" i="2" a="1"/>
  <c r="R47" i="2" s="1"/>
  <c r="R168" i="2" a="1"/>
  <c r="R168" i="2" s="1"/>
  <c r="R534" i="2" a="1"/>
  <c r="R534" i="2" s="1"/>
  <c r="R186" i="2" a="1"/>
  <c r="R186" i="2" s="1"/>
  <c r="R42" i="2" a="1"/>
  <c r="R42" i="2" s="1"/>
  <c r="R607" i="2" a="1"/>
  <c r="R607" i="2" s="1"/>
  <c r="R535" i="2" a="1"/>
  <c r="R535" i="2" s="1"/>
  <c r="R78" i="2" a="1"/>
  <c r="R78" i="2" s="1"/>
  <c r="R606" i="2" a="1"/>
  <c r="R606" i="2" s="1"/>
  <c r="R204" i="2" a="1"/>
  <c r="R204" i="2" s="1"/>
  <c r="R609" i="2" a="1"/>
  <c r="R609" i="2" s="1"/>
  <c r="R612" i="2" a="1"/>
  <c r="R612" i="2" s="1"/>
  <c r="R570" i="2" a="1"/>
  <c r="R570" i="2" s="1"/>
  <c r="R569" i="2" a="1"/>
  <c r="R569" i="2" s="1"/>
  <c r="R587" i="2" a="1"/>
  <c r="R587" i="2" s="1"/>
  <c r="R589" i="2" a="1"/>
  <c r="R589" i="2" s="1"/>
  <c r="R519" i="2" a="1"/>
  <c r="R519" i="2" s="1"/>
  <c r="R551" i="2" a="1"/>
  <c r="R551" i="2" s="1"/>
  <c r="R513" i="2" a="1"/>
  <c r="R513" i="2" s="1"/>
  <c r="R501" i="2" a="1"/>
  <c r="R501" i="2" s="1"/>
  <c r="R500" i="2" a="1"/>
  <c r="R500" i="2" s="1"/>
  <c r="R496" i="2" a="1"/>
  <c r="R496" i="2" s="1"/>
  <c r="R465" i="2" a="1"/>
  <c r="R465" i="2" s="1"/>
  <c r="R476" i="2" a="1"/>
  <c r="R476" i="2" s="1"/>
  <c r="R466" i="2" a="1"/>
  <c r="R466" i="2" s="1"/>
  <c r="R448" i="2" a="1"/>
  <c r="R448" i="2" s="1"/>
  <c r="R411" i="2" a="1"/>
  <c r="R411" i="2" s="1"/>
  <c r="R443" i="2" a="1"/>
  <c r="R443" i="2" s="1"/>
  <c r="R430" i="2" a="1"/>
  <c r="R430" i="2" s="1"/>
  <c r="R447" i="2" a="1"/>
  <c r="R447" i="2" s="1"/>
  <c r="R453" i="2" s="1"/>
  <c r="R406" i="2" a="1"/>
  <c r="R406" i="2" s="1"/>
  <c r="R479" i="2" a="1"/>
  <c r="R479" i="2" s="1"/>
  <c r="R429" i="2" a="1"/>
  <c r="R429" i="2" s="1"/>
  <c r="R435" i="2" s="1"/>
  <c r="R388" i="2" a="1"/>
  <c r="R388" i="2" s="1"/>
  <c r="R351" i="2" a="1"/>
  <c r="R351" i="2" s="1"/>
  <c r="R393" i="2" a="1"/>
  <c r="R393" i="2" s="1"/>
  <c r="R372" i="2" a="1"/>
  <c r="R372" i="2" s="1"/>
  <c r="R352" i="2" a="1"/>
  <c r="R352" i="2" s="1"/>
  <c r="R442" i="2" a="1"/>
  <c r="R442" i="2" s="1"/>
  <c r="R369" i="2" a="1"/>
  <c r="R369" i="2" s="1"/>
  <c r="R336" i="2" a="1"/>
  <c r="R336" i="2" s="1"/>
  <c r="R315" i="2" a="1"/>
  <c r="R315" i="2" s="1"/>
  <c r="R296" i="2" a="1"/>
  <c r="R296" i="2" s="1"/>
  <c r="R278" i="2" a="1"/>
  <c r="R278" i="2" s="1"/>
  <c r="R318" i="2" a="1"/>
  <c r="R318" i="2" s="1"/>
  <c r="R297" i="2" a="1"/>
  <c r="R297" i="2" s="1"/>
  <c r="R279" i="2" a="1"/>
  <c r="R279" i="2" s="1"/>
  <c r="R261" i="2" a="1"/>
  <c r="R261" i="2" s="1"/>
  <c r="R247" i="2" a="1"/>
  <c r="R247" i="2" s="1"/>
  <c r="R368" i="2" a="1"/>
  <c r="R368" i="2" s="1"/>
  <c r="R229" i="2" a="1"/>
  <c r="R229" i="2" s="1"/>
  <c r="R262" i="2" a="1"/>
  <c r="R262" i="2" s="1"/>
  <c r="R386" i="2" a="1"/>
  <c r="R386" i="2" s="1"/>
  <c r="R206" i="2" a="1"/>
  <c r="R206" i="2" s="1"/>
  <c r="R212" i="2" a="1"/>
  <c r="R212" i="2" s="1"/>
  <c r="R101" i="2" a="1"/>
  <c r="R101" i="2" s="1"/>
  <c r="R175" i="2" a="1"/>
  <c r="R175" i="2" s="1"/>
  <c r="R192" i="2" a="1"/>
  <c r="R192" i="2" s="1"/>
  <c r="R198" i="2" s="1"/>
  <c r="R153" i="2" a="1"/>
  <c r="R153" i="2" s="1"/>
  <c r="R188" i="2" a="1"/>
  <c r="R188" i="2" s="1"/>
  <c r="R140" i="2" a="1"/>
  <c r="R140" i="2" s="1"/>
  <c r="R117" i="2" a="1"/>
  <c r="R117" i="2" s="1"/>
  <c r="R118" i="2" a="1"/>
  <c r="R118" i="2" s="1"/>
  <c r="R211" i="2" a="1"/>
  <c r="R211" i="2" s="1"/>
  <c r="R191" i="2" a="1"/>
  <c r="R191" i="2" s="1"/>
  <c r="R169" i="2" a="1"/>
  <c r="R169" i="2" s="1"/>
  <c r="R135" i="2" a="1"/>
  <c r="R135" i="2" s="1"/>
  <c r="R81" i="2" a="1"/>
  <c r="R81" i="2" s="1"/>
  <c r="R66" i="2" a="1"/>
  <c r="R66" i="2" s="1"/>
  <c r="R28" i="2" a="1"/>
  <c r="R28" i="2" s="1"/>
  <c r="R50" i="2" a="1"/>
  <c r="R50" i="2" s="1"/>
  <c r="R85" i="2" a="1"/>
  <c r="R85" i="2" s="1"/>
  <c r="R79" i="2" a="1"/>
  <c r="R79" i="2" s="1"/>
  <c r="R100" i="2" a="1"/>
  <c r="R100" i="2" s="1"/>
  <c r="R68" i="2" a="1"/>
  <c r="R68" i="2" s="1"/>
  <c r="R84" i="2" a="1"/>
  <c r="R84" i="2" s="1"/>
  <c r="R90" i="2" s="1"/>
  <c r="R60" i="2" a="1"/>
  <c r="R60" i="2" s="1"/>
  <c r="R533" i="2" a="1"/>
  <c r="R533" i="2" s="1"/>
  <c r="R531" i="2" a="1"/>
  <c r="R531" i="2" s="1"/>
  <c r="R240" i="2" a="1"/>
  <c r="R240" i="2" s="1"/>
  <c r="R222" i="2" a="1"/>
  <c r="R222" i="2" s="1"/>
  <c r="R594" i="2" a="1"/>
  <c r="R594" i="2" s="1"/>
  <c r="R258" i="2" a="1"/>
  <c r="R258" i="2" s="1"/>
  <c r="R268" i="2" s="1"/>
  <c r="R294" i="2" a="1"/>
  <c r="R294" i="2" s="1"/>
  <c r="R316" i="2" a="1"/>
  <c r="R316" i="2" s="1"/>
  <c r="R259" i="2" a="1"/>
  <c r="R259" i="2" s="1"/>
  <c r="R243" i="2" a="1"/>
  <c r="R243" i="2" s="1"/>
  <c r="R227" i="2" a="1"/>
  <c r="R227" i="2" s="1"/>
  <c r="R248" i="2" a="1"/>
  <c r="R248" i="2" s="1"/>
  <c r="R133" i="2" a="1"/>
  <c r="R133" i="2" s="1"/>
  <c r="R173" i="2" a="1"/>
  <c r="R173" i="2" s="1"/>
  <c r="R172" i="2" a="1"/>
  <c r="R172" i="2" s="1"/>
  <c r="R136" i="2" a="1"/>
  <c r="R136" i="2" s="1"/>
  <c r="R116" i="2" a="1"/>
  <c r="R116" i="2" s="1"/>
  <c r="R176" i="2" a="1"/>
  <c r="R176" i="2" s="1"/>
  <c r="R137" i="2" a="1"/>
  <c r="R137" i="2" s="1"/>
  <c r="R64" i="2" a="1"/>
  <c r="R64" i="2" s="1"/>
  <c r="R44" i="2" a="1"/>
  <c r="R44" i="2" s="1"/>
  <c r="R26" i="2" a="1"/>
  <c r="R26" i="2" s="1"/>
  <c r="R45" i="2" a="1"/>
  <c r="R45" i="2" s="1"/>
  <c r="R25" i="2" a="1"/>
  <c r="R25" i="2" s="1"/>
  <c r="R132" i="2" a="1"/>
  <c r="R132" i="2" s="1"/>
  <c r="S16" i="2"/>
  <c r="R588" i="2" a="1"/>
  <c r="R588" i="2" s="1"/>
  <c r="R610" i="2" a="1"/>
  <c r="R610" i="2" s="1"/>
  <c r="R616" i="2" s="1"/>
  <c r="R568" i="2" a="1"/>
  <c r="R568" i="2" s="1"/>
  <c r="R573" i="2" a="1"/>
  <c r="R573" i="2" s="1"/>
  <c r="R571" i="2" a="1"/>
  <c r="R571" i="2" s="1"/>
  <c r="R574" i="2" a="1"/>
  <c r="R574" i="2" s="1"/>
  <c r="R518" i="2" a="1"/>
  <c r="R518" i="2" s="1"/>
  <c r="R524" i="2" s="1"/>
  <c r="R517" i="2" a="1"/>
  <c r="R517" i="2" s="1"/>
  <c r="R502" i="2" a="1"/>
  <c r="R502" i="2" s="1"/>
  <c r="R552" i="2" a="1"/>
  <c r="R552" i="2" s="1"/>
  <c r="R515" i="2" a="1"/>
  <c r="R515" i="2" s="1"/>
  <c r="R480" i="2" a="1"/>
  <c r="R480" i="2" s="1"/>
  <c r="R463" i="2" a="1"/>
  <c r="R463" i="2" s="1"/>
  <c r="R458" i="2" a="1"/>
  <c r="R458" i="2" s="1"/>
  <c r="R464" i="2" a="1"/>
  <c r="R464" i="2" s="1"/>
  <c r="R470" i="2" s="1"/>
  <c r="R482" i="2" a="1"/>
  <c r="R482" i="2" s="1"/>
  <c r="R409" i="2" a="1"/>
  <c r="R409" i="2" s="1"/>
  <c r="R441" i="2" a="1"/>
  <c r="R441" i="2" s="1"/>
  <c r="R428" i="2" a="1"/>
  <c r="R428" i="2" s="1"/>
  <c r="R434" i="2" s="1"/>
  <c r="R412" i="2" a="1"/>
  <c r="R412" i="2" s="1"/>
  <c r="R404" i="2" a="1"/>
  <c r="R404" i="2" s="1"/>
  <c r="R477" i="2" a="1"/>
  <c r="R477" i="2" s="1"/>
  <c r="R427" i="2" a="1"/>
  <c r="R427" i="2" s="1"/>
  <c r="R357" i="2" a="1"/>
  <c r="R357" i="2" s="1"/>
  <c r="R339" i="2" a="1"/>
  <c r="R339" i="2" s="1"/>
  <c r="R390" i="2" a="1"/>
  <c r="R390" i="2" s="1"/>
  <c r="R370" i="2" a="1"/>
  <c r="R370" i="2" s="1"/>
  <c r="R350" i="2" a="1"/>
  <c r="R350" i="2" s="1"/>
  <c r="R375" i="2" a="1"/>
  <c r="R375" i="2" s="1"/>
  <c r="R389" i="2" a="1"/>
  <c r="R389" i="2" s="1"/>
  <c r="R321" i="2" a="1"/>
  <c r="R321" i="2" s="1"/>
  <c r="R313" i="2" a="1"/>
  <c r="R313" i="2" s="1"/>
  <c r="R284" i="2" a="1"/>
  <c r="R284" i="2" s="1"/>
  <c r="R334" i="2" a="1"/>
  <c r="R334" i="2" s="1"/>
  <c r="R295" i="2" a="1"/>
  <c r="R295" i="2" s="1"/>
  <c r="R331" i="2" a="1"/>
  <c r="R331" i="2" s="1"/>
  <c r="R241" i="2" a="1"/>
  <c r="R241" i="2" s="1"/>
  <c r="R349" i="2" a="1"/>
  <c r="R349" i="2" s="1"/>
  <c r="R210" i="2" a="1"/>
  <c r="R210" i="2" s="1"/>
  <c r="R216" i="2" s="1"/>
  <c r="R223" i="2" a="1"/>
  <c r="R223" i="2" s="1"/>
  <c r="R170" i="2" a="1"/>
  <c r="R170" i="2" s="1"/>
  <c r="R190" i="2" a="1"/>
  <c r="R190" i="2" s="1"/>
  <c r="R139" i="2" a="1"/>
  <c r="R139" i="2" s="1"/>
  <c r="R145" i="2" s="1"/>
  <c r="R209" i="2" a="1"/>
  <c r="R209" i="2" s="1"/>
  <c r="R158" i="2" a="1"/>
  <c r="R158" i="2" s="1"/>
  <c r="R48" i="2" a="1"/>
  <c r="R48" i="2" s="1"/>
  <c r="R29" i="2" a="1"/>
  <c r="R29" i="2" s="1"/>
  <c r="R67" i="2" a="1"/>
  <c r="R67" i="2" s="1"/>
  <c r="R73" i="2" s="1"/>
  <c r="R49" i="2" a="1"/>
  <c r="R49" i="2" s="1"/>
  <c r="R55" i="2" s="1"/>
  <c r="R82" i="2" a="1"/>
  <c r="R82" i="2" s="1"/>
  <c r="R536" i="2" a="1"/>
  <c r="R536" i="2" s="1"/>
  <c r="R538" i="2" a="1"/>
  <c r="R538" i="2" s="1"/>
  <c r="R586" i="2" a="1"/>
  <c r="R586" i="2" s="1"/>
  <c r="R591" i="2" a="1"/>
  <c r="R591" i="2" s="1"/>
  <c r="R608" i="2" a="1"/>
  <c r="R608" i="2" s="1"/>
  <c r="R576" i="2" a="1"/>
  <c r="R576" i="2" s="1"/>
  <c r="R556" i="2" a="1"/>
  <c r="R556" i="2" s="1"/>
  <c r="R575" i="2" a="1"/>
  <c r="R575" i="2" s="1"/>
  <c r="R572" i="2" a="1"/>
  <c r="R572" i="2" s="1"/>
  <c r="R520" i="2" a="1"/>
  <c r="R520" i="2" s="1"/>
  <c r="R550" i="2" a="1"/>
  <c r="R550" i="2" s="1"/>
  <c r="R549" i="2" a="1"/>
  <c r="R549" i="2" s="1"/>
  <c r="R557" i="2" a="1"/>
  <c r="R557" i="2" s="1"/>
  <c r="R514" i="2" a="1"/>
  <c r="R514" i="2" s="1"/>
  <c r="R498" i="2" a="1"/>
  <c r="R498" i="2" s="1"/>
  <c r="R461" i="2" a="1"/>
  <c r="R461" i="2" s="1"/>
  <c r="R483" i="2" a="1"/>
  <c r="R483" i="2" s="1"/>
  <c r="R462" i="2" a="1"/>
  <c r="R462" i="2" s="1"/>
  <c r="R445" i="2" a="1"/>
  <c r="R445" i="2" s="1"/>
  <c r="R407" i="2" a="1"/>
  <c r="R407" i="2" s="1"/>
  <c r="R425" i="2" a="1"/>
  <c r="R425" i="2" s="1"/>
  <c r="R440" i="2" a="1"/>
  <c r="R440" i="2" s="1"/>
  <c r="R410" i="2" a="1"/>
  <c r="R410" i="2" s="1"/>
  <c r="R416" i="2" s="1"/>
  <c r="R426" i="2" a="1"/>
  <c r="R426" i="2" s="1"/>
  <c r="R484" i="2" a="1"/>
  <c r="R484" i="2" s="1"/>
  <c r="R394" i="2" a="1"/>
  <c r="R394" i="2" s="1"/>
  <c r="R355" i="2" a="1"/>
  <c r="R355" i="2" s="1"/>
  <c r="R337" i="2" a="1"/>
  <c r="R337" i="2" s="1"/>
  <c r="R376" i="2" a="1"/>
  <c r="R376" i="2" s="1"/>
  <c r="R356" i="2" a="1"/>
  <c r="R356" i="2" s="1"/>
  <c r="R362" i="2" s="1"/>
  <c r="R338" i="2" a="1"/>
  <c r="R338" i="2" s="1"/>
  <c r="R344" i="2" s="1"/>
  <c r="R373" i="2" a="1"/>
  <c r="R373" i="2" s="1"/>
  <c r="R335" i="2" a="1"/>
  <c r="R335" i="2" s="1"/>
  <c r="R319" i="2" a="1"/>
  <c r="R319" i="2" s="1"/>
  <c r="R325" i="2" s="1"/>
  <c r="R300" i="2" a="1"/>
  <c r="R300" i="2" s="1"/>
  <c r="R282" i="2" a="1"/>
  <c r="R282" i="2" s="1"/>
  <c r="R332" i="2" a="1"/>
  <c r="R332" i="2" s="1"/>
  <c r="R314" i="2" a="1"/>
  <c r="R314" i="2" s="1"/>
  <c r="R283" i="2" a="1"/>
  <c r="R283" i="2" s="1"/>
  <c r="R289" i="2" s="1"/>
  <c r="R277" i="2" a="1"/>
  <c r="R277" i="2" s="1"/>
  <c r="R422" i="2" a="1"/>
  <c r="R422" i="2" s="1"/>
  <c r="R302" i="2" a="1"/>
  <c r="R302" i="2" s="1"/>
  <c r="R242" i="2" a="1"/>
  <c r="R242" i="2" s="1"/>
  <c r="R265" i="2" a="1"/>
  <c r="R265" i="2" s="1"/>
  <c r="R271" i="2" s="1"/>
  <c r="R301" i="2" a="1"/>
  <c r="R301" i="2" s="1"/>
  <c r="R244" i="2" a="1"/>
  <c r="R244" i="2" s="1"/>
  <c r="R207" i="2" a="1"/>
  <c r="R207" i="2" s="1"/>
  <c r="R138" i="2" a="1"/>
  <c r="R138" i="2" s="1"/>
  <c r="R144" i="2" s="1"/>
  <c r="R194" i="2" a="1"/>
  <c r="R194" i="2" s="1"/>
  <c r="R171" i="2" a="1"/>
  <c r="R171" i="2" s="1"/>
  <c r="R157" i="2" a="1"/>
  <c r="R157" i="2" s="1"/>
  <c r="R163" i="2" s="1"/>
  <c r="R151" i="2" a="1"/>
  <c r="R151" i="2" s="1"/>
  <c r="R152" i="2" a="1"/>
  <c r="R152" i="2" s="1"/>
  <c r="R121" i="2" a="1"/>
  <c r="R121" i="2" s="1"/>
  <c r="R122" i="2" a="1"/>
  <c r="R122" i="2" s="1"/>
  <c r="R230" i="2" a="1"/>
  <c r="R230" i="2" s="1"/>
  <c r="R208" i="2" a="1"/>
  <c r="R208" i="2" s="1"/>
  <c r="R187" i="2" a="1"/>
  <c r="R187" i="2" s="1"/>
  <c r="R156" i="2" a="1"/>
  <c r="R156" i="2" s="1"/>
  <c r="R162" i="2" s="1"/>
  <c r="R115" i="2" a="1"/>
  <c r="R115" i="2" s="1"/>
  <c r="R46" i="2" a="1"/>
  <c r="R46" i="2" s="1"/>
  <c r="R32" i="2" a="1"/>
  <c r="R32" i="2" s="1"/>
  <c r="R83" i="2" a="1"/>
  <c r="R83" i="2" s="1"/>
  <c r="R102" i="2" a="1"/>
  <c r="R102" i="2" s="1"/>
  <c r="R108" i="2" s="1"/>
  <c r="R65" i="2" a="1"/>
  <c r="R65" i="2" s="1"/>
  <c r="R86" i="2" a="1"/>
  <c r="R86" i="2" s="1"/>
  <c r="R30" i="2" a="1"/>
  <c r="R30" i="2" s="1"/>
  <c r="R36" i="2" s="1"/>
  <c r="R43" i="2" a="1"/>
  <c r="R43" i="2" s="1"/>
  <c r="R80" i="2" a="1"/>
  <c r="R80" i="2" s="1"/>
  <c r="R96" i="2" a="1"/>
  <c r="R96" i="2" s="1"/>
  <c r="R605" i="2" a="1"/>
  <c r="R605" i="2" s="1"/>
  <c r="R150" i="2" a="1"/>
  <c r="R150" i="2" s="1"/>
  <c r="R532" i="2" a="1"/>
  <c r="R532" i="2" s="1"/>
  <c r="R592" i="2" a="1"/>
  <c r="R592" i="2" s="1"/>
  <c r="R598" i="2" s="1"/>
  <c r="R537" i="2" a="1"/>
  <c r="R537" i="2" s="1"/>
  <c r="R543" i="2" s="1"/>
  <c r="R276" i="2" a="1"/>
  <c r="R276" i="2" s="1"/>
  <c r="R286" i="2" s="1"/>
  <c r="R24" i="2" a="1"/>
  <c r="R24" i="2" s="1"/>
  <c r="R34" i="2" s="1"/>
  <c r="R114" i="2" a="1"/>
  <c r="R114" i="2" s="1"/>
  <c r="R539" i="2" a="1"/>
  <c r="R539" i="2" s="1"/>
  <c r="Q35" i="2"/>
  <c r="Q34" i="2"/>
  <c r="Q307" i="2"/>
  <c r="Q471" i="2"/>
  <c r="Q52" i="2"/>
  <c r="Q53" i="2"/>
  <c r="Q181" i="2"/>
  <c r="Q70" i="2"/>
  <c r="Q71" i="2"/>
  <c r="Q90" i="2"/>
  <c r="Q109" i="2"/>
  <c r="Q341" i="2"/>
  <c r="Q342" i="2"/>
  <c r="Q415" i="2"/>
  <c r="Q414" i="2"/>
  <c r="Q596" i="2"/>
  <c r="Q597" i="2"/>
  <c r="Q106" i="2"/>
  <c r="Q107" i="2"/>
  <c r="Q180" i="2"/>
  <c r="Q163" i="2"/>
  <c r="Q287" i="2"/>
  <c r="Q290" i="2" s="1"/>
  <c r="Q359" i="2"/>
  <c r="Q360" i="2"/>
  <c r="Q453" i="2"/>
  <c r="P545" i="2"/>
  <c r="O12" i="2"/>
  <c r="P345" i="2"/>
  <c r="P618" i="2"/>
  <c r="Q323" i="2"/>
  <c r="Q324" i="2"/>
  <c r="Q397" i="2"/>
  <c r="Q396" i="2"/>
  <c r="Q251" i="2"/>
  <c r="Q250" i="2"/>
  <c r="Q326" i="2"/>
  <c r="Q361" i="2"/>
  <c r="Q36" i="2"/>
  <c r="Q617" i="2"/>
  <c r="Q160" i="2"/>
  <c r="Q161" i="2"/>
  <c r="Q487" i="2"/>
  <c r="Q486" i="2"/>
  <c r="Q505" i="2"/>
  <c r="Q504" i="2"/>
  <c r="Q541" i="2"/>
  <c r="Q542" i="2"/>
  <c r="Q54" i="2"/>
  <c r="Q179" i="2"/>
  <c r="Q178" i="2"/>
  <c r="Q217" i="2"/>
  <c r="Q305" i="2"/>
  <c r="Q381" i="2"/>
  <c r="Q488" i="2"/>
  <c r="Q581" i="2"/>
  <c r="P290" i="2"/>
  <c r="P508" i="2"/>
  <c r="P436" i="2"/>
  <c r="Q143" i="2"/>
  <c r="Q142" i="2"/>
  <c r="Q145" i="2"/>
  <c r="Q89" i="2"/>
  <c r="Q88" i="2"/>
  <c r="Q199" i="2"/>
  <c r="Q215" i="2"/>
  <c r="Q214" i="2"/>
  <c r="Q379" i="2"/>
  <c r="Q378" i="2"/>
  <c r="Q559" i="2"/>
  <c r="Q560" i="2"/>
  <c r="Q127" i="2"/>
  <c r="P92" i="2"/>
  <c r="Q433" i="2"/>
  <c r="Q432" i="2"/>
  <c r="Q523" i="2"/>
  <c r="Q522" i="2"/>
  <c r="Q55" i="2"/>
  <c r="Q196" i="2"/>
  <c r="Q197" i="2"/>
  <c r="Q435" i="2"/>
  <c r="Q525" i="2"/>
  <c r="Q615" i="2"/>
  <c r="Q614" i="2"/>
  <c r="Q125" i="2"/>
  <c r="Q124" i="2"/>
  <c r="Q235" i="2"/>
  <c r="Q507" i="2"/>
  <c r="Q73" i="2"/>
  <c r="Q344" i="2"/>
  <c r="Q416" i="2"/>
  <c r="Q451" i="2"/>
  <c r="Q450" i="2"/>
  <c r="Q578" i="2"/>
  <c r="Q579" i="2"/>
  <c r="P563" i="2"/>
  <c r="R307" i="2" l="1"/>
  <c r="R217" i="2"/>
  <c r="R581" i="2"/>
  <c r="Q308" i="2"/>
  <c r="Q454" i="2"/>
  <c r="Q218" i="2"/>
  <c r="Q545" i="2"/>
  <c r="Q110" i="2"/>
  <c r="Q526" i="2"/>
  <c r="P12" i="2"/>
  <c r="Q382" i="2"/>
  <c r="Q146" i="2"/>
  <c r="Q164" i="2"/>
  <c r="Q600" i="2"/>
  <c r="Q74" i="2"/>
  <c r="Q490" i="2"/>
  <c r="Q254" i="2"/>
  <c r="Q363" i="2"/>
  <c r="Q418" i="2"/>
  <c r="R471" i="2"/>
  <c r="Q200" i="2"/>
  <c r="Q182" i="2"/>
  <c r="Q327" i="2"/>
  <c r="Q38" i="2"/>
  <c r="Q582" i="2"/>
  <c r="Q128" i="2"/>
  <c r="Q400" i="2"/>
  <c r="Q56" i="2"/>
  <c r="Q236" i="2"/>
  <c r="Q472" i="2"/>
  <c r="Q436" i="2"/>
  <c r="Q92" i="2"/>
  <c r="R127" i="2"/>
  <c r="R544" i="2"/>
  <c r="R215" i="2"/>
  <c r="R488" i="2"/>
  <c r="R523" i="2"/>
  <c r="R522" i="2"/>
  <c r="R578" i="2"/>
  <c r="R579" i="2"/>
  <c r="S19" i="2" a="1"/>
  <c r="S19" i="2" s="1"/>
  <c r="S568" i="2" a="1"/>
  <c r="S568" i="2" s="1"/>
  <c r="S586" i="2" a="1"/>
  <c r="S586" i="2" s="1"/>
  <c r="S594" i="2" a="1"/>
  <c r="S594" i="2" s="1"/>
  <c r="S588" i="2" a="1"/>
  <c r="S588" i="2" s="1"/>
  <c r="S576" i="2" a="1"/>
  <c r="S576" i="2" s="1"/>
  <c r="S587" i="2" a="1"/>
  <c r="S587" i="2" s="1"/>
  <c r="S593" i="2" a="1"/>
  <c r="S593" i="2" s="1"/>
  <c r="S599" i="2" s="1"/>
  <c r="S556" i="2" a="1"/>
  <c r="S556" i="2" s="1"/>
  <c r="S494" i="2" a="1"/>
  <c r="S494" i="2" s="1"/>
  <c r="S549" i="2" a="1"/>
  <c r="S549" i="2" s="1"/>
  <c r="S513" i="2" a="1"/>
  <c r="S513" i="2" s="1"/>
  <c r="S501" i="2" a="1"/>
  <c r="S501" i="2" s="1"/>
  <c r="S516" i="2" a="1"/>
  <c r="S516" i="2" s="1"/>
  <c r="S440" i="2" a="1"/>
  <c r="S440" i="2" s="1"/>
  <c r="S484" i="2" a="1"/>
  <c r="S484" i="2" s="1"/>
  <c r="S428" i="2" a="1"/>
  <c r="S428" i="2" s="1"/>
  <c r="S462" i="2" a="1"/>
  <c r="S462" i="2" s="1"/>
  <c r="S408" i="2" a="1"/>
  <c r="S408" i="2" s="1"/>
  <c r="S391" i="2" a="1"/>
  <c r="S391" i="2" s="1"/>
  <c r="S498" i="2" a="1"/>
  <c r="S498" i="2" s="1"/>
  <c r="S441" i="2" a="1"/>
  <c r="S441" i="2" s="1"/>
  <c r="S458" i="2" a="1"/>
  <c r="S458" i="2" s="1"/>
  <c r="S459" i="2" a="1"/>
  <c r="S459" i="2" s="1"/>
  <c r="S405" i="2" a="1"/>
  <c r="S405" i="2" s="1"/>
  <c r="S388" i="2" a="1"/>
  <c r="S388" i="2" s="1"/>
  <c r="S368" i="2" a="1"/>
  <c r="S368" i="2" s="1"/>
  <c r="S386" i="2" a="1"/>
  <c r="S386" i="2" s="1"/>
  <c r="S333" i="2" a="1"/>
  <c r="S333" i="2" s="1"/>
  <c r="S369" i="2" a="1"/>
  <c r="S369" i="2" s="1"/>
  <c r="S353" i="2" a="1"/>
  <c r="S353" i="2" s="1"/>
  <c r="S332" i="2" a="1"/>
  <c r="S332" i="2" s="1"/>
  <c r="S370" i="2" a="1"/>
  <c r="S370" i="2" s="1"/>
  <c r="S350" i="2" a="1"/>
  <c r="S350" i="2" s="1"/>
  <c r="S316" i="2" a="1"/>
  <c r="S316" i="2" s="1"/>
  <c r="S284" i="2" a="1"/>
  <c r="S284" i="2" s="1"/>
  <c r="S265" i="2" a="1"/>
  <c r="S265" i="2" s="1"/>
  <c r="S271" i="2" s="1"/>
  <c r="S422" i="2" a="1"/>
  <c r="S422" i="2" s="1"/>
  <c r="S241" i="2" a="1"/>
  <c r="S241" i="2" s="1"/>
  <c r="S266" i="2" a="1"/>
  <c r="S266" i="2" s="1"/>
  <c r="S313" i="2" a="1"/>
  <c r="S313" i="2" s="1"/>
  <c r="S283" i="2" a="1"/>
  <c r="S283" i="2" s="1"/>
  <c r="S289" i="2" s="1"/>
  <c r="S263" i="2" a="1"/>
  <c r="S263" i="2" s="1"/>
  <c r="S242" i="2" a="1"/>
  <c r="S242" i="2" s="1"/>
  <c r="S230" i="2" a="1"/>
  <c r="S230" i="2" s="1"/>
  <c r="S191" i="2" a="1"/>
  <c r="S191" i="2" s="1"/>
  <c r="S151" i="2" a="1"/>
  <c r="S151" i="2" s="1"/>
  <c r="S137" i="2" a="1"/>
  <c r="S137" i="2" s="1"/>
  <c r="S227" i="2" a="1"/>
  <c r="S227" i="2" s="1"/>
  <c r="S171" i="2" a="1"/>
  <c r="S171" i="2" s="1"/>
  <c r="S121" i="2" a="1"/>
  <c r="S121" i="2" s="1"/>
  <c r="S134" i="2" a="1"/>
  <c r="S134" i="2" s="1"/>
  <c r="S226" i="2" a="1"/>
  <c r="S226" i="2" s="1"/>
  <c r="S189" i="2" a="1"/>
  <c r="S189" i="2" s="1"/>
  <c r="S173" i="2" a="1"/>
  <c r="S173" i="2" s="1"/>
  <c r="S115" i="2" a="1"/>
  <c r="S115" i="2" s="1"/>
  <c r="S211" i="2" a="1"/>
  <c r="S211" i="2" s="1"/>
  <c r="S188" i="2" a="1"/>
  <c r="S188" i="2" s="1"/>
  <c r="S122" i="2" a="1"/>
  <c r="S122" i="2" s="1"/>
  <c r="S99" i="2" a="1"/>
  <c r="S99" i="2" s="1"/>
  <c r="S100" i="2" a="1"/>
  <c r="S100" i="2" s="1"/>
  <c r="S81" i="2" a="1"/>
  <c r="S81" i="2" s="1"/>
  <c r="S46" i="2" a="1"/>
  <c r="S46" i="2" s="1"/>
  <c r="S67" i="2" a="1"/>
  <c r="S67" i="2" s="1"/>
  <c r="S60" i="2" a="1"/>
  <c r="S60" i="2" s="1"/>
  <c r="S66" i="2" a="1"/>
  <c r="S66" i="2" s="1"/>
  <c r="S72" i="2" s="1"/>
  <c r="S47" i="2" a="1"/>
  <c r="S47" i="2" s="1"/>
  <c r="S68" i="2" a="1"/>
  <c r="S68" i="2" s="1"/>
  <c r="S30" i="2" a="1"/>
  <c r="S30" i="2" s="1"/>
  <c r="S538" i="2" a="1"/>
  <c r="S538" i="2" s="1"/>
  <c r="S168" i="2" a="1"/>
  <c r="S168" i="2" s="1"/>
  <c r="S536" i="2" a="1"/>
  <c r="S536" i="2" s="1"/>
  <c r="S42" i="2" a="1"/>
  <c r="S42" i="2" s="1"/>
  <c r="S258" i="2" a="1"/>
  <c r="S258" i="2" s="1"/>
  <c r="S268" i="2" s="1"/>
  <c r="S222" i="2" a="1"/>
  <c r="S222" i="2" s="1"/>
  <c r="S204" i="2" a="1"/>
  <c r="S204" i="2" s="1"/>
  <c r="S152" i="2" a="1"/>
  <c r="S152" i="2" s="1"/>
  <c r="S31" i="2" a="1"/>
  <c r="S31" i="2" s="1"/>
  <c r="S101" i="2" a="1"/>
  <c r="S101" i="2" s="1"/>
  <c r="S114" i="2" a="1"/>
  <c r="S114" i="2" s="1"/>
  <c r="S531" i="2" a="1"/>
  <c r="S531" i="2" s="1"/>
  <c r="S604" i="2" a="1"/>
  <c r="S604" i="2" s="1"/>
  <c r="S611" i="2" a="1"/>
  <c r="S611" i="2" s="1"/>
  <c r="S575" i="2" a="1"/>
  <c r="S575" i="2" s="1"/>
  <c r="S581" i="2" s="1"/>
  <c r="S571" i="2" a="1"/>
  <c r="S571" i="2" s="1"/>
  <c r="S590" i="2" a="1"/>
  <c r="S590" i="2" s="1"/>
  <c r="S570" i="2" a="1"/>
  <c r="S570" i="2" s="1"/>
  <c r="S572" i="2" a="1"/>
  <c r="S572" i="2" s="1"/>
  <c r="S554" i="2" a="1"/>
  <c r="S554" i="2" s="1"/>
  <c r="S519" i="2" a="1"/>
  <c r="S519" i="2" s="1"/>
  <c r="S550" i="2" a="1"/>
  <c r="S550" i="2" s="1"/>
  <c r="S497" i="2" a="1"/>
  <c r="S497" i="2" s="1"/>
  <c r="S483" i="2" a="1"/>
  <c r="S483" i="2" s="1"/>
  <c r="S489" i="2" s="1"/>
  <c r="S479" i="2" a="1"/>
  <c r="S479" i="2" s="1"/>
  <c r="S500" i="2" a="1"/>
  <c r="S500" i="2" s="1"/>
  <c r="S506" i="2" s="1"/>
  <c r="S447" i="2" a="1"/>
  <c r="S447" i="2" s="1"/>
  <c r="S481" i="2" a="1"/>
  <c r="S481" i="2" s="1"/>
  <c r="S460" i="2" a="1"/>
  <c r="S460" i="2" s="1"/>
  <c r="S406" i="2" a="1"/>
  <c r="S406" i="2" s="1"/>
  <c r="S389" i="2" a="1"/>
  <c r="S389" i="2" s="1"/>
  <c r="S444" i="2" a="1"/>
  <c r="S444" i="2" s="1"/>
  <c r="S442" i="2" a="1"/>
  <c r="S442" i="2" s="1"/>
  <c r="S465" i="2" a="1"/>
  <c r="S465" i="2" s="1"/>
  <c r="S411" i="2" a="1"/>
  <c r="S411" i="2" s="1"/>
  <c r="S394" i="2" a="1"/>
  <c r="S394" i="2" s="1"/>
  <c r="S443" i="2" a="1"/>
  <c r="S443" i="2" s="1"/>
  <c r="S337" i="2" a="1"/>
  <c r="S337" i="2" s="1"/>
  <c r="S335" i="2" a="1"/>
  <c r="S335" i="2" s="1"/>
  <c r="S375" i="2" a="1"/>
  <c r="S375" i="2" s="1"/>
  <c r="S381" i="2" s="1"/>
  <c r="S331" i="2" a="1"/>
  <c r="S331" i="2" s="1"/>
  <c r="S351" i="2" a="1"/>
  <c r="S351" i="2" s="1"/>
  <c r="S376" i="2" a="1"/>
  <c r="S376" i="2" s="1"/>
  <c r="S356" i="2" a="1"/>
  <c r="S356" i="2" s="1"/>
  <c r="S339" i="2" a="1"/>
  <c r="S339" i="2" s="1"/>
  <c r="S300" i="2" a="1"/>
  <c r="S300" i="2" s="1"/>
  <c r="S282" i="2" a="1"/>
  <c r="S282" i="2" s="1"/>
  <c r="S288" i="2" s="1"/>
  <c r="S264" i="2" a="1"/>
  <c r="S264" i="2" s="1"/>
  <c r="S270" i="2" s="1"/>
  <c r="S247" i="2" a="1"/>
  <c r="S247" i="2" s="1"/>
  <c r="S302" i="2" a="1"/>
  <c r="S302" i="2" s="1"/>
  <c r="S244" i="2" a="1"/>
  <c r="S244" i="2" s="1"/>
  <c r="S299" i="2" a="1"/>
  <c r="S299" i="2" s="1"/>
  <c r="S305" i="2" s="1"/>
  <c r="S281" i="2" a="1"/>
  <c r="S281" i="2" s="1"/>
  <c r="S287" i="2" s="1"/>
  <c r="S261" i="2" a="1"/>
  <c r="S261" i="2" s="1"/>
  <c r="S319" i="2" a="1"/>
  <c r="S319" i="2" s="1"/>
  <c r="S228" i="2" a="1"/>
  <c r="S228" i="2" s="1"/>
  <c r="S176" i="2" a="1"/>
  <c r="S176" i="2" s="1"/>
  <c r="S154" i="2" a="1"/>
  <c r="S154" i="2" s="1"/>
  <c r="S140" i="2" a="1"/>
  <c r="S140" i="2" s="1"/>
  <c r="S192" i="2" a="1"/>
  <c r="S192" i="2" s="1"/>
  <c r="S187" i="2" a="1"/>
  <c r="S187" i="2" s="1"/>
  <c r="S119" i="2" a="1"/>
  <c r="S119" i="2" s="1"/>
  <c r="S103" i="2" a="1"/>
  <c r="S103" i="2" s="1"/>
  <c r="S212" i="2" a="1"/>
  <c r="S212" i="2" s="1"/>
  <c r="S174" i="2" a="1"/>
  <c r="S174" i="2" s="1"/>
  <c r="S157" i="2" a="1"/>
  <c r="S157" i="2" s="1"/>
  <c r="S102" i="2" a="1"/>
  <c r="S102" i="2" s="1"/>
  <c r="S108" i="2" s="1"/>
  <c r="S209" i="2" a="1"/>
  <c r="S209" i="2" s="1"/>
  <c r="S155" i="2" a="1"/>
  <c r="S155" i="2" s="1"/>
  <c r="S120" i="2" a="1"/>
  <c r="S120" i="2" s="1"/>
  <c r="S126" i="2" s="1"/>
  <c r="S84" i="2" a="1"/>
  <c r="S84" i="2" s="1"/>
  <c r="S79" i="2" a="1"/>
  <c r="S79" i="2" s="1"/>
  <c r="S86" i="2" a="1"/>
  <c r="S86" i="2" s="1"/>
  <c r="S49" i="2" a="1"/>
  <c r="S49" i="2" s="1"/>
  <c r="S65" i="2" a="1"/>
  <c r="S65" i="2" s="1"/>
  <c r="S32" i="2" a="1"/>
  <c r="S32" i="2" s="1"/>
  <c r="S64" i="2" a="1"/>
  <c r="S64" i="2" s="1"/>
  <c r="S28" i="2" a="1"/>
  <c r="S28" i="2" s="1"/>
  <c r="S62" i="2" a="1"/>
  <c r="S62" i="2" s="1"/>
  <c r="S27" i="2" a="1"/>
  <c r="S27" i="2" s="1"/>
  <c r="S610" i="2" a="1"/>
  <c r="S610" i="2" s="1"/>
  <c r="S616" i="2" s="1"/>
  <c r="S533" i="2" a="1"/>
  <c r="S533" i="2" s="1"/>
  <c r="S82" i="2" a="1"/>
  <c r="S82" i="2" s="1"/>
  <c r="S63" i="2" a="1"/>
  <c r="S63" i="2" s="1"/>
  <c r="S50" i="2" a="1"/>
  <c r="S50" i="2" s="1"/>
  <c r="S534" i="2" a="1"/>
  <c r="S534" i="2" s="1"/>
  <c r="S609" i="2" a="1"/>
  <c r="S609" i="2" s="1"/>
  <c r="S607" i="2" a="1"/>
  <c r="S607" i="2" s="1"/>
  <c r="S574" i="2" a="1"/>
  <c r="S574" i="2" s="1"/>
  <c r="S580" i="2" s="1"/>
  <c r="S569" i="2" a="1"/>
  <c r="S569" i="2" s="1"/>
  <c r="S573" i="2" a="1"/>
  <c r="S573" i="2" s="1"/>
  <c r="S553" i="2" a="1"/>
  <c r="S553" i="2" s="1"/>
  <c r="S557" i="2" a="1"/>
  <c r="S557" i="2" s="1"/>
  <c r="S514" i="2" a="1"/>
  <c r="S514" i="2" s="1"/>
  <c r="S502" i="2" a="1"/>
  <c r="S502" i="2" s="1"/>
  <c r="S520" i="2" a="1"/>
  <c r="S520" i="2" s="1"/>
  <c r="S515" i="2" a="1"/>
  <c r="S515" i="2" s="1"/>
  <c r="S448" i="2" a="1"/>
  <c r="S448" i="2" s="1"/>
  <c r="S477" i="2" a="1"/>
  <c r="S477" i="2" s="1"/>
  <c r="S482" i="2" a="1"/>
  <c r="S482" i="2" s="1"/>
  <c r="S488" i="2" s="1"/>
  <c r="S476" i="2" a="1"/>
  <c r="S476" i="2" s="1"/>
  <c r="S466" i="2" a="1"/>
  <c r="S466" i="2" s="1"/>
  <c r="S412" i="2" a="1"/>
  <c r="S412" i="2" s="1"/>
  <c r="S404" i="2" a="1"/>
  <c r="S404" i="2" s="1"/>
  <c r="S426" i="2" a="1"/>
  <c r="S426" i="2" s="1"/>
  <c r="S429" i="2" a="1"/>
  <c r="S429" i="2" s="1"/>
  <c r="S496" i="2" a="1"/>
  <c r="S496" i="2" s="1"/>
  <c r="S463" i="2" a="1"/>
  <c r="S463" i="2" s="1"/>
  <c r="S409" i="2" a="1"/>
  <c r="S409" i="2" s="1"/>
  <c r="S392" i="2" a="1"/>
  <c r="S392" i="2" s="1"/>
  <c r="S425" i="2" a="1"/>
  <c r="S425" i="2" s="1"/>
  <c r="S387" i="2" a="1"/>
  <c r="S387" i="2" s="1"/>
  <c r="S445" i="2" a="1"/>
  <c r="S445" i="2" s="1"/>
  <c r="S373" i="2" a="1"/>
  <c r="S373" i="2" s="1"/>
  <c r="S357" i="2" a="1"/>
  <c r="S357" i="2" s="1"/>
  <c r="S349" i="2" a="1"/>
  <c r="S349" i="2" s="1"/>
  <c r="S374" i="2" a="1"/>
  <c r="S374" i="2" s="1"/>
  <c r="S380" i="2" s="1"/>
  <c r="S354" i="2" a="1"/>
  <c r="S354" i="2" s="1"/>
  <c r="S301" i="2" a="1"/>
  <c r="S301" i="2" s="1"/>
  <c r="S307" i="2" s="1"/>
  <c r="S298" i="2" a="1"/>
  <c r="S298" i="2" s="1"/>
  <c r="S280" i="2" a="1"/>
  <c r="S280" i="2" s="1"/>
  <c r="S262" i="2" a="1"/>
  <c r="S262" i="2" s="1"/>
  <c r="S243" i="2" a="1"/>
  <c r="S243" i="2" s="1"/>
  <c r="S315" i="2" a="1"/>
  <c r="S315" i="2" s="1"/>
  <c r="S321" i="2" a="1"/>
  <c r="S321" i="2" s="1"/>
  <c r="S297" i="2" a="1"/>
  <c r="S297" i="2" s="1"/>
  <c r="S279" i="2" a="1"/>
  <c r="S279" i="2" s="1"/>
  <c r="S259" i="2" a="1"/>
  <c r="S259" i="2" s="1"/>
  <c r="S318" i="2" a="1"/>
  <c r="S318" i="2" s="1"/>
  <c r="S205" i="2" a="1"/>
  <c r="S205" i="2" s="1"/>
  <c r="S175" i="2" a="1"/>
  <c r="S175" i="2" s="1"/>
  <c r="S181" i="2" s="1"/>
  <c r="S104" i="2" a="1"/>
  <c r="S104" i="2" s="1"/>
  <c r="S229" i="2" a="1"/>
  <c r="S229" i="2" s="1"/>
  <c r="S235" i="2" s="1"/>
  <c r="S190" i="2" a="1"/>
  <c r="S190" i="2" s="1"/>
  <c r="S169" i="2" a="1"/>
  <c r="S169" i="2" s="1"/>
  <c r="S117" i="2" a="1"/>
  <c r="S117" i="2" s="1"/>
  <c r="S193" i="2" a="1"/>
  <c r="S193" i="2" s="1"/>
  <c r="S210" i="2" a="1"/>
  <c r="S210" i="2" s="1"/>
  <c r="S216" i="2" s="1"/>
  <c r="S172" i="2" a="1"/>
  <c r="S172" i="2" s="1"/>
  <c r="S170" i="2" a="1"/>
  <c r="S170" i="2" s="1"/>
  <c r="S135" i="2" a="1"/>
  <c r="S135" i="2" s="1"/>
  <c r="S207" i="2" a="1"/>
  <c r="S207" i="2" s="1"/>
  <c r="S118" i="2" a="1"/>
  <c r="S118" i="2" s="1"/>
  <c r="S98" i="2" a="1"/>
  <c r="S98" i="2" s="1"/>
  <c r="S29" i="2" a="1"/>
  <c r="S29" i="2" s="1"/>
  <c r="S592" i="2" a="1"/>
  <c r="S592" i="2" s="1"/>
  <c r="S598" i="2" s="1"/>
  <c r="S276" i="2" a="1"/>
  <c r="S276" i="2" s="1"/>
  <c r="S286" i="2" s="1"/>
  <c r="T16" i="2"/>
  <c r="S606" i="2" a="1"/>
  <c r="S606" i="2" s="1"/>
  <c r="S605" i="2" a="1"/>
  <c r="S605" i="2" s="1"/>
  <c r="S591" i="2" a="1"/>
  <c r="S591" i="2" s="1"/>
  <c r="S518" i="2" a="1"/>
  <c r="S518" i="2" s="1"/>
  <c r="S524" i="2" s="1"/>
  <c r="S589" i="2" a="1"/>
  <c r="S589" i="2" s="1"/>
  <c r="S517" i="2" a="1"/>
  <c r="S517" i="2" s="1"/>
  <c r="S512" i="2" a="1"/>
  <c r="S512" i="2" s="1"/>
  <c r="S552" i="2" a="1"/>
  <c r="S552" i="2" s="1"/>
  <c r="S551" i="2" a="1"/>
  <c r="S551" i="2" s="1"/>
  <c r="S555" i="2" a="1"/>
  <c r="S555" i="2" s="1"/>
  <c r="S561" i="2" s="1"/>
  <c r="S499" i="2" a="1"/>
  <c r="S499" i="2" s="1"/>
  <c r="S446" i="2" a="1"/>
  <c r="S446" i="2" s="1"/>
  <c r="S452" i="2" s="1"/>
  <c r="S480" i="2" a="1"/>
  <c r="S480" i="2" s="1"/>
  <c r="S495" i="2" a="1"/>
  <c r="S495" i="2" s="1"/>
  <c r="S430" i="2" a="1"/>
  <c r="S430" i="2" s="1"/>
  <c r="S464" i="2" a="1"/>
  <c r="S464" i="2" s="1"/>
  <c r="S470" i="2" s="1"/>
  <c r="S410" i="2" a="1"/>
  <c r="S410" i="2" s="1"/>
  <c r="S416" i="2" s="1"/>
  <c r="S393" i="2" a="1"/>
  <c r="S393" i="2" s="1"/>
  <c r="S399" i="2" s="1"/>
  <c r="S424" i="2" a="1"/>
  <c r="S424" i="2" s="1"/>
  <c r="S427" i="2" a="1"/>
  <c r="S427" i="2" s="1"/>
  <c r="S478" i="2" a="1"/>
  <c r="S478" i="2" s="1"/>
  <c r="S461" i="2" a="1"/>
  <c r="S461" i="2" s="1"/>
  <c r="S407" i="2" a="1"/>
  <c r="S407" i="2" s="1"/>
  <c r="S390" i="2" a="1"/>
  <c r="S390" i="2" s="1"/>
  <c r="S423" i="2" a="1"/>
  <c r="S423" i="2" s="1"/>
  <c r="S336" i="2" a="1"/>
  <c r="S336" i="2" s="1"/>
  <c r="S338" i="2" a="1"/>
  <c r="S338" i="2" s="1"/>
  <c r="S344" i="2" s="1"/>
  <c r="S371" i="2" a="1"/>
  <c r="S371" i="2" s="1"/>
  <c r="S355" i="2" a="1"/>
  <c r="S355" i="2" s="1"/>
  <c r="S361" i="2" s="1"/>
  <c r="S334" i="2" a="1"/>
  <c r="S334" i="2" s="1"/>
  <c r="S372" i="2" a="1"/>
  <c r="S372" i="2" s="1"/>
  <c r="S352" i="2" a="1"/>
  <c r="S352" i="2" s="1"/>
  <c r="S317" i="2" a="1"/>
  <c r="S317" i="2" s="1"/>
  <c r="S296" i="2" a="1"/>
  <c r="S296" i="2" s="1"/>
  <c r="S278" i="2" a="1"/>
  <c r="S278" i="2" s="1"/>
  <c r="S260" i="2" a="1"/>
  <c r="S260" i="2" s="1"/>
  <c r="S245" i="2" a="1"/>
  <c r="S245" i="2" s="1"/>
  <c r="S314" i="2" a="1"/>
  <c r="S314" i="2" s="1"/>
  <c r="S320" i="2" a="1"/>
  <c r="S320" i="2" s="1"/>
  <c r="S326" i="2" s="1"/>
  <c r="S295" i="2" a="1"/>
  <c r="S295" i="2" s="1"/>
  <c r="S277" i="2" a="1"/>
  <c r="S277" i="2" s="1"/>
  <c r="S246" i="2" a="1"/>
  <c r="S246" i="2" s="1"/>
  <c r="S252" i="2" s="1"/>
  <c r="S248" i="2" a="1"/>
  <c r="S248" i="2" s="1"/>
  <c r="S223" i="2" a="1"/>
  <c r="S223" i="2" s="1"/>
  <c r="S153" i="2" a="1"/>
  <c r="S153" i="2" s="1"/>
  <c r="S139" i="2" a="1"/>
  <c r="S139" i="2" s="1"/>
  <c r="S145" i="2" s="1"/>
  <c r="S206" i="2" a="1"/>
  <c r="S206" i="2" s="1"/>
  <c r="S194" i="2" a="1"/>
  <c r="S194" i="2" s="1"/>
  <c r="S136" i="2" a="1"/>
  <c r="S136" i="2" s="1"/>
  <c r="S138" i="2" a="1"/>
  <c r="S138" i="2" s="1"/>
  <c r="S144" i="2" s="1"/>
  <c r="S225" i="2" a="1"/>
  <c r="S225" i="2" s="1"/>
  <c r="S208" i="2" a="1"/>
  <c r="S208" i="2" s="1"/>
  <c r="S224" i="2" a="1"/>
  <c r="S224" i="2" s="1"/>
  <c r="S158" i="2" a="1"/>
  <c r="S158" i="2" s="1"/>
  <c r="S133" i="2" a="1"/>
  <c r="S133" i="2" s="1"/>
  <c r="S186" i="2" a="1"/>
  <c r="S186" i="2" s="1"/>
  <c r="S156" i="2" a="1"/>
  <c r="S156" i="2" s="1"/>
  <c r="S162" i="2" s="1"/>
  <c r="S116" i="2" a="1"/>
  <c r="S116" i="2" s="1"/>
  <c r="S80" i="2" a="1"/>
  <c r="S80" i="2" s="1"/>
  <c r="S83" i="2" a="1"/>
  <c r="S83" i="2" s="1"/>
  <c r="S89" i="2" s="1"/>
  <c r="S48" i="2" a="1"/>
  <c r="S48" i="2" s="1"/>
  <c r="S54" i="2" s="1"/>
  <c r="S85" i="2" a="1"/>
  <c r="S85" i="2" s="1"/>
  <c r="S91" i="2" s="1"/>
  <c r="S44" i="2" a="1"/>
  <c r="S44" i="2" s="1"/>
  <c r="S26" i="2" a="1"/>
  <c r="S26" i="2" s="1"/>
  <c r="S97" i="2" a="1"/>
  <c r="S97" i="2" s="1"/>
  <c r="S45" i="2" a="1"/>
  <c r="S45" i="2" s="1"/>
  <c r="S43" i="2" a="1"/>
  <c r="S43" i="2" s="1"/>
  <c r="S535" i="2" a="1"/>
  <c r="S535" i="2" s="1"/>
  <c r="S150" i="2" a="1"/>
  <c r="S150" i="2" s="1"/>
  <c r="S537" i="2" a="1"/>
  <c r="S537" i="2" s="1"/>
  <c r="S543" i="2" s="1"/>
  <c r="S96" i="2" a="1"/>
  <c r="S96" i="2" s="1"/>
  <c r="S612" i="2" a="1"/>
  <c r="S612" i="2" s="1"/>
  <c r="S24" i="2" a="1"/>
  <c r="S24" i="2" s="1"/>
  <c r="S294" i="2" a="1"/>
  <c r="S294" i="2" s="1"/>
  <c r="S304" i="2" s="1"/>
  <c r="S539" i="2" a="1"/>
  <c r="S539" i="2" s="1"/>
  <c r="S240" i="2" a="1"/>
  <c r="S240" i="2" s="1"/>
  <c r="S250" i="2" s="1"/>
  <c r="S532" i="2" a="1"/>
  <c r="S532" i="2" s="1"/>
  <c r="S78" i="2" a="1"/>
  <c r="S78" i="2" s="1"/>
  <c r="S88" i="2" s="1"/>
  <c r="S61" i="2" a="1"/>
  <c r="S61" i="2" s="1"/>
  <c r="S25" i="2" a="1"/>
  <c r="S25" i="2" s="1"/>
  <c r="S132" i="2" a="1"/>
  <c r="S132" i="2" s="1"/>
  <c r="S608" i="2" a="1"/>
  <c r="S608" i="2" s="1"/>
  <c r="R178" i="2"/>
  <c r="R179" i="2"/>
  <c r="R235" i="2"/>
  <c r="R417" i="2"/>
  <c r="R614" i="2"/>
  <c r="R615" i="2"/>
  <c r="R37" i="2"/>
  <c r="R126" i="2"/>
  <c r="R160" i="2"/>
  <c r="R161" i="2"/>
  <c r="R199" i="2"/>
  <c r="R252" i="2"/>
  <c r="R287" i="2"/>
  <c r="R397" i="2"/>
  <c r="R396" i="2"/>
  <c r="R486" i="2"/>
  <c r="R487" i="2"/>
  <c r="R560" i="2"/>
  <c r="R559" i="2"/>
  <c r="R617" i="2"/>
  <c r="R71" i="2"/>
  <c r="R70" i="2"/>
  <c r="R489" i="2"/>
  <c r="R541" i="2"/>
  <c r="R542" i="2"/>
  <c r="R35" i="2"/>
  <c r="R432" i="2"/>
  <c r="R433" i="2"/>
  <c r="R214" i="2"/>
  <c r="R218" i="2" s="1"/>
  <c r="R180" i="2"/>
  <c r="R124" i="2"/>
  <c r="R125" i="2"/>
  <c r="R305" i="2"/>
  <c r="R360" i="2"/>
  <c r="R359" i="2"/>
  <c r="R398" i="2"/>
  <c r="R505" i="2"/>
  <c r="R504" i="2"/>
  <c r="Q563" i="2"/>
  <c r="Q508" i="2"/>
  <c r="R288" i="2"/>
  <c r="R290" i="2" s="1"/>
  <c r="R378" i="2"/>
  <c r="R379" i="2"/>
  <c r="R343" i="2"/>
  <c r="R596" i="2"/>
  <c r="R597" i="2"/>
  <c r="R54" i="2"/>
  <c r="R580" i="2"/>
  <c r="R72" i="2"/>
  <c r="R196" i="2"/>
  <c r="R197" i="2"/>
  <c r="R181" i="2"/>
  <c r="R253" i="2"/>
  <c r="R324" i="2"/>
  <c r="R323" i="2"/>
  <c r="R342" i="2"/>
  <c r="R341" i="2"/>
  <c r="R506" i="2"/>
  <c r="R525" i="2"/>
  <c r="R52" i="2"/>
  <c r="R53" i="2"/>
  <c r="R109" i="2"/>
  <c r="R250" i="2"/>
  <c r="R251" i="2"/>
  <c r="R326" i="2"/>
  <c r="R380" i="2"/>
  <c r="R452" i="2"/>
  <c r="R561" i="2"/>
  <c r="R599" i="2"/>
  <c r="Q618" i="2"/>
  <c r="Q345" i="2"/>
  <c r="R89" i="2"/>
  <c r="R88" i="2"/>
  <c r="R306" i="2"/>
  <c r="R361" i="2"/>
  <c r="R450" i="2"/>
  <c r="R451" i="2"/>
  <c r="R562" i="2"/>
  <c r="R381" i="2"/>
  <c r="R414" i="2"/>
  <c r="R415" i="2"/>
  <c r="R469" i="2"/>
  <c r="R468" i="2"/>
  <c r="R472" i="2" s="1"/>
  <c r="R143" i="2"/>
  <c r="R142" i="2"/>
  <c r="R232" i="2"/>
  <c r="R233" i="2"/>
  <c r="R304" i="2"/>
  <c r="R91" i="2"/>
  <c r="R106" i="2"/>
  <c r="R107" i="2"/>
  <c r="R399" i="2"/>
  <c r="R507" i="2"/>
  <c r="R234" i="2"/>
  <c r="R270" i="2"/>
  <c r="R269" i="2"/>
  <c r="R418" i="2" l="1"/>
  <c r="R74" i="2"/>
  <c r="R38" i="2"/>
  <c r="S251" i="2"/>
  <c r="R254" i="2"/>
  <c r="R128" i="2"/>
  <c r="R400" i="2"/>
  <c r="R110" i="2"/>
  <c r="R236" i="2"/>
  <c r="R200" i="2"/>
  <c r="R382" i="2"/>
  <c r="R146" i="2"/>
  <c r="R345" i="2"/>
  <c r="R600" i="2"/>
  <c r="R164" i="2"/>
  <c r="R182" i="2"/>
  <c r="Q12" i="2"/>
  <c r="R272" i="2"/>
  <c r="R454" i="2"/>
  <c r="R56" i="2"/>
  <c r="R490" i="2"/>
  <c r="R582" i="2"/>
  <c r="R526" i="2"/>
  <c r="S433" i="2"/>
  <c r="S432" i="2"/>
  <c r="T19" i="2" a="1"/>
  <c r="T19" i="2" s="1"/>
  <c r="T575" i="2" a="1"/>
  <c r="T575" i="2" s="1"/>
  <c r="T607" i="2" a="1"/>
  <c r="T607" i="2" s="1"/>
  <c r="T568" i="2" a="1"/>
  <c r="T568" i="2" s="1"/>
  <c r="T591" i="2" a="1"/>
  <c r="T591" i="2" s="1"/>
  <c r="T557" i="2" a="1"/>
  <c r="T557" i="2" s="1"/>
  <c r="T574" i="2" a="1"/>
  <c r="T574" i="2" s="1"/>
  <c r="T580" i="2" s="1"/>
  <c r="T549" i="2" a="1"/>
  <c r="T549" i="2" s="1"/>
  <c r="T512" i="2" a="1"/>
  <c r="T512" i="2" s="1"/>
  <c r="T500" i="2" a="1"/>
  <c r="T500" i="2" s="1"/>
  <c r="T516" i="2" a="1"/>
  <c r="T516" i="2" s="1"/>
  <c r="T513" i="2" a="1"/>
  <c r="T513" i="2" s="1"/>
  <c r="T518" i="2" a="1"/>
  <c r="T518" i="2" s="1"/>
  <c r="T495" i="2" a="1"/>
  <c r="T495" i="2" s="1"/>
  <c r="T482" i="2" a="1"/>
  <c r="T482" i="2" s="1"/>
  <c r="T442" i="2" a="1"/>
  <c r="T442" i="2" s="1"/>
  <c r="T463" i="2" a="1"/>
  <c r="T463" i="2" s="1"/>
  <c r="T440" i="2" a="1"/>
  <c r="T440" i="2" s="1"/>
  <c r="T423" i="2" a="1"/>
  <c r="T423" i="2" s="1"/>
  <c r="T464" i="2" a="1"/>
  <c r="T464" i="2" s="1"/>
  <c r="T448" i="2" a="1"/>
  <c r="T448" i="2" s="1"/>
  <c r="T411" i="2" a="1"/>
  <c r="T411" i="2" s="1"/>
  <c r="T394" i="2" a="1"/>
  <c r="T394" i="2" s="1"/>
  <c r="T357" i="2" a="1"/>
  <c r="T357" i="2" s="1"/>
  <c r="T441" i="2" a="1"/>
  <c r="T441" i="2" s="1"/>
  <c r="T374" i="2" a="1"/>
  <c r="T374" i="2" s="1"/>
  <c r="T428" i="2" a="1"/>
  <c r="T428" i="2" s="1"/>
  <c r="T406" i="2" a="1"/>
  <c r="T406" i="2" s="1"/>
  <c r="T389" i="2" a="1"/>
  <c r="T389" i="2" s="1"/>
  <c r="T335" i="2" a="1"/>
  <c r="T335" i="2" s="1"/>
  <c r="T371" i="2" a="1"/>
  <c r="T371" i="2" s="1"/>
  <c r="T368" i="2" a="1"/>
  <c r="T368" i="2" s="1"/>
  <c r="T302" i="2" a="1"/>
  <c r="T302" i="2" s="1"/>
  <c r="T339" i="2" a="1"/>
  <c r="T339" i="2" s="1"/>
  <c r="T280" i="2" a="1"/>
  <c r="T280" i="2" s="1"/>
  <c r="T318" i="2" a="1"/>
  <c r="T318" i="2" s="1"/>
  <c r="T277" i="2" a="1"/>
  <c r="T277" i="2" s="1"/>
  <c r="T248" i="2" a="1"/>
  <c r="T248" i="2" s="1"/>
  <c r="T319" i="2" a="1"/>
  <c r="T319" i="2" s="1"/>
  <c r="T284" i="2" a="1"/>
  <c r="T284" i="2" s="1"/>
  <c r="T331" i="2" a="1"/>
  <c r="T331" i="2" s="1"/>
  <c r="T226" i="2" a="1"/>
  <c r="T226" i="2" s="1"/>
  <c r="T300" i="2" a="1"/>
  <c r="T300" i="2" s="1"/>
  <c r="T263" i="2" a="1"/>
  <c r="T263" i="2" s="1"/>
  <c r="T242" i="2" a="1"/>
  <c r="T242" i="2" s="1"/>
  <c r="T206" i="2" a="1"/>
  <c r="T206" i="2" s="1"/>
  <c r="T153" i="2" a="1"/>
  <c r="T153" i="2" s="1"/>
  <c r="T116" i="2" a="1"/>
  <c r="T116" i="2" s="1"/>
  <c r="T121" i="2" a="1"/>
  <c r="T121" i="2" s="1"/>
  <c r="T210" i="2" a="1"/>
  <c r="T210" i="2" s="1"/>
  <c r="T174" i="2" a="1"/>
  <c r="T174" i="2" s="1"/>
  <c r="T227" i="2" a="1"/>
  <c r="T227" i="2" s="1"/>
  <c r="T205" i="2" a="1"/>
  <c r="T205" i="2" s="1"/>
  <c r="T157" i="2" a="1"/>
  <c r="T157" i="2" s="1"/>
  <c r="T133" i="2" a="1"/>
  <c r="T133" i="2" s="1"/>
  <c r="T228" i="2" a="1"/>
  <c r="T228" i="2" s="1"/>
  <c r="T191" i="2" a="1"/>
  <c r="T191" i="2" s="1"/>
  <c r="T158" i="2" a="1"/>
  <c r="T158" i="2" s="1"/>
  <c r="T137" i="2" a="1"/>
  <c r="T137" i="2" s="1"/>
  <c r="T81" i="2" a="1"/>
  <c r="T81" i="2" s="1"/>
  <c r="T48" i="2" a="1"/>
  <c r="T48" i="2" s="1"/>
  <c r="T29" i="2" a="1"/>
  <c r="T29" i="2" s="1"/>
  <c r="T45" i="2" a="1"/>
  <c r="T45" i="2" s="1"/>
  <c r="T61" i="2" a="1"/>
  <c r="T61" i="2" s="1"/>
  <c r="T68" i="2" a="1"/>
  <c r="T68" i="2" s="1"/>
  <c r="T32" i="2" a="1"/>
  <c r="T32" i="2" s="1"/>
  <c r="T84" i="2" a="1"/>
  <c r="T84" i="2" s="1"/>
  <c r="T25" i="2" a="1"/>
  <c r="T25" i="2" s="1"/>
  <c r="T186" i="2" a="1"/>
  <c r="T186" i="2" s="1"/>
  <c r="T539" i="2" a="1"/>
  <c r="T539" i="2" s="1"/>
  <c r="T608" i="2" a="1"/>
  <c r="T608" i="2" s="1"/>
  <c r="T538" i="2" a="1"/>
  <c r="T538" i="2" s="1"/>
  <c r="T132" i="2" a="1"/>
  <c r="T132" i="2" s="1"/>
  <c r="T222" i="2" a="1"/>
  <c r="T222" i="2" s="1"/>
  <c r="T258" i="2" a="1"/>
  <c r="T258" i="2" s="1"/>
  <c r="T268" i="2" s="1"/>
  <c r="T294" i="2" a="1"/>
  <c r="T294" i="2" s="1"/>
  <c r="T605" i="2" a="1"/>
  <c r="T605" i="2" s="1"/>
  <c r="T586" i="2" a="1"/>
  <c r="T586" i="2" s="1"/>
  <c r="T552" i="2" a="1"/>
  <c r="T552" i="2" s="1"/>
  <c r="T588" i="2" a="1"/>
  <c r="T588" i="2" s="1"/>
  <c r="T590" i="2" a="1"/>
  <c r="T590" i="2" s="1"/>
  <c r="T589" i="2" a="1"/>
  <c r="T589" i="2" s="1"/>
  <c r="T555" i="2" a="1"/>
  <c r="T555" i="2" s="1"/>
  <c r="T514" i="2" a="1"/>
  <c r="T514" i="2" s="1"/>
  <c r="T556" i="2" a="1"/>
  <c r="T556" i="2" s="1"/>
  <c r="T562" i="2" s="1"/>
  <c r="T494" i="2" a="1"/>
  <c r="T494" i="2" s="1"/>
  <c r="T502" i="2" a="1"/>
  <c r="T502" i="2" s="1"/>
  <c r="T515" i="2" a="1"/>
  <c r="T515" i="2" s="1"/>
  <c r="T484" i="2" a="1"/>
  <c r="T484" i="2" s="1"/>
  <c r="T478" i="2" a="1"/>
  <c r="T478" i="2" s="1"/>
  <c r="T476" i="2" a="1"/>
  <c r="T476" i="2" s="1"/>
  <c r="T461" i="2" a="1"/>
  <c r="T461" i="2" s="1"/>
  <c r="T443" i="2" a="1"/>
  <c r="T443" i="2" s="1"/>
  <c r="T447" i="2" a="1"/>
  <c r="T447" i="2" s="1"/>
  <c r="T453" i="2" s="1"/>
  <c r="T462" i="2" a="1"/>
  <c r="T462" i="2" s="1"/>
  <c r="T446" i="2" a="1"/>
  <c r="T446" i="2" s="1"/>
  <c r="T409" i="2" a="1"/>
  <c r="T409" i="2" s="1"/>
  <c r="T392" i="2" a="1"/>
  <c r="T392" i="2" s="1"/>
  <c r="T355" i="2" a="1"/>
  <c r="T355" i="2" s="1"/>
  <c r="T334" i="2" a="1"/>
  <c r="T334" i="2" s="1"/>
  <c r="T372" i="2" a="1"/>
  <c r="T372" i="2" s="1"/>
  <c r="T412" i="2" a="1"/>
  <c r="T412" i="2" s="1"/>
  <c r="T404" i="2" a="1"/>
  <c r="T404" i="2" s="1"/>
  <c r="T336" i="2" a="1"/>
  <c r="T336" i="2" s="1"/>
  <c r="T333" i="2" a="1"/>
  <c r="T333" i="2" s="1"/>
  <c r="T369" i="2" a="1"/>
  <c r="T369" i="2" s="1"/>
  <c r="T338" i="2" a="1"/>
  <c r="T338" i="2" s="1"/>
  <c r="T344" i="2" s="1"/>
  <c r="T356" i="2" a="1"/>
  <c r="T356" i="2" s="1"/>
  <c r="T362" i="2" s="1"/>
  <c r="T337" i="2" a="1"/>
  <c r="T337" i="2" s="1"/>
  <c r="T279" i="2" a="1"/>
  <c r="T279" i="2" s="1"/>
  <c r="T314" i="2" a="1"/>
  <c r="T314" i="2" s="1"/>
  <c r="T264" i="2" a="1"/>
  <c r="T264" i="2" s="1"/>
  <c r="T245" i="2" a="1"/>
  <c r="T245" i="2" s="1"/>
  <c r="T315" i="2" a="1"/>
  <c r="T315" i="2" s="1"/>
  <c r="T283" i="2" a="1"/>
  <c r="T283" i="2" s="1"/>
  <c r="T289" i="2" s="1"/>
  <c r="T422" i="2" a="1"/>
  <c r="T422" i="2" s="1"/>
  <c r="T224" i="2" a="1"/>
  <c r="T224" i="2" s="1"/>
  <c r="T296" i="2" a="1"/>
  <c r="T296" i="2" s="1"/>
  <c r="T261" i="2" a="1"/>
  <c r="T261" i="2" s="1"/>
  <c r="T225" i="2" a="1"/>
  <c r="T225" i="2" s="1"/>
  <c r="T173" i="2" a="1"/>
  <c r="T173" i="2" s="1"/>
  <c r="T122" i="2" a="1"/>
  <c r="T122" i="2" s="1"/>
  <c r="T103" i="2" a="1"/>
  <c r="T103" i="2" s="1"/>
  <c r="T119" i="2" a="1"/>
  <c r="T119" i="2" s="1"/>
  <c r="T223" i="2" a="1"/>
  <c r="T223" i="2" s="1"/>
  <c r="T152" i="2" a="1"/>
  <c r="T152" i="2" s="1"/>
  <c r="T207" i="2" a="1"/>
  <c r="T207" i="2" s="1"/>
  <c r="T188" i="2" a="1"/>
  <c r="T188" i="2" s="1"/>
  <c r="T138" i="2" a="1"/>
  <c r="T138" i="2" s="1"/>
  <c r="T115" i="2" a="1"/>
  <c r="T115" i="2" s="1"/>
  <c r="T209" i="2" a="1"/>
  <c r="T209" i="2" s="1"/>
  <c r="T187" i="2" a="1"/>
  <c r="T187" i="2" s="1"/>
  <c r="T155" i="2" a="1"/>
  <c r="T155" i="2" s="1"/>
  <c r="T135" i="2" a="1"/>
  <c r="T135" i="2" s="1"/>
  <c r="T44" i="2" a="1"/>
  <c r="T44" i="2" s="1"/>
  <c r="T46" i="2" a="1"/>
  <c r="T46" i="2" s="1"/>
  <c r="T67" i="2" a="1"/>
  <c r="T67" i="2" s="1"/>
  <c r="T73" i="2" s="1"/>
  <c r="T43" i="2" a="1"/>
  <c r="T43" i="2" s="1"/>
  <c r="T47" i="2" a="1"/>
  <c r="T47" i="2" s="1"/>
  <c r="T62" i="2" a="1"/>
  <c r="T62" i="2" s="1"/>
  <c r="T66" i="2" a="1"/>
  <c r="T66" i="2" s="1"/>
  <c r="T72" i="2" s="1"/>
  <c r="T82" i="2" a="1"/>
  <c r="T82" i="2" s="1"/>
  <c r="T26" i="2" a="1"/>
  <c r="T26" i="2" s="1"/>
  <c r="T240" i="2" a="1"/>
  <c r="T240" i="2" s="1"/>
  <c r="T534" i="2" a="1"/>
  <c r="T534" i="2" s="1"/>
  <c r="T609" i="2" a="1"/>
  <c r="T609" i="2" s="1"/>
  <c r="T42" i="2" a="1"/>
  <c r="T42" i="2" s="1"/>
  <c r="T531" i="2" a="1"/>
  <c r="T531" i="2" s="1"/>
  <c r="T612" i="2" a="1"/>
  <c r="T612" i="2" s="1"/>
  <c r="T78" i="2" a="1"/>
  <c r="T78" i="2" s="1"/>
  <c r="T604" i="2" a="1"/>
  <c r="T604" i="2" s="1"/>
  <c r="T150" i="2" a="1"/>
  <c r="T150" i="2" s="1"/>
  <c r="T276" i="2" a="1"/>
  <c r="T276" i="2" s="1"/>
  <c r="T114" i="2" a="1"/>
  <c r="T114" i="2" s="1"/>
  <c r="T594" i="2" a="1"/>
  <c r="T594" i="2" s="1"/>
  <c r="T593" i="2" a="1"/>
  <c r="T593" i="2" s="1"/>
  <c r="T573" i="2" a="1"/>
  <c r="T573" i="2" s="1"/>
  <c r="T571" i="2" a="1"/>
  <c r="T571" i="2" s="1"/>
  <c r="T576" i="2" a="1"/>
  <c r="T576" i="2" s="1"/>
  <c r="T587" i="2" a="1"/>
  <c r="T587" i="2" s="1"/>
  <c r="T519" i="2" a="1"/>
  <c r="T519" i="2" s="1"/>
  <c r="T499" i="2" a="1"/>
  <c r="T499" i="2" s="1"/>
  <c r="T554" i="2" a="1"/>
  <c r="T554" i="2" s="1"/>
  <c r="T550" i="2" a="1"/>
  <c r="T550" i="2" s="1"/>
  <c r="T496" i="2" a="1"/>
  <c r="T496" i="2" s="1"/>
  <c r="T479" i="2" a="1"/>
  <c r="T479" i="2" s="1"/>
  <c r="T445" i="2" a="1"/>
  <c r="T445" i="2" s="1"/>
  <c r="T426" i="2" a="1"/>
  <c r="T426" i="2" s="1"/>
  <c r="T458" i="2" a="1"/>
  <c r="T458" i="2" s="1"/>
  <c r="T459" i="2" a="1"/>
  <c r="T459" i="2" s="1"/>
  <c r="T444" i="2" a="1"/>
  <c r="T444" i="2" s="1"/>
  <c r="T481" i="2" a="1"/>
  <c r="T481" i="2" s="1"/>
  <c r="T460" i="2" a="1"/>
  <c r="T460" i="2" s="1"/>
  <c r="T429" i="2" a="1"/>
  <c r="T429" i="2" s="1"/>
  <c r="T407" i="2" a="1"/>
  <c r="T407" i="2" s="1"/>
  <c r="T390" i="2" a="1"/>
  <c r="T390" i="2" s="1"/>
  <c r="T353" i="2" a="1"/>
  <c r="T353" i="2" s="1"/>
  <c r="T332" i="2" a="1"/>
  <c r="T332" i="2" s="1"/>
  <c r="T370" i="2" a="1"/>
  <c r="T370" i="2" s="1"/>
  <c r="T410" i="2" a="1"/>
  <c r="T410" i="2" s="1"/>
  <c r="T416" i="2" s="1"/>
  <c r="T393" i="2" a="1"/>
  <c r="T393" i="2" s="1"/>
  <c r="T399" i="2" s="1"/>
  <c r="T386" i="2" a="1"/>
  <c r="T386" i="2" s="1"/>
  <c r="T375" i="2" a="1"/>
  <c r="T375" i="2" s="1"/>
  <c r="T301" i="2" a="1"/>
  <c r="T301" i="2" s="1"/>
  <c r="T307" i="2" s="1"/>
  <c r="T320" i="2" a="1"/>
  <c r="T320" i="2" s="1"/>
  <c r="T354" i="2" a="1"/>
  <c r="T354" i="2" s="1"/>
  <c r="T317" i="2" a="1"/>
  <c r="T317" i="2" s="1"/>
  <c r="T243" i="2" a="1"/>
  <c r="T243" i="2" s="1"/>
  <c r="T298" i="2" a="1"/>
  <c r="T298" i="2" s="1"/>
  <c r="T262" i="2" a="1"/>
  <c r="T262" i="2" s="1"/>
  <c r="T241" i="2" a="1"/>
  <c r="T241" i="2" s="1"/>
  <c r="T299" i="2" a="1"/>
  <c r="T299" i="2" s="1"/>
  <c r="T305" i="2" s="1"/>
  <c r="T266" i="2" a="1"/>
  <c r="T266" i="2" s="1"/>
  <c r="T244" i="2" a="1"/>
  <c r="T244" i="2" s="1"/>
  <c r="T229" i="2" a="1"/>
  <c r="T229" i="2" s="1"/>
  <c r="T282" i="2" a="1"/>
  <c r="T282" i="2" s="1"/>
  <c r="T288" i="2" s="1"/>
  <c r="T259" i="2" a="1"/>
  <c r="T259" i="2" s="1"/>
  <c r="T192" i="2" a="1"/>
  <c r="T192" i="2" s="1"/>
  <c r="T193" i="2" a="1"/>
  <c r="T193" i="2" s="1"/>
  <c r="T120" i="2" a="1"/>
  <c r="T120" i="2" s="1"/>
  <c r="T126" i="2" s="1"/>
  <c r="T140" i="2" a="1"/>
  <c r="T140" i="2" s="1"/>
  <c r="T117" i="2" a="1"/>
  <c r="T117" i="2" s="1"/>
  <c r="T175" i="2" a="1"/>
  <c r="T175" i="2" s="1"/>
  <c r="T154" i="2" a="1"/>
  <c r="T154" i="2" s="1"/>
  <c r="T211" i="2" a="1"/>
  <c r="T211" i="2" s="1"/>
  <c r="T171" i="2" a="1"/>
  <c r="T171" i="2" s="1"/>
  <c r="T134" i="2" a="1"/>
  <c r="T134" i="2" s="1"/>
  <c r="T104" i="2" a="1"/>
  <c r="T104" i="2" s="1"/>
  <c r="T208" i="2" a="1"/>
  <c r="T208" i="2" s="1"/>
  <c r="T172" i="2" a="1"/>
  <c r="T172" i="2" s="1"/>
  <c r="T151" i="2" a="1"/>
  <c r="T151" i="2" s="1"/>
  <c r="T64" i="2" a="1"/>
  <c r="T64" i="2" s="1"/>
  <c r="T98" i="2" a="1"/>
  <c r="T98" i="2" s="1"/>
  <c r="T60" i="2" a="1"/>
  <c r="T60" i="2" s="1"/>
  <c r="T65" i="2" a="1"/>
  <c r="T65" i="2" s="1"/>
  <c r="T28" i="2" a="1"/>
  <c r="T28" i="2" s="1"/>
  <c r="T101" i="2" a="1"/>
  <c r="T101" i="2" s="1"/>
  <c r="T50" i="2" a="1"/>
  <c r="T50" i="2" s="1"/>
  <c r="T49" i="2" a="1"/>
  <c r="T49" i="2" s="1"/>
  <c r="T80" i="2" a="1"/>
  <c r="T80" i="2" s="1"/>
  <c r="T27" i="2" a="1"/>
  <c r="T27" i="2" s="1"/>
  <c r="T533" i="2" a="1"/>
  <c r="T533" i="2" s="1"/>
  <c r="T532" i="2" a="1"/>
  <c r="T532" i="2" s="1"/>
  <c r="T96" i="2" a="1"/>
  <c r="T96" i="2" s="1"/>
  <c r="T536" i="2" a="1"/>
  <c r="T536" i="2" s="1"/>
  <c r="T168" i="2" a="1"/>
  <c r="T168" i="2" s="1"/>
  <c r="T24" i="2" a="1"/>
  <c r="T24" i="2" s="1"/>
  <c r="U16" i="2"/>
  <c r="T611" i="2" a="1"/>
  <c r="T611" i="2" s="1"/>
  <c r="T617" i="2" s="1"/>
  <c r="T592" i="2" a="1"/>
  <c r="T592" i="2" s="1"/>
  <c r="T598" i="2" s="1"/>
  <c r="T572" i="2" a="1"/>
  <c r="T572" i="2" s="1"/>
  <c r="T569" i="2" a="1"/>
  <c r="T569" i="2" s="1"/>
  <c r="T551" i="2" a="1"/>
  <c r="T551" i="2" s="1"/>
  <c r="T570" i="2" a="1"/>
  <c r="T570" i="2" s="1"/>
  <c r="T517" i="2" a="1"/>
  <c r="T517" i="2" s="1"/>
  <c r="T498" i="2" a="1"/>
  <c r="T498" i="2" s="1"/>
  <c r="T553" i="2" a="1"/>
  <c r="T553" i="2" s="1"/>
  <c r="T520" i="2" a="1"/>
  <c r="T520" i="2" s="1"/>
  <c r="T501" i="2" a="1"/>
  <c r="T501" i="2" s="1"/>
  <c r="T507" i="2" s="1"/>
  <c r="T477" i="2" a="1"/>
  <c r="T477" i="2" s="1"/>
  <c r="T497" i="2" a="1"/>
  <c r="T497" i="2" s="1"/>
  <c r="T424" i="2" a="1"/>
  <c r="T424" i="2" s="1"/>
  <c r="T465" i="2" a="1"/>
  <c r="T465" i="2" s="1"/>
  <c r="T483" i="2" a="1"/>
  <c r="T483" i="2" s="1"/>
  <c r="T489" i="2" s="1"/>
  <c r="T425" i="2" a="1"/>
  <c r="T425" i="2" s="1"/>
  <c r="T466" i="2" a="1"/>
  <c r="T466" i="2" s="1"/>
  <c r="T480" i="2" a="1"/>
  <c r="T480" i="2" s="1"/>
  <c r="T427" i="2" a="1"/>
  <c r="T427" i="2" s="1"/>
  <c r="T405" i="2" a="1"/>
  <c r="T405" i="2" s="1"/>
  <c r="T388" i="2" a="1"/>
  <c r="T388" i="2" s="1"/>
  <c r="T351" i="2" a="1"/>
  <c r="T351" i="2" s="1"/>
  <c r="T376" i="2" a="1"/>
  <c r="T376" i="2" s="1"/>
  <c r="T430" i="2" a="1"/>
  <c r="T430" i="2" s="1"/>
  <c r="T408" i="2" a="1"/>
  <c r="T408" i="2" s="1"/>
  <c r="T391" i="2" a="1"/>
  <c r="T391" i="2" s="1"/>
  <c r="T387" i="2" a="1"/>
  <c r="T387" i="2" s="1"/>
  <c r="T373" i="2" a="1"/>
  <c r="T373" i="2" s="1"/>
  <c r="T350" i="2" a="1"/>
  <c r="T350" i="2" s="1"/>
  <c r="T349" i="2" a="1"/>
  <c r="T349" i="2" s="1"/>
  <c r="T352" i="2" a="1"/>
  <c r="T352" i="2" s="1"/>
  <c r="T297" i="2" a="1"/>
  <c r="T297" i="2" s="1"/>
  <c r="T247" i="2" a="1"/>
  <c r="T247" i="2" s="1"/>
  <c r="T253" i="2" s="1"/>
  <c r="T278" i="2" a="1"/>
  <c r="T278" i="2" s="1"/>
  <c r="T260" i="2" a="1"/>
  <c r="T260" i="2" s="1"/>
  <c r="T321" i="2" a="1"/>
  <c r="T321" i="2" s="1"/>
  <c r="T295" i="2" a="1"/>
  <c r="T295" i="2" s="1"/>
  <c r="T265" i="2" a="1"/>
  <c r="T265" i="2" s="1"/>
  <c r="T271" i="2" s="1"/>
  <c r="T246" i="2" a="1"/>
  <c r="T246" i="2" s="1"/>
  <c r="T316" i="2" a="1"/>
  <c r="T316" i="2" s="1"/>
  <c r="T281" i="2" a="1"/>
  <c r="T281" i="2" s="1"/>
  <c r="T287" i="2" s="1"/>
  <c r="T313" i="2" a="1"/>
  <c r="T313" i="2" s="1"/>
  <c r="T190" i="2" a="1"/>
  <c r="T190" i="2" s="1"/>
  <c r="T156" i="2" a="1"/>
  <c r="T156" i="2" s="1"/>
  <c r="T162" i="2" s="1"/>
  <c r="T118" i="2" a="1"/>
  <c r="T118" i="2" s="1"/>
  <c r="T136" i="2" a="1"/>
  <c r="T136" i="2" s="1"/>
  <c r="T212" i="2" a="1"/>
  <c r="T212" i="2" s="1"/>
  <c r="T189" i="2" a="1"/>
  <c r="T189" i="2" s="1"/>
  <c r="T100" i="2" a="1"/>
  <c r="T100" i="2" s="1"/>
  <c r="T170" i="2" a="1"/>
  <c r="T170" i="2" s="1"/>
  <c r="T169" i="2" a="1"/>
  <c r="T169" i="2" s="1"/>
  <c r="T102" i="2" a="1"/>
  <c r="T102" i="2" s="1"/>
  <c r="T108" i="2" s="1"/>
  <c r="T230" i="2" a="1"/>
  <c r="T230" i="2" s="1"/>
  <c r="T194" i="2" a="1"/>
  <c r="T194" i="2" s="1"/>
  <c r="T176" i="2" a="1"/>
  <c r="T176" i="2" s="1"/>
  <c r="T139" i="2" a="1"/>
  <c r="T139" i="2" s="1"/>
  <c r="T145" i="2" s="1"/>
  <c r="T83" i="2" a="1"/>
  <c r="T83" i="2" s="1"/>
  <c r="T85" i="2" a="1"/>
  <c r="T85" i="2" s="1"/>
  <c r="T31" i="2" a="1"/>
  <c r="T31" i="2" s="1"/>
  <c r="T37" i="2" s="1"/>
  <c r="T63" i="2" a="1"/>
  <c r="T63" i="2" s="1"/>
  <c r="T79" i="2" a="1"/>
  <c r="T79" i="2" s="1"/>
  <c r="T97" i="2" a="1"/>
  <c r="T97" i="2" s="1"/>
  <c r="T86" i="2" a="1"/>
  <c r="T86" i="2" s="1"/>
  <c r="T99" i="2" a="1"/>
  <c r="T99" i="2" s="1"/>
  <c r="T30" i="2" a="1"/>
  <c r="T30" i="2" s="1"/>
  <c r="T36" i="2" s="1"/>
  <c r="T204" i="2" a="1"/>
  <c r="T204" i="2" s="1"/>
  <c r="T535" i="2" a="1"/>
  <c r="T535" i="2" s="1"/>
  <c r="T606" i="2" a="1"/>
  <c r="T606" i="2" s="1"/>
  <c r="T610" i="2" a="1"/>
  <c r="T610" i="2" s="1"/>
  <c r="T616" i="2" s="1"/>
  <c r="T537" i="2" a="1"/>
  <c r="T537" i="2" s="1"/>
  <c r="T543" i="2" s="1"/>
  <c r="S469" i="2"/>
  <c r="S468" i="2"/>
  <c r="S214" i="2"/>
  <c r="S215" i="2"/>
  <c r="S198" i="2"/>
  <c r="S234" i="2"/>
  <c r="S362" i="2"/>
  <c r="S487" i="2"/>
  <c r="S486" i="2"/>
  <c r="S560" i="2"/>
  <c r="S559" i="2"/>
  <c r="S36" i="2"/>
  <c r="S217" i="2"/>
  <c r="S233" i="2"/>
  <c r="S232" i="2"/>
  <c r="S434" i="2"/>
  <c r="S507" i="2"/>
  <c r="S562" i="2"/>
  <c r="R92" i="2"/>
  <c r="R618" i="2"/>
  <c r="S504" i="2"/>
  <c r="S505" i="2"/>
  <c r="S596" i="2"/>
  <c r="S597" i="2"/>
  <c r="S579" i="2"/>
  <c r="S578" i="2"/>
  <c r="S582" i="2" s="1"/>
  <c r="S614" i="2"/>
  <c r="S615" i="2"/>
  <c r="S71" i="2"/>
  <c r="S70" i="2"/>
  <c r="S90" i="2"/>
  <c r="S92" i="2" s="1"/>
  <c r="S109" i="2"/>
  <c r="S325" i="2"/>
  <c r="S290" i="2"/>
  <c r="S417" i="2"/>
  <c r="S453" i="2"/>
  <c r="S542" i="2"/>
  <c r="S541" i="2"/>
  <c r="S73" i="2"/>
  <c r="S142" i="2"/>
  <c r="S143" i="2"/>
  <c r="S397" i="2"/>
  <c r="S396" i="2"/>
  <c r="R327" i="2"/>
  <c r="R363" i="2"/>
  <c r="R436" i="2"/>
  <c r="R545" i="2"/>
  <c r="S342" i="2"/>
  <c r="S341" i="2"/>
  <c r="S523" i="2"/>
  <c r="S522" i="2"/>
  <c r="S359" i="2"/>
  <c r="S360" i="2"/>
  <c r="S378" i="2"/>
  <c r="S379" i="2"/>
  <c r="S398" i="2"/>
  <c r="S435" i="2"/>
  <c r="S55" i="2"/>
  <c r="S163" i="2"/>
  <c r="S124" i="2"/>
  <c r="S125" i="2"/>
  <c r="S306" i="2"/>
  <c r="S308" i="2" s="1"/>
  <c r="S343" i="2"/>
  <c r="S471" i="2"/>
  <c r="S617" i="2"/>
  <c r="S107" i="2"/>
  <c r="S106" i="2"/>
  <c r="S53" i="2"/>
  <c r="S52" i="2"/>
  <c r="S179" i="2"/>
  <c r="S178" i="2"/>
  <c r="S127" i="2"/>
  <c r="S269" i="2"/>
  <c r="S272" i="2" s="1"/>
  <c r="R308" i="2"/>
  <c r="R508" i="2"/>
  <c r="R563" i="2"/>
  <c r="S34" i="2"/>
  <c r="S35" i="2"/>
  <c r="S199" i="2"/>
  <c r="S324" i="2"/>
  <c r="S323" i="2"/>
  <c r="S451" i="2"/>
  <c r="S450" i="2"/>
  <c r="S415" i="2"/>
  <c r="S414" i="2"/>
  <c r="S161" i="2"/>
  <c r="S160" i="2"/>
  <c r="S180" i="2"/>
  <c r="S253" i="2"/>
  <c r="S254" i="2" s="1"/>
  <c r="S525" i="2"/>
  <c r="S37" i="2"/>
  <c r="S544" i="2"/>
  <c r="S196" i="2"/>
  <c r="S197" i="2"/>
  <c r="T343" i="2" l="1"/>
  <c r="S472" i="2"/>
  <c r="T599" i="2"/>
  <c r="T198" i="2"/>
  <c r="S182" i="2"/>
  <c r="S110" i="2"/>
  <c r="S400" i="2"/>
  <c r="S236" i="2"/>
  <c r="S526" i="2"/>
  <c r="S200" i="2"/>
  <c r="S418" i="2"/>
  <c r="S38" i="2"/>
  <c r="S382" i="2"/>
  <c r="S74" i="2"/>
  <c r="S600" i="2"/>
  <c r="R12" i="2"/>
  <c r="S218" i="2"/>
  <c r="S56" i="2"/>
  <c r="S345" i="2"/>
  <c r="S164" i="2"/>
  <c r="S454" i="2"/>
  <c r="S128" i="2"/>
  <c r="S146" i="2"/>
  <c r="S490" i="2"/>
  <c r="T252" i="2"/>
  <c r="T452" i="2"/>
  <c r="T544" i="2"/>
  <c r="T378" i="2"/>
  <c r="T379" i="2"/>
  <c r="T541" i="2"/>
  <c r="T542" i="2"/>
  <c r="T107" i="2"/>
  <c r="T106" i="2"/>
  <c r="T217" i="2"/>
  <c r="T326" i="2"/>
  <c r="T525" i="2"/>
  <c r="T579" i="2"/>
  <c r="T578" i="2"/>
  <c r="T286" i="2"/>
  <c r="T160" i="2"/>
  <c r="T161" i="2"/>
  <c r="T144" i="2"/>
  <c r="T178" i="2"/>
  <c r="T179" i="2"/>
  <c r="T250" i="2"/>
  <c r="T251" i="2"/>
  <c r="T414" i="2"/>
  <c r="T415" i="2"/>
  <c r="T54" i="2"/>
  <c r="T196" i="2"/>
  <c r="T197" i="2"/>
  <c r="T127" i="2"/>
  <c r="T469" i="2"/>
  <c r="T468" i="2"/>
  <c r="T524" i="2"/>
  <c r="T596" i="2"/>
  <c r="T597" i="2"/>
  <c r="S363" i="2"/>
  <c r="S508" i="2"/>
  <c r="T433" i="2"/>
  <c r="T432" i="2"/>
  <c r="U19" i="2" a="1"/>
  <c r="U19" i="2" s="1"/>
  <c r="U606" i="2" a="1"/>
  <c r="U606" i="2" s="1"/>
  <c r="U586" i="2" a="1"/>
  <c r="U586" i="2" s="1"/>
  <c r="U587" i="2" a="1"/>
  <c r="U587" i="2" s="1"/>
  <c r="U520" i="2" a="1"/>
  <c r="U520" i="2" s="1"/>
  <c r="U572" i="2" a="1"/>
  <c r="U572" i="2" s="1"/>
  <c r="U571" i="2" a="1"/>
  <c r="U571" i="2" s="1"/>
  <c r="U552" i="2" a="1"/>
  <c r="U552" i="2" s="1"/>
  <c r="U515" i="2" a="1"/>
  <c r="U515" i="2" s="1"/>
  <c r="U551" i="2" a="1"/>
  <c r="U551" i="2" s="1"/>
  <c r="U502" i="2" a="1"/>
  <c r="U502" i="2" s="1"/>
  <c r="U481" i="2" a="1"/>
  <c r="U481" i="2" s="1"/>
  <c r="U460" i="2" a="1"/>
  <c r="U460" i="2" s="1"/>
  <c r="U499" i="2" a="1"/>
  <c r="U499" i="2" s="1"/>
  <c r="U458" i="2" a="1"/>
  <c r="U458" i="2" s="1"/>
  <c r="U459" i="2" a="1"/>
  <c r="U459" i="2" s="1"/>
  <c r="U409" i="2" a="1"/>
  <c r="U409" i="2" s="1"/>
  <c r="U448" i="2" a="1"/>
  <c r="U448" i="2" s="1"/>
  <c r="U445" i="2" a="1"/>
  <c r="U445" i="2" s="1"/>
  <c r="U440" i="2" a="1"/>
  <c r="U440" i="2" s="1"/>
  <c r="U393" i="2" a="1"/>
  <c r="U393" i="2" s="1"/>
  <c r="U333" i="2" a="1"/>
  <c r="U333" i="2" s="1"/>
  <c r="U369" i="2" a="1"/>
  <c r="U369" i="2" s="1"/>
  <c r="U428" i="2" a="1"/>
  <c r="U428" i="2" s="1"/>
  <c r="U424" i="2" a="1"/>
  <c r="U424" i="2" s="1"/>
  <c r="U351" i="2" a="1"/>
  <c r="U351" i="2" s="1"/>
  <c r="U392" i="2" a="1"/>
  <c r="U392" i="2" s="1"/>
  <c r="U332" i="2" a="1"/>
  <c r="U332" i="2" s="1"/>
  <c r="U370" i="2" a="1"/>
  <c r="U370" i="2" s="1"/>
  <c r="U423" i="2" a="1"/>
  <c r="U423" i="2" s="1"/>
  <c r="U350" i="2" a="1"/>
  <c r="U350" i="2" s="1"/>
  <c r="U313" i="2" a="1"/>
  <c r="U313" i="2" s="1"/>
  <c r="U283" i="2" a="1"/>
  <c r="U283" i="2" s="1"/>
  <c r="U265" i="2" a="1"/>
  <c r="U265" i="2" s="1"/>
  <c r="U317" i="2" a="1"/>
  <c r="U317" i="2" s="1"/>
  <c r="U298" i="2" a="1"/>
  <c r="U298" i="2" s="1"/>
  <c r="U280" i="2" a="1"/>
  <c r="U280" i="2" s="1"/>
  <c r="U338" i="2" a="1"/>
  <c r="U338" i="2" s="1"/>
  <c r="U314" i="2" a="1"/>
  <c r="U314" i="2" s="1"/>
  <c r="U422" i="2" a="1"/>
  <c r="U422" i="2" s="1"/>
  <c r="U241" i="2" a="1"/>
  <c r="U241" i="2" s="1"/>
  <c r="U248" i="2" a="1"/>
  <c r="U248" i="2" s="1"/>
  <c r="U259" i="2" a="1"/>
  <c r="U259" i="2" s="1"/>
  <c r="U207" i="2" a="1"/>
  <c r="U207" i="2" s="1"/>
  <c r="U193" i="2" a="1"/>
  <c r="U193" i="2" s="1"/>
  <c r="U174" i="2" a="1"/>
  <c r="U174" i="2" s="1"/>
  <c r="U138" i="2" a="1"/>
  <c r="U138" i="2" s="1"/>
  <c r="U103" i="2" a="1"/>
  <c r="U103" i="2" s="1"/>
  <c r="U194" i="2" a="1"/>
  <c r="U194" i="2" s="1"/>
  <c r="U158" i="2" a="1"/>
  <c r="U158" i="2" s="1"/>
  <c r="U121" i="2" a="1"/>
  <c r="U121" i="2" s="1"/>
  <c r="U137" i="2" a="1"/>
  <c r="U137" i="2" s="1"/>
  <c r="U116" i="2" a="1"/>
  <c r="U116" i="2" s="1"/>
  <c r="U209" i="2" a="1"/>
  <c r="U209" i="2" s="1"/>
  <c r="U176" i="2" a="1"/>
  <c r="U176" i="2" s="1"/>
  <c r="U104" i="2" a="1"/>
  <c r="U104" i="2" s="1"/>
  <c r="U170" i="2" a="1"/>
  <c r="U170" i="2" s="1"/>
  <c r="U135" i="2" a="1"/>
  <c r="U135" i="2" s="1"/>
  <c r="U83" i="2" a="1"/>
  <c r="U83" i="2" s="1"/>
  <c r="U98" i="2" a="1"/>
  <c r="U98" i="2" s="1"/>
  <c r="U63" i="2" a="1"/>
  <c r="U63" i="2" s="1"/>
  <c r="U49" i="2" a="1"/>
  <c r="U49" i="2" s="1"/>
  <c r="U28" i="2" a="1"/>
  <c r="U28" i="2" s="1"/>
  <c r="U84" i="2" a="1"/>
  <c r="U84" i="2" s="1"/>
  <c r="U32" i="2" a="1"/>
  <c r="U32" i="2" s="1"/>
  <c r="U48" i="2" a="1"/>
  <c r="U48" i="2" s="1"/>
  <c r="U54" i="2" s="1"/>
  <c r="U64" i="2" a="1"/>
  <c r="U64" i="2" s="1"/>
  <c r="U605" i="2" a="1"/>
  <c r="U605" i="2" s="1"/>
  <c r="U536" i="2" a="1"/>
  <c r="U536" i="2" s="1"/>
  <c r="U594" i="2" a="1"/>
  <c r="U594" i="2" s="1"/>
  <c r="U222" i="2" a="1"/>
  <c r="U222" i="2" s="1"/>
  <c r="U592" i="2" a="1"/>
  <c r="U592" i="2" s="1"/>
  <c r="U114" i="2" a="1"/>
  <c r="U114" i="2" s="1"/>
  <c r="U539" i="2" a="1"/>
  <c r="U539" i="2" s="1"/>
  <c r="U78" i="2" a="1"/>
  <c r="U78" i="2" s="1"/>
  <c r="U276" i="2" a="1"/>
  <c r="U276" i="2" s="1"/>
  <c r="U533" i="2" a="1"/>
  <c r="U533" i="2" s="1"/>
  <c r="U573" i="2" a="1"/>
  <c r="U573" i="2" s="1"/>
  <c r="U590" i="2" a="1"/>
  <c r="U590" i="2" s="1"/>
  <c r="U575" i="2" a="1"/>
  <c r="U575" i="2" s="1"/>
  <c r="U570" i="2" a="1"/>
  <c r="U570" i="2" s="1"/>
  <c r="U574" i="2" a="1"/>
  <c r="U574" i="2" s="1"/>
  <c r="U576" i="2" a="1"/>
  <c r="U576" i="2" s="1"/>
  <c r="U501" i="2" a="1"/>
  <c r="U501" i="2" s="1"/>
  <c r="U507" i="2" s="1"/>
  <c r="U554" i="2" a="1"/>
  <c r="U554" i="2" s="1"/>
  <c r="U494" i="2" a="1"/>
  <c r="U494" i="2" s="1"/>
  <c r="U498" i="2" a="1"/>
  <c r="U498" i="2" s="1"/>
  <c r="U466" i="2" a="1"/>
  <c r="U466" i="2" s="1"/>
  <c r="U514" i="2" a="1"/>
  <c r="U514" i="2" s="1"/>
  <c r="U495" i="2" a="1"/>
  <c r="U495" i="2" s="1"/>
  <c r="U465" i="2" a="1"/>
  <c r="U465" i="2" s="1"/>
  <c r="U496" i="2" a="1"/>
  <c r="U496" i="2" s="1"/>
  <c r="U407" i="2" a="1"/>
  <c r="U407" i="2" s="1"/>
  <c r="U446" i="2" a="1"/>
  <c r="U446" i="2" s="1"/>
  <c r="U484" i="2" a="1"/>
  <c r="U484" i="2" s="1"/>
  <c r="U482" i="2" a="1"/>
  <c r="U482" i="2" s="1"/>
  <c r="U391" i="2" a="1"/>
  <c r="U391" i="2" s="1"/>
  <c r="U397" i="2" s="1"/>
  <c r="U375" i="2" a="1"/>
  <c r="U375" i="2" s="1"/>
  <c r="U441" i="2" a="1"/>
  <c r="U441" i="2" s="1"/>
  <c r="U427" i="2" a="1"/>
  <c r="U427" i="2" s="1"/>
  <c r="U357" i="2" a="1"/>
  <c r="U357" i="2" s="1"/>
  <c r="U349" i="2" a="1"/>
  <c r="U349" i="2" s="1"/>
  <c r="U390" i="2" a="1"/>
  <c r="U390" i="2" s="1"/>
  <c r="U376" i="2" a="1"/>
  <c r="U376" i="2" s="1"/>
  <c r="U412" i="2" a="1"/>
  <c r="U412" i="2" s="1"/>
  <c r="U356" i="2" a="1"/>
  <c r="U356" i="2" s="1"/>
  <c r="U339" i="2" a="1"/>
  <c r="U339" i="2" s="1"/>
  <c r="U299" i="2" a="1"/>
  <c r="U299" i="2" s="1"/>
  <c r="U281" i="2" a="1"/>
  <c r="U281" i="2" s="1"/>
  <c r="U336" i="2" a="1"/>
  <c r="U336" i="2" s="1"/>
  <c r="U315" i="2" a="1"/>
  <c r="U315" i="2" s="1"/>
  <c r="U296" i="2" a="1"/>
  <c r="U296" i="2" s="1"/>
  <c r="U278" i="2" a="1"/>
  <c r="U278" i="2" s="1"/>
  <c r="U320" i="2" a="1"/>
  <c r="U320" i="2" s="1"/>
  <c r="U247" i="2" a="1"/>
  <c r="U247" i="2" s="1"/>
  <c r="U253" i="2" s="1"/>
  <c r="U331" i="2" a="1"/>
  <c r="U331" i="2" s="1"/>
  <c r="U386" i="2" a="1"/>
  <c r="U386" i="2" s="1"/>
  <c r="U246" i="2" a="1"/>
  <c r="U246" i="2" s="1"/>
  <c r="U245" i="2" a="1"/>
  <c r="U245" i="2" s="1"/>
  <c r="U175" i="2" a="1"/>
  <c r="U175" i="2" s="1"/>
  <c r="U181" i="2" s="1"/>
  <c r="U189" i="2" a="1"/>
  <c r="U189" i="2" s="1"/>
  <c r="U169" i="2" a="1"/>
  <c r="U169" i="2" s="1"/>
  <c r="U134" i="2" a="1"/>
  <c r="U134" i="2" s="1"/>
  <c r="U225" i="2" a="1"/>
  <c r="U225" i="2" s="1"/>
  <c r="U212" i="2" a="1"/>
  <c r="U212" i="2" s="1"/>
  <c r="U152" i="2" a="1"/>
  <c r="U152" i="2" s="1"/>
  <c r="U119" i="2" a="1"/>
  <c r="U119" i="2" s="1"/>
  <c r="U122" i="2" a="1"/>
  <c r="U122" i="2" s="1"/>
  <c r="U224" i="2" a="1"/>
  <c r="U224" i="2" s="1"/>
  <c r="U210" i="2" a="1"/>
  <c r="U210" i="2" s="1"/>
  <c r="U156" i="2" a="1"/>
  <c r="U156" i="2" s="1"/>
  <c r="U229" i="2" a="1"/>
  <c r="U229" i="2" s="1"/>
  <c r="U154" i="2" a="1"/>
  <c r="U154" i="2" s="1"/>
  <c r="U101" i="2" a="1"/>
  <c r="U101" i="2" s="1"/>
  <c r="U62" i="2" a="1"/>
  <c r="U62" i="2" s="1"/>
  <c r="U85" i="2" a="1"/>
  <c r="U85" i="2" s="1"/>
  <c r="U100" i="2" a="1"/>
  <c r="U100" i="2" s="1"/>
  <c r="U31" i="2" a="1"/>
  <c r="U31" i="2" s="1"/>
  <c r="U37" i="2" s="1"/>
  <c r="U43" i="2" a="1"/>
  <c r="U43" i="2" s="1"/>
  <c r="U82" i="2" a="1"/>
  <c r="U82" i="2" s="1"/>
  <c r="U30" i="2" a="1"/>
  <c r="U30" i="2" s="1"/>
  <c r="U36" i="2" s="1"/>
  <c r="U46" i="2" a="1"/>
  <c r="U46" i="2" s="1"/>
  <c r="U60" i="2" a="1"/>
  <c r="U60" i="2" s="1"/>
  <c r="U610" i="2" a="1"/>
  <c r="U610" i="2" s="1"/>
  <c r="U608" i="2" a="1"/>
  <c r="U608" i="2" s="1"/>
  <c r="U538" i="2" a="1"/>
  <c r="U538" i="2" s="1"/>
  <c r="U544" i="2" s="1"/>
  <c r="U204" i="2" a="1"/>
  <c r="U204" i="2" s="1"/>
  <c r="U532" i="2" a="1"/>
  <c r="U532" i="2" s="1"/>
  <c r="U168" i="2" a="1"/>
  <c r="U168" i="2" s="1"/>
  <c r="U534" i="2" a="1"/>
  <c r="U534" i="2" s="1"/>
  <c r="U24" i="2" a="1"/>
  <c r="U24" i="2" s="1"/>
  <c r="U96" i="2" a="1"/>
  <c r="U96" i="2" s="1"/>
  <c r="U535" i="2" a="1"/>
  <c r="U535" i="2" s="1"/>
  <c r="U537" i="2" a="1"/>
  <c r="U537" i="2" s="1"/>
  <c r="U543" i="2" s="1"/>
  <c r="U611" i="2" a="1"/>
  <c r="U611" i="2" s="1"/>
  <c r="U47" i="2" a="1"/>
  <c r="U47" i="2" s="1"/>
  <c r="U150" i="2" a="1"/>
  <c r="U150" i="2" s="1"/>
  <c r="U531" i="2" a="1"/>
  <c r="U531" i="2" s="1"/>
  <c r="U607" i="2" a="1"/>
  <c r="U607" i="2" s="1"/>
  <c r="U593" i="2" a="1"/>
  <c r="U593" i="2" s="1"/>
  <c r="U599" i="2" s="1"/>
  <c r="U589" i="2" a="1"/>
  <c r="U589" i="2" s="1"/>
  <c r="U549" i="2" a="1"/>
  <c r="U549" i="2" s="1"/>
  <c r="U568" i="2" a="1"/>
  <c r="U568" i="2" s="1"/>
  <c r="U557" i="2" a="1"/>
  <c r="U557" i="2" s="1"/>
  <c r="U553" i="2" a="1"/>
  <c r="U553" i="2" s="1"/>
  <c r="U516" i="2" a="1"/>
  <c r="U516" i="2" s="1"/>
  <c r="U519" i="2" a="1"/>
  <c r="U519" i="2" s="1"/>
  <c r="U525" i="2" s="1"/>
  <c r="U556" i="2" a="1"/>
  <c r="U556" i="2" s="1"/>
  <c r="U562" i="2" s="1"/>
  <c r="U447" i="2" a="1"/>
  <c r="U447" i="2" s="1"/>
  <c r="U453" i="2" s="1"/>
  <c r="U464" i="2" a="1"/>
  <c r="U464" i="2" s="1"/>
  <c r="U470" i="2" s="1"/>
  <c r="U513" i="2" a="1"/>
  <c r="U513" i="2" s="1"/>
  <c r="U444" i="2" a="1"/>
  <c r="U444" i="2" s="1"/>
  <c r="U463" i="2" a="1"/>
  <c r="U463" i="2" s="1"/>
  <c r="U480" i="2" a="1"/>
  <c r="U480" i="2" s="1"/>
  <c r="U405" i="2" a="1"/>
  <c r="U405" i="2" s="1"/>
  <c r="U479" i="2" a="1"/>
  <c r="U479" i="2" s="1"/>
  <c r="U443" i="2" a="1"/>
  <c r="U443" i="2" s="1"/>
  <c r="U442" i="2" a="1"/>
  <c r="U442" i="2" s="1"/>
  <c r="U389" i="2" a="1"/>
  <c r="U389" i="2" s="1"/>
  <c r="U373" i="2" a="1"/>
  <c r="U373" i="2" s="1"/>
  <c r="U430" i="2" a="1"/>
  <c r="U430" i="2" s="1"/>
  <c r="U408" i="2" a="1"/>
  <c r="U408" i="2" s="1"/>
  <c r="U355" i="2" a="1"/>
  <c r="U355" i="2" s="1"/>
  <c r="U361" i="2" s="1"/>
  <c r="U337" i="2" a="1"/>
  <c r="U337" i="2" s="1"/>
  <c r="U343" i="2" s="1"/>
  <c r="U388" i="2" a="1"/>
  <c r="U388" i="2" s="1"/>
  <c r="U374" i="2" a="1"/>
  <c r="U374" i="2" s="1"/>
  <c r="U380" i="2" s="1"/>
  <c r="U404" i="2" a="1"/>
  <c r="U404" i="2" s="1"/>
  <c r="U354" i="2" a="1"/>
  <c r="U354" i="2" s="1"/>
  <c r="U387" i="2" a="1"/>
  <c r="U387" i="2" s="1"/>
  <c r="U297" i="2" a="1"/>
  <c r="U297" i="2" s="1"/>
  <c r="U279" i="2" a="1"/>
  <c r="U279" i="2" s="1"/>
  <c r="U321" i="2" a="1"/>
  <c r="U321" i="2" s="1"/>
  <c r="U301" i="2" a="1"/>
  <c r="U301" i="2" s="1"/>
  <c r="U284" i="2" a="1"/>
  <c r="U284" i="2" s="1"/>
  <c r="U266" i="2" a="1"/>
  <c r="U266" i="2" s="1"/>
  <c r="U318" i="2" a="1"/>
  <c r="U318" i="2" s="1"/>
  <c r="U262" i="2" a="1"/>
  <c r="U262" i="2" s="1"/>
  <c r="U243" i="2" a="1"/>
  <c r="U243" i="2" s="1"/>
  <c r="U368" i="2" a="1"/>
  <c r="U368" i="2" s="1"/>
  <c r="U378" i="2" s="1"/>
  <c r="U263" i="2" a="1"/>
  <c r="U263" i="2" s="1"/>
  <c r="U230" i="2" a="1"/>
  <c r="U230" i="2" s="1"/>
  <c r="U173" i="2" a="1"/>
  <c r="U173" i="2" s="1"/>
  <c r="U192" i="2" a="1"/>
  <c r="U192" i="2" s="1"/>
  <c r="U198" i="2" s="1"/>
  <c r="U153" i="2" a="1"/>
  <c r="U153" i="2" s="1"/>
  <c r="U102" i="2" a="1"/>
  <c r="U102" i="2" s="1"/>
  <c r="U108" i="2" s="1"/>
  <c r="U228" i="2" a="1"/>
  <c r="U228" i="2" s="1"/>
  <c r="U234" i="2" s="1"/>
  <c r="U206" i="2" a="1"/>
  <c r="U206" i="2" s="1"/>
  <c r="U140" i="2" a="1"/>
  <c r="U140" i="2" s="1"/>
  <c r="U117" i="2" a="1"/>
  <c r="U117" i="2" s="1"/>
  <c r="U120" i="2" a="1"/>
  <c r="U120" i="2" s="1"/>
  <c r="U126" i="2" s="1"/>
  <c r="U223" i="2" a="1"/>
  <c r="U223" i="2" s="1"/>
  <c r="U208" i="2" a="1"/>
  <c r="U208" i="2" s="1"/>
  <c r="U157" i="2" a="1"/>
  <c r="U157" i="2" s="1"/>
  <c r="U163" i="2" s="1"/>
  <c r="U205" i="2" a="1"/>
  <c r="U205" i="2" s="1"/>
  <c r="U155" i="2" a="1"/>
  <c r="U155" i="2" s="1"/>
  <c r="U97" i="2" a="1"/>
  <c r="U97" i="2" s="1"/>
  <c r="U50" i="2" a="1"/>
  <c r="U50" i="2" s="1"/>
  <c r="U67" i="2" a="1"/>
  <c r="U67" i="2" s="1"/>
  <c r="U79" i="2" a="1"/>
  <c r="U79" i="2" s="1"/>
  <c r="U26" i="2" a="1"/>
  <c r="U26" i="2" s="1"/>
  <c r="U45" i="2" a="1"/>
  <c r="U45" i="2" s="1"/>
  <c r="U80" i="2" a="1"/>
  <c r="U80" i="2" s="1"/>
  <c r="U25" i="2" a="1"/>
  <c r="U25" i="2" s="1"/>
  <c r="U68" i="2" a="1"/>
  <c r="U68" i="2" s="1"/>
  <c r="U29" i="2" a="1"/>
  <c r="U29" i="2" s="1"/>
  <c r="U35" i="2" s="1"/>
  <c r="U609" i="2" a="1"/>
  <c r="U609" i="2" s="1"/>
  <c r="U132" i="2" a="1"/>
  <c r="U132" i="2" s="1"/>
  <c r="U612" i="2" a="1"/>
  <c r="U612" i="2" s="1"/>
  <c r="U258" i="2" a="1"/>
  <c r="U258" i="2" s="1"/>
  <c r="U268" i="2" s="1"/>
  <c r="U81" i="2" a="1"/>
  <c r="U81" i="2" s="1"/>
  <c r="U604" i="2" a="1"/>
  <c r="U604" i="2" s="1"/>
  <c r="U240" i="2" a="1"/>
  <c r="U240" i="2" s="1"/>
  <c r="U294" i="2" a="1"/>
  <c r="U294" i="2" s="1"/>
  <c r="V16" i="2"/>
  <c r="U591" i="2" a="1"/>
  <c r="U591" i="2" s="1"/>
  <c r="U588" i="2" a="1"/>
  <c r="U588" i="2" s="1"/>
  <c r="U550" i="2" a="1"/>
  <c r="U550" i="2" s="1"/>
  <c r="U555" i="2" a="1"/>
  <c r="U555" i="2" s="1"/>
  <c r="U561" i="2" s="1"/>
  <c r="U512" i="2" a="1"/>
  <c r="U512" i="2" s="1"/>
  <c r="U517" i="2" a="1"/>
  <c r="U517" i="2" s="1"/>
  <c r="U500" i="2" a="1"/>
  <c r="U500" i="2" s="1"/>
  <c r="U506" i="2" s="1"/>
  <c r="U518" i="2" a="1"/>
  <c r="U518" i="2" s="1"/>
  <c r="U524" i="2" s="1"/>
  <c r="U569" i="2" a="1"/>
  <c r="U569" i="2" s="1"/>
  <c r="U497" i="2" a="1"/>
  <c r="U497" i="2" s="1"/>
  <c r="U462" i="2" a="1"/>
  <c r="U462" i="2" s="1"/>
  <c r="U476" i="2" a="1"/>
  <c r="U476" i="2" s="1"/>
  <c r="U478" i="2" a="1"/>
  <c r="U478" i="2" s="1"/>
  <c r="U461" i="2" a="1"/>
  <c r="U461" i="2" s="1"/>
  <c r="U411" i="2" a="1"/>
  <c r="U411" i="2" s="1"/>
  <c r="U417" i="2" s="1"/>
  <c r="U394" i="2" a="1"/>
  <c r="U394" i="2" s="1"/>
  <c r="U477" i="2" a="1"/>
  <c r="U477" i="2" s="1"/>
  <c r="U483" i="2" a="1"/>
  <c r="U483" i="2" s="1"/>
  <c r="U489" i="2" s="1"/>
  <c r="U410" i="2" a="1"/>
  <c r="U410" i="2" s="1"/>
  <c r="U416" i="2" s="1"/>
  <c r="U335" i="2" a="1"/>
  <c r="U335" i="2" s="1"/>
  <c r="U371" i="2" a="1"/>
  <c r="U371" i="2" s="1"/>
  <c r="U429" i="2" a="1"/>
  <c r="U429" i="2" s="1"/>
  <c r="U435" i="2" s="1"/>
  <c r="U426" i="2" a="1"/>
  <c r="U426" i="2" s="1"/>
  <c r="U353" i="2" a="1"/>
  <c r="U353" i="2" s="1"/>
  <c r="U406" i="2" a="1"/>
  <c r="U406" i="2" s="1"/>
  <c r="U334" i="2" a="1"/>
  <c r="U334" i="2" s="1"/>
  <c r="U372" i="2" a="1"/>
  <c r="U372" i="2" s="1"/>
  <c r="U425" i="2" a="1"/>
  <c r="U425" i="2" s="1"/>
  <c r="U352" i="2" a="1"/>
  <c r="U352" i="2" s="1"/>
  <c r="U302" i="2" a="1"/>
  <c r="U302" i="2" s="1"/>
  <c r="U295" i="2" a="1"/>
  <c r="U295" i="2" s="1"/>
  <c r="U277" i="2" a="1"/>
  <c r="U277" i="2" s="1"/>
  <c r="U319" i="2" a="1"/>
  <c r="U319" i="2" s="1"/>
  <c r="U325" i="2" s="1"/>
  <c r="U300" i="2" a="1"/>
  <c r="U300" i="2" s="1"/>
  <c r="U306" i="2" s="1"/>
  <c r="U282" i="2" a="1"/>
  <c r="U282" i="2" s="1"/>
  <c r="U288" i="2" s="1"/>
  <c r="U264" i="2" a="1"/>
  <c r="U264" i="2" s="1"/>
  <c r="U270" i="2" s="1"/>
  <c r="U316" i="2" a="1"/>
  <c r="U316" i="2" s="1"/>
  <c r="U260" i="2" a="1"/>
  <c r="U260" i="2" s="1"/>
  <c r="U242" i="2" a="1"/>
  <c r="U242" i="2" s="1"/>
  <c r="U244" i="2" a="1"/>
  <c r="U244" i="2" s="1"/>
  <c r="U261" i="2" a="1"/>
  <c r="U261" i="2" s="1"/>
  <c r="U227" i="2" a="1"/>
  <c r="U227" i="2" s="1"/>
  <c r="U171" i="2" a="1"/>
  <c r="U171" i="2" s="1"/>
  <c r="U190" i="2" a="1"/>
  <c r="U190" i="2" s="1"/>
  <c r="U151" i="2" a="1"/>
  <c r="U151" i="2" s="1"/>
  <c r="U136" i="2" a="1"/>
  <c r="U136" i="2" s="1"/>
  <c r="U226" i="2" a="1"/>
  <c r="U226" i="2" s="1"/>
  <c r="U188" i="2" a="1"/>
  <c r="U188" i="2" s="1"/>
  <c r="U115" i="2" a="1"/>
  <c r="U115" i="2" s="1"/>
  <c r="U139" i="2" a="1"/>
  <c r="U139" i="2" s="1"/>
  <c r="U145" i="2" s="1"/>
  <c r="U118" i="2" a="1"/>
  <c r="U118" i="2" s="1"/>
  <c r="U211" i="2" a="1"/>
  <c r="U211" i="2" s="1"/>
  <c r="U217" i="2" s="1"/>
  <c r="U191" i="2" a="1"/>
  <c r="U191" i="2" s="1"/>
  <c r="U172" i="2" a="1"/>
  <c r="U172" i="2" s="1"/>
  <c r="U187" i="2" a="1"/>
  <c r="U187" i="2" s="1"/>
  <c r="U133" i="2" a="1"/>
  <c r="U133" i="2" s="1"/>
  <c r="U86" i="2" a="1"/>
  <c r="U86" i="2" s="1"/>
  <c r="U44" i="2" a="1"/>
  <c r="U44" i="2" s="1"/>
  <c r="U65" i="2" a="1"/>
  <c r="U65" i="2" s="1"/>
  <c r="U61" i="2" a="1"/>
  <c r="U61" i="2" s="1"/>
  <c r="U27" i="2" a="1"/>
  <c r="U27" i="2" s="1"/>
  <c r="U99" i="2" a="1"/>
  <c r="U99" i="2" s="1"/>
  <c r="U66" i="2" a="1"/>
  <c r="U66" i="2" s="1"/>
  <c r="U72" i="2" s="1"/>
  <c r="U186" i="2" a="1"/>
  <c r="U186" i="2" s="1"/>
  <c r="U42" i="2" a="1"/>
  <c r="U42" i="2" s="1"/>
  <c r="T487" i="2"/>
  <c r="T486" i="2"/>
  <c r="T490" i="2" s="1"/>
  <c r="T125" i="2"/>
  <c r="T124" i="2"/>
  <c r="T128" i="2" s="1"/>
  <c r="T270" i="2"/>
  <c r="T341" i="2"/>
  <c r="T342" i="2"/>
  <c r="T304" i="2"/>
  <c r="T234" i="2"/>
  <c r="T233" i="2"/>
  <c r="T232" i="2"/>
  <c r="T269" i="2"/>
  <c r="T324" i="2"/>
  <c r="T323" i="2"/>
  <c r="T470" i="2"/>
  <c r="S436" i="2"/>
  <c r="S618" i="2"/>
  <c r="T91" i="2"/>
  <c r="T397" i="2"/>
  <c r="T396" i="2"/>
  <c r="T400" i="2" s="1"/>
  <c r="T471" i="2"/>
  <c r="T522" i="2"/>
  <c r="T523" i="2"/>
  <c r="T55" i="2"/>
  <c r="T70" i="2"/>
  <c r="T71" i="2"/>
  <c r="T181" i="2"/>
  <c r="T199" i="2"/>
  <c r="T235" i="2"/>
  <c r="T381" i="2"/>
  <c r="T450" i="2"/>
  <c r="T451" i="2"/>
  <c r="T560" i="2"/>
  <c r="T559" i="2"/>
  <c r="T563" i="2" s="1"/>
  <c r="T52" i="2"/>
  <c r="T53" i="2"/>
  <c r="T214" i="2"/>
  <c r="T215" i="2"/>
  <c r="T109" i="2"/>
  <c r="T361" i="2"/>
  <c r="T561" i="2"/>
  <c r="T90" i="2"/>
  <c r="T142" i="2"/>
  <c r="T143" i="2"/>
  <c r="T180" i="2"/>
  <c r="T306" i="2"/>
  <c r="T325" i="2"/>
  <c r="T434" i="2"/>
  <c r="T488" i="2"/>
  <c r="S327" i="2"/>
  <c r="S545" i="2"/>
  <c r="S563" i="2"/>
  <c r="T88" i="2"/>
  <c r="T89" i="2"/>
  <c r="T290" i="2"/>
  <c r="T360" i="2"/>
  <c r="T359" i="2"/>
  <c r="T435" i="2"/>
  <c r="T505" i="2"/>
  <c r="T504" i="2"/>
  <c r="T615" i="2"/>
  <c r="T614" i="2"/>
  <c r="T618" i="2" s="1"/>
  <c r="T398" i="2"/>
  <c r="T35" i="2"/>
  <c r="T34" i="2"/>
  <c r="T163" i="2"/>
  <c r="T216" i="2"/>
  <c r="T380" i="2"/>
  <c r="T417" i="2"/>
  <c r="T506" i="2"/>
  <c r="T581" i="2"/>
  <c r="T254" i="2" l="1"/>
  <c r="T600" i="2"/>
  <c r="T526" i="2"/>
  <c r="T327" i="2"/>
  <c r="T345" i="2"/>
  <c r="U252" i="2"/>
  <c r="S12" i="2"/>
  <c r="T308" i="2"/>
  <c r="T164" i="2"/>
  <c r="T382" i="2"/>
  <c r="T146" i="2"/>
  <c r="T56" i="2"/>
  <c r="T454" i="2"/>
  <c r="T236" i="2"/>
  <c r="T418" i="2"/>
  <c r="T182" i="2"/>
  <c r="T472" i="2"/>
  <c r="T200" i="2"/>
  <c r="T582" i="2"/>
  <c r="T38" i="2"/>
  <c r="T363" i="2"/>
  <c r="T218" i="2"/>
  <c r="T74" i="2"/>
  <c r="U379" i="2"/>
  <c r="U616" i="2"/>
  <c r="U581" i="2"/>
  <c r="T110" i="2"/>
  <c r="U71" i="2"/>
  <c r="U70" i="2"/>
  <c r="U304" i="2"/>
  <c r="U307" i="2"/>
  <c r="U468" i="2"/>
  <c r="U469" i="2"/>
  <c r="U396" i="2"/>
  <c r="U287" i="2"/>
  <c r="U560" i="2"/>
  <c r="U559" i="2"/>
  <c r="U542" i="2"/>
  <c r="U541" i="2"/>
  <c r="U199" i="2"/>
  <c r="U289" i="2"/>
  <c r="U399" i="2"/>
  <c r="U415" i="2"/>
  <c r="U414" i="2"/>
  <c r="T545" i="2"/>
  <c r="T92" i="2"/>
  <c r="U233" i="2"/>
  <c r="U232" i="2"/>
  <c r="U523" i="2"/>
  <c r="U522" i="2"/>
  <c r="U269" i="2"/>
  <c r="U324" i="2"/>
  <c r="U323" i="2"/>
  <c r="U360" i="2"/>
  <c r="U359" i="2"/>
  <c r="U53" i="2"/>
  <c r="U52" i="2"/>
  <c r="U91" i="2"/>
  <c r="U235" i="2"/>
  <c r="U305" i="2"/>
  <c r="U433" i="2"/>
  <c r="U432" i="2"/>
  <c r="U488" i="2"/>
  <c r="U286" i="2"/>
  <c r="U598" i="2"/>
  <c r="U90" i="2"/>
  <c r="U142" i="2"/>
  <c r="U143" i="2"/>
  <c r="U109" i="2"/>
  <c r="U434" i="2"/>
  <c r="U487" i="2"/>
  <c r="U486" i="2"/>
  <c r="T436" i="2"/>
  <c r="T508" i="2"/>
  <c r="T272" i="2"/>
  <c r="U196" i="2"/>
  <c r="U197" i="2"/>
  <c r="U597" i="2"/>
  <c r="U596" i="2"/>
  <c r="U160" i="2"/>
  <c r="U161" i="2"/>
  <c r="U617" i="2"/>
  <c r="U34" i="2"/>
  <c r="U38" i="2" s="1"/>
  <c r="U162" i="2"/>
  <c r="U124" i="2"/>
  <c r="U125" i="2"/>
  <c r="U251" i="2"/>
  <c r="U250" i="2"/>
  <c r="U471" i="2"/>
  <c r="U88" i="2"/>
  <c r="U89" i="2"/>
  <c r="U127" i="2"/>
  <c r="U144" i="2"/>
  <c r="U398" i="2"/>
  <c r="U451" i="2"/>
  <c r="U450" i="2"/>
  <c r="V19" i="2" a="1"/>
  <c r="V19" i="2" s="1"/>
  <c r="V569" i="2" a="1"/>
  <c r="V569" i="2" s="1"/>
  <c r="V608" i="2" a="1"/>
  <c r="V608" i="2" s="1"/>
  <c r="V611" i="2" a="1"/>
  <c r="V611" i="2" s="1"/>
  <c r="V556" i="2" a="1"/>
  <c r="V556" i="2" s="1"/>
  <c r="V575" i="2" a="1"/>
  <c r="V575" i="2" s="1"/>
  <c r="V555" i="2" a="1"/>
  <c r="V555" i="2" s="1"/>
  <c r="V590" i="2" a="1"/>
  <c r="V590" i="2" s="1"/>
  <c r="V495" i="2" a="1"/>
  <c r="V495" i="2" s="1"/>
  <c r="V549" i="2" a="1"/>
  <c r="V549" i="2" s="1"/>
  <c r="V512" i="2" a="1"/>
  <c r="V512" i="2" s="1"/>
  <c r="V518" i="2" a="1"/>
  <c r="V518" i="2" s="1"/>
  <c r="V465" i="2" a="1"/>
  <c r="V465" i="2" s="1"/>
  <c r="V471" i="2" s="1"/>
  <c r="V496" i="2" a="1"/>
  <c r="V496" i="2" s="1"/>
  <c r="V483" i="2" a="1"/>
  <c r="V483" i="2" s="1"/>
  <c r="V466" i="2" a="1"/>
  <c r="V466" i="2" s="1"/>
  <c r="V498" i="2" a="1"/>
  <c r="V498" i="2" s="1"/>
  <c r="V428" i="2" a="1"/>
  <c r="V428" i="2" s="1"/>
  <c r="V441" i="2" a="1"/>
  <c r="V441" i="2" s="1"/>
  <c r="V427" i="2" a="1"/>
  <c r="V427" i="2" s="1"/>
  <c r="V445" i="2" a="1"/>
  <c r="V445" i="2" s="1"/>
  <c r="V409" i="2" a="1"/>
  <c r="V409" i="2" s="1"/>
  <c r="V443" i="2" a="1"/>
  <c r="V443" i="2" s="1"/>
  <c r="V370" i="2" a="1"/>
  <c r="V370" i="2" s="1"/>
  <c r="V426" i="2" a="1"/>
  <c r="V426" i="2" s="1"/>
  <c r="V356" i="2" a="1"/>
  <c r="V356" i="2" s="1"/>
  <c r="V338" i="2" a="1"/>
  <c r="V338" i="2" s="1"/>
  <c r="V375" i="2" a="1"/>
  <c r="V375" i="2" s="1"/>
  <c r="V408" i="2" a="1"/>
  <c r="V408" i="2" s="1"/>
  <c r="V351" i="2" a="1"/>
  <c r="V351" i="2" s="1"/>
  <c r="V336" i="2" a="1"/>
  <c r="V336" i="2" s="1"/>
  <c r="V315" i="2" a="1"/>
  <c r="V315" i="2" s="1"/>
  <c r="V296" i="2" a="1"/>
  <c r="V296" i="2" s="1"/>
  <c r="V278" i="2" a="1"/>
  <c r="V278" i="2" s="1"/>
  <c r="V331" i="2" a="1"/>
  <c r="V331" i="2" s="1"/>
  <c r="V316" i="2" a="1"/>
  <c r="V316" i="2" s="1"/>
  <c r="V295" i="2" a="1"/>
  <c r="V295" i="2" s="1"/>
  <c r="V335" i="2" a="1"/>
  <c r="V335" i="2" s="1"/>
  <c r="V245" i="2" a="1"/>
  <c r="V245" i="2" s="1"/>
  <c r="V265" i="2" a="1"/>
  <c r="V265" i="2" s="1"/>
  <c r="V246" i="2" a="1"/>
  <c r="V246" i="2" s="1"/>
  <c r="V386" i="2" a="1"/>
  <c r="V386" i="2" s="1"/>
  <c r="V277" i="2" a="1"/>
  <c r="V277" i="2" s="1"/>
  <c r="V368" i="2" a="1"/>
  <c r="V368" i="2" s="1"/>
  <c r="V225" i="2" a="1"/>
  <c r="V225" i="2" s="1"/>
  <c r="V157" i="2" a="1"/>
  <c r="V157" i="2" s="1"/>
  <c r="V172" i="2" a="1"/>
  <c r="V172" i="2" s="1"/>
  <c r="V119" i="2" a="1"/>
  <c r="V119" i="2" s="1"/>
  <c r="V65" i="2" a="1"/>
  <c r="V65" i="2" s="1"/>
  <c r="V208" i="2" a="1"/>
  <c r="V208" i="2" s="1"/>
  <c r="V115" i="2" a="1"/>
  <c r="V115" i="2" s="1"/>
  <c r="V211" i="2" a="1"/>
  <c r="V211" i="2" s="1"/>
  <c r="V194" i="2" a="1"/>
  <c r="V194" i="2" s="1"/>
  <c r="V174" i="2" a="1"/>
  <c r="V174" i="2" s="1"/>
  <c r="V154" i="2" a="1"/>
  <c r="V154" i="2" s="1"/>
  <c r="V122" i="2" a="1"/>
  <c r="V122" i="2" s="1"/>
  <c r="V102" i="2" a="1"/>
  <c r="V102" i="2" s="1"/>
  <c r="V189" i="2" a="1"/>
  <c r="V189" i="2" s="1"/>
  <c r="V140" i="2" a="1"/>
  <c r="V140" i="2" s="1"/>
  <c r="V46" i="2" a="1"/>
  <c r="V46" i="2" s="1"/>
  <c r="V85" i="2" a="1"/>
  <c r="V85" i="2" s="1"/>
  <c r="V81" i="2" a="1"/>
  <c r="V81" i="2" s="1"/>
  <c r="V45" i="2" a="1"/>
  <c r="V45" i="2" s="1"/>
  <c r="V80" i="2" a="1"/>
  <c r="V80" i="2" s="1"/>
  <c r="V49" i="2" a="1"/>
  <c r="V49" i="2" s="1"/>
  <c r="V101" i="2" a="1"/>
  <c r="V101" i="2" s="1"/>
  <c r="V32" i="2" a="1"/>
  <c r="V32" i="2" s="1"/>
  <c r="V31" i="2" a="1"/>
  <c r="V31" i="2" s="1"/>
  <c r="V186" i="2" a="1"/>
  <c r="V186" i="2" s="1"/>
  <c r="V539" i="2" a="1"/>
  <c r="V539" i="2" s="1"/>
  <c r="V607" i="2" a="1"/>
  <c r="V607" i="2" s="1"/>
  <c r="V591" i="2" a="1"/>
  <c r="V591" i="2" s="1"/>
  <c r="V535" i="2" a="1"/>
  <c r="V535" i="2" s="1"/>
  <c r="V531" i="2" a="1"/>
  <c r="V531" i="2" s="1"/>
  <c r="V204" i="2" a="1"/>
  <c r="V204" i="2" s="1"/>
  <c r="V276" i="2" a="1"/>
  <c r="V276" i="2" s="1"/>
  <c r="V114" i="2" a="1"/>
  <c r="V114" i="2" s="1"/>
  <c r="V533" i="2" a="1"/>
  <c r="V533" i="2" s="1"/>
  <c r="W16" i="2"/>
  <c r="V568" i="2" a="1"/>
  <c r="V568" i="2" s="1"/>
  <c r="V593" i="2" a="1"/>
  <c r="V593" i="2" s="1"/>
  <c r="V609" i="2" a="1"/>
  <c r="V609" i="2" s="1"/>
  <c r="V554" i="2" a="1"/>
  <c r="V554" i="2" s="1"/>
  <c r="V553" i="2" a="1"/>
  <c r="V553" i="2" s="1"/>
  <c r="V519" i="2" a="1"/>
  <c r="V519" i="2" s="1"/>
  <c r="V551" i="2" a="1"/>
  <c r="V551" i="2" s="1"/>
  <c r="V513" i="2" a="1"/>
  <c r="V513" i="2" s="1"/>
  <c r="V516" i="2" a="1"/>
  <c r="V516" i="2" s="1"/>
  <c r="V500" i="2" a="1"/>
  <c r="V500" i="2" s="1"/>
  <c r="V520" i="2" a="1"/>
  <c r="V520" i="2" s="1"/>
  <c r="V463" i="2" a="1"/>
  <c r="V463" i="2" s="1"/>
  <c r="V501" i="2" a="1"/>
  <c r="V501" i="2" s="1"/>
  <c r="V440" i="2" a="1"/>
  <c r="V440" i="2" s="1"/>
  <c r="V464" i="2" a="1"/>
  <c r="V464" i="2" s="1"/>
  <c r="V470" i="2" s="1"/>
  <c r="V480" i="2" a="1"/>
  <c r="V480" i="2" s="1"/>
  <c r="V393" i="2" a="1"/>
  <c r="V393" i="2" s="1"/>
  <c r="V479" i="2" a="1"/>
  <c r="V479" i="2" s="1"/>
  <c r="V394" i="2" a="1"/>
  <c r="V394" i="2" s="1"/>
  <c r="V499" i="2" a="1"/>
  <c r="V499" i="2" s="1"/>
  <c r="V407" i="2" a="1"/>
  <c r="V407" i="2" s="1"/>
  <c r="V376" i="2" a="1"/>
  <c r="V376" i="2" s="1"/>
  <c r="V389" i="2" a="1"/>
  <c r="V389" i="2" s="1"/>
  <c r="V425" i="2" a="1"/>
  <c r="V425" i="2" s="1"/>
  <c r="V354" i="2" a="1"/>
  <c r="V354" i="2" s="1"/>
  <c r="V410" i="2" a="1"/>
  <c r="V410" i="2" s="1"/>
  <c r="V373" i="2" a="1"/>
  <c r="V373" i="2" s="1"/>
  <c r="V357" i="2" a="1"/>
  <c r="V357" i="2" s="1"/>
  <c r="V339" i="2" a="1"/>
  <c r="V339" i="2" s="1"/>
  <c r="V321" i="2" a="1"/>
  <c r="V321" i="2" s="1"/>
  <c r="V313" i="2" a="1"/>
  <c r="V313" i="2" s="1"/>
  <c r="V284" i="2" a="1"/>
  <c r="V284" i="2" s="1"/>
  <c r="V388" i="2" a="1"/>
  <c r="V388" i="2" s="1"/>
  <c r="V390" i="2" a="1"/>
  <c r="V390" i="2" s="1"/>
  <c r="V314" i="2" a="1"/>
  <c r="V314" i="2" s="1"/>
  <c r="V283" i="2" a="1"/>
  <c r="V283" i="2" s="1"/>
  <c r="V289" i="2" s="1"/>
  <c r="V333" i="2" a="1"/>
  <c r="V333" i="2" s="1"/>
  <c r="V241" i="2" a="1"/>
  <c r="V241" i="2" s="1"/>
  <c r="V262" i="2" a="1"/>
  <c r="V262" i="2" s="1"/>
  <c r="V301" i="2" a="1"/>
  <c r="V301" i="2" s="1"/>
  <c r="V244" i="2" a="1"/>
  <c r="V244" i="2" s="1"/>
  <c r="V263" i="2" a="1"/>
  <c r="V263" i="2" s="1"/>
  <c r="V247" i="2" a="1"/>
  <c r="V247" i="2" s="1"/>
  <c r="V205" i="2" a="1"/>
  <c r="V205" i="2" s="1"/>
  <c r="V155" i="2" a="1"/>
  <c r="V155" i="2" s="1"/>
  <c r="V191" i="2" a="1"/>
  <c r="V191" i="2" s="1"/>
  <c r="V117" i="2" a="1"/>
  <c r="V117" i="2" s="1"/>
  <c r="V226" i="2" a="1"/>
  <c r="V226" i="2" s="1"/>
  <c r="V173" i="2" a="1"/>
  <c r="V173" i="2" s="1"/>
  <c r="V133" i="2" a="1"/>
  <c r="V133" i="2" s="1"/>
  <c r="V209" i="2" a="1"/>
  <c r="V209" i="2" s="1"/>
  <c r="V192" i="2" a="1"/>
  <c r="V192" i="2" s="1"/>
  <c r="V169" i="2" a="1"/>
  <c r="V169" i="2" s="1"/>
  <c r="V135" i="2" a="1"/>
  <c r="V135" i="2" s="1"/>
  <c r="V120" i="2" a="1"/>
  <c r="V120" i="2" s="1"/>
  <c r="V229" i="2" a="1"/>
  <c r="V229" i="2" s="1"/>
  <c r="V188" i="2" a="1"/>
  <c r="V188" i="2" s="1"/>
  <c r="V138" i="2" a="1"/>
  <c r="V138" i="2" s="1"/>
  <c r="V100" i="2" a="1"/>
  <c r="V100" i="2" s="1"/>
  <c r="V61" i="2" a="1"/>
  <c r="V61" i="2" s="1"/>
  <c r="V30" i="2" a="1"/>
  <c r="V30" i="2" s="1"/>
  <c r="V36" i="2" s="1"/>
  <c r="V99" i="2" a="1"/>
  <c r="V99" i="2" s="1"/>
  <c r="V68" i="2" a="1"/>
  <c r="V68" i="2" s="1"/>
  <c r="V66" i="2" a="1"/>
  <c r="V66" i="2" s="1"/>
  <c r="V97" i="2" a="1"/>
  <c r="V97" i="2" s="1"/>
  <c r="V27" i="2" a="1"/>
  <c r="V27" i="2" s="1"/>
  <c r="V26" i="2" a="1"/>
  <c r="V26" i="2" s="1"/>
  <c r="V586" i="2" a="1"/>
  <c r="V586" i="2" s="1"/>
  <c r="V42" i="2" a="1"/>
  <c r="V42" i="2" s="1"/>
  <c r="V537" i="2" a="1"/>
  <c r="V537" i="2" s="1"/>
  <c r="V532" i="2" a="1"/>
  <c r="V532" i="2" s="1"/>
  <c r="V168" i="2" a="1"/>
  <c r="V168" i="2" s="1"/>
  <c r="V258" i="2" a="1"/>
  <c r="V258" i="2" s="1"/>
  <c r="V268" i="2" s="1"/>
  <c r="V150" i="2" a="1"/>
  <c r="V150" i="2" s="1"/>
  <c r="V24" i="2" a="1"/>
  <c r="V24" i="2" s="1"/>
  <c r="V604" i="2" a="1"/>
  <c r="V604" i="2" s="1"/>
  <c r="V612" i="2" a="1"/>
  <c r="V612" i="2" s="1"/>
  <c r="V592" i="2" a="1"/>
  <c r="V592" i="2" s="1"/>
  <c r="V598" i="2" s="1"/>
  <c r="V588" i="2" a="1"/>
  <c r="V588" i="2" s="1"/>
  <c r="V587" i="2" a="1"/>
  <c r="V587" i="2" s="1"/>
  <c r="V589" i="2" a="1"/>
  <c r="V589" i="2" s="1"/>
  <c r="V576" i="2" a="1"/>
  <c r="V576" i="2" s="1"/>
  <c r="V550" i="2" a="1"/>
  <c r="V550" i="2" s="1"/>
  <c r="V502" i="2" a="1"/>
  <c r="V502" i="2" s="1"/>
  <c r="V552" i="2" a="1"/>
  <c r="V552" i="2" s="1"/>
  <c r="V515" i="2" a="1"/>
  <c r="V515" i="2" s="1"/>
  <c r="V494" i="2" a="1"/>
  <c r="V494" i="2" s="1"/>
  <c r="V461" i="2" a="1"/>
  <c r="V461" i="2" s="1"/>
  <c r="V476" i="2" a="1"/>
  <c r="V476" i="2" s="1"/>
  <c r="V484" i="2" a="1"/>
  <c r="V484" i="2" s="1"/>
  <c r="V462" i="2" a="1"/>
  <c r="V462" i="2" s="1"/>
  <c r="V448" i="2" a="1"/>
  <c r="V448" i="2" s="1"/>
  <c r="V391" i="2" a="1"/>
  <c r="V391" i="2" s="1"/>
  <c r="V477" i="2" a="1"/>
  <c r="V477" i="2" s="1"/>
  <c r="V392" i="2" a="1"/>
  <c r="V392" i="2" s="1"/>
  <c r="V398" i="2" s="1"/>
  <c r="V444" i="2" a="1"/>
  <c r="V444" i="2" s="1"/>
  <c r="V405" i="2" a="1"/>
  <c r="V405" i="2" s="1"/>
  <c r="V374" i="2" a="1"/>
  <c r="V374" i="2" s="1"/>
  <c r="V380" i="2" s="1"/>
  <c r="V412" i="2" a="1"/>
  <c r="V412" i="2" s="1"/>
  <c r="V424" i="2" a="1"/>
  <c r="V424" i="2" s="1"/>
  <c r="V352" i="2" a="1"/>
  <c r="V352" i="2" s="1"/>
  <c r="V446" i="2" a="1"/>
  <c r="V446" i="2" s="1"/>
  <c r="V371" i="2" a="1"/>
  <c r="V371" i="2" s="1"/>
  <c r="V355" i="2" a="1"/>
  <c r="V355" i="2" s="1"/>
  <c r="V361" i="2" s="1"/>
  <c r="V337" i="2" a="1"/>
  <c r="V337" i="2" s="1"/>
  <c r="V343" i="2" s="1"/>
  <c r="V319" i="2" a="1"/>
  <c r="V319" i="2" s="1"/>
  <c r="V300" i="2" a="1"/>
  <c r="V300" i="2" s="1"/>
  <c r="V306" i="2" s="1"/>
  <c r="V282" i="2" a="1"/>
  <c r="V282" i="2" s="1"/>
  <c r="V288" i="2" s="1"/>
  <c r="V334" i="2" a="1"/>
  <c r="V334" i="2" s="1"/>
  <c r="V320" i="2" a="1"/>
  <c r="V320" i="2" s="1"/>
  <c r="V326" i="2" s="1"/>
  <c r="V299" i="2" a="1"/>
  <c r="V299" i="2" s="1"/>
  <c r="V305" i="2" s="1"/>
  <c r="V281" i="2" a="1"/>
  <c r="V281" i="2" s="1"/>
  <c r="V302" i="2" a="1"/>
  <c r="V302" i="2" s="1"/>
  <c r="V243" i="2" a="1"/>
  <c r="V243" i="2" s="1"/>
  <c r="V264" i="2" a="1"/>
  <c r="V264" i="2" s="1"/>
  <c r="V270" i="2" s="1"/>
  <c r="V266" i="2" a="1"/>
  <c r="V266" i="2" s="1"/>
  <c r="V230" i="2" a="1"/>
  <c r="V230" i="2" s="1"/>
  <c r="V261" i="2" a="1"/>
  <c r="V261" i="2" s="1"/>
  <c r="V248" i="2" a="1"/>
  <c r="V248" i="2" s="1"/>
  <c r="V171" i="2" a="1"/>
  <c r="V171" i="2" s="1"/>
  <c r="V153" i="2" a="1"/>
  <c r="V153" i="2" s="1"/>
  <c r="V175" i="2" a="1"/>
  <c r="V175" i="2" s="1"/>
  <c r="V103" i="2" a="1"/>
  <c r="V103" i="2" s="1"/>
  <c r="V212" i="2" a="1"/>
  <c r="V212" i="2" s="1"/>
  <c r="V152" i="2" a="1"/>
  <c r="V152" i="2" s="1"/>
  <c r="V98" i="2" a="1"/>
  <c r="V98" i="2" s="1"/>
  <c r="V207" i="2" a="1"/>
  <c r="V207" i="2" s="1"/>
  <c r="V190" i="2" a="1"/>
  <c r="V190" i="2" s="1"/>
  <c r="V158" i="2" a="1"/>
  <c r="V158" i="2" s="1"/>
  <c r="V139" i="2" a="1"/>
  <c r="V139" i="2" s="1"/>
  <c r="V145" i="2" s="1"/>
  <c r="V118" i="2" a="1"/>
  <c r="V118" i="2" s="1"/>
  <c r="V206" i="2" a="1"/>
  <c r="V206" i="2" s="1"/>
  <c r="V151" i="2" a="1"/>
  <c r="V151" i="2" s="1"/>
  <c r="V134" i="2" a="1"/>
  <c r="V134" i="2" s="1"/>
  <c r="V79" i="2" a="1"/>
  <c r="V79" i="2" s="1"/>
  <c r="V47" i="2" a="1"/>
  <c r="V47" i="2" s="1"/>
  <c r="V25" i="2" a="1"/>
  <c r="V25" i="2" s="1"/>
  <c r="V84" i="2" a="1"/>
  <c r="V84" i="2" s="1"/>
  <c r="V90" i="2" s="1"/>
  <c r="V43" i="2" a="1"/>
  <c r="V43" i="2" s="1"/>
  <c r="V64" i="2" a="1"/>
  <c r="V64" i="2" s="1"/>
  <c r="V86" i="2" a="1"/>
  <c r="V86" i="2" s="1"/>
  <c r="V28" i="2" a="1"/>
  <c r="V28" i="2" s="1"/>
  <c r="V96" i="2" a="1"/>
  <c r="V96" i="2" s="1"/>
  <c r="V538" i="2" a="1"/>
  <c r="V538" i="2" s="1"/>
  <c r="V544" i="2" s="1"/>
  <c r="V132" i="2" a="1"/>
  <c r="V132" i="2" s="1"/>
  <c r="V222" i="2" a="1"/>
  <c r="V222" i="2" s="1"/>
  <c r="V605" i="2" a="1"/>
  <c r="V605" i="2" s="1"/>
  <c r="V594" i="2" a="1"/>
  <c r="V594" i="2" s="1"/>
  <c r="V78" i="2" a="1"/>
  <c r="V78" i="2" s="1"/>
  <c r="V294" i="2" a="1"/>
  <c r="V294" i="2" s="1"/>
  <c r="V304" i="2" s="1"/>
  <c r="V83" i="2" a="1"/>
  <c r="V83" i="2" s="1"/>
  <c r="V82" i="2" a="1"/>
  <c r="V82" i="2" s="1"/>
  <c r="V50" i="2" a="1"/>
  <c r="V50" i="2" s="1"/>
  <c r="V29" i="2" a="1"/>
  <c r="V29" i="2" s="1"/>
  <c r="V240" i="2" a="1"/>
  <c r="V240" i="2" s="1"/>
  <c r="V571" i="2" a="1"/>
  <c r="V571" i="2" s="1"/>
  <c r="V610" i="2" a="1"/>
  <c r="V610" i="2" s="1"/>
  <c r="V616" i="2" s="1"/>
  <c r="V606" i="2" a="1"/>
  <c r="V606" i="2" s="1"/>
  <c r="V573" i="2" a="1"/>
  <c r="V573" i="2" s="1"/>
  <c r="V570" i="2" a="1"/>
  <c r="V570" i="2" s="1"/>
  <c r="V572" i="2" a="1"/>
  <c r="V572" i="2" s="1"/>
  <c r="V574" i="2" a="1"/>
  <c r="V574" i="2" s="1"/>
  <c r="V580" i="2" s="1"/>
  <c r="V497" i="2" a="1"/>
  <c r="V497" i="2" s="1"/>
  <c r="V517" i="2" a="1"/>
  <c r="V517" i="2" s="1"/>
  <c r="V557" i="2" a="1"/>
  <c r="V557" i="2" s="1"/>
  <c r="V514" i="2" a="1"/>
  <c r="V514" i="2" s="1"/>
  <c r="V481" i="2" a="1"/>
  <c r="V481" i="2" s="1"/>
  <c r="V459" i="2" a="1"/>
  <c r="V459" i="2" s="1"/>
  <c r="V458" i="2" a="1"/>
  <c r="V458" i="2" s="1"/>
  <c r="V478" i="2" a="1"/>
  <c r="V478" i="2" s="1"/>
  <c r="V460" i="2" a="1"/>
  <c r="V460" i="2" s="1"/>
  <c r="V430" i="2" a="1"/>
  <c r="V430" i="2" s="1"/>
  <c r="V447" i="2" a="1"/>
  <c r="V447" i="2" s="1"/>
  <c r="V453" i="2" s="1"/>
  <c r="V429" i="2" a="1"/>
  <c r="V429" i="2" s="1"/>
  <c r="V482" i="2" a="1"/>
  <c r="V482" i="2" s="1"/>
  <c r="V488" i="2" s="1"/>
  <c r="V411" i="2" a="1"/>
  <c r="V411" i="2" s="1"/>
  <c r="V417" i="2" s="1"/>
  <c r="V406" i="2" a="1"/>
  <c r="V406" i="2" s="1"/>
  <c r="V372" i="2" a="1"/>
  <c r="V372" i="2" s="1"/>
  <c r="V404" i="2" a="1"/>
  <c r="V404" i="2" s="1"/>
  <c r="V423" i="2" a="1"/>
  <c r="V423" i="2" s="1"/>
  <c r="V350" i="2" a="1"/>
  <c r="V350" i="2" s="1"/>
  <c r="V442" i="2" a="1"/>
  <c r="V442" i="2" s="1"/>
  <c r="V369" i="2" a="1"/>
  <c r="V369" i="2" s="1"/>
  <c r="V353" i="2" a="1"/>
  <c r="V353" i="2" s="1"/>
  <c r="V387" i="2" a="1"/>
  <c r="V387" i="2" s="1"/>
  <c r="V317" i="2" a="1"/>
  <c r="V317" i="2" s="1"/>
  <c r="V298" i="2" a="1"/>
  <c r="V298" i="2" s="1"/>
  <c r="V280" i="2" a="1"/>
  <c r="V280" i="2" s="1"/>
  <c r="V332" i="2" a="1"/>
  <c r="V332" i="2" s="1"/>
  <c r="V318" i="2" a="1"/>
  <c r="V318" i="2" s="1"/>
  <c r="V297" i="2" a="1"/>
  <c r="V297" i="2" s="1"/>
  <c r="V279" i="2" a="1"/>
  <c r="V279" i="2" s="1"/>
  <c r="V422" i="2" a="1"/>
  <c r="V422" i="2" s="1"/>
  <c r="V242" i="2" a="1"/>
  <c r="V242" i="2" s="1"/>
  <c r="V349" i="2" a="1"/>
  <c r="V349" i="2" s="1"/>
  <c r="V259" i="2" a="1"/>
  <c r="V259" i="2" s="1"/>
  <c r="V228" i="2" a="1"/>
  <c r="V228" i="2" s="1"/>
  <c r="V234" i="2" s="1"/>
  <c r="V260" i="2" a="1"/>
  <c r="V260" i="2" s="1"/>
  <c r="V224" i="2" a="1"/>
  <c r="V224" i="2" s="1"/>
  <c r="V170" i="2" a="1"/>
  <c r="V170" i="2" s="1"/>
  <c r="V176" i="2" a="1"/>
  <c r="V176" i="2" s="1"/>
  <c r="V121" i="2" a="1"/>
  <c r="V121" i="2" s="1"/>
  <c r="V127" i="2" s="1"/>
  <c r="V67" i="2" a="1"/>
  <c r="V67" i="2" s="1"/>
  <c r="V73" i="2" s="1"/>
  <c r="V210" i="2" a="1"/>
  <c r="V210" i="2" s="1"/>
  <c r="V216" i="2" s="1"/>
  <c r="V136" i="2" a="1"/>
  <c r="V136" i="2" s="1"/>
  <c r="V223" i="2" a="1"/>
  <c r="V223" i="2" s="1"/>
  <c r="V227" i="2" a="1"/>
  <c r="V227" i="2" s="1"/>
  <c r="V187" i="2" a="1"/>
  <c r="V187" i="2" s="1"/>
  <c r="V156" i="2" a="1"/>
  <c r="V156" i="2" s="1"/>
  <c r="V162" i="2" s="1"/>
  <c r="V137" i="2" a="1"/>
  <c r="V137" i="2" s="1"/>
  <c r="V116" i="2" a="1"/>
  <c r="V116" i="2" s="1"/>
  <c r="V193" i="2" a="1"/>
  <c r="V193" i="2" s="1"/>
  <c r="V199" i="2" s="1"/>
  <c r="V104" i="2" a="1"/>
  <c r="V104" i="2" s="1"/>
  <c r="V48" i="2" a="1"/>
  <c r="V48" i="2" s="1"/>
  <c r="V54" i="2" s="1"/>
  <c r="V44" i="2" a="1"/>
  <c r="V44" i="2" s="1"/>
  <c r="V63" i="2" a="1"/>
  <c r="V63" i="2" s="1"/>
  <c r="V60" i="2" a="1"/>
  <c r="V60" i="2" s="1"/>
  <c r="V62" i="2" a="1"/>
  <c r="V62" i="2" s="1"/>
  <c r="V536" i="2" a="1"/>
  <c r="V536" i="2" s="1"/>
  <c r="V534" i="2" a="1"/>
  <c r="V534" i="2" s="1"/>
  <c r="U614" i="2"/>
  <c r="U615" i="2"/>
  <c r="U73" i="2"/>
  <c r="U178" i="2"/>
  <c r="U179" i="2"/>
  <c r="U107" i="2"/>
  <c r="U106" i="2"/>
  <c r="U216" i="2"/>
  <c r="U326" i="2"/>
  <c r="U342" i="2"/>
  <c r="U341" i="2"/>
  <c r="U362" i="2"/>
  <c r="U381" i="2"/>
  <c r="U452" i="2"/>
  <c r="U580" i="2"/>
  <c r="U578" i="2"/>
  <c r="U579" i="2"/>
  <c r="U55" i="2"/>
  <c r="U214" i="2"/>
  <c r="U215" i="2"/>
  <c r="U180" i="2"/>
  <c r="U344" i="2"/>
  <c r="U271" i="2"/>
  <c r="U504" i="2"/>
  <c r="U505" i="2"/>
  <c r="Y12" i="2"/>
  <c r="U218" i="2" l="1"/>
  <c r="V435" i="2"/>
  <c r="V37" i="2"/>
  <c r="U110" i="2"/>
  <c r="U490" i="2"/>
  <c r="U400" i="2"/>
  <c r="V506" i="2"/>
  <c r="U128" i="2"/>
  <c r="U254" i="2"/>
  <c r="U418" i="2"/>
  <c r="U526" i="2"/>
  <c r="T12" i="2"/>
  <c r="V525" i="2"/>
  <c r="U56" i="2"/>
  <c r="U454" i="2"/>
  <c r="U164" i="2"/>
  <c r="U200" i="2"/>
  <c r="U308" i="2"/>
  <c r="U236" i="2"/>
  <c r="U74" i="2"/>
  <c r="U582" i="2"/>
  <c r="U182" i="2"/>
  <c r="U600" i="2"/>
  <c r="U146" i="2"/>
  <c r="U545" i="2"/>
  <c r="U472" i="2"/>
  <c r="U382" i="2"/>
  <c r="V142" i="2"/>
  <c r="V143" i="2"/>
  <c r="V323" i="2"/>
  <c r="V324" i="2"/>
  <c r="V35" i="2"/>
  <c r="V34" i="2"/>
  <c r="V181" i="2"/>
  <c r="V325" i="2"/>
  <c r="V452" i="2"/>
  <c r="V543" i="2"/>
  <c r="V144" i="2"/>
  <c r="V196" i="2"/>
  <c r="V197" i="2"/>
  <c r="V269" i="2"/>
  <c r="V416" i="2"/>
  <c r="V599" i="2"/>
  <c r="V55" i="2"/>
  <c r="V91" i="2"/>
  <c r="V108" i="2"/>
  <c r="V70" i="2"/>
  <c r="V71" i="2"/>
  <c r="V252" i="2"/>
  <c r="V450" i="2"/>
  <c r="V451" i="2"/>
  <c r="V562" i="2"/>
  <c r="U327" i="2"/>
  <c r="U563" i="2"/>
  <c r="U618" i="2"/>
  <c r="V397" i="2"/>
  <c r="V178" i="2"/>
  <c r="V179" i="2"/>
  <c r="V160" i="2"/>
  <c r="V161" i="2"/>
  <c r="V360" i="2"/>
  <c r="V359" i="2"/>
  <c r="V399" i="2"/>
  <c r="V507" i="2"/>
  <c r="V597" i="2"/>
  <c r="V596" i="2"/>
  <c r="V217" i="2"/>
  <c r="V124" i="2"/>
  <c r="V125" i="2"/>
  <c r="V378" i="2"/>
  <c r="V271" i="2"/>
  <c r="V381" i="2"/>
  <c r="V433" i="2"/>
  <c r="V432" i="2"/>
  <c r="V524" i="2"/>
  <c r="V617" i="2"/>
  <c r="U508" i="2"/>
  <c r="V523" i="2"/>
  <c r="V522" i="2"/>
  <c r="V53" i="2"/>
  <c r="V52" i="2"/>
  <c r="V287" i="2"/>
  <c r="V286" i="2"/>
  <c r="V72" i="2"/>
  <c r="V235" i="2"/>
  <c r="V198" i="2"/>
  <c r="V307" i="2"/>
  <c r="V505" i="2"/>
  <c r="V504" i="2"/>
  <c r="V468" i="2"/>
  <c r="V469" i="2"/>
  <c r="V560" i="2"/>
  <c r="V559" i="2"/>
  <c r="W19" i="2" a="1"/>
  <c r="W19" i="2" s="1"/>
  <c r="W606" i="2" a="1"/>
  <c r="W606" i="2" s="1"/>
  <c r="W612" i="2" a="1"/>
  <c r="W612" i="2" s="1"/>
  <c r="W605" i="2" a="1"/>
  <c r="W605" i="2" s="1"/>
  <c r="W591" i="2" a="1"/>
  <c r="W591" i="2" s="1"/>
  <c r="W587" i="2" a="1"/>
  <c r="W587" i="2" s="1"/>
  <c r="W517" i="2" a="1"/>
  <c r="W517" i="2" s="1"/>
  <c r="W575" i="2" a="1"/>
  <c r="W575" i="2" s="1"/>
  <c r="W552" i="2" a="1"/>
  <c r="W552" i="2" s="1"/>
  <c r="W516" i="2" a="1"/>
  <c r="W516" i="2" s="1"/>
  <c r="W520" i="2" a="1"/>
  <c r="W520" i="2" s="1"/>
  <c r="W515" i="2" a="1"/>
  <c r="W515" i="2" s="1"/>
  <c r="W557" i="2" a="1"/>
  <c r="W557" i="2" s="1"/>
  <c r="W477" i="2" a="1"/>
  <c r="W477" i="2" s="1"/>
  <c r="W500" i="2" a="1"/>
  <c r="W500" i="2" s="1"/>
  <c r="W448" i="2" a="1"/>
  <c r="W448" i="2" s="1"/>
  <c r="W466" i="2" a="1"/>
  <c r="W466" i="2" s="1"/>
  <c r="W412" i="2" a="1"/>
  <c r="W412" i="2" s="1"/>
  <c r="W404" i="2" a="1"/>
  <c r="W404" i="2" s="1"/>
  <c r="W426" i="2" a="1"/>
  <c r="W426" i="2" s="1"/>
  <c r="W427" i="2" a="1"/>
  <c r="W427" i="2" s="1"/>
  <c r="W478" i="2" a="1"/>
  <c r="W478" i="2" s="1"/>
  <c r="W461" i="2" a="1"/>
  <c r="W461" i="2" s="1"/>
  <c r="W407" i="2" a="1"/>
  <c r="W407" i="2" s="1"/>
  <c r="W390" i="2" a="1"/>
  <c r="W390" i="2" s="1"/>
  <c r="W447" i="2" a="1"/>
  <c r="W447" i="2" s="1"/>
  <c r="W453" i="2" s="1"/>
  <c r="W441" i="2" a="1"/>
  <c r="W441" i="2" s="1"/>
  <c r="W443" i="2" a="1"/>
  <c r="W443" i="2" s="1"/>
  <c r="W337" i="2" a="1"/>
  <c r="W337" i="2" s="1"/>
  <c r="W351" i="2" a="1"/>
  <c r="W351" i="2" s="1"/>
  <c r="W332" i="2" a="1"/>
  <c r="W332" i="2" s="1"/>
  <c r="W370" i="2" a="1"/>
  <c r="W370" i="2" s="1"/>
  <c r="W350" i="2" a="1"/>
  <c r="W350" i="2" s="1"/>
  <c r="W318" i="2" a="1"/>
  <c r="W318" i="2" s="1"/>
  <c r="W375" i="2" a="1"/>
  <c r="W375" i="2" s="1"/>
  <c r="W315" i="2" a="1"/>
  <c r="W315" i="2" s="1"/>
  <c r="W299" i="2" a="1"/>
  <c r="W299" i="2" s="1"/>
  <c r="W281" i="2" a="1"/>
  <c r="W281" i="2" s="1"/>
  <c r="W259" i="2" a="1"/>
  <c r="W259" i="2" s="1"/>
  <c r="W242" i="2" a="1"/>
  <c r="W242" i="2" s="1"/>
  <c r="W229" i="2" a="1"/>
  <c r="W229" i="2" s="1"/>
  <c r="W244" i="2" a="1"/>
  <c r="W244" i="2" s="1"/>
  <c r="W296" i="2" a="1"/>
  <c r="W296" i="2" s="1"/>
  <c r="W278" i="2" a="1"/>
  <c r="W278" i="2" s="1"/>
  <c r="W331" i="2" a="1"/>
  <c r="W331" i="2" s="1"/>
  <c r="W245" i="2" a="1"/>
  <c r="W245" i="2" s="1"/>
  <c r="W212" i="2" a="1"/>
  <c r="W212" i="2" s="1"/>
  <c r="W190" i="2" a="1"/>
  <c r="W190" i="2" s="1"/>
  <c r="W136" i="2" a="1"/>
  <c r="W136" i="2" s="1"/>
  <c r="W225" i="2" a="1"/>
  <c r="W225" i="2" s="1"/>
  <c r="W173" i="2" a="1"/>
  <c r="W173" i="2" s="1"/>
  <c r="W135" i="2" a="1"/>
  <c r="W135" i="2" s="1"/>
  <c r="W188" i="2" a="1"/>
  <c r="W188" i="2" s="1"/>
  <c r="W152" i="2" a="1"/>
  <c r="W152" i="2" s="1"/>
  <c r="W223" i="2" a="1"/>
  <c r="W223" i="2" s="1"/>
  <c r="W191" i="2" a="1"/>
  <c r="W191" i="2" s="1"/>
  <c r="W151" i="2" a="1"/>
  <c r="W151" i="2" s="1"/>
  <c r="W133" i="2" a="1"/>
  <c r="W133" i="2" s="1"/>
  <c r="W116" i="2" a="1"/>
  <c r="W116" i="2" s="1"/>
  <c r="W119" i="2" a="1"/>
  <c r="W119" i="2" s="1"/>
  <c r="W65" i="2" a="1"/>
  <c r="W65" i="2" s="1"/>
  <c r="W67" i="2" a="1"/>
  <c r="W67" i="2" s="1"/>
  <c r="W26" i="2" a="1"/>
  <c r="W26" i="2" s="1"/>
  <c r="W97" i="2" a="1"/>
  <c r="W97" i="2" s="1"/>
  <c r="W66" i="2" a="1"/>
  <c r="W66" i="2" s="1"/>
  <c r="W72" i="2" s="1"/>
  <c r="W62" i="2" a="1"/>
  <c r="W62" i="2" s="1"/>
  <c r="W45" i="2" a="1"/>
  <c r="W45" i="2" s="1"/>
  <c r="W100" i="2" a="1"/>
  <c r="W100" i="2" s="1"/>
  <c r="W61" i="2" a="1"/>
  <c r="W61" i="2" s="1"/>
  <c r="W132" i="2" a="1"/>
  <c r="W132" i="2" s="1"/>
  <c r="W533" i="2" a="1"/>
  <c r="W533" i="2" s="1"/>
  <c r="W42" i="2" a="1"/>
  <c r="W42" i="2" s="1"/>
  <c r="W186" i="2" a="1"/>
  <c r="W186" i="2" s="1"/>
  <c r="W531" i="2" a="1"/>
  <c r="W531" i="2" s="1"/>
  <c r="W78" i="2" a="1"/>
  <c r="W78" i="2" s="1"/>
  <c r="W96" i="2" a="1"/>
  <c r="W96" i="2" s="1"/>
  <c r="W258" i="2" a="1"/>
  <c r="W258" i="2" s="1"/>
  <c r="W48" i="2" a="1"/>
  <c r="W48" i="2" s="1"/>
  <c r="W50" i="2" a="1"/>
  <c r="W50" i="2" s="1"/>
  <c r="W82" i="2" a="1"/>
  <c r="W82" i="2" s="1"/>
  <c r="W31" i="2" a="1"/>
  <c r="W31" i="2" s="1"/>
  <c r="W222" i="2" a="1"/>
  <c r="W222" i="2" s="1"/>
  <c r="W240" i="2" a="1"/>
  <c r="W240" i="2" s="1"/>
  <c r="W79" i="2" a="1"/>
  <c r="W79" i="2" s="1"/>
  <c r="W150" i="2" a="1"/>
  <c r="W150" i="2" s="1"/>
  <c r="X16" i="2"/>
  <c r="W586" i="2" a="1"/>
  <c r="W586" i="2" s="1"/>
  <c r="W608" i="2" a="1"/>
  <c r="W608" i="2" s="1"/>
  <c r="W610" i="2" a="1"/>
  <c r="W610" i="2" s="1"/>
  <c r="W590" i="2" a="1"/>
  <c r="W590" i="2" s="1"/>
  <c r="W570" i="2" a="1"/>
  <c r="W570" i="2" s="1"/>
  <c r="W592" i="2" a="1"/>
  <c r="W592" i="2" s="1"/>
  <c r="W588" i="2" a="1"/>
  <c r="W588" i="2" s="1"/>
  <c r="W518" i="2" a="1"/>
  <c r="W518" i="2" s="1"/>
  <c r="W551" i="2" a="1"/>
  <c r="W551" i="2" s="1"/>
  <c r="W555" i="2" a="1"/>
  <c r="W555" i="2" s="1"/>
  <c r="W496" i="2" a="1"/>
  <c r="W496" i="2" s="1"/>
  <c r="W512" i="2" a="1"/>
  <c r="W512" i="2" s="1"/>
  <c r="W497" i="2" a="1"/>
  <c r="W497" i="2" s="1"/>
  <c r="W482" i="2" a="1"/>
  <c r="W482" i="2" s="1"/>
  <c r="W446" i="2" a="1"/>
  <c r="W446" i="2" s="1"/>
  <c r="W452" i="2" s="1"/>
  <c r="W464" i="2" a="1"/>
  <c r="W464" i="2" s="1"/>
  <c r="W410" i="2" a="1"/>
  <c r="W410" i="2" s="1"/>
  <c r="W393" i="2" a="1"/>
  <c r="W393" i="2" s="1"/>
  <c r="W424" i="2" a="1"/>
  <c r="W424" i="2" s="1"/>
  <c r="W445" i="2" a="1"/>
  <c r="W445" i="2" s="1"/>
  <c r="W458" i="2" a="1"/>
  <c r="W458" i="2" s="1"/>
  <c r="W459" i="2" a="1"/>
  <c r="W459" i="2" s="1"/>
  <c r="W405" i="2" a="1"/>
  <c r="W405" i="2" s="1"/>
  <c r="W388" i="2" a="1"/>
  <c r="W388" i="2" s="1"/>
  <c r="W476" i="2" a="1"/>
  <c r="W476" i="2" s="1"/>
  <c r="W386" i="2" a="1"/>
  <c r="W386" i="2" s="1"/>
  <c r="W442" i="2" a="1"/>
  <c r="W442" i="2" s="1"/>
  <c r="W357" i="2" a="1"/>
  <c r="W357" i="2" s="1"/>
  <c r="W349" i="2" a="1"/>
  <c r="W349" i="2" s="1"/>
  <c r="W376" i="2" a="1"/>
  <c r="W376" i="2" s="1"/>
  <c r="W356" i="2" a="1"/>
  <c r="W356" i="2" s="1"/>
  <c r="W362" i="2" s="1"/>
  <c r="W339" i="2" a="1"/>
  <c r="W339" i="2" s="1"/>
  <c r="W316" i="2" a="1"/>
  <c r="W316" i="2" s="1"/>
  <c r="W373" i="2" a="1"/>
  <c r="W373" i="2" s="1"/>
  <c r="W422" i="2" a="1"/>
  <c r="W422" i="2" s="1"/>
  <c r="W297" i="2" a="1"/>
  <c r="W297" i="2" s="1"/>
  <c r="W279" i="2" a="1"/>
  <c r="W279" i="2" s="1"/>
  <c r="W264" i="2" a="1"/>
  <c r="W264" i="2" s="1"/>
  <c r="W241" i="2" a="1"/>
  <c r="W241" i="2" s="1"/>
  <c r="W319" i="2" a="1"/>
  <c r="W319" i="2" s="1"/>
  <c r="W317" i="2" a="1"/>
  <c r="W317" i="2" s="1"/>
  <c r="W284" i="2" a="1"/>
  <c r="W284" i="2" s="1"/>
  <c r="W262" i="2" a="1"/>
  <c r="W262" i="2" s="1"/>
  <c r="W313" i="2" a="1"/>
  <c r="W313" i="2" s="1"/>
  <c r="W230" i="2" a="1"/>
  <c r="W230" i="2" s="1"/>
  <c r="W210" i="2" a="1"/>
  <c r="W210" i="2" s="1"/>
  <c r="W171" i="2" a="1"/>
  <c r="W171" i="2" s="1"/>
  <c r="W115" i="2" a="1"/>
  <c r="W115" i="2" s="1"/>
  <c r="W193" i="2" a="1"/>
  <c r="W193" i="2" s="1"/>
  <c r="W153" i="2" a="1"/>
  <c r="W153" i="2" s="1"/>
  <c r="W104" i="2" a="1"/>
  <c r="W104" i="2" s="1"/>
  <c r="W187" i="2" a="1"/>
  <c r="W187" i="2" s="1"/>
  <c r="W156" i="2" a="1"/>
  <c r="W156" i="2" s="1"/>
  <c r="W209" i="2" a="1"/>
  <c r="W209" i="2" s="1"/>
  <c r="W176" i="2" a="1"/>
  <c r="W176" i="2" s="1"/>
  <c r="W154" i="2" a="1"/>
  <c r="W154" i="2" s="1"/>
  <c r="W122" i="2" a="1"/>
  <c r="W122" i="2" s="1"/>
  <c r="W103" i="2" a="1"/>
  <c r="W103" i="2" s="1"/>
  <c r="W117" i="2" a="1"/>
  <c r="W117" i="2" s="1"/>
  <c r="W63" i="2" a="1"/>
  <c r="W63" i="2" s="1"/>
  <c r="W60" i="2" a="1"/>
  <c r="W60" i="2" s="1"/>
  <c r="W68" i="2" a="1"/>
  <c r="W68" i="2" s="1"/>
  <c r="W86" i="2" a="1"/>
  <c r="W86" i="2" s="1"/>
  <c r="W49" i="2" a="1"/>
  <c r="W49" i="2" s="1"/>
  <c r="W55" i="2" s="1"/>
  <c r="W84" i="2" a="1"/>
  <c r="W84" i="2" s="1"/>
  <c r="W30" i="2" a="1"/>
  <c r="W30" i="2" s="1"/>
  <c r="W36" i="2" s="1"/>
  <c r="W83" i="2" a="1"/>
  <c r="W83" i="2" s="1"/>
  <c r="W44" i="2" a="1"/>
  <c r="W44" i="2" s="1"/>
  <c r="W532" i="2" a="1"/>
  <c r="W532" i="2" s="1"/>
  <c r="W204" i="2" a="1"/>
  <c r="W204" i="2" s="1"/>
  <c r="W534" i="2" a="1"/>
  <c r="W534" i="2" s="1"/>
  <c r="W294" i="2" a="1"/>
  <c r="W294" i="2" s="1"/>
  <c r="W32" i="2" a="1"/>
  <c r="W32" i="2" s="1"/>
  <c r="W47" i="2" a="1"/>
  <c r="W47" i="2" s="1"/>
  <c r="W81" i="2" a="1"/>
  <c r="W81" i="2" s="1"/>
  <c r="W168" i="2" a="1"/>
  <c r="W168" i="2" s="1"/>
  <c r="W276" i="2" a="1"/>
  <c r="W276" i="2" s="1"/>
  <c r="W286" i="2" s="1"/>
  <c r="W64" i="2" a="1"/>
  <c r="W64" i="2" s="1"/>
  <c r="W539" i="2" a="1"/>
  <c r="W539" i="2" s="1"/>
  <c r="W604" i="2" a="1"/>
  <c r="W604" i="2" s="1"/>
  <c r="W593" i="2" a="1"/>
  <c r="W593" i="2" s="1"/>
  <c r="W611" i="2" a="1"/>
  <c r="W611" i="2" s="1"/>
  <c r="W617" i="2" s="1"/>
  <c r="W568" i="2" a="1"/>
  <c r="W568" i="2" s="1"/>
  <c r="W573" i="2" a="1"/>
  <c r="W573" i="2" s="1"/>
  <c r="W549" i="2" a="1"/>
  <c r="W549" i="2" s="1"/>
  <c r="W572" i="2" a="1"/>
  <c r="W572" i="2" s="1"/>
  <c r="W571" i="2" a="1"/>
  <c r="W571" i="2" s="1"/>
  <c r="W502" i="2" a="1"/>
  <c r="W502" i="2" s="1"/>
  <c r="W556" i="2" a="1"/>
  <c r="W556" i="2" s="1"/>
  <c r="W562" i="2" s="1"/>
  <c r="W513" i="2" a="1"/>
  <c r="W513" i="2" s="1"/>
  <c r="W499" i="2" a="1"/>
  <c r="W499" i="2" s="1"/>
  <c r="W554" i="2" a="1"/>
  <c r="W554" i="2" s="1"/>
  <c r="W480" i="2" a="1"/>
  <c r="W480" i="2" s="1"/>
  <c r="W494" i="2" a="1"/>
  <c r="W494" i="2" s="1"/>
  <c r="W484" i="2" a="1"/>
  <c r="W484" i="2" s="1"/>
  <c r="W462" i="2" a="1"/>
  <c r="W462" i="2" s="1"/>
  <c r="W408" i="2" a="1"/>
  <c r="W408" i="2" s="1"/>
  <c r="W391" i="2" a="1"/>
  <c r="W391" i="2" s="1"/>
  <c r="W444" i="2" a="1"/>
  <c r="W444" i="2" s="1"/>
  <c r="W495" i="2" a="1"/>
  <c r="W495" i="2" s="1"/>
  <c r="W465" i="2" a="1"/>
  <c r="W465" i="2" s="1"/>
  <c r="W471" i="2" s="1"/>
  <c r="W411" i="2" a="1"/>
  <c r="W411" i="2" s="1"/>
  <c r="W417" i="2" s="1"/>
  <c r="W394" i="2" a="1"/>
  <c r="W394" i="2" s="1"/>
  <c r="W425" i="2" a="1"/>
  <c r="W425" i="2" s="1"/>
  <c r="W430" i="2" a="1"/>
  <c r="W430" i="2" s="1"/>
  <c r="W387" i="2" a="1"/>
  <c r="W387" i="2" s="1"/>
  <c r="W338" i="2" a="1"/>
  <c r="W338" i="2" s="1"/>
  <c r="W344" i="2" s="1"/>
  <c r="W355" i="2" a="1"/>
  <c r="W355" i="2" s="1"/>
  <c r="W361" i="2" s="1"/>
  <c r="W302" i="2" a="1"/>
  <c r="W302" i="2" s="1"/>
  <c r="W374" i="2" a="1"/>
  <c r="W374" i="2" s="1"/>
  <c r="W380" i="2" s="1"/>
  <c r="W354" i="2" a="1"/>
  <c r="W354" i="2" s="1"/>
  <c r="W301" i="2" a="1"/>
  <c r="W301" i="2" s="1"/>
  <c r="W314" i="2" a="1"/>
  <c r="W314" i="2" s="1"/>
  <c r="W371" i="2" a="1"/>
  <c r="W371" i="2" s="1"/>
  <c r="W368" i="2" a="1"/>
  <c r="W368" i="2" s="1"/>
  <c r="W295" i="2" a="1"/>
  <c r="W295" i="2" s="1"/>
  <c r="W263" i="2" a="1"/>
  <c r="W263" i="2" s="1"/>
  <c r="W269" i="2" s="1"/>
  <c r="W265" i="2" a="1"/>
  <c r="W265" i="2" s="1"/>
  <c r="W226" i="2" a="1"/>
  <c r="W226" i="2" s="1"/>
  <c r="W266" i="2" a="1"/>
  <c r="W266" i="2" s="1"/>
  <c r="W300" i="2" a="1"/>
  <c r="W300" i="2" s="1"/>
  <c r="W306" i="2" s="1"/>
  <c r="W282" i="2" a="1"/>
  <c r="W282" i="2" s="1"/>
  <c r="W260" i="2" a="1"/>
  <c r="W260" i="2" s="1"/>
  <c r="W243" i="2" a="1"/>
  <c r="W243" i="2" s="1"/>
  <c r="W228" i="2" a="1"/>
  <c r="W228" i="2" s="1"/>
  <c r="W234" i="2" s="1"/>
  <c r="W206" i="2" a="1"/>
  <c r="W206" i="2" s="1"/>
  <c r="W155" i="2" a="1"/>
  <c r="W155" i="2" s="1"/>
  <c r="W138" i="2" a="1"/>
  <c r="W138" i="2" s="1"/>
  <c r="W189" i="2" a="1"/>
  <c r="W189" i="2" s="1"/>
  <c r="W158" i="2" a="1"/>
  <c r="W158" i="2" s="1"/>
  <c r="W205" i="2" a="1"/>
  <c r="W205" i="2" s="1"/>
  <c r="W174" i="2" a="1"/>
  <c r="W174" i="2" s="1"/>
  <c r="W99" i="2" a="1"/>
  <c r="W99" i="2" s="1"/>
  <c r="W207" i="2" a="1"/>
  <c r="W207" i="2" s="1"/>
  <c r="W175" i="2" a="1"/>
  <c r="W175" i="2" s="1"/>
  <c r="W181" i="2" s="1"/>
  <c r="W139" i="2" a="1"/>
  <c r="W139" i="2" s="1"/>
  <c r="W120" i="2" a="1"/>
  <c r="W120" i="2" s="1"/>
  <c r="W140" i="2" a="1"/>
  <c r="W140" i="2" s="1"/>
  <c r="W98" i="2" a="1"/>
  <c r="W98" i="2" s="1"/>
  <c r="W28" i="2" a="1"/>
  <c r="W28" i="2" s="1"/>
  <c r="W27" i="2" a="1"/>
  <c r="W27" i="2" s="1"/>
  <c r="W536" i="2" a="1"/>
  <c r="W536" i="2" s="1"/>
  <c r="W535" i="2" a="1"/>
  <c r="W535" i="2" s="1"/>
  <c r="W43" i="2" a="1"/>
  <c r="W43" i="2" s="1"/>
  <c r="W114" i="2" a="1"/>
  <c r="W114" i="2" s="1"/>
  <c r="W537" i="2" a="1"/>
  <c r="W537" i="2" s="1"/>
  <c r="W609" i="2" a="1"/>
  <c r="W609" i="2" s="1"/>
  <c r="W574" i="2" a="1"/>
  <c r="W574" i="2" s="1"/>
  <c r="W580" i="2" s="1"/>
  <c r="W607" i="2" a="1"/>
  <c r="W607" i="2" s="1"/>
  <c r="W576" i="2" a="1"/>
  <c r="W576" i="2" s="1"/>
  <c r="W589" i="2" a="1"/>
  <c r="W589" i="2" s="1"/>
  <c r="W553" i="2" a="1"/>
  <c r="W553" i="2" s="1"/>
  <c r="W594" i="2" a="1"/>
  <c r="W594" i="2" s="1"/>
  <c r="W569" i="2" a="1"/>
  <c r="W569" i="2" s="1"/>
  <c r="W498" i="2" a="1"/>
  <c r="W498" i="2" s="1"/>
  <c r="W550" i="2" a="1"/>
  <c r="W550" i="2" s="1"/>
  <c r="W519" i="2" a="1"/>
  <c r="W519" i="2" s="1"/>
  <c r="W525" i="2" s="1"/>
  <c r="W501" i="2" a="1"/>
  <c r="W501" i="2" s="1"/>
  <c r="W507" i="2" s="1"/>
  <c r="W514" i="2" a="1"/>
  <c r="W514" i="2" s="1"/>
  <c r="W440" i="2" a="1"/>
  <c r="W440" i="2" s="1"/>
  <c r="W479" i="2" a="1"/>
  <c r="W479" i="2" s="1"/>
  <c r="W483" i="2" a="1"/>
  <c r="W483" i="2" s="1"/>
  <c r="W489" i="2" s="1"/>
  <c r="W460" i="2" a="1"/>
  <c r="W460" i="2" s="1"/>
  <c r="W406" i="2" a="1"/>
  <c r="W406" i="2" s="1"/>
  <c r="W389" i="2" a="1"/>
  <c r="W389" i="2" s="1"/>
  <c r="W429" i="2" a="1"/>
  <c r="W429" i="2" s="1"/>
  <c r="W435" i="2" s="1"/>
  <c r="W481" i="2" a="1"/>
  <c r="W481" i="2" s="1"/>
  <c r="W463" i="2" a="1"/>
  <c r="W463" i="2" s="1"/>
  <c r="W409" i="2" a="1"/>
  <c r="W409" i="2" s="1"/>
  <c r="W392" i="2" a="1"/>
  <c r="W392" i="2" s="1"/>
  <c r="W398" i="2" s="1"/>
  <c r="W423" i="2" a="1"/>
  <c r="W423" i="2" s="1"/>
  <c r="W428" i="2" a="1"/>
  <c r="W428" i="2" s="1"/>
  <c r="W336" i="2" a="1"/>
  <c r="W336" i="2" s="1"/>
  <c r="W335" i="2" a="1"/>
  <c r="W335" i="2" s="1"/>
  <c r="W353" i="2" a="1"/>
  <c r="W353" i="2" s="1"/>
  <c r="W334" i="2" a="1"/>
  <c r="W334" i="2" s="1"/>
  <c r="W372" i="2" a="1"/>
  <c r="W372" i="2" s="1"/>
  <c r="W352" i="2" a="1"/>
  <c r="W352" i="2" s="1"/>
  <c r="W320" i="2" a="1"/>
  <c r="W320" i="2" s="1"/>
  <c r="W333" i="2" a="1"/>
  <c r="W333" i="2" s="1"/>
  <c r="W369" i="2" a="1"/>
  <c r="W369" i="2" s="1"/>
  <c r="W321" i="2" a="1"/>
  <c r="W321" i="2" s="1"/>
  <c r="W283" i="2" a="1"/>
  <c r="W283" i="2" s="1"/>
  <c r="W289" i="2" s="1"/>
  <c r="W261" i="2" a="1"/>
  <c r="W261" i="2" s="1"/>
  <c r="W246" i="2" a="1"/>
  <c r="W246" i="2" s="1"/>
  <c r="W224" i="2" a="1"/>
  <c r="W224" i="2" s="1"/>
  <c r="W248" i="2" a="1"/>
  <c r="W248" i="2" s="1"/>
  <c r="W298" i="2" a="1"/>
  <c r="W298" i="2" s="1"/>
  <c r="W280" i="2" a="1"/>
  <c r="W280" i="2" s="1"/>
  <c r="W277" i="2" a="1"/>
  <c r="W277" i="2" s="1"/>
  <c r="W247" i="2" a="1"/>
  <c r="W247" i="2" s="1"/>
  <c r="W253" i="2" s="1"/>
  <c r="W194" i="2" a="1"/>
  <c r="W194" i="2" s="1"/>
  <c r="W211" i="2" a="1"/>
  <c r="W211" i="2" s="1"/>
  <c r="W217" i="2" s="1"/>
  <c r="W169" i="2" a="1"/>
  <c r="W169" i="2" s="1"/>
  <c r="W134" i="2" a="1"/>
  <c r="W134" i="2" s="1"/>
  <c r="W172" i="2" a="1"/>
  <c r="W172" i="2" s="1"/>
  <c r="W102" i="2" a="1"/>
  <c r="W102" i="2" s="1"/>
  <c r="W108" i="2" s="1"/>
  <c r="W208" i="2" a="1"/>
  <c r="W208" i="2" s="1"/>
  <c r="W170" i="2" a="1"/>
  <c r="W170" i="2" s="1"/>
  <c r="W227" i="2" a="1"/>
  <c r="W227" i="2" s="1"/>
  <c r="W192" i="2" a="1"/>
  <c r="W192" i="2" s="1"/>
  <c r="W198" i="2" s="1"/>
  <c r="W157" i="2" a="1"/>
  <c r="W157" i="2" s="1"/>
  <c r="W163" i="2" s="1"/>
  <c r="W137" i="2" a="1"/>
  <c r="W137" i="2" s="1"/>
  <c r="W118" i="2" a="1"/>
  <c r="W118" i="2" s="1"/>
  <c r="W121" i="2" a="1"/>
  <c r="W121" i="2" s="1"/>
  <c r="W127" i="2" s="1"/>
  <c r="W46" i="2" a="1"/>
  <c r="W46" i="2" s="1"/>
  <c r="W85" i="2" a="1"/>
  <c r="W85" i="2" s="1"/>
  <c r="W91" i="2" s="1"/>
  <c r="W25" i="2" a="1"/>
  <c r="W25" i="2" s="1"/>
  <c r="W101" i="2" a="1"/>
  <c r="W101" i="2" s="1"/>
  <c r="W29" i="2" a="1"/>
  <c r="W29" i="2" s="1"/>
  <c r="W80" i="2" a="1"/>
  <c r="W80" i="2" s="1"/>
  <c r="W538" i="2" a="1"/>
  <c r="W538" i="2" s="1"/>
  <c r="W544" i="2" s="1"/>
  <c r="W24" i="2" a="1"/>
  <c r="W24" i="2" s="1"/>
  <c r="V214" i="2"/>
  <c r="V250" i="2"/>
  <c r="V251" i="2"/>
  <c r="V342" i="2"/>
  <c r="V341" i="2"/>
  <c r="V344" i="2"/>
  <c r="V489" i="2"/>
  <c r="V561" i="2"/>
  <c r="U363" i="2"/>
  <c r="U272" i="2"/>
  <c r="U345" i="2"/>
  <c r="V542" i="2"/>
  <c r="V541" i="2"/>
  <c r="V232" i="2"/>
  <c r="V233" i="2"/>
  <c r="V487" i="2"/>
  <c r="V486" i="2"/>
  <c r="V579" i="2"/>
  <c r="V578" i="2"/>
  <c r="V88" i="2"/>
  <c r="V89" i="2"/>
  <c r="V109" i="2"/>
  <c r="V308" i="2"/>
  <c r="V126" i="2"/>
  <c r="V215" i="2"/>
  <c r="V218" i="2" s="1"/>
  <c r="V253" i="2"/>
  <c r="V379" i="2"/>
  <c r="V615" i="2"/>
  <c r="V614" i="2"/>
  <c r="V107" i="2"/>
  <c r="V106" i="2"/>
  <c r="V180" i="2"/>
  <c r="V163" i="2"/>
  <c r="V396" i="2"/>
  <c r="V400" i="2" s="1"/>
  <c r="V362" i="2"/>
  <c r="V415" i="2"/>
  <c r="V414" i="2"/>
  <c r="V434" i="2"/>
  <c r="V581" i="2"/>
  <c r="U92" i="2"/>
  <c r="U436" i="2"/>
  <c r="U290" i="2"/>
  <c r="W434" i="2" l="1"/>
  <c r="V92" i="2"/>
  <c r="V146" i="2"/>
  <c r="V290" i="2"/>
  <c r="V526" i="2"/>
  <c r="W271" i="2"/>
  <c r="V236" i="2"/>
  <c r="W326" i="2"/>
  <c r="V472" i="2"/>
  <c r="V382" i="2"/>
  <c r="V600" i="2"/>
  <c r="V454" i="2"/>
  <c r="V254" i="2"/>
  <c r="V418" i="2"/>
  <c r="V490" i="2"/>
  <c r="V508" i="2"/>
  <c r="V56" i="2"/>
  <c r="V182" i="2"/>
  <c r="V38" i="2"/>
  <c r="V128" i="2"/>
  <c r="V110" i="2"/>
  <c r="V582" i="2"/>
  <c r="V164" i="2"/>
  <c r="V74" i="2"/>
  <c r="V200" i="2"/>
  <c r="W143" i="2"/>
  <c r="W142" i="2"/>
  <c r="V618" i="2"/>
  <c r="V545" i="2"/>
  <c r="V345" i="2"/>
  <c r="W35" i="2"/>
  <c r="W34" i="2"/>
  <c r="W543" i="2"/>
  <c r="W541" i="2"/>
  <c r="W542" i="2"/>
  <c r="W288" i="2"/>
  <c r="W396" i="2"/>
  <c r="W397" i="2"/>
  <c r="W53" i="2"/>
  <c r="W52" i="2"/>
  <c r="W109" i="2"/>
  <c r="W214" i="2"/>
  <c r="W215" i="2"/>
  <c r="W216" i="2"/>
  <c r="W270" i="2"/>
  <c r="W379" i="2"/>
  <c r="W378" i="2"/>
  <c r="W399" i="2"/>
  <c r="W488" i="2"/>
  <c r="W561" i="2"/>
  <c r="W598" i="2"/>
  <c r="W125" i="2"/>
  <c r="W124" i="2"/>
  <c r="W197" i="2"/>
  <c r="W196" i="2"/>
  <c r="W581" i="2"/>
  <c r="V563" i="2"/>
  <c r="V436" i="2"/>
  <c r="V363" i="2"/>
  <c r="W252" i="2"/>
  <c r="W341" i="2"/>
  <c r="W342" i="2"/>
  <c r="W415" i="2"/>
  <c r="W414" i="2"/>
  <c r="W126" i="2"/>
  <c r="W599" i="2"/>
  <c r="W90" i="2"/>
  <c r="W162" i="2"/>
  <c r="W199" i="2"/>
  <c r="W416" i="2"/>
  <c r="W250" i="2"/>
  <c r="W178" i="2"/>
  <c r="W179" i="2"/>
  <c r="W381" i="2"/>
  <c r="W506" i="2"/>
  <c r="W523" i="2"/>
  <c r="W522" i="2"/>
  <c r="V272" i="2"/>
  <c r="V327" i="2"/>
  <c r="U12" i="2"/>
  <c r="W107" i="2"/>
  <c r="W106" i="2"/>
  <c r="W232" i="2"/>
  <c r="W233" i="2"/>
  <c r="W469" i="2"/>
  <c r="W468" i="2"/>
  <c r="W145" i="2"/>
  <c r="W180" i="2"/>
  <c r="W144" i="2"/>
  <c r="W307" i="2"/>
  <c r="W559" i="2"/>
  <c r="W560" i="2"/>
  <c r="W578" i="2"/>
  <c r="W579" i="2"/>
  <c r="W304" i="2"/>
  <c r="W325" i="2"/>
  <c r="W451" i="2"/>
  <c r="W450" i="2"/>
  <c r="W470" i="2"/>
  <c r="W524" i="2"/>
  <c r="X19" i="2" a="1"/>
  <c r="X19" i="2" s="1"/>
  <c r="X594" i="2" a="1"/>
  <c r="X594" i="2" s="1"/>
  <c r="X607" i="2" a="1"/>
  <c r="X607" i="2" s="1"/>
  <c r="X609" i="2" a="1"/>
  <c r="X609" i="2" s="1"/>
  <c r="X575" i="2" a="1"/>
  <c r="X575" i="2" s="1"/>
  <c r="X569" i="2" a="1"/>
  <c r="X569" i="2" s="1"/>
  <c r="X551" i="2" a="1"/>
  <c r="X551" i="2" s="1"/>
  <c r="X570" i="2" a="1"/>
  <c r="X570" i="2" s="1"/>
  <c r="X514" i="2" a="1"/>
  <c r="X514" i="2" s="1"/>
  <c r="X549" i="2" a="1"/>
  <c r="X549" i="2" s="1"/>
  <c r="X516" i="2" a="1"/>
  <c r="X516" i="2" s="1"/>
  <c r="X513" i="2" a="1"/>
  <c r="X513" i="2" s="1"/>
  <c r="X515" i="2" a="1"/>
  <c r="X515" i="2" s="1"/>
  <c r="X497" i="2" a="1"/>
  <c r="X497" i="2" s="1"/>
  <c r="X484" i="2" a="1"/>
  <c r="X484" i="2" s="1"/>
  <c r="X476" i="2" a="1"/>
  <c r="X476" i="2" s="1"/>
  <c r="X463" i="2" a="1"/>
  <c r="X463" i="2" s="1"/>
  <c r="X479" i="2" a="1"/>
  <c r="X479" i="2" s="1"/>
  <c r="X425" i="2" a="1"/>
  <c r="X425" i="2" s="1"/>
  <c r="X464" i="2" a="1"/>
  <c r="X464" i="2" s="1"/>
  <c r="X448" i="2" a="1"/>
  <c r="X448" i="2" s="1"/>
  <c r="X424" i="2" a="1"/>
  <c r="X424" i="2" s="1"/>
  <c r="X376" i="2" a="1"/>
  <c r="X376" i="2" s="1"/>
  <c r="X368" i="2" a="1"/>
  <c r="X368" i="2" s="1"/>
  <c r="X410" i="2" a="1"/>
  <c r="X410" i="2" s="1"/>
  <c r="X393" i="2" a="1"/>
  <c r="X393" i="2" s="1"/>
  <c r="X356" i="2" a="1"/>
  <c r="X356" i="2" s="1"/>
  <c r="X339" i="2" a="1"/>
  <c r="X339" i="2" s="1"/>
  <c r="X429" i="2" a="1"/>
  <c r="X429" i="2" s="1"/>
  <c r="X407" i="2" a="1"/>
  <c r="X407" i="2" s="1"/>
  <c r="X390" i="2" a="1"/>
  <c r="X390" i="2" s="1"/>
  <c r="X355" i="2" a="1"/>
  <c r="X355" i="2" s="1"/>
  <c r="X361" i="2" s="1"/>
  <c r="X320" i="2" a="1"/>
  <c r="X320" i="2" s="1"/>
  <c r="X300" i="2" a="1"/>
  <c r="X300" i="2" s="1"/>
  <c r="X351" i="2" a="1"/>
  <c r="X351" i="2" s="1"/>
  <c r="X337" i="2" a="1"/>
  <c r="X337" i="2" s="1"/>
  <c r="X315" i="2" a="1"/>
  <c r="X315" i="2" s="1"/>
  <c r="X283" i="2" a="1"/>
  <c r="X283" i="2" s="1"/>
  <c r="X265" i="2" a="1"/>
  <c r="X265" i="2" s="1"/>
  <c r="X262" i="2" a="1"/>
  <c r="X262" i="2" s="1"/>
  <c r="X266" i="2" a="1"/>
  <c r="X266" i="2" s="1"/>
  <c r="X242" i="2" a="1"/>
  <c r="X242" i="2" s="1"/>
  <c r="X259" i="2" a="1"/>
  <c r="X259" i="2" s="1"/>
  <c r="X264" i="2" a="1"/>
  <c r="X264" i="2" s="1"/>
  <c r="X270" i="2" s="1"/>
  <c r="X241" i="2" a="1"/>
  <c r="X241" i="2" s="1"/>
  <c r="X212" i="2" a="1"/>
  <c r="X212" i="2" s="1"/>
  <c r="X228" i="2" a="1"/>
  <c r="X228" i="2" s="1"/>
  <c r="X169" i="2" a="1"/>
  <c r="X169" i="2" s="1"/>
  <c r="X115" i="2" a="1"/>
  <c r="X115" i="2" s="1"/>
  <c r="X79" i="2" a="1"/>
  <c r="X79" i="2" s="1"/>
  <c r="X193" i="2" a="1"/>
  <c r="X193" i="2" s="1"/>
  <c r="X157" i="2" a="1"/>
  <c r="X157" i="2" s="1"/>
  <c r="X138" i="2" a="1"/>
  <c r="X138" i="2" s="1"/>
  <c r="X191" i="2" a="1"/>
  <c r="X191" i="2" s="1"/>
  <c r="X155" i="2" a="1"/>
  <c r="X155" i="2" s="1"/>
  <c r="X137" i="2" a="1"/>
  <c r="X137" i="2" s="1"/>
  <c r="X118" i="2" a="1"/>
  <c r="X118" i="2" s="1"/>
  <c r="X229" i="2" a="1"/>
  <c r="X229" i="2" s="1"/>
  <c r="X175" i="2" a="1"/>
  <c r="X175" i="2" s="1"/>
  <c r="X153" i="2" a="1"/>
  <c r="X153" i="2" s="1"/>
  <c r="X67" i="2" a="1"/>
  <c r="X67" i="2" s="1"/>
  <c r="X61" i="2" a="1"/>
  <c r="X61" i="2" s="1"/>
  <c r="X97" i="2" a="1"/>
  <c r="X97" i="2" s="1"/>
  <c r="X82" i="2" a="1"/>
  <c r="X82" i="2" s="1"/>
  <c r="X99" i="2" a="1"/>
  <c r="X99" i="2" s="1"/>
  <c r="X30" i="2" a="1"/>
  <c r="X30" i="2" s="1"/>
  <c r="X50" i="2" a="1"/>
  <c r="X50" i="2" s="1"/>
  <c r="X98" i="2" a="1"/>
  <c r="X98" i="2" s="1"/>
  <c r="X29" i="2" a="1"/>
  <c r="X29" i="2" s="1"/>
  <c r="X204" i="2" a="1"/>
  <c r="X204" i="2" s="1"/>
  <c r="X535" i="2" a="1"/>
  <c r="X535" i="2" s="1"/>
  <c r="X538" i="2" a="1"/>
  <c r="X538" i="2" s="1"/>
  <c r="X132" i="2" a="1"/>
  <c r="X132" i="2" s="1"/>
  <c r="X186" i="2" a="1"/>
  <c r="X186" i="2" s="1"/>
  <c r="X294" i="2" a="1"/>
  <c r="X294" i="2" s="1"/>
  <c r="X24" i="2" a="1"/>
  <c r="X24" i="2" s="1"/>
  <c r="X68" i="2" a="1"/>
  <c r="X68" i="2" s="1"/>
  <c r="X46" i="2" a="1"/>
  <c r="X46" i="2" s="1"/>
  <c r="X531" i="2" a="1"/>
  <c r="X531" i="2" s="1"/>
  <c r="X592" i="2" a="1"/>
  <c r="X592" i="2" s="1"/>
  <c r="X586" i="2" a="1"/>
  <c r="X586" i="2" s="1"/>
  <c r="X608" i="2" a="1"/>
  <c r="X608" i="2" s="1"/>
  <c r="X573" i="2" a="1"/>
  <c r="X573" i="2" s="1"/>
  <c r="X557" i="2" a="1"/>
  <c r="X557" i="2" s="1"/>
  <c r="X574" i="2" a="1"/>
  <c r="X574" i="2" s="1"/>
  <c r="X580" i="2" s="1"/>
  <c r="X556" i="2" a="1"/>
  <c r="X556" i="2" s="1"/>
  <c r="X499" i="2" a="1"/>
  <c r="X499" i="2" s="1"/>
  <c r="X554" i="2" a="1"/>
  <c r="X554" i="2" s="1"/>
  <c r="X494" i="2" a="1"/>
  <c r="X494" i="2" s="1"/>
  <c r="X502" i="2" a="1"/>
  <c r="X502" i="2" s="1"/>
  <c r="X555" i="2" a="1"/>
  <c r="X555" i="2" s="1"/>
  <c r="X481" i="2" a="1"/>
  <c r="X481" i="2" s="1"/>
  <c r="X477" i="2" a="1"/>
  <c r="X477" i="2" s="1"/>
  <c r="X483" i="2" a="1"/>
  <c r="X483" i="2" s="1"/>
  <c r="X489" i="2" s="1"/>
  <c r="X461" i="2" a="1"/>
  <c r="X461" i="2" s="1"/>
  <c r="X440" i="2" a="1"/>
  <c r="X440" i="2" s="1"/>
  <c r="X423" i="2" a="1"/>
  <c r="X423" i="2" s="1"/>
  <c r="X462" i="2" a="1"/>
  <c r="X462" i="2" s="1"/>
  <c r="X442" i="2" a="1"/>
  <c r="X442" i="2" s="1"/>
  <c r="X444" i="2" a="1"/>
  <c r="X444" i="2" s="1"/>
  <c r="X374" i="2" a="1"/>
  <c r="X374" i="2" s="1"/>
  <c r="X430" i="2" a="1"/>
  <c r="X430" i="2" s="1"/>
  <c r="X408" i="2" a="1"/>
  <c r="X408" i="2" s="1"/>
  <c r="X391" i="2" a="1"/>
  <c r="X391" i="2" s="1"/>
  <c r="X354" i="2" a="1"/>
  <c r="X354" i="2" s="1"/>
  <c r="X387" i="2" a="1"/>
  <c r="X387" i="2" s="1"/>
  <c r="X427" i="2" a="1"/>
  <c r="X427" i="2" s="1"/>
  <c r="X405" i="2" a="1"/>
  <c r="X405" i="2" s="1"/>
  <c r="X388" i="2" a="1"/>
  <c r="X388" i="2" s="1"/>
  <c r="X353" i="2" a="1"/>
  <c r="X353" i="2" s="1"/>
  <c r="X318" i="2" a="1"/>
  <c r="X318" i="2" s="1"/>
  <c r="X298" i="2" a="1"/>
  <c r="X298" i="2" s="1"/>
  <c r="X349" i="2" a="1"/>
  <c r="X349" i="2" s="1"/>
  <c r="X321" i="2" a="1"/>
  <c r="X321" i="2" s="1"/>
  <c r="X299" i="2" a="1"/>
  <c r="X299" i="2" s="1"/>
  <c r="X305" i="2" s="1"/>
  <c r="X281" i="2" a="1"/>
  <c r="X281" i="2" s="1"/>
  <c r="X373" i="2" a="1"/>
  <c r="X373" i="2" s="1"/>
  <c r="X260" i="2" a="1"/>
  <c r="X260" i="2" s="1"/>
  <c r="X248" i="2" a="1"/>
  <c r="X248" i="2" s="1"/>
  <c r="X282" i="2" a="1"/>
  <c r="X282" i="2" s="1"/>
  <c r="X288" i="2" s="1"/>
  <c r="X331" i="2" a="1"/>
  <c r="X331" i="2" s="1"/>
  <c r="X422" i="2" a="1"/>
  <c r="X422" i="2" s="1"/>
  <c r="X226" i="2" a="1"/>
  <c r="X226" i="2" s="1"/>
  <c r="X210" i="2" a="1"/>
  <c r="X210" i="2" s="1"/>
  <c r="X194" i="2" a="1"/>
  <c r="X194" i="2" s="1"/>
  <c r="X121" i="2" a="1"/>
  <c r="X121" i="2" s="1"/>
  <c r="X100" i="2" a="1"/>
  <c r="X100" i="2" s="1"/>
  <c r="X223" i="2" a="1"/>
  <c r="X223" i="2" s="1"/>
  <c r="X205" i="2" a="1"/>
  <c r="X205" i="2" s="1"/>
  <c r="X158" i="2" a="1"/>
  <c r="X158" i="2" s="1"/>
  <c r="X134" i="2" a="1"/>
  <c r="X134" i="2" s="1"/>
  <c r="X187" i="2" a="1"/>
  <c r="X187" i="2" s="1"/>
  <c r="X151" i="2" a="1"/>
  <c r="X151" i="2" s="1"/>
  <c r="X133" i="2" a="1"/>
  <c r="X133" i="2" s="1"/>
  <c r="X116" i="2" a="1"/>
  <c r="X116" i="2" s="1"/>
  <c r="X211" i="2" a="1"/>
  <c r="X211" i="2" s="1"/>
  <c r="X217" i="2" s="1"/>
  <c r="X173" i="2" a="1"/>
  <c r="X173" i="2" s="1"/>
  <c r="X154" i="2" a="1"/>
  <c r="X154" i="2" s="1"/>
  <c r="X45" i="2" a="1"/>
  <c r="X45" i="2" s="1"/>
  <c r="X47" i="2" a="1"/>
  <c r="X47" i="2" s="1"/>
  <c r="X86" i="2" a="1"/>
  <c r="X86" i="2" s="1"/>
  <c r="X80" i="2" a="1"/>
  <c r="X80" i="2" s="1"/>
  <c r="X66" i="2" a="1"/>
  <c r="X66" i="2" s="1"/>
  <c r="X72" i="2" s="1"/>
  <c r="X25" i="2" a="1"/>
  <c r="X25" i="2" s="1"/>
  <c r="X65" i="2" a="1"/>
  <c r="X65" i="2" s="1"/>
  <c r="X85" i="2" a="1"/>
  <c r="X85" i="2" s="1"/>
  <c r="X31" i="2" a="1"/>
  <c r="X31" i="2" s="1"/>
  <c r="X114" i="2" a="1"/>
  <c r="X114" i="2" s="1"/>
  <c r="X537" i="2" a="1"/>
  <c r="X537" i="2" s="1"/>
  <c r="X543" i="2" s="1"/>
  <c r="X168" i="2" a="1"/>
  <c r="X168" i="2" s="1"/>
  <c r="X150" i="2" a="1"/>
  <c r="X150" i="2" s="1"/>
  <c r="X539" i="2" a="1"/>
  <c r="X539" i="2" s="1"/>
  <c r="X78" i="2" a="1"/>
  <c r="X78" i="2" s="1"/>
  <c r="X102" i="2" a="1"/>
  <c r="X102" i="2" s="1"/>
  <c r="X172" i="2" a="1"/>
  <c r="X172" i="2" s="1"/>
  <c r="X156" i="2" a="1"/>
  <c r="X156" i="2" s="1"/>
  <c r="X162" i="2" s="1"/>
  <c r="X122" i="2" a="1"/>
  <c r="X122" i="2" s="1"/>
  <c r="X135" i="2" a="1"/>
  <c r="X135" i="2" s="1"/>
  <c r="X209" i="2" a="1"/>
  <c r="X209" i="2" s="1"/>
  <c r="X171" i="2" a="1"/>
  <c r="X171" i="2" s="1"/>
  <c r="X174" i="2" a="1"/>
  <c r="X174" i="2" s="1"/>
  <c r="X180" i="2" s="1"/>
  <c r="X49" i="2" a="1"/>
  <c r="X49" i="2" s="1"/>
  <c r="X55" i="2" s="1"/>
  <c r="X62" i="2" a="1"/>
  <c r="X62" i="2" s="1"/>
  <c r="X64" i="2" a="1"/>
  <c r="X64" i="2" s="1"/>
  <c r="X63" i="2" a="1"/>
  <c r="X63" i="2" s="1"/>
  <c r="X96" i="2" a="1"/>
  <c r="X96" i="2" s="1"/>
  <c r="X612" i="2" a="1"/>
  <c r="X612" i="2" s="1"/>
  <c r="X536" i="2" a="1"/>
  <c r="X536" i="2" s="1"/>
  <c r="X84" i="2" a="1"/>
  <c r="X84" i="2" s="1"/>
  <c r="X90" i="2" s="1"/>
  <c r="X44" i="2" a="1"/>
  <c r="X44" i="2" s="1"/>
  <c r="X533" i="2" a="1"/>
  <c r="X533" i="2" s="1"/>
  <c r="X610" i="2" a="1"/>
  <c r="X610" i="2" s="1"/>
  <c r="X572" i="2" a="1"/>
  <c r="X572" i="2" s="1"/>
  <c r="X593" i="2" a="1"/>
  <c r="X593" i="2" s="1"/>
  <c r="X599" i="2" s="1"/>
  <c r="X606" i="2" a="1"/>
  <c r="X606" i="2" s="1"/>
  <c r="X588" i="2" a="1"/>
  <c r="X588" i="2" s="1"/>
  <c r="X590" i="2" a="1"/>
  <c r="X590" i="2" s="1"/>
  <c r="X589" i="2" a="1"/>
  <c r="X589" i="2" s="1"/>
  <c r="X568" i="2" a="1"/>
  <c r="X568" i="2" s="1"/>
  <c r="X518" i="2" a="1"/>
  <c r="X518" i="2" s="1"/>
  <c r="X553" i="2" a="1"/>
  <c r="X553" i="2" s="1"/>
  <c r="X550" i="2" a="1"/>
  <c r="X550" i="2" s="1"/>
  <c r="X498" i="2" a="1"/>
  <c r="X498" i="2" s="1"/>
  <c r="X519" i="2" a="1"/>
  <c r="X519" i="2" s="1"/>
  <c r="X482" i="2" a="1"/>
  <c r="X482" i="2" s="1"/>
  <c r="X488" i="2" s="1"/>
  <c r="X495" i="2" a="1"/>
  <c r="X495" i="2" s="1"/>
  <c r="X458" i="2" a="1"/>
  <c r="X458" i="2" s="1"/>
  <c r="X459" i="2" a="1"/>
  <c r="X459" i="2" s="1"/>
  <c r="X445" i="2" a="1"/>
  <c r="X445" i="2" s="1"/>
  <c r="X441" i="2" a="1"/>
  <c r="X441" i="2" s="1"/>
  <c r="X460" i="2" a="1"/>
  <c r="X460" i="2" s="1"/>
  <c r="X478" i="2" a="1"/>
  <c r="X478" i="2" s="1"/>
  <c r="X334" i="2" a="1"/>
  <c r="X334" i="2" s="1"/>
  <c r="X372" i="2" a="1"/>
  <c r="X372" i="2" s="1"/>
  <c r="X428" i="2" a="1"/>
  <c r="X428" i="2" s="1"/>
  <c r="X434" i="2" s="1"/>
  <c r="X406" i="2" a="1"/>
  <c r="X406" i="2" s="1"/>
  <c r="X389" i="2" a="1"/>
  <c r="X389" i="2" s="1"/>
  <c r="X352" i="2" a="1"/>
  <c r="X352" i="2" s="1"/>
  <c r="X333" i="2" a="1"/>
  <c r="X333" i="2" s="1"/>
  <c r="X411" i="2" a="1"/>
  <c r="X411" i="2" s="1"/>
  <c r="X394" i="2" a="1"/>
  <c r="X394" i="2" s="1"/>
  <c r="X335" i="2" a="1"/>
  <c r="X335" i="2" s="1"/>
  <c r="X371" i="2" a="1"/>
  <c r="X371" i="2" s="1"/>
  <c r="X316" i="2" a="1"/>
  <c r="X316" i="2" s="1"/>
  <c r="X296" i="2" a="1"/>
  <c r="X296" i="2" s="1"/>
  <c r="X386" i="2" a="1"/>
  <c r="X386" i="2" s="1"/>
  <c r="X319" i="2" a="1"/>
  <c r="X319" i="2" s="1"/>
  <c r="X325" i="2" s="1"/>
  <c r="X297" i="2" a="1"/>
  <c r="X297" i="2" s="1"/>
  <c r="X279" i="2" a="1"/>
  <c r="X279" i="2" s="1"/>
  <c r="X301" i="2" a="1"/>
  <c r="X301" i="2" s="1"/>
  <c r="X244" i="2" a="1"/>
  <c r="X244" i="2" s="1"/>
  <c r="X246" i="2" a="1"/>
  <c r="X246" i="2" s="1"/>
  <c r="X263" i="2" a="1"/>
  <c r="X263" i="2" s="1"/>
  <c r="X269" i="2" s="1"/>
  <c r="X313" i="2" a="1"/>
  <c r="X313" i="2" s="1"/>
  <c r="X243" i="2" a="1"/>
  <c r="X243" i="2" s="1"/>
  <c r="X225" i="2" a="1"/>
  <c r="X225" i="2" s="1"/>
  <c r="X208" i="2" a="1"/>
  <c r="X208" i="2" s="1"/>
  <c r="X189" i="2" a="1"/>
  <c r="X189" i="2" s="1"/>
  <c r="X119" i="2" a="1"/>
  <c r="X119" i="2" s="1"/>
  <c r="X83" i="2" a="1"/>
  <c r="X83" i="2" s="1"/>
  <c r="X230" i="2" a="1"/>
  <c r="X230" i="2" s="1"/>
  <c r="X170" i="2" a="1"/>
  <c r="X170" i="2" s="1"/>
  <c r="X103" i="2" a="1"/>
  <c r="X103" i="2" s="1"/>
  <c r="X43" i="2" a="1"/>
  <c r="X43" i="2" s="1"/>
  <c r="X32" i="2" a="1"/>
  <c r="X32" i="2" s="1"/>
  <c r="X26" i="2" a="1"/>
  <c r="X26" i="2" s="1"/>
  <c r="X48" i="2" a="1"/>
  <c r="X48" i="2" s="1"/>
  <c r="X54" i="2" s="1"/>
  <c r="X222" i="2" a="1"/>
  <c r="X222" i="2" s="1"/>
  <c r="X532" i="2" a="1"/>
  <c r="X532" i="2" s="1"/>
  <c r="X276" i="2" a="1"/>
  <c r="X276" i="2" s="1"/>
  <c r="X286" i="2" s="1"/>
  <c r="X60" i="2" a="1"/>
  <c r="X60" i="2" s="1"/>
  <c r="X42" i="2" a="1"/>
  <c r="X42" i="2" s="1"/>
  <c r="X534" i="2" a="1"/>
  <c r="X534" i="2" s="1"/>
  <c r="X605" i="2" a="1"/>
  <c r="X605" i="2" s="1"/>
  <c r="X611" i="2" a="1"/>
  <c r="X611" i="2" s="1"/>
  <c r="X617" i="2" s="1"/>
  <c r="X604" i="2" a="1"/>
  <c r="X604" i="2" s="1"/>
  <c r="X591" i="2" a="1"/>
  <c r="X591" i="2" s="1"/>
  <c r="X571" i="2" a="1"/>
  <c r="X571" i="2" s="1"/>
  <c r="X576" i="2" a="1"/>
  <c r="X576" i="2" s="1"/>
  <c r="X587" i="2" a="1"/>
  <c r="X587" i="2" s="1"/>
  <c r="X512" i="2" a="1"/>
  <c r="X512" i="2" s="1"/>
  <c r="X500" i="2" a="1"/>
  <c r="X500" i="2" s="1"/>
  <c r="X517" i="2" a="1"/>
  <c r="X517" i="2" s="1"/>
  <c r="X520" i="2" a="1"/>
  <c r="X520" i="2" s="1"/>
  <c r="X501" i="2" a="1"/>
  <c r="X501" i="2" s="1"/>
  <c r="X507" i="2" s="1"/>
  <c r="X552" i="2" a="1"/>
  <c r="X552" i="2" s="1"/>
  <c r="X496" i="2" a="1"/>
  <c r="X496" i="2" s="1"/>
  <c r="X447" i="2" a="1"/>
  <c r="X447" i="2" s="1"/>
  <c r="X453" i="2" s="1"/>
  <c r="X465" i="2" a="1"/>
  <c r="X465" i="2" s="1"/>
  <c r="X446" i="2" a="1"/>
  <c r="X446" i="2" s="1"/>
  <c r="X443" i="2" a="1"/>
  <c r="X443" i="2" s="1"/>
  <c r="X466" i="2" a="1"/>
  <c r="X466" i="2" s="1"/>
  <c r="X480" i="2" a="1"/>
  <c r="X480" i="2" s="1"/>
  <c r="X426" i="2" a="1"/>
  <c r="X426" i="2" s="1"/>
  <c r="X332" i="2" a="1"/>
  <c r="X332" i="2" s="1"/>
  <c r="X370" i="2" a="1"/>
  <c r="X370" i="2" s="1"/>
  <c r="X412" i="2" a="1"/>
  <c r="X412" i="2" s="1"/>
  <c r="X404" i="2" a="1"/>
  <c r="X404" i="2" s="1"/>
  <c r="X336" i="2" a="1"/>
  <c r="X336" i="2" s="1"/>
  <c r="X350" i="2" a="1"/>
  <c r="X350" i="2" s="1"/>
  <c r="X375" i="2" a="1"/>
  <c r="X375" i="2" s="1"/>
  <c r="X381" i="2" s="1"/>
  <c r="X409" i="2" a="1"/>
  <c r="X409" i="2" s="1"/>
  <c r="X392" i="2" a="1"/>
  <c r="X392" i="2" s="1"/>
  <c r="X398" i="2" s="1"/>
  <c r="X357" i="2" a="1"/>
  <c r="X357" i="2" s="1"/>
  <c r="X338" i="2" a="1"/>
  <c r="X338" i="2" s="1"/>
  <c r="X344" i="2" s="1"/>
  <c r="X314" i="2" a="1"/>
  <c r="X314" i="2" s="1"/>
  <c r="X369" i="2" a="1"/>
  <c r="X369" i="2" s="1"/>
  <c r="X302" i="2" a="1"/>
  <c r="X302" i="2" s="1"/>
  <c r="X317" i="2" a="1"/>
  <c r="X317" i="2" s="1"/>
  <c r="X295" i="2" a="1"/>
  <c r="X295" i="2" s="1"/>
  <c r="X277" i="2" a="1"/>
  <c r="X277" i="2" s="1"/>
  <c r="X278" i="2" a="1"/>
  <c r="X278" i="2" s="1"/>
  <c r="X284" i="2" a="1"/>
  <c r="X284" i="2" s="1"/>
  <c r="X247" i="2" a="1"/>
  <c r="X247" i="2" s="1"/>
  <c r="X253" i="2" s="1"/>
  <c r="X261" i="2" a="1"/>
  <c r="X261" i="2" s="1"/>
  <c r="X280" i="2" a="1"/>
  <c r="X280" i="2" s="1"/>
  <c r="X245" i="2" a="1"/>
  <c r="X245" i="2" s="1"/>
  <c r="X227" i="2" a="1"/>
  <c r="X227" i="2" s="1"/>
  <c r="X206" i="2" a="1"/>
  <c r="X206" i="2" s="1"/>
  <c r="X152" i="2" a="1"/>
  <c r="X152" i="2" s="1"/>
  <c r="X117" i="2" a="1"/>
  <c r="X117" i="2" s="1"/>
  <c r="X81" i="2" a="1"/>
  <c r="X81" i="2" s="1"/>
  <c r="X207" i="2" a="1"/>
  <c r="X207" i="2" s="1"/>
  <c r="X188" i="2" a="1"/>
  <c r="X188" i="2" s="1"/>
  <c r="X140" i="2" a="1"/>
  <c r="X140" i="2" s="1"/>
  <c r="X224" i="2" a="1"/>
  <c r="X224" i="2" s="1"/>
  <c r="X192" i="2" a="1"/>
  <c r="X192" i="2" s="1"/>
  <c r="X198" i="2" s="1"/>
  <c r="X139" i="2" a="1"/>
  <c r="X139" i="2" s="1"/>
  <c r="X120" i="2" a="1"/>
  <c r="X120" i="2" s="1"/>
  <c r="X126" i="2" s="1"/>
  <c r="X104" i="2" a="1"/>
  <c r="X104" i="2" s="1"/>
  <c r="X190" i="2" a="1"/>
  <c r="X190" i="2" s="1"/>
  <c r="X176" i="2" a="1"/>
  <c r="X176" i="2" s="1"/>
  <c r="X136" i="2" a="1"/>
  <c r="X136" i="2" s="1"/>
  <c r="X28" i="2" a="1"/>
  <c r="X28" i="2" s="1"/>
  <c r="X101" i="2" a="1"/>
  <c r="X101" i="2" s="1"/>
  <c r="X27" i="2" a="1"/>
  <c r="X27" i="2" s="1"/>
  <c r="X240" i="2" a="1"/>
  <c r="X240" i="2" s="1"/>
  <c r="X258" i="2" a="1"/>
  <c r="X258" i="2" s="1"/>
  <c r="X268" i="2" s="1"/>
  <c r="W54" i="2"/>
  <c r="W73" i="2"/>
  <c r="W251" i="2"/>
  <c r="W287" i="2"/>
  <c r="W290" i="2" s="1"/>
  <c r="W324" i="2"/>
  <c r="W323" i="2"/>
  <c r="W487" i="2"/>
  <c r="W486" i="2"/>
  <c r="W615" i="2"/>
  <c r="W614" i="2"/>
  <c r="W160" i="2"/>
  <c r="W161" i="2"/>
  <c r="W359" i="2"/>
  <c r="W360" i="2"/>
  <c r="W505" i="2"/>
  <c r="W504" i="2"/>
  <c r="W89" i="2"/>
  <c r="W88" i="2"/>
  <c r="W616" i="2"/>
  <c r="W37" i="2"/>
  <c r="W268" i="2"/>
  <c r="W272" i="2" s="1"/>
  <c r="W70" i="2"/>
  <c r="W71" i="2"/>
  <c r="W235" i="2"/>
  <c r="W305" i="2"/>
  <c r="W308" i="2" s="1"/>
  <c r="W343" i="2"/>
  <c r="W432" i="2"/>
  <c r="W433" i="2"/>
  <c r="W597" i="2"/>
  <c r="W596" i="2"/>
  <c r="W454" i="2" l="1"/>
  <c r="V12" i="2"/>
  <c r="W472" i="2"/>
  <c r="W110" i="2"/>
  <c r="W600" i="2"/>
  <c r="W92" i="2"/>
  <c r="W327" i="2"/>
  <c r="W418" i="2"/>
  <c r="W508" i="2"/>
  <c r="W490" i="2"/>
  <c r="X452" i="2"/>
  <c r="X561" i="2"/>
  <c r="W563" i="2"/>
  <c r="W236" i="2"/>
  <c r="W200" i="2"/>
  <c r="W382" i="2"/>
  <c r="W146" i="2"/>
  <c r="X506" i="2"/>
  <c r="W218" i="2"/>
  <c r="W164" i="2"/>
  <c r="W582" i="2"/>
  <c r="W526" i="2"/>
  <c r="W128" i="2"/>
  <c r="W400" i="2"/>
  <c r="W74" i="2"/>
  <c r="X145" i="2"/>
  <c r="W182" i="2"/>
  <c r="W56" i="2"/>
  <c r="W38" i="2"/>
  <c r="X88" i="2"/>
  <c r="X89" i="2"/>
  <c r="X252" i="2"/>
  <c r="X417" i="2"/>
  <c r="X525" i="2"/>
  <c r="X524" i="2"/>
  <c r="X616" i="2"/>
  <c r="X541" i="2"/>
  <c r="X542" i="2"/>
  <c r="X52" i="2"/>
  <c r="X53" i="2"/>
  <c r="X216" i="2"/>
  <c r="X287" i="2"/>
  <c r="X396" i="2"/>
  <c r="X397" i="2"/>
  <c r="X486" i="2"/>
  <c r="X487" i="2"/>
  <c r="X559" i="2"/>
  <c r="X560" i="2"/>
  <c r="X598" i="2"/>
  <c r="X544" i="2"/>
  <c r="X142" i="2"/>
  <c r="X143" i="2"/>
  <c r="X163" i="2"/>
  <c r="X343" i="2"/>
  <c r="X470" i="2"/>
  <c r="X615" i="2"/>
  <c r="X614" i="2"/>
  <c r="W254" i="2"/>
  <c r="W436" i="2"/>
  <c r="W618" i="2"/>
  <c r="W363" i="2"/>
  <c r="X107" i="2"/>
  <c r="X106" i="2"/>
  <c r="X342" i="2"/>
  <c r="X341" i="2"/>
  <c r="X522" i="2"/>
  <c r="X523" i="2"/>
  <c r="X109" i="2"/>
  <c r="X124" i="2"/>
  <c r="X125" i="2"/>
  <c r="X215" i="2"/>
  <c r="X214" i="2"/>
  <c r="X37" i="2"/>
  <c r="X323" i="2"/>
  <c r="X324" i="2"/>
  <c r="X432" i="2"/>
  <c r="X433" i="2"/>
  <c r="X504" i="2"/>
  <c r="X505" i="2"/>
  <c r="X579" i="2"/>
  <c r="X578" i="2"/>
  <c r="X304" i="2"/>
  <c r="X181" i="2"/>
  <c r="X160" i="2"/>
  <c r="X161" i="2"/>
  <c r="X199" i="2"/>
  <c r="X234" i="2"/>
  <c r="X271" i="2"/>
  <c r="X272" i="2" s="1"/>
  <c r="X362" i="2"/>
  <c r="X232" i="2"/>
  <c r="X233" i="2"/>
  <c r="X415" i="2"/>
  <c r="X414" i="2"/>
  <c r="X307" i="2"/>
  <c r="X108" i="2"/>
  <c r="X91" i="2"/>
  <c r="X127" i="2"/>
  <c r="X562" i="2"/>
  <c r="X36" i="2"/>
  <c r="X235" i="2"/>
  <c r="X196" i="2"/>
  <c r="X197" i="2"/>
  <c r="X289" i="2"/>
  <c r="X306" i="2"/>
  <c r="X308" i="2" s="1"/>
  <c r="X399" i="2"/>
  <c r="W545" i="2"/>
  <c r="X250" i="2"/>
  <c r="X251" i="2"/>
  <c r="X471" i="2"/>
  <c r="X597" i="2"/>
  <c r="X596" i="2"/>
  <c r="X451" i="2"/>
  <c r="X450" i="2"/>
  <c r="X70" i="2"/>
  <c r="X71" i="2"/>
  <c r="X179" i="2"/>
  <c r="X178" i="2"/>
  <c r="X379" i="2"/>
  <c r="X378" i="2"/>
  <c r="X360" i="2"/>
  <c r="X359" i="2"/>
  <c r="X380" i="2"/>
  <c r="X34" i="2"/>
  <c r="X35" i="2"/>
  <c r="X73" i="2"/>
  <c r="X144" i="2"/>
  <c r="X326" i="2"/>
  <c r="X435" i="2"/>
  <c r="X416" i="2"/>
  <c r="X469" i="2"/>
  <c r="X468" i="2"/>
  <c r="X581" i="2"/>
  <c r="W345" i="2"/>
  <c r="X200" i="2" l="1"/>
  <c r="X472" i="2"/>
  <c r="X600" i="2"/>
  <c r="X363" i="2"/>
  <c r="X182" i="2"/>
  <c r="X345" i="2"/>
  <c r="X618" i="2"/>
  <c r="X490" i="2"/>
  <c r="X454" i="2"/>
  <c r="X38" i="2"/>
  <c r="X382" i="2"/>
  <c r="X254" i="2"/>
  <c r="X110" i="2"/>
  <c r="X146" i="2"/>
  <c r="X563" i="2"/>
  <c r="X400" i="2"/>
  <c r="X56" i="2"/>
  <c r="X74" i="2"/>
  <c r="X236" i="2"/>
  <c r="X526" i="2"/>
  <c r="X418" i="2"/>
  <c r="X582" i="2"/>
  <c r="X128" i="2"/>
  <c r="X164" i="2"/>
  <c r="X218" i="2"/>
  <c r="X436" i="2"/>
  <c r="X508" i="2"/>
  <c r="X327" i="2"/>
  <c r="W12" i="2"/>
  <c r="X290" i="2"/>
  <c r="X92" i="2"/>
  <c r="X545" i="2"/>
  <c r="X12" i="2" l="1"/>
</calcChain>
</file>

<file path=xl/sharedStrings.xml><?xml version="1.0" encoding="utf-8"?>
<sst xmlns="http://schemas.openxmlformats.org/spreadsheetml/2006/main" count="43758" uniqueCount="132">
  <si>
    <t>L2 EST PROF</t>
  </si>
  <si>
    <t>L3 EST PROF</t>
  </si>
  <si>
    <t>L1 EST PROF</t>
  </si>
  <si>
    <t>COEF 1</t>
  </si>
  <si>
    <t>COEF 2</t>
  </si>
  <si>
    <t>COEF 3</t>
  </si>
  <si>
    <t>BP 1</t>
  </si>
  <si>
    <t>BP 2</t>
  </si>
  <si>
    <t>REG_CONSTANT</t>
  </si>
  <si>
    <t>DAY TYPE</t>
  </si>
  <si>
    <t>HOLIDAYS:</t>
  </si>
  <si>
    <t>PROFILE_KEY1_LU</t>
  </si>
  <si>
    <t>SEASON_TCD</t>
  </si>
  <si>
    <t>DAY_TCD</t>
  </si>
  <si>
    <t>STARTING_INTERVAL</t>
  </si>
  <si>
    <t>COEF</t>
  </si>
  <si>
    <t>HV01</t>
  </si>
  <si>
    <t>SATURDAY</t>
  </si>
  <si>
    <t>WEEKDAY</t>
  </si>
  <si>
    <t>BP 3</t>
  </si>
  <si>
    <t>BP 4</t>
  </si>
  <si>
    <t>L4 EST PROF</t>
  </si>
  <si>
    <t>COEF 4</t>
  </si>
  <si>
    <t>PR01</t>
  </si>
  <si>
    <t>PS01</t>
  </si>
  <si>
    <t>RH01</t>
  </si>
  <si>
    <t>RS00</t>
  </si>
  <si>
    <t>RS01</t>
  </si>
  <si>
    <t>RS02</t>
  </si>
  <si>
    <t>SC01</t>
  </si>
  <si>
    <t>SS00</t>
  </si>
  <si>
    <t>SS01</t>
  </si>
  <si>
    <t>SS02</t>
  </si>
  <si>
    <t>SS03</t>
  </si>
  <si>
    <t>SS04</t>
  </si>
  <si>
    <t>SS05</t>
  </si>
  <si>
    <t>SS06</t>
  </si>
  <si>
    <t>PROFILES:</t>
  </si>
  <si>
    <t>HOUR:</t>
  </si>
  <si>
    <t>PROFILE:</t>
  </si>
  <si>
    <t>PROFILE LOAD:</t>
  </si>
  <si>
    <t>HOLIDAY?</t>
  </si>
  <si>
    <t>EDT CHG: MARCH?</t>
  </si>
  <si>
    <t>EDT CHG: NOVEMBER?</t>
  </si>
  <si>
    <t>EST?</t>
  </si>
  <si>
    <t>EDT FALLBACK HOUR:</t>
  </si>
  <si>
    <t>ADJUSTED HOUR:</t>
  </si>
  <si>
    <t>DATE:</t>
  </si>
  <si>
    <t>DAY TYPE:</t>
  </si>
  <si>
    <t>Instructions:</t>
  </si>
  <si>
    <r>
      <t xml:space="preserve">1) Enter the date into cell </t>
    </r>
    <r>
      <rPr>
        <sz val="10"/>
        <color indexed="10"/>
        <rFont val="Arial"/>
        <family val="2"/>
      </rPr>
      <t>D2</t>
    </r>
  </si>
  <si>
    <r>
      <t xml:space="preserve">2) Select the profile from the drop-down list in cell </t>
    </r>
    <r>
      <rPr>
        <sz val="10"/>
        <color indexed="10"/>
        <rFont val="Arial"/>
        <family val="2"/>
      </rPr>
      <t>F2</t>
    </r>
  </si>
  <si>
    <t> Use of the attached profiling tool is not required by DP&amp;L in order for you to project loads on DP&amp;L's distribution system.  Other profiling tools are available for this purpose and you are encouraged to investigate them.  DP&amp;L is not making this tool available for any particular purpose and makes no representations or warranties regarding the use of this tool or conclusions that may result from use of this tool.  It is based on an average of distribution system data, is subject to interpretation and does not reflect the projected load of any particular customer.  The user accepts full responsibility for any action or forbearances undertaken based on or in connection with use of the attached tool.  The user hereby releases and discharges DP&amp;L from any liability, and agrees to indemnify and hold DP&amp;L harmless from any costs, expenses, or liabilities incurred by DP&amp;L, user or any third party, arising from or relating to the user's use of the profiling tool.</t>
  </si>
  <si>
    <t>Disclaimer:</t>
  </si>
  <si>
    <t>SEASON:</t>
  </si>
  <si>
    <t>JANUARY</t>
  </si>
  <si>
    <t>FEBRUARY</t>
  </si>
  <si>
    <t>MARCH</t>
  </si>
  <si>
    <t>APRIL</t>
  </si>
  <si>
    <t>MAY</t>
  </si>
  <si>
    <t>JUNE</t>
  </si>
  <si>
    <t>JULY</t>
  </si>
  <si>
    <t>AUGUST</t>
  </si>
  <si>
    <t>SEPTEMBER</t>
  </si>
  <si>
    <t>OCTOBER</t>
  </si>
  <si>
    <t>NOVEMBER</t>
  </si>
  <si>
    <t>DECEMBER</t>
  </si>
  <si>
    <t>Tmin</t>
  </si>
  <si>
    <t>Tmax</t>
  </si>
  <si>
    <t>BREAKPOINT_NUM</t>
  </si>
  <si>
    <t>No Weather Sensitivity:</t>
  </si>
  <si>
    <t>(Eastern Standard Time)</t>
  </si>
  <si>
    <t>SUNDAY</t>
  </si>
  <si>
    <t>PROFILE_METHOD</t>
  </si>
  <si>
    <t>DPL_12_SEASON_HOURLY_NO_WEATHER</t>
  </si>
  <si>
    <t>SL01</t>
  </si>
  <si>
    <t>DPL_12_SEASON_1_DT</t>
  </si>
  <si>
    <t>TS01</t>
  </si>
  <si>
    <t>DPL_CONSTANT</t>
  </si>
  <si>
    <t>CDH75</t>
  </si>
  <si>
    <t>CDH65_MA24</t>
  </si>
  <si>
    <t>CDH65_MA3</t>
  </si>
  <si>
    <t>FRIDAY</t>
  </si>
  <si>
    <t>MONDAY</t>
  </si>
  <si>
    <t>CDH65</t>
  </si>
  <si>
    <t>HDH60</t>
  </si>
  <si>
    <t>HDH30</t>
  </si>
  <si>
    <t>HDH50</t>
  </si>
  <si>
    <t>HDH40</t>
  </si>
  <si>
    <t>HDH60_MA24</t>
  </si>
  <si>
    <t>CDH60</t>
  </si>
  <si>
    <t>HDH45</t>
  </si>
  <si>
    <t>HDH55_MA24</t>
  </si>
  <si>
    <t>HDH65</t>
  </si>
  <si>
    <t>CDH60_MA24</t>
  </si>
  <si>
    <t>CDH60_MA3</t>
  </si>
  <si>
    <t>CDH70</t>
  </si>
  <si>
    <t>PROFILE_VARIABLE</t>
  </si>
  <si>
    <t>NULL_WEATHER</t>
  </si>
  <si>
    <t>ALLSEASONS</t>
  </si>
  <si>
    <t>ALLDAYS</t>
  </si>
  <si>
    <t>Profile Variable:</t>
  </si>
  <si>
    <t>HDH55</t>
  </si>
  <si>
    <t>bX</t>
  </si>
  <si>
    <t>Season/Day Type:</t>
  </si>
  <si>
    <t>3) Input the temperatures in degrees Fahrenheit for the day to be forecasted and the previous day</t>
  </si>
  <si>
    <t>4) Find the weather-normalized profile raw load values in row 12</t>
  </si>
  <si>
    <t>DPL_1_SEASON_1_DT_HV01</t>
  </si>
  <si>
    <t>DPL_1_SEASON_1_DT_PR01</t>
  </si>
  <si>
    <t>APR</t>
  </si>
  <si>
    <t>AUG</t>
  </si>
  <si>
    <t>DEC</t>
  </si>
  <si>
    <t>FEB</t>
  </si>
  <si>
    <t>JAN</t>
  </si>
  <si>
    <t>JUL</t>
  </si>
  <si>
    <t>JUN</t>
  </si>
  <si>
    <t>MAR</t>
  </si>
  <si>
    <t>NOV</t>
  </si>
  <si>
    <t>OCT</t>
  </si>
  <si>
    <t>SEP</t>
  </si>
  <si>
    <t>DPL_1_SEASON_1_DT_RH01</t>
  </si>
  <si>
    <t>DPL_1_SEASON_1_DT_RS00</t>
  </si>
  <si>
    <t>DPL_1_SEASON_1_DT_RS01</t>
  </si>
  <si>
    <t>DPL_1_SEASON_1_DT_RS02</t>
  </si>
  <si>
    <t>DPL_1_SEASON_1_DT_SC01</t>
  </si>
  <si>
    <t>DPL_1_SEASON_1_DT_SS00</t>
  </si>
  <si>
    <t>DPL_1_SEASON_1_DT_SS01</t>
  </si>
  <si>
    <t>DPL_1_SEASON_1_DT_SS02</t>
  </si>
  <si>
    <t>DPL_1_SEASON_1_DT_SS03</t>
  </si>
  <si>
    <t>DPL_1_SEASON_1_DT_SS04</t>
  </si>
  <si>
    <t>DPL_1_SEASON_1_DT_SS05</t>
  </si>
  <si>
    <t>DPL_1_SEASON_1_DT_SS06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</si>
</sst>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4">
    <font>
      <sz val="10"/>
      <name val="Arial"/>
    </font>
    <font>
      <sz val="10"/>
      <name val="Arial"/>
      <family val="2"/>
    </font>
    <font>
      <b/>
      <sz val="10"/>
      <color indexed="63"/>
      <name val="Arial"/>
      <family val="2"/>
    </font>
    <font>
      <sz val="10"/>
      <color indexed="63"/>
      <name val="Arial"/>
      <family val="2"/>
    </font>
    <font>
      <b/>
      <sz val="10"/>
      <name val="Arial"/>
      <family val="2"/>
    </font>
    <font>
      <sz val="10"/>
      <color indexed="10"/>
      <name val="Arial"/>
      <family val="2"/>
    </font>
    <font>
      <b/>
      <sz val="9"/>
      <name val="Arial"/>
      <family val="2"/>
    </font>
    <font>
      <sz val="10"/>
      <color rgb="FF000000"/>
      <name val="Verdana"/>
      <family val="2"/>
    </font>
    <font>
      <b/>
      <sz val="10"/>
      <color rgb="FFFF0000"/>
      <name val="Arial"/>
      <family val="2"/>
    </font>
    <font>
      <b/>
      <sz val="10"/>
      <color rgb="FF002060"/>
      <name val="Arial"/>
      <family val="2"/>
    </font>
    <font>
      <b/>
      <sz val="10"/>
      <color theme="3" tint="-0.249977111117893"/>
      <name val="Arial"/>
      <family val="2"/>
    </font>
    <font>
      <sz val="10"/>
      <color rgb="FF002060"/>
      <name val="Arial"/>
      <family val="2"/>
    </font>
    <font>
      <sz val="10"/>
      <color theme="0"/>
      <name val="Arial"/>
      <family val="2"/>
    </font>
    <font>
      <sz val="10"/>
      <name val="Dialog"/>
    </font>
  </fonts>
  <fills count="6">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D961"/>
        <bgColor indexed="64"/>
      </patternFill>
    </fill>
  </fills>
  <borders count="2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rgb="FFC00000"/>
      </left>
      <right/>
      <top style="thin">
        <color rgb="FFC00000"/>
      </top>
      <bottom/>
      <diagonal/>
    </border>
    <border>
      <left/>
      <right/>
      <top style="thin">
        <color rgb="FFC00000"/>
      </top>
      <bottom/>
      <diagonal/>
    </border>
    <border>
      <left/>
      <right style="thin">
        <color rgb="FFC00000"/>
      </right>
      <top style="thin">
        <color rgb="FFC00000"/>
      </top>
      <bottom/>
      <diagonal/>
    </border>
    <border>
      <left style="thin">
        <color rgb="FFC00000"/>
      </left>
      <right/>
      <top/>
      <bottom/>
      <diagonal/>
    </border>
    <border>
      <left/>
      <right style="thin">
        <color rgb="FFC00000"/>
      </right>
      <top/>
      <bottom/>
      <diagonal/>
    </border>
    <border>
      <left style="thin">
        <color rgb="FFC00000"/>
      </left>
      <right/>
      <top/>
      <bottom style="thin">
        <color rgb="FFC00000"/>
      </bottom>
      <diagonal/>
    </border>
    <border>
      <left/>
      <right/>
      <top/>
      <bottom style="thin">
        <color rgb="FFC00000"/>
      </bottom>
      <diagonal/>
    </border>
    <border>
      <left/>
      <right style="thin">
        <color rgb="FFC00000"/>
      </right>
      <top/>
      <bottom style="thin">
        <color rgb="FFC00000"/>
      </bottom>
      <diagonal/>
    </border>
  </borders>
  <cellStyleXfs count="2">
    <xf numFmtId="0" fontId="0" fillId="0" borderId="0"/>
    <xf numFmtId="0" fontId="1" fillId="0" borderId="0"/>
  </cellStyleXfs>
  <cellXfs count="77">
    <xf numFmtId="0" fontId="0" fillId="0" borderId="0" xfId="0"/>
    <xf numFmtId="0" fontId="3" fillId="0" borderId="0" xfId="1" applyNumberFormat="1" applyFont="1" applyFill="1" applyBorder="1" applyAlignment="1" applyProtection="1">
      <alignment horizontal="right" vertical="top" wrapText="1"/>
    </xf>
    <xf numFmtId="0" fontId="2" fillId="0" borderId="0" xfId="1" applyNumberFormat="1" applyFont="1" applyFill="1" applyBorder="1" applyAlignment="1" applyProtection="1">
      <alignment horizontal="left" vertical="top" wrapText="1"/>
    </xf>
    <xf numFmtId="14" fontId="8" fillId="2" borderId="9" xfId="0" applyNumberFormat="1" applyFont="1" applyFill="1" applyBorder="1" applyProtection="1">
      <protection locked="0"/>
    </xf>
    <xf numFmtId="0" fontId="8" fillId="2" borderId="9" xfId="0" applyFont="1" applyFill="1" applyBorder="1" applyProtection="1">
      <protection locked="0"/>
    </xf>
    <xf numFmtId="0" fontId="8" fillId="2" borderId="5" xfId="0" applyFont="1" applyFill="1" applyBorder="1" applyAlignment="1" applyProtection="1">
      <alignment horizontal="center"/>
      <protection locked="0"/>
    </xf>
    <xf numFmtId="0" fontId="8" fillId="2" borderId="6" xfId="0" applyFont="1" applyFill="1" applyBorder="1" applyAlignment="1" applyProtection="1">
      <alignment horizontal="center"/>
      <protection locked="0"/>
    </xf>
    <xf numFmtId="0" fontId="8" fillId="2" borderId="7" xfId="0" applyFont="1" applyFill="1" applyBorder="1" applyAlignment="1" applyProtection="1">
      <alignment horizontal="center"/>
      <protection locked="0"/>
    </xf>
    <xf numFmtId="164" fontId="4" fillId="0" borderId="17" xfId="0" applyNumberFormat="1" applyFont="1" applyBorder="1" applyProtection="1">
      <protection hidden="1"/>
    </xf>
    <xf numFmtId="164" fontId="4" fillId="0" borderId="18" xfId="0" applyNumberFormat="1" applyFont="1" applyBorder="1" applyProtection="1">
      <protection hidden="1"/>
    </xf>
    <xf numFmtId="164" fontId="4" fillId="0" borderId="19" xfId="0" applyNumberFormat="1" applyFont="1" applyBorder="1" applyProtection="1">
      <protection hidden="1"/>
    </xf>
    <xf numFmtId="0" fontId="0" fillId="0" borderId="0" xfId="0" applyProtection="1">
      <protection hidden="1"/>
    </xf>
    <xf numFmtId="0" fontId="1" fillId="0" borderId="8" xfId="0" applyFont="1" applyBorder="1" applyProtection="1">
      <protection hidden="1"/>
    </xf>
    <xf numFmtId="0" fontId="1" fillId="0" borderId="0" xfId="0" applyFont="1" applyBorder="1" applyProtection="1">
      <protection hidden="1"/>
    </xf>
    <xf numFmtId="0" fontId="4" fillId="0" borderId="5" xfId="0" applyFont="1" applyFill="1" applyBorder="1" applyProtection="1">
      <protection hidden="1"/>
    </xf>
    <xf numFmtId="0" fontId="0" fillId="0" borderId="7" xfId="0" applyBorder="1" applyProtection="1">
      <protection hidden="1"/>
    </xf>
    <xf numFmtId="0" fontId="12" fillId="0" borderId="0" xfId="0" applyFont="1" applyProtection="1">
      <protection hidden="1"/>
    </xf>
    <xf numFmtId="0" fontId="10" fillId="0" borderId="0" xfId="0" applyFont="1" applyProtection="1">
      <protection hidden="1"/>
    </xf>
    <xf numFmtId="0" fontId="4" fillId="0" borderId="0" xfId="0" applyFont="1" applyBorder="1" applyAlignment="1" applyProtection="1">
      <alignment horizontal="right"/>
      <protection hidden="1"/>
    </xf>
    <xf numFmtId="0" fontId="4" fillId="3" borderId="5" xfId="0" applyFont="1" applyFill="1" applyBorder="1" applyAlignment="1" applyProtection="1">
      <alignment horizontal="center"/>
      <protection hidden="1"/>
    </xf>
    <xf numFmtId="0" fontId="4" fillId="3" borderId="6" xfId="0" applyFont="1" applyFill="1" applyBorder="1" applyAlignment="1" applyProtection="1">
      <alignment horizontal="center"/>
      <protection hidden="1"/>
    </xf>
    <xf numFmtId="0" fontId="4" fillId="3" borderId="7" xfId="0" applyFont="1" applyFill="1" applyBorder="1" applyAlignment="1" applyProtection="1">
      <alignment horizontal="center"/>
      <protection hidden="1"/>
    </xf>
    <xf numFmtId="0" fontId="1" fillId="0" borderId="0" xfId="0" applyFont="1" applyProtection="1">
      <protection hidden="1"/>
    </xf>
    <xf numFmtId="14" fontId="0" fillId="0" borderId="0" xfId="0" applyNumberFormat="1" applyProtection="1">
      <protection hidden="1"/>
    </xf>
    <xf numFmtId="0" fontId="4" fillId="0" borderId="0" xfId="0" applyFont="1" applyBorder="1" applyProtection="1">
      <protection hidden="1"/>
    </xf>
    <xf numFmtId="0" fontId="8" fillId="0" borderId="4" xfId="0" applyFont="1" applyFill="1" applyBorder="1" applyAlignment="1" applyProtection="1">
      <alignment horizontal="center"/>
      <protection hidden="1"/>
    </xf>
    <xf numFmtId="0" fontId="4" fillId="0" borderId="0" xfId="0" applyFont="1" applyBorder="1" applyAlignment="1" applyProtection="1">
      <alignment horizontal="right" wrapText="1"/>
      <protection hidden="1"/>
    </xf>
    <xf numFmtId="0" fontId="9" fillId="0" borderId="0" xfId="0" applyFont="1" applyProtection="1">
      <protection hidden="1"/>
    </xf>
    <xf numFmtId="0" fontId="1" fillId="0" borderId="0" xfId="0" applyFont="1" applyAlignment="1" applyProtection="1">
      <alignment horizontal="right" wrapText="1"/>
      <protection hidden="1"/>
    </xf>
    <xf numFmtId="0" fontId="1" fillId="0" borderId="0" xfId="0" applyFont="1" applyAlignment="1" applyProtection="1">
      <alignment horizontal="right"/>
      <protection hidden="1"/>
    </xf>
    <xf numFmtId="0" fontId="0" fillId="2" borderId="9" xfId="0" applyFill="1" applyBorder="1" applyProtection="1">
      <protection hidden="1"/>
    </xf>
    <xf numFmtId="0" fontId="1" fillId="0" borderId="0" xfId="0" applyFont="1" applyFill="1" applyAlignment="1" applyProtection="1">
      <alignment horizontal="right"/>
      <protection hidden="1"/>
    </xf>
    <xf numFmtId="0" fontId="0" fillId="0" borderId="0" xfId="0" applyFill="1" applyBorder="1" applyProtection="1">
      <protection hidden="1"/>
    </xf>
    <xf numFmtId="0" fontId="0" fillId="0" borderId="0" xfId="0" applyFill="1" applyProtection="1">
      <protection hidden="1"/>
    </xf>
    <xf numFmtId="0" fontId="0" fillId="2" borderId="1" xfId="0" applyFill="1" applyBorder="1" applyProtection="1">
      <protection hidden="1"/>
    </xf>
    <xf numFmtId="0" fontId="0" fillId="2" borderId="2" xfId="0" applyFill="1" applyBorder="1" applyProtection="1">
      <protection hidden="1"/>
    </xf>
    <xf numFmtId="0" fontId="0" fillId="2" borderId="3" xfId="0" applyFill="1" applyBorder="1" applyProtection="1">
      <protection hidden="1"/>
    </xf>
    <xf numFmtId="0" fontId="0" fillId="0" borderId="0" xfId="0" applyFont="1" applyAlignment="1" applyProtection="1">
      <alignment horizontal="center"/>
      <protection hidden="1"/>
    </xf>
    <xf numFmtId="0" fontId="1" fillId="0" borderId="0" xfId="0" applyFont="1" applyFill="1" applyBorder="1" applyAlignment="1" applyProtection="1">
      <alignment horizontal="right"/>
      <protection hidden="1"/>
    </xf>
    <xf numFmtId="0" fontId="0" fillId="0" borderId="0" xfId="0" applyAlignment="1" applyProtection="1">
      <alignment horizontal="center"/>
      <protection hidden="1"/>
    </xf>
    <xf numFmtId="0" fontId="0" fillId="0" borderId="10" xfId="0" applyBorder="1" applyProtection="1">
      <protection hidden="1"/>
    </xf>
    <xf numFmtId="0" fontId="0" fillId="0" borderId="11" xfId="0" applyBorder="1" applyProtection="1">
      <protection hidden="1"/>
    </xf>
    <xf numFmtId="0" fontId="0" fillId="0" borderId="12" xfId="0" applyBorder="1" applyProtection="1">
      <protection hidden="1"/>
    </xf>
    <xf numFmtId="0" fontId="0" fillId="0" borderId="0" xfId="0" applyAlignment="1" applyProtection="1">
      <alignment horizontal="right"/>
      <protection hidden="1"/>
    </xf>
    <xf numFmtId="0" fontId="0" fillId="0" borderId="13" xfId="0" applyBorder="1" applyProtection="1">
      <protection hidden="1"/>
    </xf>
    <xf numFmtId="0" fontId="0" fillId="0" borderId="0" xfId="0" applyBorder="1" applyProtection="1">
      <protection hidden="1"/>
    </xf>
    <xf numFmtId="0" fontId="0" fillId="0" borderId="14" xfId="0" applyBorder="1" applyProtection="1">
      <protection hidden="1"/>
    </xf>
    <xf numFmtId="0" fontId="7" fillId="0" borderId="0" xfId="0" applyFont="1" applyProtection="1">
      <protection hidden="1"/>
    </xf>
    <xf numFmtId="0" fontId="0" fillId="0" borderId="15" xfId="0" applyBorder="1" applyProtection="1">
      <protection hidden="1"/>
    </xf>
    <xf numFmtId="0" fontId="0" fillId="0" borderId="8" xfId="0" applyBorder="1" applyProtection="1">
      <protection hidden="1"/>
    </xf>
    <xf numFmtId="0" fontId="0" fillId="0" borderId="16" xfId="0" applyBorder="1" applyProtection="1">
      <protection hidden="1"/>
    </xf>
    <xf numFmtId="0" fontId="4" fillId="0" borderId="0" xfId="0" applyFont="1" applyProtection="1">
      <protection hidden="1"/>
    </xf>
    <xf numFmtId="0" fontId="0" fillId="4" borderId="0" xfId="0" applyFill="1" applyBorder="1" applyProtection="1">
      <protection hidden="1"/>
    </xf>
    <xf numFmtId="14" fontId="4" fillId="0" borderId="0" xfId="0" applyNumberFormat="1" applyFont="1" applyBorder="1" applyAlignment="1" applyProtection="1">
      <alignment horizontal="right"/>
      <protection hidden="1"/>
    </xf>
    <xf numFmtId="0" fontId="13" fillId="0" borderId="0" xfId="0" applyFont="1" applyAlignment="1">
      <alignment horizontal="right"/>
    </xf>
    <xf numFmtId="0" fontId="1" fillId="3" borderId="5" xfId="0" applyFont="1" applyFill="1" applyBorder="1" applyAlignment="1" applyProtection="1">
      <alignment horizontal="center"/>
      <protection hidden="1"/>
    </xf>
    <xf numFmtId="0" fontId="1" fillId="3" borderId="6" xfId="0" applyFont="1" applyFill="1" applyBorder="1" applyAlignment="1" applyProtection="1">
      <alignment horizontal="center"/>
      <protection hidden="1"/>
    </xf>
    <xf numFmtId="0" fontId="1" fillId="3" borderId="7" xfId="0" applyFont="1" applyFill="1" applyBorder="1" applyAlignment="1" applyProtection="1">
      <alignment horizontal="center"/>
      <protection hidden="1"/>
    </xf>
    <xf numFmtId="0" fontId="1" fillId="0" borderId="0" xfId="0" applyFont="1" applyFill="1" applyBorder="1" applyProtection="1">
      <protection hidden="1"/>
    </xf>
    <xf numFmtId="14" fontId="1" fillId="0" borderId="0" xfId="0" applyNumberFormat="1" applyFont="1" applyFill="1" applyBorder="1" applyAlignment="1" applyProtection="1">
      <alignment horizontal="right"/>
      <protection hidden="1"/>
    </xf>
    <xf numFmtId="0" fontId="11" fillId="4" borderId="10" xfId="0" applyFont="1" applyFill="1" applyBorder="1" applyProtection="1">
      <protection hidden="1"/>
    </xf>
    <xf numFmtId="0" fontId="0" fillId="4" borderId="11" xfId="0" applyFill="1" applyBorder="1" applyProtection="1">
      <protection hidden="1"/>
    </xf>
    <xf numFmtId="0" fontId="11" fillId="4" borderId="13" xfId="0" applyFont="1" applyFill="1" applyBorder="1" applyProtection="1">
      <protection hidden="1"/>
    </xf>
    <xf numFmtId="0" fontId="11" fillId="4" borderId="15" xfId="0" applyFont="1" applyFill="1" applyBorder="1" applyProtection="1">
      <protection hidden="1"/>
    </xf>
    <xf numFmtId="0" fontId="0" fillId="4" borderId="8" xfId="0" applyFill="1" applyBorder="1" applyProtection="1">
      <protection hidden="1"/>
    </xf>
    <xf numFmtId="0" fontId="0" fillId="4" borderId="12" xfId="0" applyFill="1" applyBorder="1" applyProtection="1">
      <protection hidden="1"/>
    </xf>
    <xf numFmtId="0" fontId="0" fillId="4" borderId="14" xfId="0" applyFill="1" applyBorder="1" applyProtection="1">
      <protection hidden="1"/>
    </xf>
    <xf numFmtId="0" fontId="0" fillId="4" borderId="16" xfId="0" applyFill="1" applyBorder="1" applyProtection="1">
      <protection hidden="1"/>
    </xf>
    <xf numFmtId="0" fontId="6" fillId="5" borderId="20" xfId="0" applyFont="1" applyFill="1" applyBorder="1" applyAlignment="1" applyProtection="1">
      <alignment wrapText="1"/>
      <protection hidden="1"/>
    </xf>
    <xf numFmtId="0" fontId="6" fillId="5" borderId="21" xfId="0" applyFont="1" applyFill="1" applyBorder="1" applyAlignment="1" applyProtection="1">
      <alignment wrapText="1"/>
      <protection hidden="1"/>
    </xf>
    <xf numFmtId="0" fontId="6" fillId="5" borderId="22" xfId="0" applyFont="1" applyFill="1" applyBorder="1" applyAlignment="1" applyProtection="1">
      <alignment wrapText="1"/>
      <protection hidden="1"/>
    </xf>
    <xf numFmtId="0" fontId="6" fillId="5" borderId="23" xfId="0" applyFont="1" applyFill="1" applyBorder="1" applyAlignment="1" applyProtection="1">
      <alignment wrapText="1"/>
      <protection hidden="1"/>
    </xf>
    <xf numFmtId="0" fontId="6" fillId="5" borderId="0" xfId="0" applyFont="1" applyFill="1" applyBorder="1" applyAlignment="1" applyProtection="1">
      <alignment wrapText="1"/>
      <protection hidden="1"/>
    </xf>
    <xf numFmtId="0" fontId="6" fillId="5" borderId="24" xfId="0" applyFont="1" applyFill="1" applyBorder="1" applyAlignment="1" applyProtection="1">
      <alignment wrapText="1"/>
      <protection hidden="1"/>
    </xf>
    <xf numFmtId="0" fontId="6" fillId="5" borderId="25" xfId="0" applyFont="1" applyFill="1" applyBorder="1" applyAlignment="1" applyProtection="1">
      <alignment wrapText="1"/>
      <protection hidden="1"/>
    </xf>
    <xf numFmtId="0" fontId="6" fillId="5" borderId="26" xfId="0" applyFont="1" applyFill="1" applyBorder="1" applyAlignment="1" applyProtection="1">
      <alignment wrapText="1"/>
      <protection hidden="1"/>
    </xf>
    <xf numFmtId="0" fontId="6" fillId="5" borderId="27" xfId="0" applyFont="1" applyFill="1" applyBorder="1" applyAlignment="1" applyProtection="1">
      <alignment wrapText="1"/>
      <protection hidden="1"/>
    </xf>
  </cellXfs>
  <cellStyles count="2">
    <cellStyle name="Normal" xfId="0" builtinId="0"/>
    <cellStyle name="Percent" xfId="1"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000000"/>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9525</xdr:rowOff>
    </xdr:from>
    <xdr:to>
      <xdr:col>1</xdr:col>
      <xdr:colOff>200025</xdr:colOff>
      <xdr:row>4</xdr:row>
      <xdr:rowOff>95250</xdr:rowOff>
    </xdr:to>
    <xdr:pic>
      <xdr:nvPicPr>
        <xdr:cNvPr id="1055" name="Picture 1" descr="DPL Logo.jp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9525"/>
          <a:ext cx="12382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646"/>
  <sheetViews>
    <sheetView tabSelected="1" zoomScaleNormal="100" workbookViewId="0">
      <selection activeCell="D2" sqref="D2"/>
    </sheetView>
  </sheetViews>
  <sheetFormatPr defaultRowHeight="12.75"/>
  <cols>
    <col min="1" max="1" width="15.7109375" style="11" customWidth="1"/>
    <col min="2" max="25" width="10.42578125" style="11" customWidth="1"/>
    <col min="26" max="27" width="9.140625" style="11"/>
    <col min="28" max="28" width="9.140625" style="11" hidden="1" customWidth="1"/>
    <col min="29" max="29" width="10.140625" style="11" hidden="1" customWidth="1"/>
    <col min="30" max="31" width="9.140625" style="11" hidden="1" customWidth="1"/>
    <col min="32" max="16384" width="9.140625" style="11"/>
  </cols>
  <sheetData>
    <row r="1" spans="1:31">
      <c r="D1" s="12" t="s">
        <v>47</v>
      </c>
      <c r="F1" s="13" t="s">
        <v>39</v>
      </c>
      <c r="H1" s="11" t="s">
        <v>54</v>
      </c>
      <c r="K1" s="13" t="s">
        <v>48</v>
      </c>
    </row>
    <row r="2" spans="1:31">
      <c r="D2" s="3"/>
      <c r="F2" s="4"/>
      <c r="H2" s="14" t="str">
        <f>VLOOKUP(MONTH(D2),H620:I631,2,FALSE)</f>
        <v>JANUARY</v>
      </c>
      <c r="I2" s="15"/>
      <c r="K2" s="14" t="str">
        <f>IF(OR(WEEKDAY($D$2)=1,$B$621="Y"),"SUNDAY/HOLIDAY",IF(OR(WEEKDAY($D$2)=2,WEEKDAY($D$2)=3,WEEKDAY($D$2)=4,WEEKDAY($D$2)=5,WEEKDAY($D$2)=6),"WEEKDAY",IF(WEEKDAY($D$2)=7,"SATURDAY","")))</f>
        <v>SATURDAY</v>
      </c>
      <c r="L2" s="15"/>
    </row>
    <row r="3" spans="1:31">
      <c r="H3" s="16" t="str">
        <f>IF(OR($B$624=1,$B$630=1),VLOOKUP(MONTH(D2),H620:I631,2,FALSE),VLOOKUP(MONTH(D2+1),H620:I631,2,FALSE))</f>
        <v>JANUARY</v>
      </c>
      <c r="K3" s="16" t="str">
        <f>IF(OR($B$624=1,$B$630=1),IF(OR(WEEKDAY($D$2)=1,$B$621="Y"),"SUNDAY/HOLIDAY",IF(OR(WEEKDAY($D$2)=2,WEEKDAY($D$2)=3,WEEKDAY($D$2)=4,WEEKDAY($D$2)=5,WEEKDAY($D$2)=6),"WEEKDAY",IF(WEEKDAY($D$2)=7,"SATURDAY",""))),IF(OR(WEEKDAY($D$2+1)=1,$B$621="Y"),"SUNDAY/HOLIDAY",IF(OR(WEEKDAY($D$2+1)=2,WEEKDAY($D$2+1)=3,WEEKDAY($D$2+1)=4,WEEKDAY($D$2+1)=5,WEEKDAY($D$2+1)=6),"WEEKDAY",IF(WEEKDAY($D$2+1)=7,"SATURDAY",""))))</f>
        <v>SATURDAY</v>
      </c>
    </row>
    <row r="7" spans="1:31">
      <c r="B7" s="17" t="s">
        <v>71</v>
      </c>
    </row>
    <row r="8" spans="1:31">
      <c r="A8" s="18" t="s">
        <v>38</v>
      </c>
      <c r="B8" s="19">
        <v>1</v>
      </c>
      <c r="C8" s="20">
        <v>2</v>
      </c>
      <c r="D8" s="20">
        <v>3</v>
      </c>
      <c r="E8" s="20">
        <v>4</v>
      </c>
      <c r="F8" s="20">
        <v>5</v>
      </c>
      <c r="G8" s="20">
        <v>6</v>
      </c>
      <c r="H8" s="20">
        <v>7</v>
      </c>
      <c r="I8" s="20">
        <v>8</v>
      </c>
      <c r="J8" s="20">
        <v>9</v>
      </c>
      <c r="K8" s="20">
        <v>10</v>
      </c>
      <c r="L8" s="20">
        <v>11</v>
      </c>
      <c r="M8" s="20">
        <v>12</v>
      </c>
      <c r="N8" s="20">
        <v>13</v>
      </c>
      <c r="O8" s="20">
        <v>14</v>
      </c>
      <c r="P8" s="20">
        <v>15</v>
      </c>
      <c r="Q8" s="20">
        <v>16</v>
      </c>
      <c r="R8" s="20">
        <v>17</v>
      </c>
      <c r="S8" s="20">
        <v>18</v>
      </c>
      <c r="T8" s="20">
        <v>19</v>
      </c>
      <c r="U8" s="20">
        <v>20</v>
      </c>
      <c r="V8" s="20">
        <v>21</v>
      </c>
      <c r="W8" s="20">
        <v>22</v>
      </c>
      <c r="X8" s="20">
        <v>23</v>
      </c>
      <c r="Y8" s="21">
        <v>24</v>
      </c>
      <c r="AB8" s="22" t="s">
        <v>10</v>
      </c>
      <c r="AD8" s="22" t="s">
        <v>37</v>
      </c>
    </row>
    <row r="9" spans="1:31">
      <c r="A9" s="53" t="str">
        <f>IF(ISBLANK(D2)=TRUE,"",A10-1)</f>
        <v/>
      </c>
      <c r="B9" s="5"/>
      <c r="C9" s="6"/>
      <c r="D9" s="6"/>
      <c r="E9" s="6"/>
      <c r="F9" s="6"/>
      <c r="G9" s="6"/>
      <c r="H9" s="6"/>
      <c r="I9" s="6"/>
      <c r="J9" s="6"/>
      <c r="K9" s="6"/>
      <c r="L9" s="6"/>
      <c r="M9" s="6"/>
      <c r="N9" s="6"/>
      <c r="O9" s="6"/>
      <c r="P9" s="6"/>
      <c r="Q9" s="6"/>
      <c r="R9" s="6"/>
      <c r="S9" s="6"/>
      <c r="T9" s="6"/>
      <c r="U9" s="6"/>
      <c r="V9" s="6"/>
      <c r="W9" s="6"/>
      <c r="X9" s="6"/>
      <c r="Y9" s="7"/>
      <c r="AB9" s="22"/>
      <c r="AD9" s="22"/>
    </row>
    <row r="10" spans="1:31">
      <c r="A10" s="53" t="str">
        <f>IF(ISBLANK(D2)=TRUE,"",D2)</f>
        <v/>
      </c>
      <c r="B10" s="5"/>
      <c r="C10" s="6"/>
      <c r="D10" s="6"/>
      <c r="E10" s="6"/>
      <c r="F10" s="6"/>
      <c r="G10" s="6"/>
      <c r="H10" s="6"/>
      <c r="I10" s="6"/>
      <c r="J10" s="6"/>
      <c r="K10" s="6"/>
      <c r="L10" s="6"/>
      <c r="M10" s="6"/>
      <c r="N10" s="6"/>
      <c r="O10" s="6"/>
      <c r="P10" s="6"/>
      <c r="Q10" s="6"/>
      <c r="R10" s="6"/>
      <c r="S10" s="6"/>
      <c r="T10" s="6"/>
      <c r="U10" s="6"/>
      <c r="V10" s="6"/>
      <c r="W10" s="6"/>
      <c r="X10" s="6"/>
      <c r="Y10" s="7"/>
      <c r="AC10" s="23">
        <v>42736</v>
      </c>
      <c r="AE10" s="22" t="s">
        <v>16</v>
      </c>
    </row>
    <row r="11" spans="1:31" ht="13.5" thickBot="1">
      <c r="A11" s="24"/>
      <c r="B11" s="25"/>
      <c r="C11" s="25"/>
      <c r="D11" s="25"/>
      <c r="E11" s="25"/>
      <c r="F11" s="25"/>
      <c r="G11" s="25"/>
      <c r="H11" s="25"/>
      <c r="I11" s="25"/>
      <c r="J11" s="25"/>
      <c r="K11" s="25"/>
      <c r="L11" s="25"/>
      <c r="M11" s="25"/>
      <c r="N11" s="25"/>
      <c r="O11" s="25"/>
      <c r="P11" s="25"/>
      <c r="Q11" s="25"/>
      <c r="R11" s="25"/>
      <c r="S11" s="25"/>
      <c r="T11" s="25"/>
      <c r="U11" s="25"/>
      <c r="V11" s="25"/>
      <c r="W11" s="25"/>
      <c r="X11" s="25"/>
      <c r="Y11" s="25"/>
      <c r="Z11" s="22"/>
      <c r="AA11" s="22"/>
      <c r="AC11" s="23">
        <v>42751</v>
      </c>
      <c r="AE11" s="22" t="s">
        <v>23</v>
      </c>
    </row>
    <row r="12" spans="1:31" ht="14.25" thickTop="1" thickBot="1">
      <c r="A12" s="26" t="s">
        <v>40</v>
      </c>
      <c r="B12" s="8">
        <f>IF(B19&lt;&gt;0,B19,B24+B38+B56+B74+B92+B110+B128+B146+B164+B182+B200+B218+B236+B254+B272+B290+B308+B327+B345+B363+B382+B400+B418+B436+B454+B472+B490+B508+B526+B545+B563+B582+B600+B618)</f>
        <v>0</v>
      </c>
      <c r="C12" s="9">
        <f t="shared" ref="C12:X12" si="0">IF(C19&lt;&gt;0,C19,C24+C38+C56+C74+C92+C110+C128+C146+C164+C182+C200+C218+C236+C254+C272+C290+C308+C327+C345+C363+C382+C400+C418+C436+C454+C472+C490+C508+C526+C545+C563+C582+C600+C618)</f>
        <v>0</v>
      </c>
      <c r="D12" s="9">
        <f t="shared" si="0"/>
        <v>0</v>
      </c>
      <c r="E12" s="9">
        <f t="shared" si="0"/>
        <v>0</v>
      </c>
      <c r="F12" s="9">
        <f t="shared" si="0"/>
        <v>0</v>
      </c>
      <c r="G12" s="9">
        <f t="shared" si="0"/>
        <v>0</v>
      </c>
      <c r="H12" s="9">
        <f t="shared" si="0"/>
        <v>0</v>
      </c>
      <c r="I12" s="9">
        <f t="shared" si="0"/>
        <v>0</v>
      </c>
      <c r="J12" s="9">
        <f t="shared" si="0"/>
        <v>0</v>
      </c>
      <c r="K12" s="9">
        <f t="shared" si="0"/>
        <v>0</v>
      </c>
      <c r="L12" s="9">
        <f t="shared" si="0"/>
        <v>0</v>
      </c>
      <c r="M12" s="9">
        <f t="shared" si="0"/>
        <v>0</v>
      </c>
      <c r="N12" s="9">
        <f t="shared" si="0"/>
        <v>0</v>
      </c>
      <c r="O12" s="9">
        <f t="shared" si="0"/>
        <v>0</v>
      </c>
      <c r="P12" s="9">
        <f t="shared" si="0"/>
        <v>0</v>
      </c>
      <c r="Q12" s="9">
        <f t="shared" si="0"/>
        <v>0</v>
      </c>
      <c r="R12" s="9">
        <f t="shared" si="0"/>
        <v>0</v>
      </c>
      <c r="S12" s="9">
        <f t="shared" si="0"/>
        <v>0</v>
      </c>
      <c r="T12" s="9">
        <f t="shared" si="0"/>
        <v>0</v>
      </c>
      <c r="U12" s="9">
        <f t="shared" si="0"/>
        <v>0</v>
      </c>
      <c r="V12" s="9">
        <f t="shared" si="0"/>
        <v>0</v>
      </c>
      <c r="W12" s="9">
        <f t="shared" si="0"/>
        <v>0</v>
      </c>
      <c r="X12" s="9">
        <f t="shared" si="0"/>
        <v>0</v>
      </c>
      <c r="Y12" s="10">
        <f>IF(Y19&lt;&gt;0,Y19,Y24+Y38+Y56+Y74+Y92+Y110+Y128+Y146+Y164+Y182+Y200+Y218+Y236+Y254+Y272+Y290+Y308+Y327+Y345+Y363+Y382+Y400+Y418+Y436+Y454+Y472+Y490+Y508+Y526+Y545+Y563+Y582+Y600+Y618)</f>
        <v>0</v>
      </c>
      <c r="AC12" s="23">
        <v>42786</v>
      </c>
      <c r="AE12" s="22" t="s">
        <v>24</v>
      </c>
    </row>
    <row r="13" spans="1:31" ht="13.5" thickTop="1">
      <c r="AC13" s="23">
        <v>42884</v>
      </c>
      <c r="AE13" s="22" t="s">
        <v>25</v>
      </c>
    </row>
    <row r="14" spans="1:31">
      <c r="C14" s="27"/>
      <c r="AC14" s="23">
        <v>42920</v>
      </c>
      <c r="AE14" s="22" t="s">
        <v>26</v>
      </c>
    </row>
    <row r="15" spans="1:31">
      <c r="AC15" s="23">
        <v>42982</v>
      </c>
      <c r="AE15" s="22" t="s">
        <v>27</v>
      </c>
    </row>
    <row r="16" spans="1:31" ht="25.5" hidden="1">
      <c r="A16" s="28" t="s">
        <v>46</v>
      </c>
      <c r="B16" s="11">
        <f>IF($B$624=1,0,IF($B$627=1,0,1))</f>
        <v>0</v>
      </c>
      <c r="C16" s="11">
        <f>IF($B$630=1,1,B16+1)</f>
        <v>1</v>
      </c>
      <c r="D16" s="11">
        <f>IF($B$627=1,3,C16+1)</f>
        <v>2</v>
      </c>
      <c r="E16" s="11">
        <f t="shared" ref="E16:X16" si="1">D16+1</f>
        <v>3</v>
      </c>
      <c r="F16" s="11">
        <f t="shared" si="1"/>
        <v>4</v>
      </c>
      <c r="G16" s="11">
        <f t="shared" si="1"/>
        <v>5</v>
      </c>
      <c r="H16" s="11">
        <f t="shared" si="1"/>
        <v>6</v>
      </c>
      <c r="I16" s="11">
        <f t="shared" si="1"/>
        <v>7</v>
      </c>
      <c r="J16" s="11">
        <f t="shared" si="1"/>
        <v>8</v>
      </c>
      <c r="K16" s="11">
        <f t="shared" si="1"/>
        <v>9</v>
      </c>
      <c r="L16" s="11">
        <f t="shared" si="1"/>
        <v>10</v>
      </c>
      <c r="M16" s="11">
        <f t="shared" si="1"/>
        <v>11</v>
      </c>
      <c r="N16" s="11">
        <f t="shared" si="1"/>
        <v>12</v>
      </c>
      <c r="O16" s="11">
        <f t="shared" si="1"/>
        <v>13</v>
      </c>
      <c r="P16" s="11">
        <f t="shared" si="1"/>
        <v>14</v>
      </c>
      <c r="Q16" s="11">
        <f t="shared" si="1"/>
        <v>15</v>
      </c>
      <c r="R16" s="11">
        <f t="shared" si="1"/>
        <v>16</v>
      </c>
      <c r="S16" s="11">
        <f t="shared" si="1"/>
        <v>17</v>
      </c>
      <c r="T16" s="11">
        <f t="shared" si="1"/>
        <v>18</v>
      </c>
      <c r="U16" s="11">
        <f t="shared" si="1"/>
        <v>19</v>
      </c>
      <c r="V16" s="11">
        <f t="shared" si="1"/>
        <v>20</v>
      </c>
      <c r="W16" s="11">
        <f t="shared" si="1"/>
        <v>21</v>
      </c>
      <c r="X16" s="11">
        <f t="shared" si="1"/>
        <v>22</v>
      </c>
      <c r="Y16" s="11">
        <f>IF($B$624=1,23,0)</f>
        <v>23</v>
      </c>
      <c r="AC16" s="23">
        <v>43017</v>
      </c>
      <c r="AE16" s="22" t="s">
        <v>28</v>
      </c>
    </row>
    <row r="17" spans="1:31" hidden="1">
      <c r="AC17" s="23">
        <v>43050</v>
      </c>
      <c r="AE17" s="22" t="s">
        <v>29</v>
      </c>
    </row>
    <row r="18" spans="1:31" hidden="1">
      <c r="A18" s="22" t="s">
        <v>70</v>
      </c>
      <c r="AC18" s="23">
        <v>43062</v>
      </c>
      <c r="AE18" s="22" t="s">
        <v>75</v>
      </c>
    </row>
    <row r="19" spans="1:31" hidden="1">
      <c r="A19" s="29" t="s">
        <v>8</v>
      </c>
      <c r="B19" s="30">
        <f t="array" ref="B19">SUM(IF($F$2=Data!$A$2:$A$8633,IF($C$20=Data!$C$2:$C$8633,IF($D$20=Data!$F$2:$F$8633,IF(B$16=Data!$E$2:$E$8633,Data!$G$2:$G$8633)),IF($H$2=Data!$C$2:$C$8633,IF($B$20=Data!$D$2:$D$8633,IF(B$16=Data!$E$2:$E$8633,Data!$G$2:$G$8633),IF($K$2=Data!$D$2:$D$8633,IF(B$16=Data!$E$2:$E$8633,Data!$G$2:$G$8633)))))))</f>
        <v>0</v>
      </c>
      <c r="C19" s="30">
        <f t="array" ref="C19">SUM(IF($F$2=Data!$A$2:$A$8633,IF($C$20=Data!$C$2:$C$8633,IF($D$20=Data!$F$2:$F$8633,IF(C$16=Data!$E$2:$E$8633,Data!$G$2:$G$8633)),IF($H$2=Data!$C$2:$C$8633,IF($B$20=Data!$D$2:$D$8633,IF(C$16=Data!$E$2:$E$8633,Data!$G$2:$G$8633),IF($K$2=Data!$D$2:$D$8633,IF(C$16=Data!$E$2:$E$8633,Data!$G$2:$G$8633)))))))</f>
        <v>0</v>
      </c>
      <c r="D19" s="30">
        <f t="array" ref="D19">SUM(IF($F$2=Data!$A$2:$A$8633,IF($C$20=Data!$C$2:$C$8633,IF($D$20=Data!$F$2:$F$8633,IF(D$16=Data!$E$2:$E$8633,Data!$G$2:$G$8633)),IF($H$2=Data!$C$2:$C$8633,IF($B$20=Data!$D$2:$D$8633,IF(D$16=Data!$E$2:$E$8633,Data!$G$2:$G$8633),IF($K$2=Data!$D$2:$D$8633,IF(D$16=Data!$E$2:$E$8633,Data!$G$2:$G$8633)))))))</f>
        <v>0</v>
      </c>
      <c r="E19" s="30">
        <f t="array" ref="E19">SUM(IF($F$2=Data!$A$2:$A$8633,IF($C$20=Data!$C$2:$C$8633,IF($D$20=Data!$F$2:$F$8633,IF(E$16=Data!$E$2:$E$8633,Data!$G$2:$G$8633)),IF($H$2=Data!$C$2:$C$8633,IF($B$20=Data!$D$2:$D$8633,IF(E$16=Data!$E$2:$E$8633,Data!$G$2:$G$8633),IF($K$2=Data!$D$2:$D$8633,IF(E$16=Data!$E$2:$E$8633,Data!$G$2:$G$8633)))))))</f>
        <v>0</v>
      </c>
      <c r="F19" s="30">
        <f t="array" ref="F19">SUM(IF($F$2=Data!$A$2:$A$8633,IF($C$20=Data!$C$2:$C$8633,IF($D$20=Data!$F$2:$F$8633,IF(F$16=Data!$E$2:$E$8633,Data!$G$2:$G$8633)),IF($H$2=Data!$C$2:$C$8633,IF($B$20=Data!$D$2:$D$8633,IF(F$16=Data!$E$2:$E$8633,Data!$G$2:$G$8633),IF($K$2=Data!$D$2:$D$8633,IF(F$16=Data!$E$2:$E$8633,Data!$G$2:$G$8633)))))))</f>
        <v>0</v>
      </c>
      <c r="G19" s="30">
        <f t="array" ref="G19">SUM(IF($F$2=Data!$A$2:$A$8633,IF($C$20=Data!$C$2:$C$8633,IF($D$20=Data!$F$2:$F$8633,IF(G$16=Data!$E$2:$E$8633,Data!$G$2:$G$8633)),IF($H$2=Data!$C$2:$C$8633,IF($B$20=Data!$D$2:$D$8633,IF(G$16=Data!$E$2:$E$8633,Data!$G$2:$G$8633),IF($K$2=Data!$D$2:$D$8633,IF(G$16=Data!$E$2:$E$8633,Data!$G$2:$G$8633)))))))</f>
        <v>0</v>
      </c>
      <c r="H19" s="30">
        <f t="array" ref="H19">SUM(IF($F$2=Data!$A$2:$A$8633,IF($C$20=Data!$C$2:$C$8633,IF($D$20=Data!$F$2:$F$8633,IF(H$16=Data!$E$2:$E$8633,Data!$G$2:$G$8633)),IF($H$2=Data!$C$2:$C$8633,IF($B$20=Data!$D$2:$D$8633,IF(H$16=Data!$E$2:$E$8633,Data!$G$2:$G$8633),IF($K$2=Data!$D$2:$D$8633,IF(H$16=Data!$E$2:$E$8633,Data!$G$2:$G$8633)))))))</f>
        <v>0</v>
      </c>
      <c r="I19" s="30">
        <f t="array" ref="I19">SUM(IF($F$2=Data!$A$2:$A$8633,IF($C$20=Data!$C$2:$C$8633,IF($D$20=Data!$F$2:$F$8633,IF(I$16=Data!$E$2:$E$8633,Data!$G$2:$G$8633)),IF($H$2=Data!$C$2:$C$8633,IF($B$20=Data!$D$2:$D$8633,IF(I$16=Data!$E$2:$E$8633,Data!$G$2:$G$8633),IF($K$2=Data!$D$2:$D$8633,IF(I$16=Data!$E$2:$E$8633,Data!$G$2:$G$8633)))))))</f>
        <v>0</v>
      </c>
      <c r="J19" s="30">
        <f t="array" ref="J19">SUM(IF($F$2=Data!$A$2:$A$8633,IF($C$20=Data!$C$2:$C$8633,IF($D$20=Data!$F$2:$F$8633,IF(J$16=Data!$E$2:$E$8633,Data!$G$2:$G$8633)),IF($H$2=Data!$C$2:$C$8633,IF($B$20=Data!$D$2:$D$8633,IF(J$16=Data!$E$2:$E$8633,Data!$G$2:$G$8633),IF($K$2=Data!$D$2:$D$8633,IF(J$16=Data!$E$2:$E$8633,Data!$G$2:$G$8633)))))))</f>
        <v>0</v>
      </c>
      <c r="K19" s="30">
        <f t="array" ref="K19">SUM(IF($F$2=Data!$A$2:$A$8633,IF($C$20=Data!$C$2:$C$8633,IF($D$20=Data!$F$2:$F$8633,IF(K$16=Data!$E$2:$E$8633,Data!$G$2:$G$8633)),IF($H$2=Data!$C$2:$C$8633,IF($B$20=Data!$D$2:$D$8633,IF(K$16=Data!$E$2:$E$8633,Data!$G$2:$G$8633),IF($K$2=Data!$D$2:$D$8633,IF(K$16=Data!$E$2:$E$8633,Data!$G$2:$G$8633)))))))</f>
        <v>0</v>
      </c>
      <c r="L19" s="30">
        <f t="array" ref="L19">SUM(IF($F$2=Data!$A$2:$A$8633,IF($C$20=Data!$C$2:$C$8633,IF($D$20=Data!$F$2:$F$8633,IF(L$16=Data!$E$2:$E$8633,Data!$G$2:$G$8633)),IF($H$2=Data!$C$2:$C$8633,IF($B$20=Data!$D$2:$D$8633,IF(L$16=Data!$E$2:$E$8633,Data!$G$2:$G$8633),IF($K$2=Data!$D$2:$D$8633,IF(L$16=Data!$E$2:$E$8633,Data!$G$2:$G$8633)))))))</f>
        <v>0</v>
      </c>
      <c r="M19" s="30">
        <f t="array" ref="M19">SUM(IF($F$2=Data!$A$2:$A$8633,IF($C$20=Data!$C$2:$C$8633,IF($D$20=Data!$F$2:$F$8633,IF(M$16=Data!$E$2:$E$8633,Data!$G$2:$G$8633)),IF($H$2=Data!$C$2:$C$8633,IF($B$20=Data!$D$2:$D$8633,IF(M$16=Data!$E$2:$E$8633,Data!$G$2:$G$8633),IF($K$2=Data!$D$2:$D$8633,IF(M$16=Data!$E$2:$E$8633,Data!$G$2:$G$8633)))))))</f>
        <v>0</v>
      </c>
      <c r="N19" s="30">
        <f t="array" ref="N19">SUM(IF($F$2=Data!$A$2:$A$8633,IF($C$20=Data!$C$2:$C$8633,IF($D$20=Data!$F$2:$F$8633,IF(N$16=Data!$E$2:$E$8633,Data!$G$2:$G$8633)),IF($H$2=Data!$C$2:$C$8633,IF($B$20=Data!$D$2:$D$8633,IF(N$16=Data!$E$2:$E$8633,Data!$G$2:$G$8633),IF($K$2=Data!$D$2:$D$8633,IF(N$16=Data!$E$2:$E$8633,Data!$G$2:$G$8633)))))))</f>
        <v>0</v>
      </c>
      <c r="O19" s="30">
        <f t="array" ref="O19">SUM(IF($F$2=Data!$A$2:$A$8633,IF($C$20=Data!$C$2:$C$8633,IF($D$20=Data!$F$2:$F$8633,IF(O$16=Data!$E$2:$E$8633,Data!$G$2:$G$8633)),IF($H$2=Data!$C$2:$C$8633,IF($B$20=Data!$D$2:$D$8633,IF(O$16=Data!$E$2:$E$8633,Data!$G$2:$G$8633),IF($K$2=Data!$D$2:$D$8633,IF(O$16=Data!$E$2:$E$8633,Data!$G$2:$G$8633)))))))</f>
        <v>0</v>
      </c>
      <c r="P19" s="30">
        <f t="array" ref="P19">SUM(IF($F$2=Data!$A$2:$A$8633,IF($C$20=Data!$C$2:$C$8633,IF($D$20=Data!$F$2:$F$8633,IF(P$16=Data!$E$2:$E$8633,Data!$G$2:$G$8633)),IF($H$2=Data!$C$2:$C$8633,IF($B$20=Data!$D$2:$D$8633,IF(P$16=Data!$E$2:$E$8633,Data!$G$2:$G$8633),IF($K$2=Data!$D$2:$D$8633,IF(P$16=Data!$E$2:$E$8633,Data!$G$2:$G$8633)))))))</f>
        <v>0</v>
      </c>
      <c r="Q19" s="30">
        <f t="array" ref="Q19">SUM(IF($F$2=Data!$A$2:$A$8633,IF($C$20=Data!$C$2:$C$8633,IF($D$20=Data!$F$2:$F$8633,IF(Q$16=Data!$E$2:$E$8633,Data!$G$2:$G$8633)),IF($H$2=Data!$C$2:$C$8633,IF($B$20=Data!$D$2:$D$8633,IF(Q$16=Data!$E$2:$E$8633,Data!$G$2:$G$8633),IF($K$2=Data!$D$2:$D$8633,IF(Q$16=Data!$E$2:$E$8633,Data!$G$2:$G$8633)))))))</f>
        <v>0</v>
      </c>
      <c r="R19" s="30">
        <f t="array" ref="R19">SUM(IF($F$2=Data!$A$2:$A$8633,IF($C$20=Data!$C$2:$C$8633,IF($D$20=Data!$F$2:$F$8633,IF(R$16=Data!$E$2:$E$8633,Data!$G$2:$G$8633)),IF($H$2=Data!$C$2:$C$8633,IF($B$20=Data!$D$2:$D$8633,IF(R$16=Data!$E$2:$E$8633,Data!$G$2:$G$8633),IF($K$2=Data!$D$2:$D$8633,IF(R$16=Data!$E$2:$E$8633,Data!$G$2:$G$8633)))))))</f>
        <v>0</v>
      </c>
      <c r="S19" s="30">
        <f t="array" ref="S19">SUM(IF($F$2=Data!$A$2:$A$8633,IF($C$20=Data!$C$2:$C$8633,IF($D$20=Data!$F$2:$F$8633,IF(S$16=Data!$E$2:$E$8633,Data!$G$2:$G$8633)),IF($H$2=Data!$C$2:$C$8633,IF($B$20=Data!$D$2:$D$8633,IF(S$16=Data!$E$2:$E$8633,Data!$G$2:$G$8633),IF($K$2=Data!$D$2:$D$8633,IF(S$16=Data!$E$2:$E$8633,Data!$G$2:$G$8633)))))))</f>
        <v>0</v>
      </c>
      <c r="T19" s="30">
        <f t="array" ref="T19">SUM(IF($F$2=Data!$A$2:$A$8633,IF($C$20=Data!$C$2:$C$8633,IF($D$20=Data!$F$2:$F$8633,IF(T$16=Data!$E$2:$E$8633,Data!$G$2:$G$8633)),IF($H$2=Data!$C$2:$C$8633,IF($B$20=Data!$D$2:$D$8633,IF(T$16=Data!$E$2:$E$8633,Data!$G$2:$G$8633),IF($K$2=Data!$D$2:$D$8633,IF(T$16=Data!$E$2:$E$8633,Data!$G$2:$G$8633)))))))</f>
        <v>0</v>
      </c>
      <c r="U19" s="30">
        <f t="array" ref="U19">SUM(IF($F$2=Data!$A$2:$A$8633,IF($C$20=Data!$C$2:$C$8633,IF($D$20=Data!$F$2:$F$8633,IF(U$16=Data!$E$2:$E$8633,Data!$G$2:$G$8633)),IF($H$2=Data!$C$2:$C$8633,IF($B$20=Data!$D$2:$D$8633,IF(U$16=Data!$E$2:$E$8633,Data!$G$2:$G$8633),IF($K$2=Data!$D$2:$D$8633,IF(U$16=Data!$E$2:$E$8633,Data!$G$2:$G$8633)))))))</f>
        <v>0</v>
      </c>
      <c r="V19" s="30">
        <f t="array" ref="V19">SUM(IF($F$2=Data!$A$2:$A$8633,IF($C$20=Data!$C$2:$C$8633,IF($D$20=Data!$F$2:$F$8633,IF(V$16=Data!$E$2:$E$8633,Data!$G$2:$G$8633)),IF($H$2=Data!$C$2:$C$8633,IF($B$20=Data!$D$2:$D$8633,IF(V$16=Data!$E$2:$E$8633,Data!$G$2:$G$8633),IF($K$2=Data!$D$2:$D$8633,IF(V$16=Data!$E$2:$E$8633,Data!$G$2:$G$8633)))))))</f>
        <v>0</v>
      </c>
      <c r="W19" s="30">
        <f t="array" ref="W19">SUM(IF($F$2=Data!$A$2:$A$8633,IF($C$20=Data!$C$2:$C$8633,IF($D$20=Data!$F$2:$F$8633,IF(W$16=Data!$E$2:$E$8633,Data!$G$2:$G$8633)),IF($H$2=Data!$C$2:$C$8633,IF($B$20=Data!$D$2:$D$8633,IF(W$16=Data!$E$2:$E$8633,Data!$G$2:$G$8633),IF($K$2=Data!$D$2:$D$8633,IF(W$16=Data!$E$2:$E$8633,Data!$G$2:$G$8633)))))))</f>
        <v>0</v>
      </c>
      <c r="X19" s="30">
        <f t="array" ref="X19">SUM(IF($F$2=Data!$A$2:$A$8633,IF($C$20=Data!$C$2:$C$8633,IF($D$20=Data!$F$2:$F$8633,IF(X$16=Data!$E$2:$E$8633,Data!$G$2:$G$8633)),IF($H$2=Data!$C$2:$C$8633,IF($B$20=Data!$D$2:$D$8633,IF(X$16=Data!$E$2:$E$8633,Data!$G$2:$G$8633),IF($K$2=Data!$D$2:$D$8633,IF(X$16=Data!$E$2:$E$8633,Data!$G$2:$G$8633)))))))</f>
        <v>0</v>
      </c>
      <c r="Y19" s="30">
        <f t="array" ref="Y19">SUM(IF($F$2=Data!$A$2:$A$8633,IF($C$20=Data!$C$2:$C$8633,IF($D$20=Data!$F$2:$F$8633,IF(Y$16=Data!$E$2:$E$8633,Data!$G$2:$G$8633)),IF($H$2=Data!$C$2:$C$8633,IF($B$20=Data!$D$2:$D$8633,IF(Y$16=Data!$E$2:$E$8633,Data!$G$2:$G$8633),IF($K$2=Data!$D$2:$D$8633,IF(Y$16=Data!$E$2:$E$8633,Data!$G$2:$G$8633)))))))</f>
        <v>0</v>
      </c>
      <c r="AC19" s="23">
        <v>43094</v>
      </c>
      <c r="AE19" s="22" t="s">
        <v>30</v>
      </c>
    </row>
    <row r="20" spans="1:31" hidden="1">
      <c r="A20" s="22" t="s">
        <v>104</v>
      </c>
      <c r="B20" s="11" t="s">
        <v>100</v>
      </c>
      <c r="C20" s="33" t="s">
        <v>99</v>
      </c>
      <c r="D20" s="11" t="s">
        <v>98</v>
      </c>
      <c r="AC20" s="23">
        <v>43101</v>
      </c>
      <c r="AE20" s="22" t="s">
        <v>31</v>
      </c>
    </row>
    <row r="21" spans="1:31" s="33" customFormat="1" hidden="1">
      <c r="A21" s="31"/>
      <c r="B21" s="32"/>
      <c r="C21" s="32"/>
      <c r="D21" s="32"/>
      <c r="E21" s="32"/>
      <c r="F21" s="32"/>
      <c r="G21" s="32"/>
      <c r="H21" s="32"/>
      <c r="I21" s="32"/>
      <c r="J21" s="32"/>
      <c r="K21" s="32"/>
      <c r="L21" s="32"/>
      <c r="M21" s="32"/>
      <c r="N21" s="32"/>
      <c r="O21" s="32"/>
      <c r="P21" s="32"/>
      <c r="Q21" s="32"/>
      <c r="R21" s="32"/>
      <c r="S21" s="32"/>
      <c r="T21" s="32"/>
      <c r="U21" s="32"/>
      <c r="V21" s="32"/>
      <c r="W21" s="32"/>
      <c r="X21" s="32"/>
      <c r="Y21" s="32"/>
      <c r="AC21" s="23">
        <v>43115</v>
      </c>
      <c r="AE21" s="22" t="s">
        <v>32</v>
      </c>
    </row>
    <row r="22" spans="1:31" s="32" customFormat="1" hidden="1">
      <c r="A22" s="38" t="s">
        <v>101</v>
      </c>
      <c r="B22" s="32" t="s">
        <v>55</v>
      </c>
      <c r="AC22" s="23">
        <v>43150</v>
      </c>
      <c r="AE22" s="22" t="s">
        <v>33</v>
      </c>
    </row>
    <row r="23" spans="1:31" s="32" customFormat="1" hidden="1">
      <c r="A23" s="38"/>
      <c r="B23" s="55">
        <f>IF($B$22=$H$2,1,0)</f>
        <v>1</v>
      </c>
      <c r="C23" s="56">
        <f t="shared" ref="C23:Y23" si="2">IF($B$22=$H$2,1,0)</f>
        <v>1</v>
      </c>
      <c r="D23" s="56">
        <f t="shared" si="2"/>
        <v>1</v>
      </c>
      <c r="E23" s="56">
        <f t="shared" si="2"/>
        <v>1</v>
      </c>
      <c r="F23" s="56">
        <f t="shared" si="2"/>
        <v>1</v>
      </c>
      <c r="G23" s="56">
        <f t="shared" si="2"/>
        <v>1</v>
      </c>
      <c r="H23" s="56">
        <f t="shared" si="2"/>
        <v>1</v>
      </c>
      <c r="I23" s="56">
        <f t="shared" si="2"/>
        <v>1</v>
      </c>
      <c r="J23" s="56">
        <f t="shared" si="2"/>
        <v>1</v>
      </c>
      <c r="K23" s="56">
        <f t="shared" si="2"/>
        <v>1</v>
      </c>
      <c r="L23" s="56">
        <f t="shared" si="2"/>
        <v>1</v>
      </c>
      <c r="M23" s="56">
        <f t="shared" si="2"/>
        <v>1</v>
      </c>
      <c r="N23" s="56">
        <f t="shared" si="2"/>
        <v>1</v>
      </c>
      <c r="O23" s="56">
        <f t="shared" si="2"/>
        <v>1</v>
      </c>
      <c r="P23" s="56">
        <f t="shared" si="2"/>
        <v>1</v>
      </c>
      <c r="Q23" s="56">
        <f t="shared" si="2"/>
        <v>1</v>
      </c>
      <c r="R23" s="56">
        <f t="shared" si="2"/>
        <v>1</v>
      </c>
      <c r="S23" s="56">
        <f t="shared" si="2"/>
        <v>1</v>
      </c>
      <c r="T23" s="56">
        <f t="shared" si="2"/>
        <v>1</v>
      </c>
      <c r="U23" s="56">
        <f t="shared" si="2"/>
        <v>1</v>
      </c>
      <c r="V23" s="56">
        <f t="shared" si="2"/>
        <v>1</v>
      </c>
      <c r="W23" s="56">
        <f t="shared" si="2"/>
        <v>1</v>
      </c>
      <c r="X23" s="56">
        <f t="shared" si="2"/>
        <v>1</v>
      </c>
      <c r="Y23" s="57">
        <f t="shared" si="2"/>
        <v>1</v>
      </c>
      <c r="AC23" s="23">
        <v>43248</v>
      </c>
      <c r="AE23" s="22" t="s">
        <v>34</v>
      </c>
    </row>
    <row r="24" spans="1:31" hidden="1">
      <c r="A24" s="29" t="s">
        <v>8</v>
      </c>
      <c r="B24" s="34">
        <f t="array" ref="B24">SUM(IF($F$2=Data!$A$2:$A$8633,IF($B$22=Data!$F$2:$F$8633,IF(B$16=Data!$E$2:$E$8633,IF(B$23&gt;=Data!$J$2:$J$8633,IF(B$23&lt;=Data!$K$2:$K$8633,Data!$G$2:$G$8633))))))</f>
        <v>0</v>
      </c>
      <c r="C24" s="34">
        <f t="array" ref="C24">SUM(IF($F$2=Data!$A$2:$A$8633,IF($H$2=$H$2,IF($B$22=Data!$F$2:$F$8633,IF(C$16=Data!$E$2:$E$8633,IF(C$23&gt;=Data!$J$2:$J$8633,IF(C$23&lt;=Data!$K$2:$K$8633,Data!$G$2:$G$8633)))))))</f>
        <v>0</v>
      </c>
      <c r="D24" s="34">
        <f t="array" ref="D24">SUM(IF($F$2=Data!$A$2:$A$8633,IF($H$2=$H$2,IF($B$22=Data!$F$2:$F$8633,IF(D$16=Data!$E$2:$E$8633,IF(D$23&gt;=Data!$J$2:$J$8633,IF(D$23&lt;=Data!$K$2:$K$8633,Data!$G$2:$G$8633)))))))</f>
        <v>0</v>
      </c>
      <c r="E24" s="34">
        <f t="array" ref="E24">SUM(IF($F$2=Data!$A$2:$A$8633,IF($H$2=$H$2,IF($B$22=Data!$F$2:$F$8633,IF(E$16=Data!$E$2:$E$8633,IF(E$23&gt;=Data!$J$2:$J$8633,IF(E$23&lt;=Data!$K$2:$K$8633,Data!$G$2:$G$8633)))))))</f>
        <v>0</v>
      </c>
      <c r="F24" s="34">
        <f t="array" ref="F24">SUM(IF($F$2=Data!$A$2:$A$8633,IF($H$2=$H$2,IF($B$22=Data!$F$2:$F$8633,IF(F$16=Data!$E$2:$E$8633,IF(F$23&gt;=Data!$J$2:$J$8633,IF(F$23&lt;=Data!$K$2:$K$8633,Data!$G$2:$G$8633)))))))</f>
        <v>0</v>
      </c>
      <c r="G24" s="34">
        <f t="array" ref="G24">SUM(IF($F$2=Data!$A$2:$A$8633,IF($H$2=$H$2,IF($B$22=Data!$F$2:$F$8633,IF(G$16=Data!$E$2:$E$8633,IF(G$23&gt;=Data!$J$2:$J$8633,IF(G$23&lt;=Data!$K$2:$K$8633,Data!$G$2:$G$8633)))))))</f>
        <v>0</v>
      </c>
      <c r="H24" s="34">
        <f t="array" ref="H24">SUM(IF($F$2=Data!$A$2:$A$8633,IF($H$2=$H$2,IF($B$22=Data!$F$2:$F$8633,IF(H$16=Data!$E$2:$E$8633,IF(H$23&gt;=Data!$J$2:$J$8633,IF(H$23&lt;=Data!$K$2:$K$8633,Data!$G$2:$G$8633)))))))</f>
        <v>0</v>
      </c>
      <c r="I24" s="34">
        <f t="array" ref="I24">SUM(IF($F$2=Data!$A$2:$A$8633,IF($H$2=$H$2,IF($B$22=Data!$F$2:$F$8633,IF(I$16=Data!$E$2:$E$8633,IF(I$23&gt;=Data!$J$2:$J$8633,IF(I$23&lt;=Data!$K$2:$K$8633,Data!$G$2:$G$8633)))))))</f>
        <v>0</v>
      </c>
      <c r="J24" s="34">
        <f t="array" ref="J24">SUM(IF($F$2=Data!$A$2:$A$8633,IF($H$2=$H$2,IF($B$22=Data!$F$2:$F$8633,IF(J$16=Data!$E$2:$E$8633,IF(J$23&gt;=Data!$J$2:$J$8633,IF(J$23&lt;=Data!$K$2:$K$8633,Data!$G$2:$G$8633)))))))</f>
        <v>0</v>
      </c>
      <c r="K24" s="34">
        <f t="array" ref="K24">SUM(IF($F$2=Data!$A$2:$A$8633,IF($H$2=$H$2,IF($B$22=Data!$F$2:$F$8633,IF(K$16=Data!$E$2:$E$8633,IF(K$23&gt;=Data!$J$2:$J$8633,IF(K$23&lt;=Data!$K$2:$K$8633,Data!$G$2:$G$8633)))))))</f>
        <v>0</v>
      </c>
      <c r="L24" s="34">
        <f t="array" ref="L24">SUM(IF($F$2=Data!$A$2:$A$8633,IF($H$2=$H$2,IF($B$22=Data!$F$2:$F$8633,IF(L$16=Data!$E$2:$E$8633,IF(L$23&gt;=Data!$J$2:$J$8633,IF(L$23&lt;=Data!$K$2:$K$8633,Data!$G$2:$G$8633)))))))</f>
        <v>0</v>
      </c>
      <c r="M24" s="34">
        <f t="array" ref="M24">SUM(IF($F$2=Data!$A$2:$A$8633,IF($H$2=$H$2,IF($B$22=Data!$F$2:$F$8633,IF(M$16=Data!$E$2:$E$8633,IF(M$23&gt;=Data!$J$2:$J$8633,IF(M$23&lt;=Data!$K$2:$K$8633,Data!$G$2:$G$8633)))))))</f>
        <v>0</v>
      </c>
      <c r="N24" s="34">
        <f t="array" ref="N24">SUM(IF($F$2=Data!$A$2:$A$8633,IF($H$2=$H$2,IF($B$22=Data!$F$2:$F$8633,IF(N$16=Data!$E$2:$E$8633,IF(N$23&gt;=Data!$J$2:$J$8633,IF(N$23&lt;=Data!$K$2:$K$8633,Data!$G$2:$G$8633)))))))</f>
        <v>0</v>
      </c>
      <c r="O24" s="34">
        <f t="array" ref="O24">SUM(IF($F$2=Data!$A$2:$A$8633,IF($H$2=$H$2,IF($B$22=Data!$F$2:$F$8633,IF(O$16=Data!$E$2:$E$8633,IF(O$23&gt;=Data!$J$2:$J$8633,IF(O$23&lt;=Data!$K$2:$K$8633,Data!$G$2:$G$8633)))))))</f>
        <v>0</v>
      </c>
      <c r="P24" s="34">
        <f t="array" ref="P24">SUM(IF($F$2=Data!$A$2:$A$8633,IF($H$2=$H$2,IF($B$22=Data!$F$2:$F$8633,IF(P$16=Data!$E$2:$E$8633,IF(P$23&gt;=Data!$J$2:$J$8633,IF(P$23&lt;=Data!$K$2:$K$8633,Data!$G$2:$G$8633)))))))</f>
        <v>0</v>
      </c>
      <c r="Q24" s="34">
        <f t="array" ref="Q24">SUM(IF($F$2=Data!$A$2:$A$8633,IF($H$2=$H$2,IF($B$22=Data!$F$2:$F$8633,IF(Q$16=Data!$E$2:$E$8633,IF(Q$23&gt;=Data!$J$2:$J$8633,IF(Q$23&lt;=Data!$K$2:$K$8633,Data!$G$2:$G$8633)))))))</f>
        <v>0</v>
      </c>
      <c r="R24" s="34">
        <f t="array" ref="R24">SUM(IF($F$2=Data!$A$2:$A$8633,IF($H$2=$H$2,IF($B$22=Data!$F$2:$F$8633,IF(R$16=Data!$E$2:$E$8633,IF(R$23&gt;=Data!$J$2:$J$8633,IF(R$23&lt;=Data!$K$2:$K$8633,Data!$G$2:$G$8633)))))))</f>
        <v>0</v>
      </c>
      <c r="S24" s="34">
        <f t="array" ref="S24">SUM(IF($F$2=Data!$A$2:$A$8633,IF($H$2=$H$2,IF($B$22=Data!$F$2:$F$8633,IF(S$16=Data!$E$2:$E$8633,IF(S$23&gt;=Data!$J$2:$J$8633,IF(S$23&lt;=Data!$K$2:$K$8633,Data!$G$2:$G$8633)))))))</f>
        <v>0</v>
      </c>
      <c r="T24" s="34">
        <f t="array" ref="T24">SUM(IF($F$2=Data!$A$2:$A$8633,IF($H$2=$H$2,IF($B$22=Data!$F$2:$F$8633,IF(T$16=Data!$E$2:$E$8633,IF(T$23&gt;=Data!$J$2:$J$8633,IF(T$23&lt;=Data!$K$2:$K$8633,Data!$G$2:$G$8633)))))))</f>
        <v>0</v>
      </c>
      <c r="U24" s="34">
        <f t="array" ref="U24">SUM(IF($F$2=Data!$A$2:$A$8633,IF($H$2=$H$2,IF($B$22=Data!$F$2:$F$8633,IF(U$16=Data!$E$2:$E$8633,IF(U$23&gt;=Data!$J$2:$J$8633,IF(U$23&lt;=Data!$K$2:$K$8633,Data!$G$2:$G$8633)))))))</f>
        <v>0</v>
      </c>
      <c r="V24" s="34">
        <f t="array" ref="V24">SUM(IF($F$2=Data!$A$2:$A$8633,IF($H$2=$H$2,IF($B$22=Data!$F$2:$F$8633,IF(V$16=Data!$E$2:$E$8633,IF(V$23&gt;=Data!$J$2:$J$8633,IF(V$23&lt;=Data!$K$2:$K$8633,Data!$G$2:$G$8633)))))))</f>
        <v>0</v>
      </c>
      <c r="W24" s="34">
        <f t="array" ref="W24">SUM(IF($F$2=Data!$A$2:$A$8633,IF($H$2=$H$2,IF($B$22=Data!$F$2:$F$8633,IF(W$16=Data!$E$2:$E$8633,IF(W$23&gt;=Data!$J$2:$J$8633,IF(W$23&lt;=Data!$K$2:$K$8633,Data!$G$2:$G$8633)))))))</f>
        <v>0</v>
      </c>
      <c r="X24" s="34">
        <f t="array" ref="X24">SUM(IF($F$2=Data!$A$2:$A$8633,IF($H$2=$H$2,IF($B$22=Data!$F$2:$F$8633,IF(X$16=Data!$E$2:$E$8633,IF(X$23&gt;=Data!$J$2:$J$8633,IF(X$23&lt;=Data!$K$2:$K$8633,Data!$G$2:$G$8633)))))))</f>
        <v>0</v>
      </c>
      <c r="Y24" s="34">
        <f t="array" ref="Y24">SUM(IF($F$2=Data!$A$2:$A$8633,IF($H$2=$H$2,IF($B$22=Data!$F$2:$F$8633,IF(Y$16=Data!$E$2:$E$8633,IF(Y$23&gt;=Data!$J$2:$J$8633,IF(Y$23&lt;=Data!$K$2:$K$8633,Data!$G$2:$G$8633)))))))</f>
        <v>0</v>
      </c>
      <c r="AC24" s="23">
        <v>43285</v>
      </c>
      <c r="AE24" s="22" t="s">
        <v>35</v>
      </c>
    </row>
    <row r="25" spans="1:31" hidden="1">
      <c r="A25" s="29" t="s">
        <v>3</v>
      </c>
      <c r="B25" s="35">
        <f t="array" ref="B25">SUM(IF($F$2=Data!$A$2:$A$8633,IF($H$2=$H$2,IF($B$22=Data!$F$2:$F$8633,IF(B$16=Data!$E$2:$E$8633,IF(0=Data!$H$2:$H$8633,Data!$I$2:$I$8633))))))</f>
        <v>0</v>
      </c>
      <c r="C25" s="35">
        <f t="array" ref="C25">SUM(IF($F$2=Data!$A$2:$A$8633,IF($H$2=$H$2,IF($B$22=Data!$F$2:$F$8633,IF(C$16=Data!$E$2:$E$8633,IF(0=Data!$H$2:$H$8633,Data!$I$2:$I$8633))))))</f>
        <v>0</v>
      </c>
      <c r="D25" s="35">
        <f t="array" ref="D25">SUM(IF($F$2=Data!$A$2:$A$8633,IF($H$2=$H$2,IF($B$22=Data!$F$2:$F$8633,IF(D$16=Data!$E$2:$E$8633,IF(0=Data!$H$2:$H$8633,Data!$I$2:$I$8633))))))</f>
        <v>0</v>
      </c>
      <c r="E25" s="35">
        <f t="array" ref="E25">SUM(IF($F$2=Data!$A$2:$A$8633,IF($H$2=$H$2,IF($B$22=Data!$F$2:$F$8633,IF(E$16=Data!$E$2:$E$8633,IF(0=Data!$H$2:$H$8633,Data!$I$2:$I$8633))))))</f>
        <v>0</v>
      </c>
      <c r="F25" s="35">
        <f t="array" ref="F25">SUM(IF($F$2=Data!$A$2:$A$8633,IF($H$2=$H$2,IF($B$22=Data!$F$2:$F$8633,IF(F$16=Data!$E$2:$E$8633,IF(0=Data!$H$2:$H$8633,Data!$I$2:$I$8633))))))</f>
        <v>0</v>
      </c>
      <c r="G25" s="35">
        <f t="array" ref="G25">SUM(IF($F$2=Data!$A$2:$A$8633,IF($H$2=$H$2,IF($B$22=Data!$F$2:$F$8633,IF(G$16=Data!$E$2:$E$8633,IF(0=Data!$H$2:$H$8633,Data!$I$2:$I$8633))))))</f>
        <v>0</v>
      </c>
      <c r="H25" s="35">
        <f t="array" ref="H25">SUM(IF($F$2=Data!$A$2:$A$8633,IF($H$2=$H$2,IF($B$22=Data!$F$2:$F$8633,IF(H$16=Data!$E$2:$E$8633,IF(0=Data!$H$2:$H$8633,Data!$I$2:$I$8633))))))</f>
        <v>0</v>
      </c>
      <c r="I25" s="35">
        <f t="array" ref="I25">SUM(IF($F$2=Data!$A$2:$A$8633,IF($H$2=$H$2,IF($B$22=Data!$F$2:$F$8633,IF(I$16=Data!$E$2:$E$8633,IF(0=Data!$H$2:$H$8633,Data!$I$2:$I$8633))))))</f>
        <v>0</v>
      </c>
      <c r="J25" s="35">
        <f t="array" ref="J25">SUM(IF($F$2=Data!$A$2:$A$8633,IF($H$2=$H$2,IF($B$22=Data!$F$2:$F$8633,IF(J$16=Data!$E$2:$E$8633,IF(0=Data!$H$2:$H$8633,Data!$I$2:$I$8633))))))</f>
        <v>0</v>
      </c>
      <c r="K25" s="35">
        <f t="array" ref="K25">SUM(IF($F$2=Data!$A$2:$A$8633,IF($H$2=$H$2,IF($B$22=Data!$F$2:$F$8633,IF(K$16=Data!$E$2:$E$8633,IF(0=Data!$H$2:$H$8633,Data!$I$2:$I$8633))))))</f>
        <v>0</v>
      </c>
      <c r="L25" s="35">
        <f t="array" ref="L25">SUM(IF($F$2=Data!$A$2:$A$8633,IF($H$2=$H$2,IF($B$22=Data!$F$2:$F$8633,IF(L$16=Data!$E$2:$E$8633,IF(0=Data!$H$2:$H$8633,Data!$I$2:$I$8633))))))</f>
        <v>0</v>
      </c>
      <c r="M25" s="35">
        <f t="array" ref="M25">SUM(IF($F$2=Data!$A$2:$A$8633,IF($H$2=$H$2,IF($B$22=Data!$F$2:$F$8633,IF(M$16=Data!$E$2:$E$8633,IF(0=Data!$H$2:$H$8633,Data!$I$2:$I$8633))))))</f>
        <v>0</v>
      </c>
      <c r="N25" s="35">
        <f t="array" ref="N25">SUM(IF($F$2=Data!$A$2:$A$8633,IF($H$2=$H$2,IF($B$22=Data!$F$2:$F$8633,IF(N$16=Data!$E$2:$E$8633,IF(0=Data!$H$2:$H$8633,Data!$I$2:$I$8633))))))</f>
        <v>0</v>
      </c>
      <c r="O25" s="35">
        <f t="array" ref="O25">SUM(IF($F$2=Data!$A$2:$A$8633,IF($H$2=$H$2,IF($B$22=Data!$F$2:$F$8633,IF(O$16=Data!$E$2:$E$8633,IF(0=Data!$H$2:$H$8633,Data!$I$2:$I$8633))))))</f>
        <v>0</v>
      </c>
      <c r="P25" s="35">
        <f t="array" ref="P25">SUM(IF($F$2=Data!$A$2:$A$8633,IF($H$2=$H$2,IF($B$22=Data!$F$2:$F$8633,IF(P$16=Data!$E$2:$E$8633,IF(0=Data!$H$2:$H$8633,Data!$I$2:$I$8633))))))</f>
        <v>0</v>
      </c>
      <c r="Q25" s="35">
        <f t="array" ref="Q25">SUM(IF($F$2=Data!$A$2:$A$8633,IF($H$2=$H$2,IF($B$22=Data!$F$2:$F$8633,IF(Q$16=Data!$E$2:$E$8633,IF(0=Data!$H$2:$H$8633,Data!$I$2:$I$8633))))))</f>
        <v>0</v>
      </c>
      <c r="R25" s="35">
        <f t="array" ref="R25">SUM(IF($F$2=Data!$A$2:$A$8633,IF($H$2=$H$2,IF($B$22=Data!$F$2:$F$8633,IF(R$16=Data!$E$2:$E$8633,IF(0=Data!$H$2:$H$8633,Data!$I$2:$I$8633))))))</f>
        <v>0</v>
      </c>
      <c r="S25" s="35">
        <f t="array" ref="S25">SUM(IF($F$2=Data!$A$2:$A$8633,IF($H$2=$H$2,IF($B$22=Data!$F$2:$F$8633,IF(S$16=Data!$E$2:$E$8633,IF(0=Data!$H$2:$H$8633,Data!$I$2:$I$8633))))))</f>
        <v>0</v>
      </c>
      <c r="T25" s="35">
        <f t="array" ref="T25">SUM(IF($F$2=Data!$A$2:$A$8633,IF($H$2=$H$2,IF($B$22=Data!$F$2:$F$8633,IF(T$16=Data!$E$2:$E$8633,IF(0=Data!$H$2:$H$8633,Data!$I$2:$I$8633))))))</f>
        <v>0</v>
      </c>
      <c r="U25" s="35">
        <f t="array" ref="U25">SUM(IF($F$2=Data!$A$2:$A$8633,IF($H$2=$H$2,IF($B$22=Data!$F$2:$F$8633,IF(U$16=Data!$E$2:$E$8633,IF(0=Data!$H$2:$H$8633,Data!$I$2:$I$8633))))))</f>
        <v>0</v>
      </c>
      <c r="V25" s="35">
        <f t="array" ref="V25">SUM(IF($F$2=Data!$A$2:$A$8633,IF($H$2=$H$2,IF($B$22=Data!$F$2:$F$8633,IF(V$16=Data!$E$2:$E$8633,IF(0=Data!$H$2:$H$8633,Data!$I$2:$I$8633))))))</f>
        <v>0</v>
      </c>
      <c r="W25" s="35">
        <f t="array" ref="W25">SUM(IF($F$2=Data!$A$2:$A$8633,IF($H$2=$H$2,IF($B$22=Data!$F$2:$F$8633,IF(W$16=Data!$E$2:$E$8633,IF(0=Data!$H$2:$H$8633,Data!$I$2:$I$8633))))))</f>
        <v>0</v>
      </c>
      <c r="X25" s="35">
        <f t="array" ref="X25">SUM(IF($F$2=Data!$A$2:$A$8633,IF($H$2=$H$2,IF($B$22=Data!$F$2:$F$8633,IF(X$16=Data!$E$2:$E$8633,IF(0=Data!$H$2:$H$8633,Data!$I$2:$I$8633))))))</f>
        <v>0</v>
      </c>
      <c r="Y25" s="35">
        <f t="array" ref="Y25">SUM(IF($F$2=Data!$A$2:$A$8633,IF($H$2=$H$2,IF($B$22=Data!$F$2:$F$8633,IF(Y$16=Data!$E$2:$E$8633,IF(0=Data!$H$2:$H$8633,Data!$I$2:$I$8633))))))</f>
        <v>0</v>
      </c>
      <c r="AC25" s="23">
        <v>43346</v>
      </c>
      <c r="AE25" s="22" t="s">
        <v>36</v>
      </c>
    </row>
    <row r="26" spans="1:31" hidden="1">
      <c r="A26" s="29" t="s">
        <v>4</v>
      </c>
      <c r="B26" s="35">
        <f t="array" ref="B26">SUM(IF($F$2=Data!$A$2:$A$8633,IF($H$2=$H$2,IF($B$22=Data!$F$2:$F$8633,IF(B$16=Data!$E$2:$E$8633,IF(1=Data!$H$2:$H$8633,Data!$I$2:$I$8633))))))</f>
        <v>0</v>
      </c>
      <c r="C26" s="35">
        <f t="array" ref="C26">SUM(IF($F$2=Data!$A$2:$A$8633,IF($H$2=$H$2,IF($B$22=Data!$F$2:$F$8633,IF(C$16=Data!$E$2:$E$8633,IF(1=Data!$H$2:$H$8633,Data!$I$2:$I$8633))))))</f>
        <v>0</v>
      </c>
      <c r="D26" s="35">
        <f t="array" ref="D26">SUM(IF($F$2=Data!$A$2:$A$8633,IF($H$2=$H$2,IF($B$22=Data!$F$2:$F$8633,IF(D$16=Data!$E$2:$E$8633,IF(1=Data!$H$2:$H$8633,Data!$I$2:$I$8633))))))</f>
        <v>0</v>
      </c>
      <c r="E26" s="35">
        <f t="array" ref="E26">SUM(IF($F$2=Data!$A$2:$A$8633,IF($H$2=$H$2,IF($B$22=Data!$F$2:$F$8633,IF(E$16=Data!$E$2:$E$8633,IF(1=Data!$H$2:$H$8633,Data!$I$2:$I$8633))))))</f>
        <v>0</v>
      </c>
      <c r="F26" s="35">
        <f t="array" ref="F26">SUM(IF($F$2=Data!$A$2:$A$8633,IF($H$2=$H$2,IF($B$22=Data!$F$2:$F$8633,IF(F$16=Data!$E$2:$E$8633,IF(1=Data!$H$2:$H$8633,Data!$I$2:$I$8633))))))</f>
        <v>0</v>
      </c>
      <c r="G26" s="35">
        <f t="array" ref="G26">SUM(IF($F$2=Data!$A$2:$A$8633,IF($H$2=$H$2,IF($B$22=Data!$F$2:$F$8633,IF(G$16=Data!$E$2:$E$8633,IF(1=Data!$H$2:$H$8633,Data!$I$2:$I$8633))))))</f>
        <v>0</v>
      </c>
      <c r="H26" s="35">
        <f t="array" ref="H26">SUM(IF($F$2=Data!$A$2:$A$8633,IF($H$2=$H$2,IF($B$22=Data!$F$2:$F$8633,IF(H$16=Data!$E$2:$E$8633,IF(1=Data!$H$2:$H$8633,Data!$I$2:$I$8633))))))</f>
        <v>0</v>
      </c>
      <c r="I26" s="35">
        <f t="array" ref="I26">SUM(IF($F$2=Data!$A$2:$A$8633,IF($H$2=$H$2,IF($B$22=Data!$F$2:$F$8633,IF(I$16=Data!$E$2:$E$8633,IF(1=Data!$H$2:$H$8633,Data!$I$2:$I$8633))))))</f>
        <v>0</v>
      </c>
      <c r="J26" s="35">
        <f t="array" ref="J26">SUM(IF($F$2=Data!$A$2:$A$8633,IF($H$2=$H$2,IF($B$22=Data!$F$2:$F$8633,IF(J$16=Data!$E$2:$E$8633,IF(1=Data!$H$2:$H$8633,Data!$I$2:$I$8633))))))</f>
        <v>0</v>
      </c>
      <c r="K26" s="35">
        <f t="array" ref="K26">SUM(IF($F$2=Data!$A$2:$A$8633,IF($H$2=$H$2,IF($B$22=Data!$F$2:$F$8633,IF(K$16=Data!$E$2:$E$8633,IF(1=Data!$H$2:$H$8633,Data!$I$2:$I$8633))))))</f>
        <v>0</v>
      </c>
      <c r="L26" s="35">
        <f t="array" ref="L26">SUM(IF($F$2=Data!$A$2:$A$8633,IF($H$2=$H$2,IF($B$22=Data!$F$2:$F$8633,IF(L$16=Data!$E$2:$E$8633,IF(1=Data!$H$2:$H$8633,Data!$I$2:$I$8633))))))</f>
        <v>0</v>
      </c>
      <c r="M26" s="35">
        <f t="array" ref="M26">SUM(IF($F$2=Data!$A$2:$A$8633,IF($H$2=$H$2,IF($B$22=Data!$F$2:$F$8633,IF(M$16=Data!$E$2:$E$8633,IF(1=Data!$H$2:$H$8633,Data!$I$2:$I$8633))))))</f>
        <v>0</v>
      </c>
      <c r="N26" s="35">
        <f t="array" ref="N26">SUM(IF($F$2=Data!$A$2:$A$8633,IF($H$2=$H$2,IF($B$22=Data!$F$2:$F$8633,IF(N$16=Data!$E$2:$E$8633,IF(1=Data!$H$2:$H$8633,Data!$I$2:$I$8633))))))</f>
        <v>0</v>
      </c>
      <c r="O26" s="35">
        <f t="array" ref="O26">SUM(IF($F$2=Data!$A$2:$A$8633,IF($H$2=$H$2,IF($B$22=Data!$F$2:$F$8633,IF(O$16=Data!$E$2:$E$8633,IF(1=Data!$H$2:$H$8633,Data!$I$2:$I$8633))))))</f>
        <v>0</v>
      </c>
      <c r="P26" s="35">
        <f t="array" ref="P26">SUM(IF($F$2=Data!$A$2:$A$8633,IF($H$2=$H$2,IF($B$22=Data!$F$2:$F$8633,IF(P$16=Data!$E$2:$E$8633,IF(1=Data!$H$2:$H$8633,Data!$I$2:$I$8633))))))</f>
        <v>0</v>
      </c>
      <c r="Q26" s="35">
        <f t="array" ref="Q26">SUM(IF($F$2=Data!$A$2:$A$8633,IF($H$2=$H$2,IF($B$22=Data!$F$2:$F$8633,IF(Q$16=Data!$E$2:$E$8633,IF(1=Data!$H$2:$H$8633,Data!$I$2:$I$8633))))))</f>
        <v>0</v>
      </c>
      <c r="R26" s="35">
        <f t="array" ref="R26">SUM(IF($F$2=Data!$A$2:$A$8633,IF($H$2=$H$2,IF($B$22=Data!$F$2:$F$8633,IF(R$16=Data!$E$2:$E$8633,IF(1=Data!$H$2:$H$8633,Data!$I$2:$I$8633))))))</f>
        <v>0</v>
      </c>
      <c r="S26" s="35">
        <f t="array" ref="S26">SUM(IF($F$2=Data!$A$2:$A$8633,IF($H$2=$H$2,IF($B$22=Data!$F$2:$F$8633,IF(S$16=Data!$E$2:$E$8633,IF(1=Data!$H$2:$H$8633,Data!$I$2:$I$8633))))))</f>
        <v>0</v>
      </c>
      <c r="T26" s="35">
        <f t="array" ref="T26">SUM(IF($F$2=Data!$A$2:$A$8633,IF($H$2=$H$2,IF($B$22=Data!$F$2:$F$8633,IF(T$16=Data!$E$2:$E$8633,IF(1=Data!$H$2:$H$8633,Data!$I$2:$I$8633))))))</f>
        <v>0</v>
      </c>
      <c r="U26" s="35">
        <f t="array" ref="U26">SUM(IF($F$2=Data!$A$2:$A$8633,IF($H$2=$H$2,IF($B$22=Data!$F$2:$F$8633,IF(U$16=Data!$E$2:$E$8633,IF(1=Data!$H$2:$H$8633,Data!$I$2:$I$8633))))))</f>
        <v>0</v>
      </c>
      <c r="V26" s="35">
        <f t="array" ref="V26">SUM(IF($F$2=Data!$A$2:$A$8633,IF($H$2=$H$2,IF($B$22=Data!$F$2:$F$8633,IF(V$16=Data!$E$2:$E$8633,IF(1=Data!$H$2:$H$8633,Data!$I$2:$I$8633))))))</f>
        <v>0</v>
      </c>
      <c r="W26" s="35">
        <f t="array" ref="W26">SUM(IF($F$2=Data!$A$2:$A$8633,IF($H$2=$H$2,IF($B$22=Data!$F$2:$F$8633,IF(W$16=Data!$E$2:$E$8633,IF(1=Data!$H$2:$H$8633,Data!$I$2:$I$8633))))))</f>
        <v>0</v>
      </c>
      <c r="X26" s="35">
        <f t="array" ref="X26">SUM(IF($F$2=Data!$A$2:$A$8633,IF($H$2=$H$2,IF($B$22=Data!$F$2:$F$8633,IF(X$16=Data!$E$2:$E$8633,IF(1=Data!$H$2:$H$8633,Data!$I$2:$I$8633))))))</f>
        <v>0</v>
      </c>
      <c r="Y26" s="35">
        <f t="array" ref="Y26">SUM(IF($F$2=Data!$A$2:$A$8633,IF($H$2=$H$2,IF($B$22=Data!$F$2:$F$8633,IF(Y$16=Data!$E$2:$E$8633,IF(1=Data!$H$2:$H$8633,Data!$I$2:$I$8633))))))</f>
        <v>0</v>
      </c>
      <c r="AC26" s="23">
        <v>43381</v>
      </c>
      <c r="AE26" s="22" t="s">
        <v>77</v>
      </c>
    </row>
    <row r="27" spans="1:31" hidden="1">
      <c r="A27" s="29" t="s">
        <v>5</v>
      </c>
      <c r="B27" s="35">
        <f t="array" ref="B27">SUM(IF($F$2=Data!$A$2:$A$8633,IF($H$2=$H$2,IF($B$22=Data!$F$2:$F$8633,IF(B$16=Data!$E$2:$E$8633,IF(2=Data!$H$2:$H$8633,Data!$I$2:$I$8633))))))</f>
        <v>0</v>
      </c>
      <c r="C27" s="35">
        <f t="array" ref="C27">SUM(IF($F$2=Data!$A$2:$A$8633,IF($H$2=$H$2,IF($B$22=Data!$F$2:$F$8633,IF(C$16=Data!$E$2:$E$8633,IF(2=Data!$H$2:$H$8633,Data!$I$2:$I$8633))))))</f>
        <v>0</v>
      </c>
      <c r="D27" s="35">
        <f t="array" ref="D27">SUM(IF($F$2=Data!$A$2:$A$8633,IF($H$2=$H$2,IF($B$22=Data!$F$2:$F$8633,IF(D$16=Data!$E$2:$E$8633,IF(2=Data!$H$2:$H$8633,Data!$I$2:$I$8633))))))</f>
        <v>0</v>
      </c>
      <c r="E27" s="35">
        <f t="array" ref="E27">SUM(IF($F$2=Data!$A$2:$A$8633,IF($H$2=$H$2,IF($B$22=Data!$F$2:$F$8633,IF(E$16=Data!$E$2:$E$8633,IF(2=Data!$H$2:$H$8633,Data!$I$2:$I$8633))))))</f>
        <v>0</v>
      </c>
      <c r="F27" s="35">
        <f t="array" ref="F27">SUM(IF($F$2=Data!$A$2:$A$8633,IF($H$2=$H$2,IF($B$22=Data!$F$2:$F$8633,IF(F$16=Data!$E$2:$E$8633,IF(2=Data!$H$2:$H$8633,Data!$I$2:$I$8633))))))</f>
        <v>0</v>
      </c>
      <c r="G27" s="35">
        <f t="array" ref="G27">SUM(IF($F$2=Data!$A$2:$A$8633,IF($H$2=$H$2,IF($B$22=Data!$F$2:$F$8633,IF(G$16=Data!$E$2:$E$8633,IF(2=Data!$H$2:$H$8633,Data!$I$2:$I$8633))))))</f>
        <v>0</v>
      </c>
      <c r="H27" s="35">
        <f t="array" ref="H27">SUM(IF($F$2=Data!$A$2:$A$8633,IF($H$2=$H$2,IF($B$22=Data!$F$2:$F$8633,IF(H$16=Data!$E$2:$E$8633,IF(2=Data!$H$2:$H$8633,Data!$I$2:$I$8633))))))</f>
        <v>0</v>
      </c>
      <c r="I27" s="35">
        <f t="array" ref="I27">SUM(IF($F$2=Data!$A$2:$A$8633,IF($H$2=$H$2,IF($B$22=Data!$F$2:$F$8633,IF(I$16=Data!$E$2:$E$8633,IF(2=Data!$H$2:$H$8633,Data!$I$2:$I$8633))))))</f>
        <v>0</v>
      </c>
      <c r="J27" s="35">
        <f t="array" ref="J27">SUM(IF($F$2=Data!$A$2:$A$8633,IF($H$2=$H$2,IF($B$22=Data!$F$2:$F$8633,IF(J$16=Data!$E$2:$E$8633,IF(2=Data!$H$2:$H$8633,Data!$I$2:$I$8633))))))</f>
        <v>0</v>
      </c>
      <c r="K27" s="35">
        <f t="array" ref="K27">SUM(IF($F$2=Data!$A$2:$A$8633,IF($H$2=$H$2,IF($B$22=Data!$F$2:$F$8633,IF(K$16=Data!$E$2:$E$8633,IF(2=Data!$H$2:$H$8633,Data!$I$2:$I$8633))))))</f>
        <v>0</v>
      </c>
      <c r="L27" s="35">
        <f t="array" ref="L27">SUM(IF($F$2=Data!$A$2:$A$8633,IF($H$2=$H$2,IF($B$22=Data!$F$2:$F$8633,IF(L$16=Data!$E$2:$E$8633,IF(2=Data!$H$2:$H$8633,Data!$I$2:$I$8633))))))</f>
        <v>0</v>
      </c>
      <c r="M27" s="35">
        <f t="array" ref="M27">SUM(IF($F$2=Data!$A$2:$A$8633,IF($H$2=$H$2,IF($B$22=Data!$F$2:$F$8633,IF(M$16=Data!$E$2:$E$8633,IF(2=Data!$H$2:$H$8633,Data!$I$2:$I$8633))))))</f>
        <v>0</v>
      </c>
      <c r="N27" s="35">
        <f t="array" ref="N27">SUM(IF($F$2=Data!$A$2:$A$8633,IF($H$2=$H$2,IF($B$22=Data!$F$2:$F$8633,IF(N$16=Data!$E$2:$E$8633,IF(2=Data!$H$2:$H$8633,Data!$I$2:$I$8633))))))</f>
        <v>0</v>
      </c>
      <c r="O27" s="35">
        <f t="array" ref="O27">SUM(IF($F$2=Data!$A$2:$A$8633,IF($H$2=$H$2,IF($B$22=Data!$F$2:$F$8633,IF(O$16=Data!$E$2:$E$8633,IF(2=Data!$H$2:$H$8633,Data!$I$2:$I$8633))))))</f>
        <v>0</v>
      </c>
      <c r="P27" s="35">
        <f t="array" ref="P27">SUM(IF($F$2=Data!$A$2:$A$8633,IF($H$2=$H$2,IF($B$22=Data!$F$2:$F$8633,IF(P$16=Data!$E$2:$E$8633,IF(2=Data!$H$2:$H$8633,Data!$I$2:$I$8633))))))</f>
        <v>0</v>
      </c>
      <c r="Q27" s="35">
        <f t="array" ref="Q27">SUM(IF($F$2=Data!$A$2:$A$8633,IF($H$2=$H$2,IF($B$22=Data!$F$2:$F$8633,IF(Q$16=Data!$E$2:$E$8633,IF(2=Data!$H$2:$H$8633,Data!$I$2:$I$8633))))))</f>
        <v>0</v>
      </c>
      <c r="R27" s="35">
        <f t="array" ref="R27">SUM(IF($F$2=Data!$A$2:$A$8633,IF($H$2=$H$2,IF($B$22=Data!$F$2:$F$8633,IF(R$16=Data!$E$2:$E$8633,IF(2=Data!$H$2:$H$8633,Data!$I$2:$I$8633))))))</f>
        <v>0</v>
      </c>
      <c r="S27" s="35">
        <f t="array" ref="S27">SUM(IF($F$2=Data!$A$2:$A$8633,IF($H$2=$H$2,IF($B$22=Data!$F$2:$F$8633,IF(S$16=Data!$E$2:$E$8633,IF(2=Data!$H$2:$H$8633,Data!$I$2:$I$8633))))))</f>
        <v>0</v>
      </c>
      <c r="T27" s="35">
        <f t="array" ref="T27">SUM(IF($F$2=Data!$A$2:$A$8633,IF($H$2=$H$2,IF($B$22=Data!$F$2:$F$8633,IF(T$16=Data!$E$2:$E$8633,IF(2=Data!$H$2:$H$8633,Data!$I$2:$I$8633))))))</f>
        <v>0</v>
      </c>
      <c r="U27" s="35">
        <f t="array" ref="U27">SUM(IF($F$2=Data!$A$2:$A$8633,IF($H$2=$H$2,IF($B$22=Data!$F$2:$F$8633,IF(U$16=Data!$E$2:$E$8633,IF(2=Data!$H$2:$H$8633,Data!$I$2:$I$8633))))))</f>
        <v>0</v>
      </c>
      <c r="V27" s="35">
        <f t="array" ref="V27">SUM(IF($F$2=Data!$A$2:$A$8633,IF($H$2=$H$2,IF($B$22=Data!$F$2:$F$8633,IF(V$16=Data!$E$2:$E$8633,IF(2=Data!$H$2:$H$8633,Data!$I$2:$I$8633))))))</f>
        <v>0</v>
      </c>
      <c r="W27" s="35">
        <f t="array" ref="W27">SUM(IF($F$2=Data!$A$2:$A$8633,IF($H$2=$H$2,IF($B$22=Data!$F$2:$F$8633,IF(W$16=Data!$E$2:$E$8633,IF(2=Data!$H$2:$H$8633,Data!$I$2:$I$8633))))))</f>
        <v>0</v>
      </c>
      <c r="X27" s="35">
        <f t="array" ref="X27">SUM(IF($F$2=Data!$A$2:$A$8633,IF($H$2=$H$2,IF($B$22=Data!$F$2:$F$8633,IF(X$16=Data!$E$2:$E$8633,IF(2=Data!$H$2:$H$8633,Data!$I$2:$I$8633))))))</f>
        <v>0</v>
      </c>
      <c r="Y27" s="35">
        <f t="array" ref="Y27">SUM(IF($F$2=Data!$A$2:$A$8633,IF($H$2=$H$2,IF($B$22=Data!$F$2:$F$8633,IF(Y$16=Data!$E$2:$E$8633,IF(2=Data!$H$2:$H$8633,Data!$I$2:$I$8633))))))</f>
        <v>0</v>
      </c>
      <c r="AC27" s="23">
        <v>43415</v>
      </c>
      <c r="AE27" s="22"/>
    </row>
    <row r="28" spans="1:31" hidden="1">
      <c r="A28" s="29" t="s">
        <v>22</v>
      </c>
      <c r="B28" s="35">
        <f t="array" ref="B28">SUM(IF($F$2=Data!$A$2:$A$8633,IF($H$2=$H$2,IF($B$22=Data!$F$2:$F$8633,IF(B$16=Data!$E$2:$E$8633,IF(3=Data!$H$2:$H$8633,Data!$I$2:$I$8633))))))</f>
        <v>0</v>
      </c>
      <c r="C28" s="35">
        <f t="array" ref="C28">SUM(IF($F$2=Data!$A$2:$A$8633,IF($H$2=$H$2,IF($B$22=Data!$F$2:$F$8633,IF(C$16=Data!$E$2:$E$8633,IF(3=Data!$H$2:$H$8633,Data!$I$2:$I$8633))))))</f>
        <v>0</v>
      </c>
      <c r="D28" s="35">
        <f t="array" ref="D28">SUM(IF($F$2=Data!$A$2:$A$8633,IF($H$2=$H$2,IF($B$22=Data!$F$2:$F$8633,IF(D$16=Data!$E$2:$E$8633,IF(3=Data!$H$2:$H$8633,Data!$I$2:$I$8633))))))</f>
        <v>0</v>
      </c>
      <c r="E28" s="35">
        <f t="array" ref="E28">SUM(IF($F$2=Data!$A$2:$A$8633,IF($H$2=$H$2,IF($B$22=Data!$F$2:$F$8633,IF(E$16=Data!$E$2:$E$8633,IF(3=Data!$H$2:$H$8633,Data!$I$2:$I$8633))))))</f>
        <v>0</v>
      </c>
      <c r="F28" s="35">
        <f t="array" ref="F28">SUM(IF($F$2=Data!$A$2:$A$8633,IF($H$2=$H$2,IF($B$22=Data!$F$2:$F$8633,IF(F$16=Data!$E$2:$E$8633,IF(3=Data!$H$2:$H$8633,Data!$I$2:$I$8633))))))</f>
        <v>0</v>
      </c>
      <c r="G28" s="35">
        <f t="array" ref="G28">SUM(IF($F$2=Data!$A$2:$A$8633,IF($H$2=$H$2,IF($B$22=Data!$F$2:$F$8633,IF(G$16=Data!$E$2:$E$8633,IF(3=Data!$H$2:$H$8633,Data!$I$2:$I$8633))))))</f>
        <v>0</v>
      </c>
      <c r="H28" s="35">
        <f t="array" ref="H28">SUM(IF($F$2=Data!$A$2:$A$8633,IF($H$2=$H$2,IF($B$22=Data!$F$2:$F$8633,IF(H$16=Data!$E$2:$E$8633,IF(3=Data!$H$2:$H$8633,Data!$I$2:$I$8633))))))</f>
        <v>0</v>
      </c>
      <c r="I28" s="35">
        <f t="array" ref="I28">SUM(IF($F$2=Data!$A$2:$A$8633,IF($H$2=$H$2,IF($B$22=Data!$F$2:$F$8633,IF(I$16=Data!$E$2:$E$8633,IF(3=Data!$H$2:$H$8633,Data!$I$2:$I$8633))))))</f>
        <v>0</v>
      </c>
      <c r="J28" s="35">
        <f t="array" ref="J28">SUM(IF($F$2=Data!$A$2:$A$8633,IF($H$2=$H$2,IF($B$22=Data!$F$2:$F$8633,IF(J$16=Data!$E$2:$E$8633,IF(3=Data!$H$2:$H$8633,Data!$I$2:$I$8633))))))</f>
        <v>0</v>
      </c>
      <c r="K28" s="35">
        <f t="array" ref="K28">SUM(IF($F$2=Data!$A$2:$A$8633,IF($H$2=$H$2,IF($B$22=Data!$F$2:$F$8633,IF(K$16=Data!$E$2:$E$8633,IF(3=Data!$H$2:$H$8633,Data!$I$2:$I$8633))))))</f>
        <v>0</v>
      </c>
      <c r="L28" s="35">
        <f t="array" ref="L28">SUM(IF($F$2=Data!$A$2:$A$8633,IF($H$2=$H$2,IF($B$22=Data!$F$2:$F$8633,IF(L$16=Data!$E$2:$E$8633,IF(3=Data!$H$2:$H$8633,Data!$I$2:$I$8633))))))</f>
        <v>0</v>
      </c>
      <c r="M28" s="35">
        <f t="array" ref="M28">SUM(IF($F$2=Data!$A$2:$A$8633,IF($H$2=$H$2,IF($B$22=Data!$F$2:$F$8633,IF(M$16=Data!$E$2:$E$8633,IF(3=Data!$H$2:$H$8633,Data!$I$2:$I$8633))))))</f>
        <v>0</v>
      </c>
      <c r="N28" s="35">
        <f t="array" ref="N28">SUM(IF($F$2=Data!$A$2:$A$8633,IF($H$2=$H$2,IF($B$22=Data!$F$2:$F$8633,IF(N$16=Data!$E$2:$E$8633,IF(3=Data!$H$2:$H$8633,Data!$I$2:$I$8633))))))</f>
        <v>0</v>
      </c>
      <c r="O28" s="35">
        <f t="array" ref="O28">SUM(IF($F$2=Data!$A$2:$A$8633,IF($H$2=$H$2,IF($B$22=Data!$F$2:$F$8633,IF(O$16=Data!$E$2:$E$8633,IF(3=Data!$H$2:$H$8633,Data!$I$2:$I$8633))))))</f>
        <v>0</v>
      </c>
      <c r="P28" s="35">
        <f t="array" ref="P28">SUM(IF($F$2=Data!$A$2:$A$8633,IF($H$2=$H$2,IF($B$22=Data!$F$2:$F$8633,IF(P$16=Data!$E$2:$E$8633,IF(3=Data!$H$2:$H$8633,Data!$I$2:$I$8633))))))</f>
        <v>0</v>
      </c>
      <c r="Q28" s="35">
        <f t="array" ref="Q28">SUM(IF($F$2=Data!$A$2:$A$8633,IF($H$2=$H$2,IF($B$22=Data!$F$2:$F$8633,IF(Q$16=Data!$E$2:$E$8633,IF(3=Data!$H$2:$H$8633,Data!$I$2:$I$8633))))))</f>
        <v>0</v>
      </c>
      <c r="R28" s="35">
        <f t="array" ref="R28">SUM(IF($F$2=Data!$A$2:$A$8633,IF($H$2=$H$2,IF($B$22=Data!$F$2:$F$8633,IF(R$16=Data!$E$2:$E$8633,IF(3=Data!$H$2:$H$8633,Data!$I$2:$I$8633))))))</f>
        <v>0</v>
      </c>
      <c r="S28" s="35">
        <f t="array" ref="S28">SUM(IF($F$2=Data!$A$2:$A$8633,IF($H$2=$H$2,IF($B$22=Data!$F$2:$F$8633,IF(S$16=Data!$E$2:$E$8633,IF(3=Data!$H$2:$H$8633,Data!$I$2:$I$8633))))))</f>
        <v>0</v>
      </c>
      <c r="T28" s="35">
        <f t="array" ref="T28">SUM(IF($F$2=Data!$A$2:$A$8633,IF($H$2=$H$2,IF($B$22=Data!$F$2:$F$8633,IF(T$16=Data!$E$2:$E$8633,IF(3=Data!$H$2:$H$8633,Data!$I$2:$I$8633))))))</f>
        <v>0</v>
      </c>
      <c r="U28" s="35">
        <f t="array" ref="U28">SUM(IF($F$2=Data!$A$2:$A$8633,IF($H$2=$H$2,IF($B$22=Data!$F$2:$F$8633,IF(U$16=Data!$E$2:$E$8633,IF(3=Data!$H$2:$H$8633,Data!$I$2:$I$8633))))))</f>
        <v>0</v>
      </c>
      <c r="V28" s="35">
        <f t="array" ref="V28">SUM(IF($F$2=Data!$A$2:$A$8633,IF($H$2=$H$2,IF($B$22=Data!$F$2:$F$8633,IF(V$16=Data!$E$2:$E$8633,IF(3=Data!$H$2:$H$8633,Data!$I$2:$I$8633))))))</f>
        <v>0</v>
      </c>
      <c r="W28" s="35">
        <f t="array" ref="W28">SUM(IF($F$2=Data!$A$2:$A$8633,IF($H$2=$H$2,IF($B$22=Data!$F$2:$F$8633,IF(W$16=Data!$E$2:$E$8633,IF(3=Data!$H$2:$H$8633,Data!$I$2:$I$8633))))))</f>
        <v>0</v>
      </c>
      <c r="X28" s="35">
        <f t="array" ref="X28">SUM(IF($F$2=Data!$A$2:$A$8633,IF($H$2=$H$2,IF($B$22=Data!$F$2:$F$8633,IF(X$16=Data!$E$2:$E$8633,IF(3=Data!$H$2:$H$8633,Data!$I$2:$I$8633))))))</f>
        <v>0</v>
      </c>
      <c r="Y28" s="35">
        <f t="array" ref="Y28">SUM(IF($F$2=Data!$A$2:$A$8633,IF($H$2=$H$2,IF($B$22=Data!$F$2:$F$8633,IF(Y$16=Data!$E$2:$E$8633,IF(3=Data!$H$2:$H$8633,Data!$I$2:$I$8633))))))</f>
        <v>0</v>
      </c>
      <c r="AC28" s="23">
        <v>43426</v>
      </c>
      <c r="AE28" s="22"/>
    </row>
    <row r="29" spans="1:31" hidden="1">
      <c r="A29" s="29" t="s">
        <v>6</v>
      </c>
      <c r="B29" s="35">
        <f t="array" ref="B29">SUM(IF($F$2=Data!$A$2:$A$8633,IF($H$2=$H$2,IF($B$22=Data!$F$2:$F$8633,IF(B$16=Data!$E$2:$E$8633,IF(0=Data!$H$2:$H$8633,Data!$K$2:$K$8633))))))</f>
        <v>0</v>
      </c>
      <c r="C29" s="35">
        <f t="array" ref="C29">SUM(IF($F$2=Data!$A$2:$A$8633,IF($H$2=$H$2,IF($B$22=Data!$F$2:$F$8633,IF(C$16=Data!$E$2:$E$8633,IF(0=Data!$H$2:$H$8633,Data!$K$2:$K$8633))))))</f>
        <v>0</v>
      </c>
      <c r="D29" s="35">
        <f t="array" ref="D29">SUM(IF($F$2=Data!$A$2:$A$8633,IF($H$2=$H$2,IF($B$22=Data!$F$2:$F$8633,IF(D$16=Data!$E$2:$E$8633,IF(0=Data!$H$2:$H$8633,Data!$K$2:$K$8633))))))</f>
        <v>0</v>
      </c>
      <c r="E29" s="35">
        <f t="array" ref="E29">SUM(IF($F$2=Data!$A$2:$A$8633,IF($H$2=$H$2,IF($B$22=Data!$F$2:$F$8633,IF(E$16=Data!$E$2:$E$8633,IF(0=Data!$H$2:$H$8633,Data!$K$2:$K$8633))))))</f>
        <v>0</v>
      </c>
      <c r="F29" s="35">
        <f t="array" ref="F29">SUM(IF($F$2=Data!$A$2:$A$8633,IF($H$2=$H$2,IF($B$22=Data!$F$2:$F$8633,IF(F$16=Data!$E$2:$E$8633,IF(0=Data!$H$2:$H$8633,Data!$K$2:$K$8633))))))</f>
        <v>0</v>
      </c>
      <c r="G29" s="35">
        <f t="array" ref="G29">SUM(IF($F$2=Data!$A$2:$A$8633,IF($H$2=$H$2,IF($B$22=Data!$F$2:$F$8633,IF(G$16=Data!$E$2:$E$8633,IF(0=Data!$H$2:$H$8633,Data!$K$2:$K$8633))))))</f>
        <v>0</v>
      </c>
      <c r="H29" s="35">
        <f t="array" ref="H29">SUM(IF($F$2=Data!$A$2:$A$8633,IF($H$2=$H$2,IF($B$22=Data!$F$2:$F$8633,IF(H$16=Data!$E$2:$E$8633,IF(0=Data!$H$2:$H$8633,Data!$K$2:$K$8633))))))</f>
        <v>0</v>
      </c>
      <c r="I29" s="35">
        <f t="array" ref="I29">SUM(IF($F$2=Data!$A$2:$A$8633,IF($H$2=$H$2,IF($B$22=Data!$F$2:$F$8633,IF(I$16=Data!$E$2:$E$8633,IF(0=Data!$H$2:$H$8633,Data!$K$2:$K$8633))))))</f>
        <v>0</v>
      </c>
      <c r="J29" s="35">
        <f t="array" ref="J29">SUM(IF($F$2=Data!$A$2:$A$8633,IF($H$2=$H$2,IF($B$22=Data!$F$2:$F$8633,IF(J$16=Data!$E$2:$E$8633,IF(0=Data!$H$2:$H$8633,Data!$K$2:$K$8633))))))</f>
        <v>0</v>
      </c>
      <c r="K29" s="35">
        <f t="array" ref="K29">SUM(IF($F$2=Data!$A$2:$A$8633,IF($H$2=$H$2,IF($B$22=Data!$F$2:$F$8633,IF(K$16=Data!$E$2:$E$8633,IF(0=Data!$H$2:$H$8633,Data!$K$2:$K$8633))))))</f>
        <v>0</v>
      </c>
      <c r="L29" s="35">
        <f t="array" ref="L29">SUM(IF($F$2=Data!$A$2:$A$8633,IF($H$2=$H$2,IF($B$22=Data!$F$2:$F$8633,IF(L$16=Data!$E$2:$E$8633,IF(0=Data!$H$2:$H$8633,Data!$K$2:$K$8633))))))</f>
        <v>0</v>
      </c>
      <c r="M29" s="35">
        <f t="array" ref="M29">SUM(IF($F$2=Data!$A$2:$A$8633,IF($H$2=$H$2,IF($B$22=Data!$F$2:$F$8633,IF(M$16=Data!$E$2:$E$8633,IF(0=Data!$H$2:$H$8633,Data!$K$2:$K$8633))))))</f>
        <v>0</v>
      </c>
      <c r="N29" s="35">
        <f t="array" ref="N29">SUM(IF($F$2=Data!$A$2:$A$8633,IF($H$2=$H$2,IF($B$22=Data!$F$2:$F$8633,IF(N$16=Data!$E$2:$E$8633,IF(0=Data!$H$2:$H$8633,Data!$K$2:$K$8633))))))</f>
        <v>0</v>
      </c>
      <c r="O29" s="35">
        <f t="array" ref="O29">SUM(IF($F$2=Data!$A$2:$A$8633,IF($H$2=$H$2,IF($B$22=Data!$F$2:$F$8633,IF(O$16=Data!$E$2:$E$8633,IF(0=Data!$H$2:$H$8633,Data!$K$2:$K$8633))))))</f>
        <v>0</v>
      </c>
      <c r="P29" s="35">
        <f t="array" ref="P29">SUM(IF($F$2=Data!$A$2:$A$8633,IF($H$2=$H$2,IF($B$22=Data!$F$2:$F$8633,IF(P$16=Data!$E$2:$E$8633,IF(0=Data!$H$2:$H$8633,Data!$K$2:$K$8633))))))</f>
        <v>0</v>
      </c>
      <c r="Q29" s="35">
        <f t="array" ref="Q29">SUM(IF($F$2=Data!$A$2:$A$8633,IF($H$2=$H$2,IF($B$22=Data!$F$2:$F$8633,IF(Q$16=Data!$E$2:$E$8633,IF(0=Data!$H$2:$H$8633,Data!$K$2:$K$8633))))))</f>
        <v>0</v>
      </c>
      <c r="R29" s="35">
        <f t="array" ref="R29">SUM(IF($F$2=Data!$A$2:$A$8633,IF($H$2=$H$2,IF($B$22=Data!$F$2:$F$8633,IF(R$16=Data!$E$2:$E$8633,IF(0=Data!$H$2:$H$8633,Data!$K$2:$K$8633))))))</f>
        <v>0</v>
      </c>
      <c r="S29" s="35">
        <f t="array" ref="S29">SUM(IF($F$2=Data!$A$2:$A$8633,IF($H$2=$H$2,IF($B$22=Data!$F$2:$F$8633,IF(S$16=Data!$E$2:$E$8633,IF(0=Data!$H$2:$H$8633,Data!$K$2:$K$8633))))))</f>
        <v>0</v>
      </c>
      <c r="T29" s="35">
        <f t="array" ref="T29">SUM(IF($F$2=Data!$A$2:$A$8633,IF($H$2=$H$2,IF($B$22=Data!$F$2:$F$8633,IF(T$16=Data!$E$2:$E$8633,IF(0=Data!$H$2:$H$8633,Data!$K$2:$K$8633))))))</f>
        <v>0</v>
      </c>
      <c r="U29" s="35">
        <f t="array" ref="U29">SUM(IF($F$2=Data!$A$2:$A$8633,IF($H$2=$H$2,IF($B$22=Data!$F$2:$F$8633,IF(U$16=Data!$E$2:$E$8633,IF(0=Data!$H$2:$H$8633,Data!$K$2:$K$8633))))))</f>
        <v>0</v>
      </c>
      <c r="V29" s="35">
        <f t="array" ref="V29">SUM(IF($F$2=Data!$A$2:$A$8633,IF($H$2=$H$2,IF($B$22=Data!$F$2:$F$8633,IF(V$16=Data!$E$2:$E$8633,IF(0=Data!$H$2:$H$8633,Data!$K$2:$K$8633))))))</f>
        <v>0</v>
      </c>
      <c r="W29" s="35">
        <f t="array" ref="W29">SUM(IF($F$2=Data!$A$2:$A$8633,IF($H$2=$H$2,IF($B$22=Data!$F$2:$F$8633,IF(W$16=Data!$E$2:$E$8633,IF(0=Data!$H$2:$H$8633,Data!$K$2:$K$8633))))))</f>
        <v>0</v>
      </c>
      <c r="X29" s="35">
        <f t="array" ref="X29">SUM(IF($F$2=Data!$A$2:$A$8633,IF($H$2=$H$2,IF($B$22=Data!$F$2:$F$8633,IF(X$16=Data!$E$2:$E$8633,IF(0=Data!$H$2:$H$8633,Data!$K$2:$K$8633))))))</f>
        <v>0</v>
      </c>
      <c r="Y29" s="35">
        <f t="array" ref="Y29">SUM(IF($F$2=Data!$A$2:$A$8633,IF($H$2=$H$2,IF($B$22=Data!$F$2:$F$8633,IF(Y$16=Data!$E$2:$E$8633,IF(0=Data!$H$2:$H$8633,Data!$K$2:$K$8633))))))</f>
        <v>0</v>
      </c>
      <c r="AC29" s="23">
        <v>43459</v>
      </c>
    </row>
    <row r="30" spans="1:31" hidden="1">
      <c r="A30" s="29" t="s">
        <v>7</v>
      </c>
      <c r="B30" s="35">
        <f t="array" ref="B30">SUM(IF($F$2=Data!$A$2:$A$8633,IF($H$2=$H$2,IF($B$22=Data!$F$2:$F$8633,IF(B$16=Data!$E$2:$E$8633,IF(1=Data!$H$2:$H$8633,Data!$K$2:$K$8633))))))</f>
        <v>0</v>
      </c>
      <c r="C30" s="35">
        <f t="array" ref="C30">SUM(IF($F$2=Data!$A$2:$A$8633,IF($H$2=$H$2,IF($B$22=Data!$F$2:$F$8633,IF(C$16=Data!$E$2:$E$8633,IF(1=Data!$H$2:$H$8633,Data!$K$2:$K$8633))))))</f>
        <v>0</v>
      </c>
      <c r="D30" s="35">
        <f t="array" ref="D30">SUM(IF($F$2=Data!$A$2:$A$8633,IF($H$2=$H$2,IF($B$22=Data!$F$2:$F$8633,IF(D$16=Data!$E$2:$E$8633,IF(1=Data!$H$2:$H$8633,Data!$K$2:$K$8633))))))</f>
        <v>0</v>
      </c>
      <c r="E30" s="35">
        <f t="array" ref="E30">SUM(IF($F$2=Data!$A$2:$A$8633,IF($H$2=$H$2,IF($B$22=Data!$F$2:$F$8633,IF(E$16=Data!$E$2:$E$8633,IF(1=Data!$H$2:$H$8633,Data!$K$2:$K$8633))))))</f>
        <v>0</v>
      </c>
      <c r="F30" s="35">
        <f t="array" ref="F30">SUM(IF($F$2=Data!$A$2:$A$8633,IF($H$2=$H$2,IF($B$22=Data!$F$2:$F$8633,IF(F$16=Data!$E$2:$E$8633,IF(1=Data!$H$2:$H$8633,Data!$K$2:$K$8633))))))</f>
        <v>0</v>
      </c>
      <c r="G30" s="35">
        <f t="array" ref="G30">SUM(IF($F$2=Data!$A$2:$A$8633,IF($H$2=$H$2,IF($B$22=Data!$F$2:$F$8633,IF(G$16=Data!$E$2:$E$8633,IF(1=Data!$H$2:$H$8633,Data!$K$2:$K$8633))))))</f>
        <v>0</v>
      </c>
      <c r="H30" s="35">
        <f t="array" ref="H30">SUM(IF($F$2=Data!$A$2:$A$8633,IF($H$2=$H$2,IF($B$22=Data!$F$2:$F$8633,IF(H$16=Data!$E$2:$E$8633,IF(1=Data!$H$2:$H$8633,Data!$K$2:$K$8633))))))</f>
        <v>0</v>
      </c>
      <c r="I30" s="35">
        <f t="array" ref="I30">SUM(IF($F$2=Data!$A$2:$A$8633,IF($H$2=$H$2,IF($B$22=Data!$F$2:$F$8633,IF(I$16=Data!$E$2:$E$8633,IF(1=Data!$H$2:$H$8633,Data!$K$2:$K$8633))))))</f>
        <v>0</v>
      </c>
      <c r="J30" s="35">
        <f t="array" ref="J30">SUM(IF($F$2=Data!$A$2:$A$8633,IF($H$2=$H$2,IF($B$22=Data!$F$2:$F$8633,IF(J$16=Data!$E$2:$E$8633,IF(1=Data!$H$2:$H$8633,Data!$K$2:$K$8633))))))</f>
        <v>0</v>
      </c>
      <c r="K30" s="35">
        <f t="array" ref="K30">SUM(IF($F$2=Data!$A$2:$A$8633,IF($H$2=$H$2,IF($B$22=Data!$F$2:$F$8633,IF(K$16=Data!$E$2:$E$8633,IF(1=Data!$H$2:$H$8633,Data!$K$2:$K$8633))))))</f>
        <v>0</v>
      </c>
      <c r="L30" s="35">
        <f t="array" ref="L30">SUM(IF($F$2=Data!$A$2:$A$8633,IF($H$2=$H$2,IF($B$22=Data!$F$2:$F$8633,IF(L$16=Data!$E$2:$E$8633,IF(1=Data!$H$2:$H$8633,Data!$K$2:$K$8633))))))</f>
        <v>0</v>
      </c>
      <c r="M30" s="35">
        <f t="array" ref="M30">SUM(IF($F$2=Data!$A$2:$A$8633,IF($H$2=$H$2,IF($B$22=Data!$F$2:$F$8633,IF(M$16=Data!$E$2:$E$8633,IF(1=Data!$H$2:$H$8633,Data!$K$2:$K$8633))))))</f>
        <v>0</v>
      </c>
      <c r="N30" s="35">
        <f t="array" ref="N30">SUM(IF($F$2=Data!$A$2:$A$8633,IF($H$2=$H$2,IF($B$22=Data!$F$2:$F$8633,IF(N$16=Data!$E$2:$E$8633,IF(1=Data!$H$2:$H$8633,Data!$K$2:$K$8633))))))</f>
        <v>0</v>
      </c>
      <c r="O30" s="35">
        <f t="array" ref="O30">SUM(IF($F$2=Data!$A$2:$A$8633,IF($H$2=$H$2,IF($B$22=Data!$F$2:$F$8633,IF(O$16=Data!$E$2:$E$8633,IF(1=Data!$H$2:$H$8633,Data!$K$2:$K$8633))))))</f>
        <v>0</v>
      </c>
      <c r="P30" s="35">
        <f t="array" ref="P30">SUM(IF($F$2=Data!$A$2:$A$8633,IF($H$2=$H$2,IF($B$22=Data!$F$2:$F$8633,IF(P$16=Data!$E$2:$E$8633,IF(1=Data!$H$2:$H$8633,Data!$K$2:$K$8633))))))</f>
        <v>0</v>
      </c>
      <c r="Q30" s="35">
        <f t="array" ref="Q30">SUM(IF($F$2=Data!$A$2:$A$8633,IF($H$2=$H$2,IF($B$22=Data!$F$2:$F$8633,IF(Q$16=Data!$E$2:$E$8633,IF(1=Data!$H$2:$H$8633,Data!$K$2:$K$8633))))))</f>
        <v>0</v>
      </c>
      <c r="R30" s="35">
        <f t="array" ref="R30">SUM(IF($F$2=Data!$A$2:$A$8633,IF($H$2=$H$2,IF($B$22=Data!$F$2:$F$8633,IF(R$16=Data!$E$2:$E$8633,IF(1=Data!$H$2:$H$8633,Data!$K$2:$K$8633))))))</f>
        <v>0</v>
      </c>
      <c r="S30" s="35">
        <f t="array" ref="S30">SUM(IF($F$2=Data!$A$2:$A$8633,IF($H$2=$H$2,IF($B$22=Data!$F$2:$F$8633,IF(S$16=Data!$E$2:$E$8633,IF(1=Data!$H$2:$H$8633,Data!$K$2:$K$8633))))))</f>
        <v>0</v>
      </c>
      <c r="T30" s="35">
        <f t="array" ref="T30">SUM(IF($F$2=Data!$A$2:$A$8633,IF($H$2=$H$2,IF($B$22=Data!$F$2:$F$8633,IF(T$16=Data!$E$2:$E$8633,IF(1=Data!$H$2:$H$8633,Data!$K$2:$K$8633))))))</f>
        <v>0</v>
      </c>
      <c r="U30" s="35">
        <f t="array" ref="U30">SUM(IF($F$2=Data!$A$2:$A$8633,IF($H$2=$H$2,IF($B$22=Data!$F$2:$F$8633,IF(U$16=Data!$E$2:$E$8633,IF(1=Data!$H$2:$H$8633,Data!$K$2:$K$8633))))))</f>
        <v>0</v>
      </c>
      <c r="V30" s="35">
        <f t="array" ref="V30">SUM(IF($F$2=Data!$A$2:$A$8633,IF($H$2=$H$2,IF($B$22=Data!$F$2:$F$8633,IF(V$16=Data!$E$2:$E$8633,IF(1=Data!$H$2:$H$8633,Data!$K$2:$K$8633))))))</f>
        <v>0</v>
      </c>
      <c r="W30" s="35">
        <f t="array" ref="W30">SUM(IF($F$2=Data!$A$2:$A$8633,IF($H$2=$H$2,IF($B$22=Data!$F$2:$F$8633,IF(W$16=Data!$E$2:$E$8633,IF(1=Data!$H$2:$H$8633,Data!$K$2:$K$8633))))))</f>
        <v>0</v>
      </c>
      <c r="X30" s="35">
        <f t="array" ref="X30">SUM(IF($F$2=Data!$A$2:$A$8633,IF($H$2=$H$2,IF($B$22=Data!$F$2:$F$8633,IF(X$16=Data!$E$2:$E$8633,IF(1=Data!$H$2:$H$8633,Data!$K$2:$K$8633))))))</f>
        <v>0</v>
      </c>
      <c r="Y30" s="35">
        <f t="array" ref="Y30">SUM(IF($F$2=Data!$A$2:$A$8633,IF($H$2=$H$2,IF($B$22=Data!$F$2:$F$8633,IF(Y$16=Data!$E$2:$E$8633,IF(1=Data!$H$2:$H$8633,Data!$K$2:$K$8633))))))</f>
        <v>0</v>
      </c>
      <c r="AC30" s="23">
        <v>43466</v>
      </c>
    </row>
    <row r="31" spans="1:31" hidden="1">
      <c r="A31" s="29" t="s">
        <v>19</v>
      </c>
      <c r="B31" s="35">
        <f t="array" ref="B31">SUM(IF($F$2=Data!$A$2:$A$8633,IF($H$2=$H$2,IF($B$22=Data!$F$2:$F$8633,IF(B$16=Data!$E$2:$E$8633,IF(2=Data!$H$2:$H$8633,Data!$K$2:$K$8633))))))</f>
        <v>0</v>
      </c>
      <c r="C31" s="35">
        <f t="array" ref="C31">SUM(IF($F$2=Data!$A$2:$A$8633,IF($H$2=$H$2,IF($B$22=Data!$F$2:$F$8633,IF(C$16=Data!$E$2:$E$8633,IF(2=Data!$H$2:$H$8633,Data!$K$2:$K$8633))))))</f>
        <v>0</v>
      </c>
      <c r="D31" s="35">
        <f t="array" ref="D31">SUM(IF($F$2=Data!$A$2:$A$8633,IF($H$2=$H$2,IF($B$22=Data!$F$2:$F$8633,IF(D$16=Data!$E$2:$E$8633,IF(2=Data!$H$2:$H$8633,Data!$K$2:$K$8633))))))</f>
        <v>0</v>
      </c>
      <c r="E31" s="35">
        <f t="array" ref="E31">SUM(IF($F$2=Data!$A$2:$A$8633,IF($H$2=$H$2,IF($B$22=Data!$F$2:$F$8633,IF(E$16=Data!$E$2:$E$8633,IF(2=Data!$H$2:$H$8633,Data!$K$2:$K$8633))))))</f>
        <v>0</v>
      </c>
      <c r="F31" s="35">
        <f t="array" ref="F31">SUM(IF($F$2=Data!$A$2:$A$8633,IF($H$2=$H$2,IF($B$22=Data!$F$2:$F$8633,IF(F$16=Data!$E$2:$E$8633,IF(2=Data!$H$2:$H$8633,Data!$K$2:$K$8633))))))</f>
        <v>0</v>
      </c>
      <c r="G31" s="35">
        <f t="array" ref="G31">SUM(IF($F$2=Data!$A$2:$A$8633,IF($H$2=$H$2,IF($B$22=Data!$F$2:$F$8633,IF(G$16=Data!$E$2:$E$8633,IF(2=Data!$H$2:$H$8633,Data!$K$2:$K$8633))))))</f>
        <v>0</v>
      </c>
      <c r="H31" s="35">
        <f t="array" ref="H31">SUM(IF($F$2=Data!$A$2:$A$8633,IF($H$2=$H$2,IF($B$22=Data!$F$2:$F$8633,IF(H$16=Data!$E$2:$E$8633,IF(2=Data!$H$2:$H$8633,Data!$K$2:$K$8633))))))</f>
        <v>0</v>
      </c>
      <c r="I31" s="35">
        <f t="array" ref="I31">SUM(IF($F$2=Data!$A$2:$A$8633,IF($H$2=$H$2,IF($B$22=Data!$F$2:$F$8633,IF(I$16=Data!$E$2:$E$8633,IF(2=Data!$H$2:$H$8633,Data!$K$2:$K$8633))))))</f>
        <v>0</v>
      </c>
      <c r="J31" s="35">
        <f t="array" ref="J31">SUM(IF($F$2=Data!$A$2:$A$8633,IF($H$2=$H$2,IF($B$22=Data!$F$2:$F$8633,IF(J$16=Data!$E$2:$E$8633,IF(2=Data!$H$2:$H$8633,Data!$K$2:$K$8633))))))</f>
        <v>0</v>
      </c>
      <c r="K31" s="35">
        <f t="array" ref="K31">SUM(IF($F$2=Data!$A$2:$A$8633,IF($H$2=$H$2,IF($B$22=Data!$F$2:$F$8633,IF(K$16=Data!$E$2:$E$8633,IF(2=Data!$H$2:$H$8633,Data!$K$2:$K$8633))))))</f>
        <v>0</v>
      </c>
      <c r="L31" s="35">
        <f t="array" ref="L31">SUM(IF($F$2=Data!$A$2:$A$8633,IF($H$2=$H$2,IF($B$22=Data!$F$2:$F$8633,IF(L$16=Data!$E$2:$E$8633,IF(2=Data!$H$2:$H$8633,Data!$K$2:$K$8633))))))</f>
        <v>0</v>
      </c>
      <c r="M31" s="35">
        <f t="array" ref="M31">SUM(IF($F$2=Data!$A$2:$A$8633,IF($H$2=$H$2,IF($B$22=Data!$F$2:$F$8633,IF(M$16=Data!$E$2:$E$8633,IF(2=Data!$H$2:$H$8633,Data!$K$2:$K$8633))))))</f>
        <v>0</v>
      </c>
      <c r="N31" s="35">
        <f t="array" ref="N31">SUM(IF($F$2=Data!$A$2:$A$8633,IF($H$2=$H$2,IF($B$22=Data!$F$2:$F$8633,IF(N$16=Data!$E$2:$E$8633,IF(2=Data!$H$2:$H$8633,Data!$K$2:$K$8633))))))</f>
        <v>0</v>
      </c>
      <c r="O31" s="35">
        <f t="array" ref="O31">SUM(IF($F$2=Data!$A$2:$A$8633,IF($H$2=$H$2,IF($B$22=Data!$F$2:$F$8633,IF(O$16=Data!$E$2:$E$8633,IF(2=Data!$H$2:$H$8633,Data!$K$2:$K$8633))))))</f>
        <v>0</v>
      </c>
      <c r="P31" s="35">
        <f t="array" ref="P31">SUM(IF($F$2=Data!$A$2:$A$8633,IF($H$2=$H$2,IF($B$22=Data!$F$2:$F$8633,IF(P$16=Data!$E$2:$E$8633,IF(2=Data!$H$2:$H$8633,Data!$K$2:$K$8633))))))</f>
        <v>0</v>
      </c>
      <c r="Q31" s="35">
        <f t="array" ref="Q31">SUM(IF($F$2=Data!$A$2:$A$8633,IF($H$2=$H$2,IF($B$22=Data!$F$2:$F$8633,IF(Q$16=Data!$E$2:$E$8633,IF(2=Data!$H$2:$H$8633,Data!$K$2:$K$8633))))))</f>
        <v>0</v>
      </c>
      <c r="R31" s="35">
        <f t="array" ref="R31">SUM(IF($F$2=Data!$A$2:$A$8633,IF($H$2=$H$2,IF($B$22=Data!$F$2:$F$8633,IF(R$16=Data!$E$2:$E$8633,IF(2=Data!$H$2:$H$8633,Data!$K$2:$K$8633))))))</f>
        <v>0</v>
      </c>
      <c r="S31" s="35">
        <f t="array" ref="S31">SUM(IF($F$2=Data!$A$2:$A$8633,IF($H$2=$H$2,IF($B$22=Data!$F$2:$F$8633,IF(S$16=Data!$E$2:$E$8633,IF(2=Data!$H$2:$H$8633,Data!$K$2:$K$8633))))))</f>
        <v>0</v>
      </c>
      <c r="T31" s="35">
        <f t="array" ref="T31">SUM(IF($F$2=Data!$A$2:$A$8633,IF($H$2=$H$2,IF($B$22=Data!$F$2:$F$8633,IF(T$16=Data!$E$2:$E$8633,IF(2=Data!$H$2:$H$8633,Data!$K$2:$K$8633))))))</f>
        <v>0</v>
      </c>
      <c r="U31" s="35">
        <f t="array" ref="U31">SUM(IF($F$2=Data!$A$2:$A$8633,IF($H$2=$H$2,IF($B$22=Data!$F$2:$F$8633,IF(U$16=Data!$E$2:$E$8633,IF(2=Data!$H$2:$H$8633,Data!$K$2:$K$8633))))))</f>
        <v>0</v>
      </c>
      <c r="V31" s="35">
        <f t="array" ref="V31">SUM(IF($F$2=Data!$A$2:$A$8633,IF($H$2=$H$2,IF($B$22=Data!$F$2:$F$8633,IF(V$16=Data!$E$2:$E$8633,IF(2=Data!$H$2:$H$8633,Data!$K$2:$K$8633))))))</f>
        <v>0</v>
      </c>
      <c r="W31" s="35">
        <f t="array" ref="W31">SUM(IF($F$2=Data!$A$2:$A$8633,IF($H$2=$H$2,IF($B$22=Data!$F$2:$F$8633,IF(W$16=Data!$E$2:$E$8633,IF(2=Data!$H$2:$H$8633,Data!$K$2:$K$8633))))))</f>
        <v>0</v>
      </c>
      <c r="X31" s="35">
        <f t="array" ref="X31">SUM(IF($F$2=Data!$A$2:$A$8633,IF($H$2=$H$2,IF($B$22=Data!$F$2:$F$8633,IF(X$16=Data!$E$2:$E$8633,IF(2=Data!$H$2:$H$8633,Data!$K$2:$K$8633))))))</f>
        <v>0</v>
      </c>
      <c r="Y31" s="35">
        <f t="array" ref="Y31">SUM(IF($F$2=Data!$A$2:$A$8633,IF($H$2=$H$2,IF($B$22=Data!$F$2:$F$8633,IF(Y$16=Data!$E$2:$E$8633,IF(2=Data!$H$2:$H$8633,Data!$K$2:$K$8633))))))</f>
        <v>0</v>
      </c>
      <c r="AC31" s="23">
        <v>43486</v>
      </c>
    </row>
    <row r="32" spans="1:31" hidden="1">
      <c r="A32" s="29" t="s">
        <v>20</v>
      </c>
      <c r="B32" s="36">
        <f t="array" ref="B32">SUM(IF($F$2=Data!$A$2:$A$8633,IF($H$2=$H$2,IF($B$22=Data!$F$2:$F$8633,IF(B$16=Data!$E$2:$E$8633,IF(3=Data!$H$2:$H$8633,Data!$K$2:$K$8633))))))</f>
        <v>0</v>
      </c>
      <c r="C32" s="36">
        <f t="array" ref="C32">SUM(IF($F$2=Data!$A$2:$A$8633,IF($H$2=$H$2,IF($B$22=Data!$F$2:$F$8633,IF(C$16=Data!$E$2:$E$8633,IF(3=Data!$H$2:$H$8633,Data!$K$2:$K$8633))))))</f>
        <v>0</v>
      </c>
      <c r="D32" s="36">
        <f t="array" ref="D32">SUM(IF($F$2=Data!$A$2:$A$8633,IF($H$2=$H$2,IF($B$22=Data!$F$2:$F$8633,IF(D$16=Data!$E$2:$E$8633,IF(3=Data!$H$2:$H$8633,Data!$K$2:$K$8633))))))</f>
        <v>0</v>
      </c>
      <c r="E32" s="36">
        <f t="array" ref="E32">SUM(IF($F$2=Data!$A$2:$A$8633,IF($H$2=$H$2,IF($B$22=Data!$F$2:$F$8633,IF(E$16=Data!$E$2:$E$8633,IF(3=Data!$H$2:$H$8633,Data!$K$2:$K$8633))))))</f>
        <v>0</v>
      </c>
      <c r="F32" s="36">
        <f t="array" ref="F32">SUM(IF($F$2=Data!$A$2:$A$8633,IF($H$2=$H$2,IF($B$22=Data!$F$2:$F$8633,IF(F$16=Data!$E$2:$E$8633,IF(3=Data!$H$2:$H$8633,Data!$K$2:$K$8633))))))</f>
        <v>0</v>
      </c>
      <c r="G32" s="36">
        <f t="array" ref="G32">SUM(IF($F$2=Data!$A$2:$A$8633,IF($H$2=$H$2,IF($B$22=Data!$F$2:$F$8633,IF(G$16=Data!$E$2:$E$8633,IF(3=Data!$H$2:$H$8633,Data!$K$2:$K$8633))))))</f>
        <v>0</v>
      </c>
      <c r="H32" s="36">
        <f t="array" ref="H32">SUM(IF($F$2=Data!$A$2:$A$8633,IF($H$2=$H$2,IF($B$22=Data!$F$2:$F$8633,IF(H$16=Data!$E$2:$E$8633,IF(3=Data!$H$2:$H$8633,Data!$K$2:$K$8633))))))</f>
        <v>0</v>
      </c>
      <c r="I32" s="36">
        <f t="array" ref="I32">SUM(IF($F$2=Data!$A$2:$A$8633,IF($H$2=$H$2,IF($B$22=Data!$F$2:$F$8633,IF(I$16=Data!$E$2:$E$8633,IF(3=Data!$H$2:$H$8633,Data!$K$2:$K$8633))))))</f>
        <v>0</v>
      </c>
      <c r="J32" s="36">
        <f t="array" ref="J32">SUM(IF($F$2=Data!$A$2:$A$8633,IF($H$2=$H$2,IF($B$22=Data!$F$2:$F$8633,IF(J$16=Data!$E$2:$E$8633,IF(3=Data!$H$2:$H$8633,Data!$K$2:$K$8633))))))</f>
        <v>0</v>
      </c>
      <c r="K32" s="36">
        <f t="array" ref="K32">SUM(IF($F$2=Data!$A$2:$A$8633,IF($H$2=$H$2,IF($B$22=Data!$F$2:$F$8633,IF(K$16=Data!$E$2:$E$8633,IF(3=Data!$H$2:$H$8633,Data!$K$2:$K$8633))))))</f>
        <v>0</v>
      </c>
      <c r="L32" s="36">
        <f t="array" ref="L32">SUM(IF($F$2=Data!$A$2:$A$8633,IF($H$2=$H$2,IF($B$22=Data!$F$2:$F$8633,IF(L$16=Data!$E$2:$E$8633,IF(3=Data!$H$2:$H$8633,Data!$K$2:$K$8633))))))</f>
        <v>0</v>
      </c>
      <c r="M32" s="36">
        <f t="array" ref="M32">SUM(IF($F$2=Data!$A$2:$A$8633,IF($H$2=$H$2,IF($B$22=Data!$F$2:$F$8633,IF(M$16=Data!$E$2:$E$8633,IF(3=Data!$H$2:$H$8633,Data!$K$2:$K$8633))))))</f>
        <v>0</v>
      </c>
      <c r="N32" s="36">
        <f t="array" ref="N32">SUM(IF($F$2=Data!$A$2:$A$8633,IF($H$2=$H$2,IF($B$22=Data!$F$2:$F$8633,IF(N$16=Data!$E$2:$E$8633,IF(3=Data!$H$2:$H$8633,Data!$K$2:$K$8633))))))</f>
        <v>0</v>
      </c>
      <c r="O32" s="36">
        <f t="array" ref="O32">SUM(IF($F$2=Data!$A$2:$A$8633,IF($H$2=$H$2,IF($B$22=Data!$F$2:$F$8633,IF(O$16=Data!$E$2:$E$8633,IF(3=Data!$H$2:$H$8633,Data!$K$2:$K$8633))))))</f>
        <v>0</v>
      </c>
      <c r="P32" s="36">
        <f t="array" ref="P32">SUM(IF($F$2=Data!$A$2:$A$8633,IF($H$2=$H$2,IF($B$22=Data!$F$2:$F$8633,IF(P$16=Data!$E$2:$E$8633,IF(3=Data!$H$2:$H$8633,Data!$K$2:$K$8633))))))</f>
        <v>0</v>
      </c>
      <c r="Q32" s="36">
        <f t="array" ref="Q32">SUM(IF($F$2=Data!$A$2:$A$8633,IF($H$2=$H$2,IF($B$22=Data!$F$2:$F$8633,IF(Q$16=Data!$E$2:$E$8633,IF(3=Data!$H$2:$H$8633,Data!$K$2:$K$8633))))))</f>
        <v>0</v>
      </c>
      <c r="R32" s="36">
        <f t="array" ref="R32">SUM(IF($F$2=Data!$A$2:$A$8633,IF($H$2=$H$2,IF($B$22=Data!$F$2:$F$8633,IF(R$16=Data!$E$2:$E$8633,IF(3=Data!$H$2:$H$8633,Data!$K$2:$K$8633))))))</f>
        <v>0</v>
      </c>
      <c r="S32" s="36">
        <f t="array" ref="S32">SUM(IF($F$2=Data!$A$2:$A$8633,IF($H$2=$H$2,IF($B$22=Data!$F$2:$F$8633,IF(S$16=Data!$E$2:$E$8633,IF(3=Data!$H$2:$H$8633,Data!$K$2:$K$8633))))))</f>
        <v>0</v>
      </c>
      <c r="T32" s="36">
        <f t="array" ref="T32">SUM(IF($F$2=Data!$A$2:$A$8633,IF($H$2=$H$2,IF($B$22=Data!$F$2:$F$8633,IF(T$16=Data!$E$2:$E$8633,IF(3=Data!$H$2:$H$8633,Data!$K$2:$K$8633))))))</f>
        <v>0</v>
      </c>
      <c r="U32" s="36">
        <f t="array" ref="U32">SUM(IF($F$2=Data!$A$2:$A$8633,IF($H$2=$H$2,IF($B$22=Data!$F$2:$F$8633,IF(U$16=Data!$E$2:$E$8633,IF(3=Data!$H$2:$H$8633,Data!$K$2:$K$8633))))))</f>
        <v>0</v>
      </c>
      <c r="V32" s="36">
        <f t="array" ref="V32">SUM(IF($F$2=Data!$A$2:$A$8633,IF($H$2=$H$2,IF($B$22=Data!$F$2:$F$8633,IF(V$16=Data!$E$2:$E$8633,IF(3=Data!$H$2:$H$8633,Data!$K$2:$K$8633))))))</f>
        <v>0</v>
      </c>
      <c r="W32" s="36">
        <f t="array" ref="W32">SUM(IF($F$2=Data!$A$2:$A$8633,IF($H$2=$H$2,IF($B$22=Data!$F$2:$F$8633,IF(W$16=Data!$E$2:$E$8633,IF(3=Data!$H$2:$H$8633,Data!$K$2:$K$8633))))))</f>
        <v>0</v>
      </c>
      <c r="X32" s="36">
        <f t="array" ref="X32">SUM(IF($F$2=Data!$A$2:$A$8633,IF($H$2=$H$2,IF($B$22=Data!$F$2:$F$8633,IF(X$16=Data!$E$2:$E$8633,IF(3=Data!$H$2:$H$8633,Data!$K$2:$K$8633))))))</f>
        <v>0</v>
      </c>
      <c r="Y32" s="36">
        <f t="array" ref="Y32">SUM(IF($F$2=Data!$A$2:$A$8633,IF($H$2=$H$2,IF($B$22=Data!$F$2:$F$8633,IF(Y$16=Data!$E$2:$E$8633,IF(3=Data!$H$2:$H$8633,Data!$K$2:$K$8633))))))</f>
        <v>0</v>
      </c>
      <c r="AC32" s="23">
        <v>43514</v>
      </c>
    </row>
    <row r="33" spans="1:31" hidden="1">
      <c r="A33" s="37"/>
      <c r="AC33" s="23">
        <v>43612</v>
      </c>
    </row>
    <row r="34" spans="1:31" hidden="1">
      <c r="A34" s="38" t="s">
        <v>2</v>
      </c>
      <c r="B34" s="39" t="str">
        <f t="shared" ref="B34:Y34" si="3">IF(B$23&lt;B29,B24+B$23*B25,"N/A")</f>
        <v>N/A</v>
      </c>
      <c r="C34" s="39" t="str">
        <f t="shared" si="3"/>
        <v>N/A</v>
      </c>
      <c r="D34" s="39" t="str">
        <f t="shared" si="3"/>
        <v>N/A</v>
      </c>
      <c r="E34" s="39" t="str">
        <f t="shared" si="3"/>
        <v>N/A</v>
      </c>
      <c r="F34" s="39" t="str">
        <f t="shared" si="3"/>
        <v>N/A</v>
      </c>
      <c r="G34" s="39" t="str">
        <f t="shared" si="3"/>
        <v>N/A</v>
      </c>
      <c r="H34" s="39" t="str">
        <f t="shared" si="3"/>
        <v>N/A</v>
      </c>
      <c r="I34" s="39" t="str">
        <f t="shared" si="3"/>
        <v>N/A</v>
      </c>
      <c r="J34" s="39" t="str">
        <f t="shared" si="3"/>
        <v>N/A</v>
      </c>
      <c r="K34" s="39" t="str">
        <f t="shared" si="3"/>
        <v>N/A</v>
      </c>
      <c r="L34" s="39" t="str">
        <f t="shared" si="3"/>
        <v>N/A</v>
      </c>
      <c r="M34" s="39" t="str">
        <f t="shared" si="3"/>
        <v>N/A</v>
      </c>
      <c r="N34" s="39" t="str">
        <f t="shared" si="3"/>
        <v>N/A</v>
      </c>
      <c r="O34" s="39" t="str">
        <f t="shared" si="3"/>
        <v>N/A</v>
      </c>
      <c r="P34" s="39" t="str">
        <f t="shared" si="3"/>
        <v>N/A</v>
      </c>
      <c r="Q34" s="39" t="str">
        <f t="shared" si="3"/>
        <v>N/A</v>
      </c>
      <c r="R34" s="39" t="str">
        <f t="shared" si="3"/>
        <v>N/A</v>
      </c>
      <c r="S34" s="39" t="str">
        <f t="shared" si="3"/>
        <v>N/A</v>
      </c>
      <c r="T34" s="39" t="str">
        <f t="shared" si="3"/>
        <v>N/A</v>
      </c>
      <c r="U34" s="39" t="str">
        <f t="shared" si="3"/>
        <v>N/A</v>
      </c>
      <c r="V34" s="39" t="str">
        <f t="shared" si="3"/>
        <v>N/A</v>
      </c>
      <c r="W34" s="39" t="str">
        <f t="shared" si="3"/>
        <v>N/A</v>
      </c>
      <c r="X34" s="39" t="str">
        <f t="shared" si="3"/>
        <v>N/A</v>
      </c>
      <c r="Y34" s="39" t="str">
        <f t="shared" si="3"/>
        <v>N/A</v>
      </c>
      <c r="AC34" s="23">
        <v>43650</v>
      </c>
    </row>
    <row r="35" spans="1:31" hidden="1">
      <c r="A35" s="38" t="s">
        <v>0</v>
      </c>
      <c r="B35" s="39" t="str">
        <f t="shared" ref="B35:Y35" si="4">IF(AND(B29&lt;&gt;0,B29&lt;B$23,B$23&lt;B30),B24+B$23*B25+(B$23-B29)*B26,"N/A")</f>
        <v>N/A</v>
      </c>
      <c r="C35" s="39" t="str">
        <f t="shared" si="4"/>
        <v>N/A</v>
      </c>
      <c r="D35" s="39" t="str">
        <f t="shared" si="4"/>
        <v>N/A</v>
      </c>
      <c r="E35" s="39" t="str">
        <f t="shared" si="4"/>
        <v>N/A</v>
      </c>
      <c r="F35" s="39" t="str">
        <f t="shared" si="4"/>
        <v>N/A</v>
      </c>
      <c r="G35" s="39" t="str">
        <f t="shared" si="4"/>
        <v>N/A</v>
      </c>
      <c r="H35" s="39" t="str">
        <f t="shared" si="4"/>
        <v>N/A</v>
      </c>
      <c r="I35" s="39" t="str">
        <f t="shared" si="4"/>
        <v>N/A</v>
      </c>
      <c r="J35" s="39" t="str">
        <f t="shared" si="4"/>
        <v>N/A</v>
      </c>
      <c r="K35" s="39" t="str">
        <f t="shared" si="4"/>
        <v>N/A</v>
      </c>
      <c r="L35" s="39" t="str">
        <f t="shared" si="4"/>
        <v>N/A</v>
      </c>
      <c r="M35" s="39" t="str">
        <f t="shared" si="4"/>
        <v>N/A</v>
      </c>
      <c r="N35" s="39" t="str">
        <f t="shared" si="4"/>
        <v>N/A</v>
      </c>
      <c r="O35" s="39" t="str">
        <f t="shared" si="4"/>
        <v>N/A</v>
      </c>
      <c r="P35" s="39" t="str">
        <f t="shared" si="4"/>
        <v>N/A</v>
      </c>
      <c r="Q35" s="39" t="str">
        <f t="shared" si="4"/>
        <v>N/A</v>
      </c>
      <c r="R35" s="39" t="str">
        <f t="shared" si="4"/>
        <v>N/A</v>
      </c>
      <c r="S35" s="39" t="str">
        <f t="shared" si="4"/>
        <v>N/A</v>
      </c>
      <c r="T35" s="39" t="str">
        <f t="shared" si="4"/>
        <v>N/A</v>
      </c>
      <c r="U35" s="39" t="str">
        <f t="shared" si="4"/>
        <v>N/A</v>
      </c>
      <c r="V35" s="39" t="str">
        <f t="shared" si="4"/>
        <v>N/A</v>
      </c>
      <c r="W35" s="39" t="str">
        <f t="shared" si="4"/>
        <v>N/A</v>
      </c>
      <c r="X35" s="39" t="str">
        <f t="shared" si="4"/>
        <v>N/A</v>
      </c>
      <c r="Y35" s="39" t="str">
        <f t="shared" si="4"/>
        <v>N/A</v>
      </c>
      <c r="AC35" s="23">
        <v>43710</v>
      </c>
    </row>
    <row r="36" spans="1:31" hidden="1">
      <c r="A36" s="38" t="s">
        <v>1</v>
      </c>
      <c r="B36" s="39" t="str">
        <f t="shared" ref="B36:Y36" si="5">IF(AND(B30&lt;&gt;0,B30&lt;B$23,B$23&lt;B31),B24+B$23*B25+(B$23-B29)*B26+(B$23-B30)*B27,"N/A")</f>
        <v>N/A</v>
      </c>
      <c r="C36" s="39" t="str">
        <f t="shared" si="5"/>
        <v>N/A</v>
      </c>
      <c r="D36" s="39" t="str">
        <f t="shared" si="5"/>
        <v>N/A</v>
      </c>
      <c r="E36" s="39" t="str">
        <f t="shared" si="5"/>
        <v>N/A</v>
      </c>
      <c r="F36" s="39" t="str">
        <f t="shared" si="5"/>
        <v>N/A</v>
      </c>
      <c r="G36" s="39" t="str">
        <f t="shared" si="5"/>
        <v>N/A</v>
      </c>
      <c r="H36" s="39" t="str">
        <f t="shared" si="5"/>
        <v>N/A</v>
      </c>
      <c r="I36" s="39" t="str">
        <f t="shared" si="5"/>
        <v>N/A</v>
      </c>
      <c r="J36" s="39" t="str">
        <f t="shared" si="5"/>
        <v>N/A</v>
      </c>
      <c r="K36" s="39" t="str">
        <f t="shared" si="5"/>
        <v>N/A</v>
      </c>
      <c r="L36" s="39" t="str">
        <f t="shared" si="5"/>
        <v>N/A</v>
      </c>
      <c r="M36" s="39" t="str">
        <f t="shared" si="5"/>
        <v>N/A</v>
      </c>
      <c r="N36" s="39" t="str">
        <f t="shared" si="5"/>
        <v>N/A</v>
      </c>
      <c r="O36" s="39" t="str">
        <f t="shared" si="5"/>
        <v>N/A</v>
      </c>
      <c r="P36" s="39" t="str">
        <f t="shared" si="5"/>
        <v>N/A</v>
      </c>
      <c r="Q36" s="39" t="str">
        <f t="shared" si="5"/>
        <v>N/A</v>
      </c>
      <c r="R36" s="39" t="str">
        <f t="shared" si="5"/>
        <v>N/A</v>
      </c>
      <c r="S36" s="39" t="str">
        <f t="shared" si="5"/>
        <v>N/A</v>
      </c>
      <c r="T36" s="39" t="str">
        <f t="shared" si="5"/>
        <v>N/A</v>
      </c>
      <c r="U36" s="39" t="str">
        <f t="shared" si="5"/>
        <v>N/A</v>
      </c>
      <c r="V36" s="39" t="str">
        <f t="shared" si="5"/>
        <v>N/A</v>
      </c>
      <c r="W36" s="39" t="str">
        <f t="shared" si="5"/>
        <v>N/A</v>
      </c>
      <c r="X36" s="39" t="str">
        <f t="shared" si="5"/>
        <v>N/A</v>
      </c>
      <c r="Y36" s="39" t="str">
        <f t="shared" si="5"/>
        <v>N/A</v>
      </c>
      <c r="AC36" s="23">
        <v>43752</v>
      </c>
    </row>
    <row r="37" spans="1:31" hidden="1">
      <c r="A37" s="38" t="s">
        <v>21</v>
      </c>
      <c r="B37" s="39" t="str">
        <f t="shared" ref="B37:Y37" si="6">IF(AND(B31&lt;&gt;0,B31&lt;B$23,B$23&lt;B32),B24+B$23*B25+(B$23-B29)*B26+(B$23-B30)*B27+(B$23-B31)*B28,"N/A")</f>
        <v>N/A</v>
      </c>
      <c r="C37" s="39" t="str">
        <f t="shared" si="6"/>
        <v>N/A</v>
      </c>
      <c r="D37" s="39" t="str">
        <f t="shared" si="6"/>
        <v>N/A</v>
      </c>
      <c r="E37" s="39" t="str">
        <f t="shared" si="6"/>
        <v>N/A</v>
      </c>
      <c r="F37" s="39" t="str">
        <f t="shared" si="6"/>
        <v>N/A</v>
      </c>
      <c r="G37" s="39" t="str">
        <f t="shared" si="6"/>
        <v>N/A</v>
      </c>
      <c r="H37" s="39" t="str">
        <f t="shared" si="6"/>
        <v>N/A</v>
      </c>
      <c r="I37" s="39" t="str">
        <f t="shared" si="6"/>
        <v>N/A</v>
      </c>
      <c r="J37" s="39" t="str">
        <f t="shared" si="6"/>
        <v>N/A</v>
      </c>
      <c r="K37" s="39" t="str">
        <f t="shared" si="6"/>
        <v>N/A</v>
      </c>
      <c r="L37" s="39" t="str">
        <f t="shared" si="6"/>
        <v>N/A</v>
      </c>
      <c r="M37" s="39" t="str">
        <f t="shared" si="6"/>
        <v>N/A</v>
      </c>
      <c r="N37" s="39" t="str">
        <f t="shared" si="6"/>
        <v>N/A</v>
      </c>
      <c r="O37" s="39" t="str">
        <f t="shared" si="6"/>
        <v>N/A</v>
      </c>
      <c r="P37" s="39" t="str">
        <f t="shared" si="6"/>
        <v>N/A</v>
      </c>
      <c r="Q37" s="39" t="str">
        <f t="shared" si="6"/>
        <v>N/A</v>
      </c>
      <c r="R37" s="39" t="str">
        <f t="shared" si="6"/>
        <v>N/A</v>
      </c>
      <c r="S37" s="39" t="str">
        <f t="shared" si="6"/>
        <v>N/A</v>
      </c>
      <c r="T37" s="39" t="str">
        <f t="shared" si="6"/>
        <v>N/A</v>
      </c>
      <c r="U37" s="39" t="str">
        <f t="shared" si="6"/>
        <v>N/A</v>
      </c>
      <c r="V37" s="39" t="str">
        <f t="shared" si="6"/>
        <v>N/A</v>
      </c>
      <c r="W37" s="39" t="str">
        <f t="shared" si="6"/>
        <v>N/A</v>
      </c>
      <c r="X37" s="39" t="str">
        <f t="shared" si="6"/>
        <v>N/A</v>
      </c>
      <c r="Y37" s="39" t="str">
        <f t="shared" si="6"/>
        <v>N/A</v>
      </c>
      <c r="AC37" s="23">
        <v>43780</v>
      </c>
    </row>
    <row r="38" spans="1:31" hidden="1">
      <c r="A38" s="38" t="s">
        <v>103</v>
      </c>
      <c r="B38" s="39">
        <f>IF(B34&lt;&gt;"N/A",B34,IF(B35&lt;&gt;"N/A",B35,IF(B36&lt;&gt;"N/A",B36,IF(B37&lt;&gt;"N/A",B37,0))))-B24</f>
        <v>0</v>
      </c>
      <c r="C38" s="39">
        <f t="shared" ref="C38:Y38" si="7">IF(C34&lt;&gt;"N/A",C34,IF(C35&lt;&gt;"N/A",C35,IF(C36&lt;&gt;"N/A",C36,IF(C37&lt;&gt;"N/A",C37,0))))-C24</f>
        <v>0</v>
      </c>
      <c r="D38" s="39">
        <f t="shared" si="7"/>
        <v>0</v>
      </c>
      <c r="E38" s="39">
        <f t="shared" si="7"/>
        <v>0</v>
      </c>
      <c r="F38" s="39">
        <f t="shared" si="7"/>
        <v>0</v>
      </c>
      <c r="G38" s="39">
        <f t="shared" si="7"/>
        <v>0</v>
      </c>
      <c r="H38" s="39">
        <f t="shared" si="7"/>
        <v>0</v>
      </c>
      <c r="I38" s="39">
        <f t="shared" si="7"/>
        <v>0</v>
      </c>
      <c r="J38" s="39">
        <f t="shared" si="7"/>
        <v>0</v>
      </c>
      <c r="K38" s="39">
        <f t="shared" si="7"/>
        <v>0</v>
      </c>
      <c r="L38" s="39">
        <f t="shared" si="7"/>
        <v>0</v>
      </c>
      <c r="M38" s="39">
        <f t="shared" si="7"/>
        <v>0</v>
      </c>
      <c r="N38" s="39">
        <f t="shared" si="7"/>
        <v>0</v>
      </c>
      <c r="O38" s="39">
        <f t="shared" si="7"/>
        <v>0</v>
      </c>
      <c r="P38" s="39">
        <f t="shared" si="7"/>
        <v>0</v>
      </c>
      <c r="Q38" s="39">
        <f t="shared" si="7"/>
        <v>0</v>
      </c>
      <c r="R38" s="39">
        <f t="shared" si="7"/>
        <v>0</v>
      </c>
      <c r="S38" s="39">
        <f t="shared" si="7"/>
        <v>0</v>
      </c>
      <c r="T38" s="39">
        <f t="shared" si="7"/>
        <v>0</v>
      </c>
      <c r="U38" s="39">
        <f t="shared" si="7"/>
        <v>0</v>
      </c>
      <c r="V38" s="39">
        <f t="shared" si="7"/>
        <v>0</v>
      </c>
      <c r="W38" s="39">
        <f t="shared" si="7"/>
        <v>0</v>
      </c>
      <c r="X38" s="39">
        <f t="shared" si="7"/>
        <v>0</v>
      </c>
      <c r="Y38" s="39">
        <f t="shared" si="7"/>
        <v>0</v>
      </c>
      <c r="AC38" s="23">
        <v>43797</v>
      </c>
    </row>
    <row r="39" spans="1:31" s="33" customFormat="1" hidden="1">
      <c r="A39" s="31"/>
      <c r="B39" s="32"/>
      <c r="C39" s="32"/>
      <c r="D39" s="32"/>
      <c r="E39" s="32"/>
      <c r="F39" s="32"/>
      <c r="G39" s="32"/>
      <c r="H39" s="32"/>
      <c r="I39" s="32"/>
      <c r="J39" s="32"/>
      <c r="K39" s="32"/>
      <c r="L39" s="32"/>
      <c r="M39" s="32"/>
      <c r="N39" s="32"/>
      <c r="O39" s="32"/>
      <c r="P39" s="32"/>
      <c r="Q39" s="32"/>
      <c r="R39" s="32"/>
      <c r="S39" s="32"/>
      <c r="T39" s="32"/>
      <c r="U39" s="32"/>
      <c r="V39" s="32"/>
      <c r="W39" s="32"/>
      <c r="X39" s="32"/>
      <c r="Y39" s="32"/>
      <c r="AC39" s="23">
        <v>43824</v>
      </c>
      <c r="AE39" s="22"/>
    </row>
    <row r="40" spans="1:31" s="33" customFormat="1" hidden="1">
      <c r="A40" s="38" t="s">
        <v>101</v>
      </c>
      <c r="B40" s="58" t="s">
        <v>56</v>
      </c>
      <c r="C40" s="32"/>
      <c r="D40" s="32"/>
      <c r="E40" s="32"/>
      <c r="F40" s="32"/>
      <c r="G40" s="32"/>
      <c r="H40" s="32"/>
      <c r="I40" s="32"/>
      <c r="J40" s="32"/>
      <c r="K40" s="32"/>
      <c r="L40" s="32"/>
      <c r="M40" s="32"/>
      <c r="N40" s="32"/>
      <c r="O40" s="32"/>
      <c r="P40" s="32"/>
      <c r="Q40" s="32"/>
      <c r="R40" s="32"/>
      <c r="S40" s="32"/>
      <c r="T40" s="32"/>
      <c r="U40" s="32"/>
      <c r="V40" s="32"/>
      <c r="W40" s="32"/>
      <c r="X40" s="32"/>
      <c r="Y40" s="32"/>
      <c r="AC40" s="23">
        <v>43831</v>
      </c>
      <c r="AE40" s="22"/>
    </row>
    <row r="41" spans="1:31" s="32" customFormat="1" hidden="1">
      <c r="A41" s="38"/>
      <c r="B41" s="55">
        <f t="shared" ref="B41:Y41" si="8">IF($B$40=$H$2,1,0)</f>
        <v>0</v>
      </c>
      <c r="C41" s="56">
        <f t="shared" si="8"/>
        <v>0</v>
      </c>
      <c r="D41" s="56">
        <f t="shared" si="8"/>
        <v>0</v>
      </c>
      <c r="E41" s="56">
        <f t="shared" si="8"/>
        <v>0</v>
      </c>
      <c r="F41" s="56">
        <f t="shared" si="8"/>
        <v>0</v>
      </c>
      <c r="G41" s="56">
        <f t="shared" si="8"/>
        <v>0</v>
      </c>
      <c r="H41" s="56">
        <f t="shared" si="8"/>
        <v>0</v>
      </c>
      <c r="I41" s="56">
        <f t="shared" si="8"/>
        <v>0</v>
      </c>
      <c r="J41" s="56">
        <f t="shared" si="8"/>
        <v>0</v>
      </c>
      <c r="K41" s="56">
        <f t="shared" si="8"/>
        <v>0</v>
      </c>
      <c r="L41" s="56">
        <f t="shared" si="8"/>
        <v>0</v>
      </c>
      <c r="M41" s="56">
        <f t="shared" si="8"/>
        <v>0</v>
      </c>
      <c r="N41" s="56">
        <f t="shared" si="8"/>
        <v>0</v>
      </c>
      <c r="O41" s="56">
        <f t="shared" si="8"/>
        <v>0</v>
      </c>
      <c r="P41" s="56">
        <f t="shared" si="8"/>
        <v>0</v>
      </c>
      <c r="Q41" s="56">
        <f t="shared" si="8"/>
        <v>0</v>
      </c>
      <c r="R41" s="56">
        <f t="shared" si="8"/>
        <v>0</v>
      </c>
      <c r="S41" s="56">
        <f t="shared" si="8"/>
        <v>0</v>
      </c>
      <c r="T41" s="56">
        <f t="shared" si="8"/>
        <v>0</v>
      </c>
      <c r="U41" s="56">
        <f t="shared" si="8"/>
        <v>0</v>
      </c>
      <c r="V41" s="56">
        <f t="shared" si="8"/>
        <v>0</v>
      </c>
      <c r="W41" s="56">
        <f t="shared" si="8"/>
        <v>0</v>
      </c>
      <c r="X41" s="56">
        <f t="shared" si="8"/>
        <v>0</v>
      </c>
      <c r="Y41" s="57">
        <f t="shared" si="8"/>
        <v>0</v>
      </c>
      <c r="AC41" s="23">
        <v>43850</v>
      </c>
      <c r="AE41" s="22"/>
    </row>
    <row r="42" spans="1:31" hidden="1">
      <c r="A42" s="29" t="s">
        <v>8</v>
      </c>
      <c r="B42" s="34">
        <f t="array" ref="B42">SUM(IF($F$2=Data!$A$2:$A$8633,IF($B$40=Data!$F$2:$F$8633,IF(B$16=Data!$E$2:$E$8633,IF(B$41&gt;=Data!$J$2:$J$8633,IF(B$41&lt;=Data!$K$2:$K$8633,Data!$G$2:$G$8633))))))</f>
        <v>0</v>
      </c>
      <c r="C42" s="34">
        <f t="array" ref="C42">SUM(IF($F$2=Data!$A$2:$A$8633,IF($H$2=$H$2,IF($B$40=Data!$F$2:$F$8633,IF(C$16=Data!$E$2:$E$8633,IF(C$41&gt;=Data!$J$2:$J$8633,IF(C$41&lt;=Data!$K$2:$K$8633,Data!$G$2:$G$8633)))))))</f>
        <v>0</v>
      </c>
      <c r="D42" s="34">
        <f t="array" ref="D42">SUM(IF($F$2=Data!$A$2:$A$8633,IF($H$2=$H$2,IF($B$40=Data!$F$2:$F$8633,IF(D$16=Data!$E$2:$E$8633,IF(D$41&gt;=Data!$J$2:$J$8633,IF(D$41&lt;=Data!$K$2:$K$8633,Data!$G$2:$G$8633)))))))</f>
        <v>0</v>
      </c>
      <c r="E42" s="34">
        <f t="array" ref="E42">SUM(IF($F$2=Data!$A$2:$A$8633,IF($H$2=$H$2,IF($B$40=Data!$F$2:$F$8633,IF(E$16=Data!$E$2:$E$8633,IF(E$41&gt;=Data!$J$2:$J$8633,IF(E$41&lt;=Data!$K$2:$K$8633,Data!$G$2:$G$8633)))))))</f>
        <v>0</v>
      </c>
      <c r="F42" s="34">
        <f t="array" ref="F42">SUM(IF($F$2=Data!$A$2:$A$8633,IF($H$2=$H$2,IF($B$40=Data!$F$2:$F$8633,IF(F$16=Data!$E$2:$E$8633,IF(F$41&gt;=Data!$J$2:$J$8633,IF(F$41&lt;=Data!$K$2:$K$8633,Data!$G$2:$G$8633)))))))</f>
        <v>0</v>
      </c>
      <c r="G42" s="34">
        <f t="array" ref="G42">SUM(IF($F$2=Data!$A$2:$A$8633,IF($H$2=$H$2,IF($B$40=Data!$F$2:$F$8633,IF(G$16=Data!$E$2:$E$8633,IF(G$41&gt;=Data!$J$2:$J$8633,IF(G$41&lt;=Data!$K$2:$K$8633,Data!$G$2:$G$8633)))))))</f>
        <v>0</v>
      </c>
      <c r="H42" s="34">
        <f t="array" ref="H42">SUM(IF($F$2=Data!$A$2:$A$8633,IF($H$2=$H$2,IF($B$40=Data!$F$2:$F$8633,IF(H$16=Data!$E$2:$E$8633,IF(H$41&gt;=Data!$J$2:$J$8633,IF(H$41&lt;=Data!$K$2:$K$8633,Data!$G$2:$G$8633)))))))</f>
        <v>0</v>
      </c>
      <c r="I42" s="34">
        <f t="array" ref="I42">SUM(IF($F$2=Data!$A$2:$A$8633,IF($H$2=$H$2,IF($B$40=Data!$F$2:$F$8633,IF(I$16=Data!$E$2:$E$8633,IF(I$41&gt;=Data!$J$2:$J$8633,IF(I$41&lt;=Data!$K$2:$K$8633,Data!$G$2:$G$8633)))))))</f>
        <v>0</v>
      </c>
      <c r="J42" s="34">
        <f t="array" ref="J42">SUM(IF($F$2=Data!$A$2:$A$8633,IF($H$2=$H$2,IF($B$40=Data!$F$2:$F$8633,IF(J$16=Data!$E$2:$E$8633,IF(J$41&gt;=Data!$J$2:$J$8633,IF(J$41&lt;=Data!$K$2:$K$8633,Data!$G$2:$G$8633)))))))</f>
        <v>0</v>
      </c>
      <c r="K42" s="34">
        <f t="array" ref="K42">SUM(IF($F$2=Data!$A$2:$A$8633,IF($H$2=$H$2,IF($B$40=Data!$F$2:$F$8633,IF(K$16=Data!$E$2:$E$8633,IF(K$41&gt;=Data!$J$2:$J$8633,IF(K$41&lt;=Data!$K$2:$K$8633,Data!$G$2:$G$8633)))))))</f>
        <v>0</v>
      </c>
      <c r="L42" s="34">
        <f t="array" ref="L42">SUM(IF($F$2=Data!$A$2:$A$8633,IF($H$2=$H$2,IF($B$40=Data!$F$2:$F$8633,IF(L$16=Data!$E$2:$E$8633,IF(L$41&gt;=Data!$J$2:$J$8633,IF(L$41&lt;=Data!$K$2:$K$8633,Data!$G$2:$G$8633)))))))</f>
        <v>0</v>
      </c>
      <c r="M42" s="34">
        <f t="array" ref="M42">SUM(IF($F$2=Data!$A$2:$A$8633,IF($H$2=$H$2,IF($B$40=Data!$F$2:$F$8633,IF(M$16=Data!$E$2:$E$8633,IF(M$41&gt;=Data!$J$2:$J$8633,IF(M$41&lt;=Data!$K$2:$K$8633,Data!$G$2:$G$8633)))))))</f>
        <v>0</v>
      </c>
      <c r="N42" s="34">
        <f t="array" ref="N42">SUM(IF($F$2=Data!$A$2:$A$8633,IF($H$2=$H$2,IF($B$40=Data!$F$2:$F$8633,IF(N$16=Data!$E$2:$E$8633,IF(N$41&gt;=Data!$J$2:$J$8633,IF(N$41&lt;=Data!$K$2:$K$8633,Data!$G$2:$G$8633)))))))</f>
        <v>0</v>
      </c>
      <c r="O42" s="34">
        <f t="array" ref="O42">SUM(IF($F$2=Data!$A$2:$A$8633,IF($H$2=$H$2,IF($B$40=Data!$F$2:$F$8633,IF(O$16=Data!$E$2:$E$8633,IF(O$41&gt;=Data!$J$2:$J$8633,IF(O$41&lt;=Data!$K$2:$K$8633,Data!$G$2:$G$8633)))))))</f>
        <v>0</v>
      </c>
      <c r="P42" s="34">
        <f t="array" ref="P42">SUM(IF($F$2=Data!$A$2:$A$8633,IF($H$2=$H$2,IF($B$40=Data!$F$2:$F$8633,IF(P$16=Data!$E$2:$E$8633,IF(P$41&gt;=Data!$J$2:$J$8633,IF(P$41&lt;=Data!$K$2:$K$8633,Data!$G$2:$G$8633)))))))</f>
        <v>0</v>
      </c>
      <c r="Q42" s="34">
        <f t="array" ref="Q42">SUM(IF($F$2=Data!$A$2:$A$8633,IF($H$2=$H$2,IF($B$40=Data!$F$2:$F$8633,IF(Q$16=Data!$E$2:$E$8633,IF(Q$41&gt;=Data!$J$2:$J$8633,IF(Q$41&lt;=Data!$K$2:$K$8633,Data!$G$2:$G$8633)))))))</f>
        <v>0</v>
      </c>
      <c r="R42" s="34">
        <f t="array" ref="R42">SUM(IF($F$2=Data!$A$2:$A$8633,IF($H$2=$H$2,IF($B$40=Data!$F$2:$F$8633,IF(R$16=Data!$E$2:$E$8633,IF(R$41&gt;=Data!$J$2:$J$8633,IF(R$41&lt;=Data!$K$2:$K$8633,Data!$G$2:$G$8633)))))))</f>
        <v>0</v>
      </c>
      <c r="S42" s="34">
        <f t="array" ref="S42">SUM(IF($F$2=Data!$A$2:$A$8633,IF($H$2=$H$2,IF($B$40=Data!$F$2:$F$8633,IF(S$16=Data!$E$2:$E$8633,IF(S$41&gt;=Data!$J$2:$J$8633,IF(S$41&lt;=Data!$K$2:$K$8633,Data!$G$2:$G$8633)))))))</f>
        <v>0</v>
      </c>
      <c r="T42" s="34">
        <f t="array" ref="T42">SUM(IF($F$2=Data!$A$2:$A$8633,IF($H$2=$H$2,IF($B$40=Data!$F$2:$F$8633,IF(T$16=Data!$E$2:$E$8633,IF(T$41&gt;=Data!$J$2:$J$8633,IF(T$41&lt;=Data!$K$2:$K$8633,Data!$G$2:$G$8633)))))))</f>
        <v>0</v>
      </c>
      <c r="U42" s="34">
        <f t="array" ref="U42">SUM(IF($F$2=Data!$A$2:$A$8633,IF($H$2=$H$2,IF($B$40=Data!$F$2:$F$8633,IF(U$16=Data!$E$2:$E$8633,IF(U$41&gt;=Data!$J$2:$J$8633,IF(U$41&lt;=Data!$K$2:$K$8633,Data!$G$2:$G$8633)))))))</f>
        <v>0</v>
      </c>
      <c r="V42" s="34">
        <f t="array" ref="V42">SUM(IF($F$2=Data!$A$2:$A$8633,IF($H$2=$H$2,IF($B$40=Data!$F$2:$F$8633,IF(V$16=Data!$E$2:$E$8633,IF(V$41&gt;=Data!$J$2:$J$8633,IF(V$41&lt;=Data!$K$2:$K$8633,Data!$G$2:$G$8633)))))))</f>
        <v>0</v>
      </c>
      <c r="W42" s="34">
        <f t="array" ref="W42">SUM(IF($F$2=Data!$A$2:$A$8633,IF($H$2=$H$2,IF($B$40=Data!$F$2:$F$8633,IF(W$16=Data!$E$2:$E$8633,IF(W$41&gt;=Data!$J$2:$J$8633,IF(W$41&lt;=Data!$K$2:$K$8633,Data!$G$2:$G$8633)))))))</f>
        <v>0</v>
      </c>
      <c r="X42" s="34">
        <f t="array" ref="X42">SUM(IF($F$2=Data!$A$2:$A$8633,IF($H$2=$H$2,IF($B$40=Data!$F$2:$F$8633,IF(X$16=Data!$E$2:$E$8633,IF(X$41&gt;=Data!$J$2:$J$8633,IF(X$41&lt;=Data!$K$2:$K$8633,Data!$G$2:$G$8633)))))))</f>
        <v>0</v>
      </c>
      <c r="Y42" s="34">
        <f t="array" ref="Y42">SUM(IF($F$2=Data!$A$2:$A$8633,IF($H$2=$H$2,IF($B$40=Data!$F$2:$F$8633,IF(Y$16=Data!$E$2:$E$8633,IF(Y$41&gt;=Data!$J$2:$J$8633,IF(Y$41&lt;=Data!$K$2:$K$8633,Data!$G$2:$G$8633)))))))</f>
        <v>0</v>
      </c>
      <c r="AC42" s="23">
        <v>43878</v>
      </c>
      <c r="AE42" s="22"/>
    </row>
    <row r="43" spans="1:31" hidden="1">
      <c r="A43" s="29" t="s">
        <v>3</v>
      </c>
      <c r="B43" s="35">
        <f t="array" ref="B43">SUM(IF($F$2=Data!$A$2:$A$8633,IF($H$2=$H$2,IF($B$40=Data!$F$2:$F$8633,IF(B$16=Data!$E$2:$E$8633,IF(0=Data!$H$2:$H$8633,Data!$I$2:$I$8633))))))</f>
        <v>0</v>
      </c>
      <c r="C43" s="35">
        <f t="array" ref="C43">SUM(IF($F$2=Data!$A$2:$A$8633,IF($H$2=$H$2,IF($B$40=Data!$F$2:$F$8633,IF(C$16=Data!$E$2:$E$8633,IF(0=Data!$H$2:$H$8633,Data!$I$2:$I$8633))))))</f>
        <v>0</v>
      </c>
      <c r="D43" s="35">
        <f t="array" ref="D43">SUM(IF($F$2=Data!$A$2:$A$8633,IF($H$2=$H$2,IF($B$40=Data!$F$2:$F$8633,IF(D$16=Data!$E$2:$E$8633,IF(0=Data!$H$2:$H$8633,Data!$I$2:$I$8633))))))</f>
        <v>0</v>
      </c>
      <c r="E43" s="35">
        <f t="array" ref="E43">SUM(IF($F$2=Data!$A$2:$A$8633,IF($H$2=$H$2,IF($B$40=Data!$F$2:$F$8633,IF(E$16=Data!$E$2:$E$8633,IF(0=Data!$H$2:$H$8633,Data!$I$2:$I$8633))))))</f>
        <v>0</v>
      </c>
      <c r="F43" s="35">
        <f t="array" ref="F43">SUM(IF($F$2=Data!$A$2:$A$8633,IF($H$2=$H$2,IF($B$40=Data!$F$2:$F$8633,IF(F$16=Data!$E$2:$E$8633,IF(0=Data!$H$2:$H$8633,Data!$I$2:$I$8633))))))</f>
        <v>0</v>
      </c>
      <c r="G43" s="35">
        <f t="array" ref="G43">SUM(IF($F$2=Data!$A$2:$A$8633,IF($H$2=$H$2,IF($B$40=Data!$F$2:$F$8633,IF(G$16=Data!$E$2:$E$8633,IF(0=Data!$H$2:$H$8633,Data!$I$2:$I$8633))))))</f>
        <v>0</v>
      </c>
      <c r="H43" s="35">
        <f t="array" ref="H43">SUM(IF($F$2=Data!$A$2:$A$8633,IF($H$2=$H$2,IF($B$40=Data!$F$2:$F$8633,IF(H$16=Data!$E$2:$E$8633,IF(0=Data!$H$2:$H$8633,Data!$I$2:$I$8633))))))</f>
        <v>0</v>
      </c>
      <c r="I43" s="35">
        <f t="array" ref="I43">SUM(IF($F$2=Data!$A$2:$A$8633,IF($H$2=$H$2,IF($B$40=Data!$F$2:$F$8633,IF(I$16=Data!$E$2:$E$8633,IF(0=Data!$H$2:$H$8633,Data!$I$2:$I$8633))))))</f>
        <v>0</v>
      </c>
      <c r="J43" s="35">
        <f t="array" ref="J43">SUM(IF($F$2=Data!$A$2:$A$8633,IF($H$2=$H$2,IF($B$40=Data!$F$2:$F$8633,IF(J$16=Data!$E$2:$E$8633,IF(0=Data!$H$2:$H$8633,Data!$I$2:$I$8633))))))</f>
        <v>0</v>
      </c>
      <c r="K43" s="35">
        <f t="array" ref="K43">SUM(IF($F$2=Data!$A$2:$A$8633,IF($H$2=$H$2,IF($B$40=Data!$F$2:$F$8633,IF(K$16=Data!$E$2:$E$8633,IF(0=Data!$H$2:$H$8633,Data!$I$2:$I$8633))))))</f>
        <v>0</v>
      </c>
      <c r="L43" s="35">
        <f t="array" ref="L43">SUM(IF($F$2=Data!$A$2:$A$8633,IF($H$2=$H$2,IF($B$40=Data!$F$2:$F$8633,IF(L$16=Data!$E$2:$E$8633,IF(0=Data!$H$2:$H$8633,Data!$I$2:$I$8633))))))</f>
        <v>0</v>
      </c>
      <c r="M43" s="35">
        <f t="array" ref="M43">SUM(IF($F$2=Data!$A$2:$A$8633,IF($H$2=$H$2,IF($B$40=Data!$F$2:$F$8633,IF(M$16=Data!$E$2:$E$8633,IF(0=Data!$H$2:$H$8633,Data!$I$2:$I$8633))))))</f>
        <v>0</v>
      </c>
      <c r="N43" s="35">
        <f t="array" ref="N43">SUM(IF($F$2=Data!$A$2:$A$8633,IF($H$2=$H$2,IF($B$40=Data!$F$2:$F$8633,IF(N$16=Data!$E$2:$E$8633,IF(0=Data!$H$2:$H$8633,Data!$I$2:$I$8633))))))</f>
        <v>0</v>
      </c>
      <c r="O43" s="35">
        <f t="array" ref="O43">SUM(IF($F$2=Data!$A$2:$A$8633,IF($H$2=$H$2,IF($B$40=Data!$F$2:$F$8633,IF(O$16=Data!$E$2:$E$8633,IF(0=Data!$H$2:$H$8633,Data!$I$2:$I$8633))))))</f>
        <v>0</v>
      </c>
      <c r="P43" s="35">
        <f t="array" ref="P43">SUM(IF($F$2=Data!$A$2:$A$8633,IF($H$2=$H$2,IF($B$40=Data!$F$2:$F$8633,IF(P$16=Data!$E$2:$E$8633,IF(0=Data!$H$2:$H$8633,Data!$I$2:$I$8633))))))</f>
        <v>0</v>
      </c>
      <c r="Q43" s="35">
        <f t="array" ref="Q43">SUM(IF($F$2=Data!$A$2:$A$8633,IF($H$2=$H$2,IF($B$40=Data!$F$2:$F$8633,IF(Q$16=Data!$E$2:$E$8633,IF(0=Data!$H$2:$H$8633,Data!$I$2:$I$8633))))))</f>
        <v>0</v>
      </c>
      <c r="R43" s="35">
        <f t="array" ref="R43">SUM(IF($F$2=Data!$A$2:$A$8633,IF($H$2=$H$2,IF($B$40=Data!$F$2:$F$8633,IF(R$16=Data!$E$2:$E$8633,IF(0=Data!$H$2:$H$8633,Data!$I$2:$I$8633))))))</f>
        <v>0</v>
      </c>
      <c r="S43" s="35">
        <f t="array" ref="S43">SUM(IF($F$2=Data!$A$2:$A$8633,IF($H$2=$H$2,IF($B$40=Data!$F$2:$F$8633,IF(S$16=Data!$E$2:$E$8633,IF(0=Data!$H$2:$H$8633,Data!$I$2:$I$8633))))))</f>
        <v>0</v>
      </c>
      <c r="T43" s="35">
        <f t="array" ref="T43">SUM(IF($F$2=Data!$A$2:$A$8633,IF($H$2=$H$2,IF($B$40=Data!$F$2:$F$8633,IF(T$16=Data!$E$2:$E$8633,IF(0=Data!$H$2:$H$8633,Data!$I$2:$I$8633))))))</f>
        <v>0</v>
      </c>
      <c r="U43" s="35">
        <f t="array" ref="U43">SUM(IF($F$2=Data!$A$2:$A$8633,IF($H$2=$H$2,IF($B$40=Data!$F$2:$F$8633,IF(U$16=Data!$E$2:$E$8633,IF(0=Data!$H$2:$H$8633,Data!$I$2:$I$8633))))))</f>
        <v>0</v>
      </c>
      <c r="V43" s="35">
        <f t="array" ref="V43">SUM(IF($F$2=Data!$A$2:$A$8633,IF($H$2=$H$2,IF($B$40=Data!$F$2:$F$8633,IF(V$16=Data!$E$2:$E$8633,IF(0=Data!$H$2:$H$8633,Data!$I$2:$I$8633))))))</f>
        <v>0</v>
      </c>
      <c r="W43" s="35">
        <f t="array" ref="W43">SUM(IF($F$2=Data!$A$2:$A$8633,IF($H$2=$H$2,IF($B$40=Data!$F$2:$F$8633,IF(W$16=Data!$E$2:$E$8633,IF(0=Data!$H$2:$H$8633,Data!$I$2:$I$8633))))))</f>
        <v>0</v>
      </c>
      <c r="X43" s="35">
        <f t="array" ref="X43">SUM(IF($F$2=Data!$A$2:$A$8633,IF($H$2=$H$2,IF($B$40=Data!$F$2:$F$8633,IF(X$16=Data!$E$2:$E$8633,IF(0=Data!$H$2:$H$8633,Data!$I$2:$I$8633))))))</f>
        <v>0</v>
      </c>
      <c r="Y43" s="35">
        <f t="array" ref="Y43">SUM(IF($F$2=Data!$A$2:$A$8633,IF($H$2=$H$2,IF($B$40=Data!$F$2:$F$8633,IF(Y$16=Data!$E$2:$E$8633,IF(0=Data!$H$2:$H$8633,Data!$I$2:$I$8633))))))</f>
        <v>0</v>
      </c>
      <c r="AC43" s="23">
        <v>43976</v>
      </c>
      <c r="AE43" s="22"/>
    </row>
    <row r="44" spans="1:31" hidden="1">
      <c r="A44" s="29" t="s">
        <v>4</v>
      </c>
      <c r="B44" s="35">
        <f t="array" ref="B44">SUM(IF($F$2=Data!$A$2:$A$8633,IF($H$2=$H$2,IF($B$40=Data!$F$2:$F$8633,IF(B$16=Data!$E$2:$E$8633,IF(1=Data!$H$2:$H$8633,Data!$I$2:$I$8633))))))</f>
        <v>0</v>
      </c>
      <c r="C44" s="35">
        <f t="array" ref="C44">SUM(IF($F$2=Data!$A$2:$A$8633,IF($H$2=$H$2,IF($B$40=Data!$F$2:$F$8633,IF(C$16=Data!$E$2:$E$8633,IF(1=Data!$H$2:$H$8633,Data!$I$2:$I$8633))))))</f>
        <v>0</v>
      </c>
      <c r="D44" s="35">
        <f t="array" ref="D44">SUM(IF($F$2=Data!$A$2:$A$8633,IF($H$2=$H$2,IF($B$40=Data!$F$2:$F$8633,IF(D$16=Data!$E$2:$E$8633,IF(1=Data!$H$2:$H$8633,Data!$I$2:$I$8633))))))</f>
        <v>0</v>
      </c>
      <c r="E44" s="35">
        <f t="array" ref="E44">SUM(IF($F$2=Data!$A$2:$A$8633,IF($H$2=$H$2,IF($B$40=Data!$F$2:$F$8633,IF(E$16=Data!$E$2:$E$8633,IF(1=Data!$H$2:$H$8633,Data!$I$2:$I$8633))))))</f>
        <v>0</v>
      </c>
      <c r="F44" s="35">
        <f t="array" ref="F44">SUM(IF($F$2=Data!$A$2:$A$8633,IF($H$2=$H$2,IF($B$40=Data!$F$2:$F$8633,IF(F$16=Data!$E$2:$E$8633,IF(1=Data!$H$2:$H$8633,Data!$I$2:$I$8633))))))</f>
        <v>0</v>
      </c>
      <c r="G44" s="35">
        <f t="array" ref="G44">SUM(IF($F$2=Data!$A$2:$A$8633,IF($H$2=$H$2,IF($B$40=Data!$F$2:$F$8633,IF(G$16=Data!$E$2:$E$8633,IF(1=Data!$H$2:$H$8633,Data!$I$2:$I$8633))))))</f>
        <v>0</v>
      </c>
      <c r="H44" s="35">
        <f t="array" ref="H44">SUM(IF($F$2=Data!$A$2:$A$8633,IF($H$2=$H$2,IF($B$40=Data!$F$2:$F$8633,IF(H$16=Data!$E$2:$E$8633,IF(1=Data!$H$2:$H$8633,Data!$I$2:$I$8633))))))</f>
        <v>0</v>
      </c>
      <c r="I44" s="35">
        <f t="array" ref="I44">SUM(IF($F$2=Data!$A$2:$A$8633,IF($H$2=$H$2,IF($B$40=Data!$F$2:$F$8633,IF(I$16=Data!$E$2:$E$8633,IF(1=Data!$H$2:$H$8633,Data!$I$2:$I$8633))))))</f>
        <v>0</v>
      </c>
      <c r="J44" s="35">
        <f t="array" ref="J44">SUM(IF($F$2=Data!$A$2:$A$8633,IF($H$2=$H$2,IF($B$40=Data!$F$2:$F$8633,IF(J$16=Data!$E$2:$E$8633,IF(1=Data!$H$2:$H$8633,Data!$I$2:$I$8633))))))</f>
        <v>0</v>
      </c>
      <c r="K44" s="35">
        <f t="array" ref="K44">SUM(IF($F$2=Data!$A$2:$A$8633,IF($H$2=$H$2,IF($B$40=Data!$F$2:$F$8633,IF(K$16=Data!$E$2:$E$8633,IF(1=Data!$H$2:$H$8633,Data!$I$2:$I$8633))))))</f>
        <v>0</v>
      </c>
      <c r="L44" s="35">
        <f t="array" ref="L44">SUM(IF($F$2=Data!$A$2:$A$8633,IF($H$2=$H$2,IF($B$40=Data!$F$2:$F$8633,IF(L$16=Data!$E$2:$E$8633,IF(1=Data!$H$2:$H$8633,Data!$I$2:$I$8633))))))</f>
        <v>0</v>
      </c>
      <c r="M44" s="35">
        <f t="array" ref="M44">SUM(IF($F$2=Data!$A$2:$A$8633,IF($H$2=$H$2,IF($B$40=Data!$F$2:$F$8633,IF(M$16=Data!$E$2:$E$8633,IF(1=Data!$H$2:$H$8633,Data!$I$2:$I$8633))))))</f>
        <v>0</v>
      </c>
      <c r="N44" s="35">
        <f t="array" ref="N44">SUM(IF($F$2=Data!$A$2:$A$8633,IF($H$2=$H$2,IF($B$40=Data!$F$2:$F$8633,IF(N$16=Data!$E$2:$E$8633,IF(1=Data!$H$2:$H$8633,Data!$I$2:$I$8633))))))</f>
        <v>0</v>
      </c>
      <c r="O44" s="35">
        <f t="array" ref="O44">SUM(IF($F$2=Data!$A$2:$A$8633,IF($H$2=$H$2,IF($B$40=Data!$F$2:$F$8633,IF(O$16=Data!$E$2:$E$8633,IF(1=Data!$H$2:$H$8633,Data!$I$2:$I$8633))))))</f>
        <v>0</v>
      </c>
      <c r="P44" s="35">
        <f t="array" ref="P44">SUM(IF($F$2=Data!$A$2:$A$8633,IF($H$2=$H$2,IF($B$40=Data!$F$2:$F$8633,IF(P$16=Data!$E$2:$E$8633,IF(1=Data!$H$2:$H$8633,Data!$I$2:$I$8633))))))</f>
        <v>0</v>
      </c>
      <c r="Q44" s="35">
        <f t="array" ref="Q44">SUM(IF($F$2=Data!$A$2:$A$8633,IF($H$2=$H$2,IF($B$40=Data!$F$2:$F$8633,IF(Q$16=Data!$E$2:$E$8633,IF(1=Data!$H$2:$H$8633,Data!$I$2:$I$8633))))))</f>
        <v>0</v>
      </c>
      <c r="R44" s="35">
        <f t="array" ref="R44">SUM(IF($F$2=Data!$A$2:$A$8633,IF($H$2=$H$2,IF($B$40=Data!$F$2:$F$8633,IF(R$16=Data!$E$2:$E$8633,IF(1=Data!$H$2:$H$8633,Data!$I$2:$I$8633))))))</f>
        <v>0</v>
      </c>
      <c r="S44" s="35">
        <f t="array" ref="S44">SUM(IF($F$2=Data!$A$2:$A$8633,IF($H$2=$H$2,IF($B$40=Data!$F$2:$F$8633,IF(S$16=Data!$E$2:$E$8633,IF(1=Data!$H$2:$H$8633,Data!$I$2:$I$8633))))))</f>
        <v>0</v>
      </c>
      <c r="T44" s="35">
        <f t="array" ref="T44">SUM(IF($F$2=Data!$A$2:$A$8633,IF($H$2=$H$2,IF($B$40=Data!$F$2:$F$8633,IF(T$16=Data!$E$2:$E$8633,IF(1=Data!$H$2:$H$8633,Data!$I$2:$I$8633))))))</f>
        <v>0</v>
      </c>
      <c r="U44" s="35">
        <f t="array" ref="U44">SUM(IF($F$2=Data!$A$2:$A$8633,IF($H$2=$H$2,IF($B$40=Data!$F$2:$F$8633,IF(U$16=Data!$E$2:$E$8633,IF(1=Data!$H$2:$H$8633,Data!$I$2:$I$8633))))))</f>
        <v>0</v>
      </c>
      <c r="V44" s="35">
        <f t="array" ref="V44">SUM(IF($F$2=Data!$A$2:$A$8633,IF($H$2=$H$2,IF($B$40=Data!$F$2:$F$8633,IF(V$16=Data!$E$2:$E$8633,IF(1=Data!$H$2:$H$8633,Data!$I$2:$I$8633))))))</f>
        <v>0</v>
      </c>
      <c r="W44" s="35">
        <f t="array" ref="W44">SUM(IF($F$2=Data!$A$2:$A$8633,IF($H$2=$H$2,IF($B$40=Data!$F$2:$F$8633,IF(W$16=Data!$E$2:$E$8633,IF(1=Data!$H$2:$H$8633,Data!$I$2:$I$8633))))))</f>
        <v>0</v>
      </c>
      <c r="X44" s="35">
        <f t="array" ref="X44">SUM(IF($F$2=Data!$A$2:$A$8633,IF($H$2=$H$2,IF($B$40=Data!$F$2:$F$8633,IF(X$16=Data!$E$2:$E$8633,IF(1=Data!$H$2:$H$8633,Data!$I$2:$I$8633))))))</f>
        <v>0</v>
      </c>
      <c r="Y44" s="35">
        <f t="array" ref="Y44">SUM(IF($F$2=Data!$A$2:$A$8633,IF($H$2=$H$2,IF($B$40=Data!$F$2:$F$8633,IF(Y$16=Data!$E$2:$E$8633,IF(1=Data!$H$2:$H$8633,Data!$I$2:$I$8633))))))</f>
        <v>0</v>
      </c>
      <c r="AC44" s="23">
        <v>44016</v>
      </c>
      <c r="AE44" s="22"/>
    </row>
    <row r="45" spans="1:31" hidden="1">
      <c r="A45" s="29" t="s">
        <v>5</v>
      </c>
      <c r="B45" s="35">
        <f t="array" ref="B45">SUM(IF($F$2=Data!$A$2:$A$8633,IF($H$2=$H$2,IF($B$40=Data!$F$2:$F$8633,IF(B$16=Data!$E$2:$E$8633,IF(2=Data!$H$2:$H$8633,Data!$I$2:$I$8633))))))</f>
        <v>0</v>
      </c>
      <c r="C45" s="35">
        <f t="array" ref="C45">SUM(IF($F$2=Data!$A$2:$A$8633,IF($H$2=$H$2,IF($B$40=Data!$F$2:$F$8633,IF(C$16=Data!$E$2:$E$8633,IF(2=Data!$H$2:$H$8633,Data!$I$2:$I$8633))))))</f>
        <v>0</v>
      </c>
      <c r="D45" s="35">
        <f t="array" ref="D45">SUM(IF($F$2=Data!$A$2:$A$8633,IF($H$2=$H$2,IF($B$40=Data!$F$2:$F$8633,IF(D$16=Data!$E$2:$E$8633,IF(2=Data!$H$2:$H$8633,Data!$I$2:$I$8633))))))</f>
        <v>0</v>
      </c>
      <c r="E45" s="35">
        <f t="array" ref="E45">SUM(IF($F$2=Data!$A$2:$A$8633,IF($H$2=$H$2,IF($B$40=Data!$F$2:$F$8633,IF(E$16=Data!$E$2:$E$8633,IF(2=Data!$H$2:$H$8633,Data!$I$2:$I$8633))))))</f>
        <v>0</v>
      </c>
      <c r="F45" s="35">
        <f t="array" ref="F45">SUM(IF($F$2=Data!$A$2:$A$8633,IF($H$2=$H$2,IF($B$40=Data!$F$2:$F$8633,IF(F$16=Data!$E$2:$E$8633,IF(2=Data!$H$2:$H$8633,Data!$I$2:$I$8633))))))</f>
        <v>0</v>
      </c>
      <c r="G45" s="35">
        <f t="array" ref="G45">SUM(IF($F$2=Data!$A$2:$A$8633,IF($H$2=$H$2,IF($B$40=Data!$F$2:$F$8633,IF(G$16=Data!$E$2:$E$8633,IF(2=Data!$H$2:$H$8633,Data!$I$2:$I$8633))))))</f>
        <v>0</v>
      </c>
      <c r="H45" s="35">
        <f t="array" ref="H45">SUM(IF($F$2=Data!$A$2:$A$8633,IF($H$2=$H$2,IF($B$40=Data!$F$2:$F$8633,IF(H$16=Data!$E$2:$E$8633,IF(2=Data!$H$2:$H$8633,Data!$I$2:$I$8633))))))</f>
        <v>0</v>
      </c>
      <c r="I45" s="35">
        <f t="array" ref="I45">SUM(IF($F$2=Data!$A$2:$A$8633,IF($H$2=$H$2,IF($B$40=Data!$F$2:$F$8633,IF(I$16=Data!$E$2:$E$8633,IF(2=Data!$H$2:$H$8633,Data!$I$2:$I$8633))))))</f>
        <v>0</v>
      </c>
      <c r="J45" s="35">
        <f t="array" ref="J45">SUM(IF($F$2=Data!$A$2:$A$8633,IF($H$2=$H$2,IF($B$40=Data!$F$2:$F$8633,IF(J$16=Data!$E$2:$E$8633,IF(2=Data!$H$2:$H$8633,Data!$I$2:$I$8633))))))</f>
        <v>0</v>
      </c>
      <c r="K45" s="35">
        <f t="array" ref="K45">SUM(IF($F$2=Data!$A$2:$A$8633,IF($H$2=$H$2,IF($B$40=Data!$F$2:$F$8633,IF(K$16=Data!$E$2:$E$8633,IF(2=Data!$H$2:$H$8633,Data!$I$2:$I$8633))))))</f>
        <v>0</v>
      </c>
      <c r="L45" s="35">
        <f t="array" ref="L45">SUM(IF($F$2=Data!$A$2:$A$8633,IF($H$2=$H$2,IF($B$40=Data!$F$2:$F$8633,IF(L$16=Data!$E$2:$E$8633,IF(2=Data!$H$2:$H$8633,Data!$I$2:$I$8633))))))</f>
        <v>0</v>
      </c>
      <c r="M45" s="35">
        <f t="array" ref="M45">SUM(IF($F$2=Data!$A$2:$A$8633,IF($H$2=$H$2,IF($B$40=Data!$F$2:$F$8633,IF(M$16=Data!$E$2:$E$8633,IF(2=Data!$H$2:$H$8633,Data!$I$2:$I$8633))))))</f>
        <v>0</v>
      </c>
      <c r="N45" s="35">
        <f t="array" ref="N45">SUM(IF($F$2=Data!$A$2:$A$8633,IF($H$2=$H$2,IF($B$40=Data!$F$2:$F$8633,IF(N$16=Data!$E$2:$E$8633,IF(2=Data!$H$2:$H$8633,Data!$I$2:$I$8633))))))</f>
        <v>0</v>
      </c>
      <c r="O45" s="35">
        <f t="array" ref="O45">SUM(IF($F$2=Data!$A$2:$A$8633,IF($H$2=$H$2,IF($B$40=Data!$F$2:$F$8633,IF(O$16=Data!$E$2:$E$8633,IF(2=Data!$H$2:$H$8633,Data!$I$2:$I$8633))))))</f>
        <v>0</v>
      </c>
      <c r="P45" s="35">
        <f t="array" ref="P45">SUM(IF($F$2=Data!$A$2:$A$8633,IF($H$2=$H$2,IF($B$40=Data!$F$2:$F$8633,IF(P$16=Data!$E$2:$E$8633,IF(2=Data!$H$2:$H$8633,Data!$I$2:$I$8633))))))</f>
        <v>0</v>
      </c>
      <c r="Q45" s="35">
        <f t="array" ref="Q45">SUM(IF($F$2=Data!$A$2:$A$8633,IF($H$2=$H$2,IF($B$40=Data!$F$2:$F$8633,IF(Q$16=Data!$E$2:$E$8633,IF(2=Data!$H$2:$H$8633,Data!$I$2:$I$8633))))))</f>
        <v>0</v>
      </c>
      <c r="R45" s="35">
        <f t="array" ref="R45">SUM(IF($F$2=Data!$A$2:$A$8633,IF($H$2=$H$2,IF($B$40=Data!$F$2:$F$8633,IF(R$16=Data!$E$2:$E$8633,IF(2=Data!$H$2:$H$8633,Data!$I$2:$I$8633))))))</f>
        <v>0</v>
      </c>
      <c r="S45" s="35">
        <f t="array" ref="S45">SUM(IF($F$2=Data!$A$2:$A$8633,IF($H$2=$H$2,IF($B$40=Data!$F$2:$F$8633,IF(S$16=Data!$E$2:$E$8633,IF(2=Data!$H$2:$H$8633,Data!$I$2:$I$8633))))))</f>
        <v>0</v>
      </c>
      <c r="T45" s="35">
        <f t="array" ref="T45">SUM(IF($F$2=Data!$A$2:$A$8633,IF($H$2=$H$2,IF($B$40=Data!$F$2:$F$8633,IF(T$16=Data!$E$2:$E$8633,IF(2=Data!$H$2:$H$8633,Data!$I$2:$I$8633))))))</f>
        <v>0</v>
      </c>
      <c r="U45" s="35">
        <f t="array" ref="U45">SUM(IF($F$2=Data!$A$2:$A$8633,IF($H$2=$H$2,IF($B$40=Data!$F$2:$F$8633,IF(U$16=Data!$E$2:$E$8633,IF(2=Data!$H$2:$H$8633,Data!$I$2:$I$8633))))))</f>
        <v>0</v>
      </c>
      <c r="V45" s="35">
        <f t="array" ref="V45">SUM(IF($F$2=Data!$A$2:$A$8633,IF($H$2=$H$2,IF($B$40=Data!$F$2:$F$8633,IF(V$16=Data!$E$2:$E$8633,IF(2=Data!$H$2:$H$8633,Data!$I$2:$I$8633))))))</f>
        <v>0</v>
      </c>
      <c r="W45" s="35">
        <f t="array" ref="W45">SUM(IF($F$2=Data!$A$2:$A$8633,IF($H$2=$H$2,IF($B$40=Data!$F$2:$F$8633,IF(W$16=Data!$E$2:$E$8633,IF(2=Data!$H$2:$H$8633,Data!$I$2:$I$8633))))))</f>
        <v>0</v>
      </c>
      <c r="X45" s="35">
        <f t="array" ref="X45">SUM(IF($F$2=Data!$A$2:$A$8633,IF($H$2=$H$2,IF($B$40=Data!$F$2:$F$8633,IF(X$16=Data!$E$2:$E$8633,IF(2=Data!$H$2:$H$8633,Data!$I$2:$I$8633))))))</f>
        <v>0</v>
      </c>
      <c r="Y45" s="35">
        <f t="array" ref="Y45">SUM(IF($F$2=Data!$A$2:$A$8633,IF($H$2=$H$2,IF($B$40=Data!$F$2:$F$8633,IF(Y$16=Data!$E$2:$E$8633,IF(2=Data!$H$2:$H$8633,Data!$I$2:$I$8633))))))</f>
        <v>0</v>
      </c>
      <c r="AC45" s="23">
        <v>44081</v>
      </c>
      <c r="AE45" s="22"/>
    </row>
    <row r="46" spans="1:31" hidden="1">
      <c r="A46" s="29" t="s">
        <v>22</v>
      </c>
      <c r="B46" s="35">
        <f t="array" ref="B46">SUM(IF($F$2=Data!$A$2:$A$8633,IF($H$2=$H$2,IF($B$40=Data!$F$2:$F$8633,IF(B$16=Data!$E$2:$E$8633,IF(3=Data!$H$2:$H$8633,Data!$I$2:$I$8633))))))</f>
        <v>0</v>
      </c>
      <c r="C46" s="35">
        <f t="array" ref="C46">SUM(IF($F$2=Data!$A$2:$A$8633,IF($H$2=$H$2,IF($B$40=Data!$F$2:$F$8633,IF(C$16=Data!$E$2:$E$8633,IF(3=Data!$H$2:$H$8633,Data!$I$2:$I$8633))))))</f>
        <v>0</v>
      </c>
      <c r="D46" s="35">
        <f t="array" ref="D46">SUM(IF($F$2=Data!$A$2:$A$8633,IF($H$2=$H$2,IF($B$40=Data!$F$2:$F$8633,IF(D$16=Data!$E$2:$E$8633,IF(3=Data!$H$2:$H$8633,Data!$I$2:$I$8633))))))</f>
        <v>0</v>
      </c>
      <c r="E46" s="35">
        <f t="array" ref="E46">SUM(IF($F$2=Data!$A$2:$A$8633,IF($H$2=$H$2,IF($B$40=Data!$F$2:$F$8633,IF(E$16=Data!$E$2:$E$8633,IF(3=Data!$H$2:$H$8633,Data!$I$2:$I$8633))))))</f>
        <v>0</v>
      </c>
      <c r="F46" s="35">
        <f t="array" ref="F46">SUM(IF($F$2=Data!$A$2:$A$8633,IF($H$2=$H$2,IF($B$40=Data!$F$2:$F$8633,IF(F$16=Data!$E$2:$E$8633,IF(3=Data!$H$2:$H$8633,Data!$I$2:$I$8633))))))</f>
        <v>0</v>
      </c>
      <c r="G46" s="35">
        <f t="array" ref="G46">SUM(IF($F$2=Data!$A$2:$A$8633,IF($H$2=$H$2,IF($B$40=Data!$F$2:$F$8633,IF(G$16=Data!$E$2:$E$8633,IF(3=Data!$H$2:$H$8633,Data!$I$2:$I$8633))))))</f>
        <v>0</v>
      </c>
      <c r="H46" s="35">
        <f t="array" ref="H46">SUM(IF($F$2=Data!$A$2:$A$8633,IF($H$2=$H$2,IF($B$40=Data!$F$2:$F$8633,IF(H$16=Data!$E$2:$E$8633,IF(3=Data!$H$2:$H$8633,Data!$I$2:$I$8633))))))</f>
        <v>0</v>
      </c>
      <c r="I46" s="35">
        <f t="array" ref="I46">SUM(IF($F$2=Data!$A$2:$A$8633,IF($H$2=$H$2,IF($B$40=Data!$F$2:$F$8633,IF(I$16=Data!$E$2:$E$8633,IF(3=Data!$H$2:$H$8633,Data!$I$2:$I$8633))))))</f>
        <v>0</v>
      </c>
      <c r="J46" s="35">
        <f t="array" ref="J46">SUM(IF($F$2=Data!$A$2:$A$8633,IF($H$2=$H$2,IF($B$40=Data!$F$2:$F$8633,IF(J$16=Data!$E$2:$E$8633,IF(3=Data!$H$2:$H$8633,Data!$I$2:$I$8633))))))</f>
        <v>0</v>
      </c>
      <c r="K46" s="35">
        <f t="array" ref="K46">SUM(IF($F$2=Data!$A$2:$A$8633,IF($H$2=$H$2,IF($B$40=Data!$F$2:$F$8633,IF(K$16=Data!$E$2:$E$8633,IF(3=Data!$H$2:$H$8633,Data!$I$2:$I$8633))))))</f>
        <v>0</v>
      </c>
      <c r="L46" s="35">
        <f t="array" ref="L46">SUM(IF($F$2=Data!$A$2:$A$8633,IF($H$2=$H$2,IF($B$40=Data!$F$2:$F$8633,IF(L$16=Data!$E$2:$E$8633,IF(3=Data!$H$2:$H$8633,Data!$I$2:$I$8633))))))</f>
        <v>0</v>
      </c>
      <c r="M46" s="35">
        <f t="array" ref="M46">SUM(IF($F$2=Data!$A$2:$A$8633,IF($H$2=$H$2,IF($B$40=Data!$F$2:$F$8633,IF(M$16=Data!$E$2:$E$8633,IF(3=Data!$H$2:$H$8633,Data!$I$2:$I$8633))))))</f>
        <v>0</v>
      </c>
      <c r="N46" s="35">
        <f t="array" ref="N46">SUM(IF($F$2=Data!$A$2:$A$8633,IF($H$2=$H$2,IF($B$40=Data!$F$2:$F$8633,IF(N$16=Data!$E$2:$E$8633,IF(3=Data!$H$2:$H$8633,Data!$I$2:$I$8633))))))</f>
        <v>0</v>
      </c>
      <c r="O46" s="35">
        <f t="array" ref="O46">SUM(IF($F$2=Data!$A$2:$A$8633,IF($H$2=$H$2,IF($B$40=Data!$F$2:$F$8633,IF(O$16=Data!$E$2:$E$8633,IF(3=Data!$H$2:$H$8633,Data!$I$2:$I$8633))))))</f>
        <v>0</v>
      </c>
      <c r="P46" s="35">
        <f t="array" ref="P46">SUM(IF($F$2=Data!$A$2:$A$8633,IF($H$2=$H$2,IF($B$40=Data!$F$2:$F$8633,IF(P$16=Data!$E$2:$E$8633,IF(3=Data!$H$2:$H$8633,Data!$I$2:$I$8633))))))</f>
        <v>0</v>
      </c>
      <c r="Q46" s="35">
        <f t="array" ref="Q46">SUM(IF($F$2=Data!$A$2:$A$8633,IF($H$2=$H$2,IF($B$40=Data!$F$2:$F$8633,IF(Q$16=Data!$E$2:$E$8633,IF(3=Data!$H$2:$H$8633,Data!$I$2:$I$8633))))))</f>
        <v>0</v>
      </c>
      <c r="R46" s="35">
        <f t="array" ref="R46">SUM(IF($F$2=Data!$A$2:$A$8633,IF($H$2=$H$2,IF($B$40=Data!$F$2:$F$8633,IF(R$16=Data!$E$2:$E$8633,IF(3=Data!$H$2:$H$8633,Data!$I$2:$I$8633))))))</f>
        <v>0</v>
      </c>
      <c r="S46" s="35">
        <f t="array" ref="S46">SUM(IF($F$2=Data!$A$2:$A$8633,IF($H$2=$H$2,IF($B$40=Data!$F$2:$F$8633,IF(S$16=Data!$E$2:$E$8633,IF(3=Data!$H$2:$H$8633,Data!$I$2:$I$8633))))))</f>
        <v>0</v>
      </c>
      <c r="T46" s="35">
        <f t="array" ref="T46">SUM(IF($F$2=Data!$A$2:$A$8633,IF($H$2=$H$2,IF($B$40=Data!$F$2:$F$8633,IF(T$16=Data!$E$2:$E$8633,IF(3=Data!$H$2:$H$8633,Data!$I$2:$I$8633))))))</f>
        <v>0</v>
      </c>
      <c r="U46" s="35">
        <f t="array" ref="U46">SUM(IF($F$2=Data!$A$2:$A$8633,IF($H$2=$H$2,IF($B$40=Data!$F$2:$F$8633,IF(U$16=Data!$E$2:$E$8633,IF(3=Data!$H$2:$H$8633,Data!$I$2:$I$8633))))))</f>
        <v>0</v>
      </c>
      <c r="V46" s="35">
        <f t="array" ref="V46">SUM(IF($F$2=Data!$A$2:$A$8633,IF($H$2=$H$2,IF($B$40=Data!$F$2:$F$8633,IF(V$16=Data!$E$2:$E$8633,IF(3=Data!$H$2:$H$8633,Data!$I$2:$I$8633))))))</f>
        <v>0</v>
      </c>
      <c r="W46" s="35">
        <f t="array" ref="W46">SUM(IF($F$2=Data!$A$2:$A$8633,IF($H$2=$H$2,IF($B$40=Data!$F$2:$F$8633,IF(W$16=Data!$E$2:$E$8633,IF(3=Data!$H$2:$H$8633,Data!$I$2:$I$8633))))))</f>
        <v>0</v>
      </c>
      <c r="X46" s="35">
        <f t="array" ref="X46">SUM(IF($F$2=Data!$A$2:$A$8633,IF($H$2=$H$2,IF($B$40=Data!$F$2:$F$8633,IF(X$16=Data!$E$2:$E$8633,IF(3=Data!$H$2:$H$8633,Data!$I$2:$I$8633))))))</f>
        <v>0</v>
      </c>
      <c r="Y46" s="35">
        <f t="array" ref="Y46">SUM(IF($F$2=Data!$A$2:$A$8633,IF($H$2=$H$2,IF($B$40=Data!$F$2:$F$8633,IF(Y$16=Data!$E$2:$E$8633,IF(3=Data!$H$2:$H$8633,Data!$I$2:$I$8633))))))</f>
        <v>0</v>
      </c>
      <c r="AC46" s="23">
        <v>44116</v>
      </c>
      <c r="AE46" s="22"/>
    </row>
    <row r="47" spans="1:31" hidden="1">
      <c r="A47" s="29" t="s">
        <v>6</v>
      </c>
      <c r="B47" s="35">
        <f t="array" ref="B47">SUM(IF($F$2=Data!$A$2:$A$8633,IF($H$2=$H$2,IF($B$40=Data!$F$2:$F$8633,IF(B$16=Data!$E$2:$E$8633,IF(0=Data!$H$2:$H$8633,Data!$K$2:$K$8633))))))</f>
        <v>0</v>
      </c>
      <c r="C47" s="35">
        <f t="array" ref="C47">SUM(IF($F$2=Data!$A$2:$A$8633,IF($H$2=$H$2,IF($B$40=Data!$F$2:$F$8633,IF(C$16=Data!$E$2:$E$8633,IF(0=Data!$H$2:$H$8633,Data!$K$2:$K$8633))))))</f>
        <v>0</v>
      </c>
      <c r="D47" s="35">
        <f t="array" ref="D47">SUM(IF($F$2=Data!$A$2:$A$8633,IF($H$2=$H$2,IF($B$40=Data!$F$2:$F$8633,IF(D$16=Data!$E$2:$E$8633,IF(0=Data!$H$2:$H$8633,Data!$K$2:$K$8633))))))</f>
        <v>0</v>
      </c>
      <c r="E47" s="35">
        <f t="array" ref="E47">SUM(IF($F$2=Data!$A$2:$A$8633,IF($H$2=$H$2,IF($B$40=Data!$F$2:$F$8633,IF(E$16=Data!$E$2:$E$8633,IF(0=Data!$H$2:$H$8633,Data!$K$2:$K$8633))))))</f>
        <v>0</v>
      </c>
      <c r="F47" s="35">
        <f t="array" ref="F47">SUM(IF($F$2=Data!$A$2:$A$8633,IF($H$2=$H$2,IF($B$40=Data!$F$2:$F$8633,IF(F$16=Data!$E$2:$E$8633,IF(0=Data!$H$2:$H$8633,Data!$K$2:$K$8633))))))</f>
        <v>0</v>
      </c>
      <c r="G47" s="35">
        <f t="array" ref="G47">SUM(IF($F$2=Data!$A$2:$A$8633,IF($H$2=$H$2,IF($B$40=Data!$F$2:$F$8633,IF(G$16=Data!$E$2:$E$8633,IF(0=Data!$H$2:$H$8633,Data!$K$2:$K$8633))))))</f>
        <v>0</v>
      </c>
      <c r="H47" s="35">
        <f t="array" ref="H47">SUM(IF($F$2=Data!$A$2:$A$8633,IF($H$2=$H$2,IF($B$40=Data!$F$2:$F$8633,IF(H$16=Data!$E$2:$E$8633,IF(0=Data!$H$2:$H$8633,Data!$K$2:$K$8633))))))</f>
        <v>0</v>
      </c>
      <c r="I47" s="35">
        <f t="array" ref="I47">SUM(IF($F$2=Data!$A$2:$A$8633,IF($H$2=$H$2,IF($B$40=Data!$F$2:$F$8633,IF(I$16=Data!$E$2:$E$8633,IF(0=Data!$H$2:$H$8633,Data!$K$2:$K$8633))))))</f>
        <v>0</v>
      </c>
      <c r="J47" s="35">
        <f t="array" ref="J47">SUM(IF($F$2=Data!$A$2:$A$8633,IF($H$2=$H$2,IF($B$40=Data!$F$2:$F$8633,IF(J$16=Data!$E$2:$E$8633,IF(0=Data!$H$2:$H$8633,Data!$K$2:$K$8633))))))</f>
        <v>0</v>
      </c>
      <c r="K47" s="35">
        <f t="array" ref="K47">SUM(IF($F$2=Data!$A$2:$A$8633,IF($H$2=$H$2,IF($B$40=Data!$F$2:$F$8633,IF(K$16=Data!$E$2:$E$8633,IF(0=Data!$H$2:$H$8633,Data!$K$2:$K$8633))))))</f>
        <v>0</v>
      </c>
      <c r="L47" s="35">
        <f t="array" ref="L47">SUM(IF($F$2=Data!$A$2:$A$8633,IF($H$2=$H$2,IF($B$40=Data!$F$2:$F$8633,IF(L$16=Data!$E$2:$E$8633,IF(0=Data!$H$2:$H$8633,Data!$K$2:$K$8633))))))</f>
        <v>0</v>
      </c>
      <c r="M47" s="35">
        <f t="array" ref="M47">SUM(IF($F$2=Data!$A$2:$A$8633,IF($H$2=$H$2,IF($B$40=Data!$F$2:$F$8633,IF(M$16=Data!$E$2:$E$8633,IF(0=Data!$H$2:$H$8633,Data!$K$2:$K$8633))))))</f>
        <v>0</v>
      </c>
      <c r="N47" s="35">
        <f t="array" ref="N47">SUM(IF($F$2=Data!$A$2:$A$8633,IF($H$2=$H$2,IF($B$40=Data!$F$2:$F$8633,IF(N$16=Data!$E$2:$E$8633,IF(0=Data!$H$2:$H$8633,Data!$K$2:$K$8633))))))</f>
        <v>0</v>
      </c>
      <c r="O47" s="35">
        <f t="array" ref="O47">SUM(IF($F$2=Data!$A$2:$A$8633,IF($H$2=$H$2,IF($B$40=Data!$F$2:$F$8633,IF(O$16=Data!$E$2:$E$8633,IF(0=Data!$H$2:$H$8633,Data!$K$2:$K$8633))))))</f>
        <v>0</v>
      </c>
      <c r="P47" s="35">
        <f t="array" ref="P47">SUM(IF($F$2=Data!$A$2:$A$8633,IF($H$2=$H$2,IF($B$40=Data!$F$2:$F$8633,IF(P$16=Data!$E$2:$E$8633,IF(0=Data!$H$2:$H$8633,Data!$K$2:$K$8633))))))</f>
        <v>0</v>
      </c>
      <c r="Q47" s="35">
        <f t="array" ref="Q47">SUM(IF($F$2=Data!$A$2:$A$8633,IF($H$2=$H$2,IF($B$40=Data!$F$2:$F$8633,IF(Q$16=Data!$E$2:$E$8633,IF(0=Data!$H$2:$H$8633,Data!$K$2:$K$8633))))))</f>
        <v>0</v>
      </c>
      <c r="R47" s="35">
        <f t="array" ref="R47">SUM(IF($F$2=Data!$A$2:$A$8633,IF($H$2=$H$2,IF($B$40=Data!$F$2:$F$8633,IF(R$16=Data!$E$2:$E$8633,IF(0=Data!$H$2:$H$8633,Data!$K$2:$K$8633))))))</f>
        <v>0</v>
      </c>
      <c r="S47" s="35">
        <f t="array" ref="S47">SUM(IF($F$2=Data!$A$2:$A$8633,IF($H$2=$H$2,IF($B$40=Data!$F$2:$F$8633,IF(S$16=Data!$E$2:$E$8633,IF(0=Data!$H$2:$H$8633,Data!$K$2:$K$8633))))))</f>
        <v>0</v>
      </c>
      <c r="T47" s="35">
        <f t="array" ref="T47">SUM(IF($F$2=Data!$A$2:$A$8633,IF($H$2=$H$2,IF($B$40=Data!$F$2:$F$8633,IF(T$16=Data!$E$2:$E$8633,IF(0=Data!$H$2:$H$8633,Data!$K$2:$K$8633))))))</f>
        <v>0</v>
      </c>
      <c r="U47" s="35">
        <f t="array" ref="U47">SUM(IF($F$2=Data!$A$2:$A$8633,IF($H$2=$H$2,IF($B$40=Data!$F$2:$F$8633,IF(U$16=Data!$E$2:$E$8633,IF(0=Data!$H$2:$H$8633,Data!$K$2:$K$8633))))))</f>
        <v>0</v>
      </c>
      <c r="V47" s="35">
        <f t="array" ref="V47">SUM(IF($F$2=Data!$A$2:$A$8633,IF($H$2=$H$2,IF($B$40=Data!$F$2:$F$8633,IF(V$16=Data!$E$2:$E$8633,IF(0=Data!$H$2:$H$8633,Data!$K$2:$K$8633))))))</f>
        <v>0</v>
      </c>
      <c r="W47" s="35">
        <f t="array" ref="W47">SUM(IF($F$2=Data!$A$2:$A$8633,IF($H$2=$H$2,IF($B$40=Data!$F$2:$F$8633,IF(W$16=Data!$E$2:$E$8633,IF(0=Data!$H$2:$H$8633,Data!$K$2:$K$8633))))))</f>
        <v>0</v>
      </c>
      <c r="X47" s="35">
        <f t="array" ref="X47">SUM(IF($F$2=Data!$A$2:$A$8633,IF($H$2=$H$2,IF($B$40=Data!$F$2:$F$8633,IF(X$16=Data!$E$2:$E$8633,IF(0=Data!$H$2:$H$8633,Data!$K$2:$K$8633))))))</f>
        <v>0</v>
      </c>
      <c r="Y47" s="35">
        <f t="array" ref="Y47">SUM(IF($F$2=Data!$A$2:$A$8633,IF($H$2=$H$2,IF($B$40=Data!$F$2:$F$8633,IF(Y$16=Data!$E$2:$E$8633,IF(0=Data!$H$2:$H$8633,Data!$K$2:$K$8633))))))</f>
        <v>0</v>
      </c>
      <c r="AC47" s="23">
        <v>44146</v>
      </c>
    </row>
    <row r="48" spans="1:31" hidden="1">
      <c r="A48" s="29" t="s">
        <v>7</v>
      </c>
      <c r="B48" s="35">
        <f t="array" ref="B48">SUM(IF($F$2=Data!$A$2:$A$8633,IF($H$2=$H$2,IF($B$40=Data!$F$2:$F$8633,IF(B$16=Data!$E$2:$E$8633,IF(1=Data!$H$2:$H$8633,Data!$K$2:$K$8633))))))</f>
        <v>0</v>
      </c>
      <c r="C48" s="35">
        <f t="array" ref="C48">SUM(IF($F$2=Data!$A$2:$A$8633,IF($H$2=$H$2,IF($B$40=Data!$F$2:$F$8633,IF(C$16=Data!$E$2:$E$8633,IF(1=Data!$H$2:$H$8633,Data!$K$2:$K$8633))))))</f>
        <v>0</v>
      </c>
      <c r="D48" s="35">
        <f t="array" ref="D48">SUM(IF($F$2=Data!$A$2:$A$8633,IF($H$2=$H$2,IF($B$40=Data!$F$2:$F$8633,IF(D$16=Data!$E$2:$E$8633,IF(1=Data!$H$2:$H$8633,Data!$K$2:$K$8633))))))</f>
        <v>0</v>
      </c>
      <c r="E48" s="35">
        <f t="array" ref="E48">SUM(IF($F$2=Data!$A$2:$A$8633,IF($H$2=$H$2,IF($B$40=Data!$F$2:$F$8633,IF(E$16=Data!$E$2:$E$8633,IF(1=Data!$H$2:$H$8633,Data!$K$2:$K$8633))))))</f>
        <v>0</v>
      </c>
      <c r="F48" s="35">
        <f t="array" ref="F48">SUM(IF($F$2=Data!$A$2:$A$8633,IF($H$2=$H$2,IF($B$40=Data!$F$2:$F$8633,IF(F$16=Data!$E$2:$E$8633,IF(1=Data!$H$2:$H$8633,Data!$K$2:$K$8633))))))</f>
        <v>0</v>
      </c>
      <c r="G48" s="35">
        <f t="array" ref="G48">SUM(IF($F$2=Data!$A$2:$A$8633,IF($H$2=$H$2,IF($B$40=Data!$F$2:$F$8633,IF(G$16=Data!$E$2:$E$8633,IF(1=Data!$H$2:$H$8633,Data!$K$2:$K$8633))))))</f>
        <v>0</v>
      </c>
      <c r="H48" s="35">
        <f t="array" ref="H48">SUM(IF($F$2=Data!$A$2:$A$8633,IF($H$2=$H$2,IF($B$40=Data!$F$2:$F$8633,IF(H$16=Data!$E$2:$E$8633,IF(1=Data!$H$2:$H$8633,Data!$K$2:$K$8633))))))</f>
        <v>0</v>
      </c>
      <c r="I48" s="35">
        <f t="array" ref="I48">SUM(IF($F$2=Data!$A$2:$A$8633,IF($H$2=$H$2,IF($B$40=Data!$F$2:$F$8633,IF(I$16=Data!$E$2:$E$8633,IF(1=Data!$H$2:$H$8633,Data!$K$2:$K$8633))))))</f>
        <v>0</v>
      </c>
      <c r="J48" s="35">
        <f t="array" ref="J48">SUM(IF($F$2=Data!$A$2:$A$8633,IF($H$2=$H$2,IF($B$40=Data!$F$2:$F$8633,IF(J$16=Data!$E$2:$E$8633,IF(1=Data!$H$2:$H$8633,Data!$K$2:$K$8633))))))</f>
        <v>0</v>
      </c>
      <c r="K48" s="35">
        <f t="array" ref="K48">SUM(IF($F$2=Data!$A$2:$A$8633,IF($H$2=$H$2,IF($B$40=Data!$F$2:$F$8633,IF(K$16=Data!$E$2:$E$8633,IF(1=Data!$H$2:$H$8633,Data!$K$2:$K$8633))))))</f>
        <v>0</v>
      </c>
      <c r="L48" s="35">
        <f t="array" ref="L48">SUM(IF($F$2=Data!$A$2:$A$8633,IF($H$2=$H$2,IF($B$40=Data!$F$2:$F$8633,IF(L$16=Data!$E$2:$E$8633,IF(1=Data!$H$2:$H$8633,Data!$K$2:$K$8633))))))</f>
        <v>0</v>
      </c>
      <c r="M48" s="35">
        <f t="array" ref="M48">SUM(IF($F$2=Data!$A$2:$A$8633,IF($H$2=$H$2,IF($B$40=Data!$F$2:$F$8633,IF(M$16=Data!$E$2:$E$8633,IF(1=Data!$H$2:$H$8633,Data!$K$2:$K$8633))))))</f>
        <v>0</v>
      </c>
      <c r="N48" s="35">
        <f t="array" ref="N48">SUM(IF($F$2=Data!$A$2:$A$8633,IF($H$2=$H$2,IF($B$40=Data!$F$2:$F$8633,IF(N$16=Data!$E$2:$E$8633,IF(1=Data!$H$2:$H$8633,Data!$K$2:$K$8633))))))</f>
        <v>0</v>
      </c>
      <c r="O48" s="35">
        <f t="array" ref="O48">SUM(IF($F$2=Data!$A$2:$A$8633,IF($H$2=$H$2,IF($B$40=Data!$F$2:$F$8633,IF(O$16=Data!$E$2:$E$8633,IF(1=Data!$H$2:$H$8633,Data!$K$2:$K$8633))))))</f>
        <v>0</v>
      </c>
      <c r="P48" s="35">
        <f t="array" ref="P48">SUM(IF($F$2=Data!$A$2:$A$8633,IF($H$2=$H$2,IF($B$40=Data!$F$2:$F$8633,IF(P$16=Data!$E$2:$E$8633,IF(1=Data!$H$2:$H$8633,Data!$K$2:$K$8633))))))</f>
        <v>0</v>
      </c>
      <c r="Q48" s="35">
        <f t="array" ref="Q48">SUM(IF($F$2=Data!$A$2:$A$8633,IF($H$2=$H$2,IF($B$40=Data!$F$2:$F$8633,IF(Q$16=Data!$E$2:$E$8633,IF(1=Data!$H$2:$H$8633,Data!$K$2:$K$8633))))))</f>
        <v>0</v>
      </c>
      <c r="R48" s="35">
        <f t="array" ref="R48">SUM(IF($F$2=Data!$A$2:$A$8633,IF($H$2=$H$2,IF($B$40=Data!$F$2:$F$8633,IF(R$16=Data!$E$2:$E$8633,IF(1=Data!$H$2:$H$8633,Data!$K$2:$K$8633))))))</f>
        <v>0</v>
      </c>
      <c r="S48" s="35">
        <f t="array" ref="S48">SUM(IF($F$2=Data!$A$2:$A$8633,IF($H$2=$H$2,IF($B$40=Data!$F$2:$F$8633,IF(S$16=Data!$E$2:$E$8633,IF(1=Data!$H$2:$H$8633,Data!$K$2:$K$8633))))))</f>
        <v>0</v>
      </c>
      <c r="T48" s="35">
        <f t="array" ref="T48">SUM(IF($F$2=Data!$A$2:$A$8633,IF($H$2=$H$2,IF($B$40=Data!$F$2:$F$8633,IF(T$16=Data!$E$2:$E$8633,IF(1=Data!$H$2:$H$8633,Data!$K$2:$K$8633))))))</f>
        <v>0</v>
      </c>
      <c r="U48" s="35">
        <f t="array" ref="U48">SUM(IF($F$2=Data!$A$2:$A$8633,IF($H$2=$H$2,IF($B$40=Data!$F$2:$F$8633,IF(U$16=Data!$E$2:$E$8633,IF(1=Data!$H$2:$H$8633,Data!$K$2:$K$8633))))))</f>
        <v>0</v>
      </c>
      <c r="V48" s="35">
        <f t="array" ref="V48">SUM(IF($F$2=Data!$A$2:$A$8633,IF($H$2=$H$2,IF($B$40=Data!$F$2:$F$8633,IF(V$16=Data!$E$2:$E$8633,IF(1=Data!$H$2:$H$8633,Data!$K$2:$K$8633))))))</f>
        <v>0</v>
      </c>
      <c r="W48" s="35">
        <f t="array" ref="W48">SUM(IF($F$2=Data!$A$2:$A$8633,IF($H$2=$H$2,IF($B$40=Data!$F$2:$F$8633,IF(W$16=Data!$E$2:$E$8633,IF(1=Data!$H$2:$H$8633,Data!$K$2:$K$8633))))))</f>
        <v>0</v>
      </c>
      <c r="X48" s="35">
        <f t="array" ref="X48">SUM(IF($F$2=Data!$A$2:$A$8633,IF($H$2=$H$2,IF($B$40=Data!$F$2:$F$8633,IF(X$16=Data!$E$2:$E$8633,IF(1=Data!$H$2:$H$8633,Data!$K$2:$K$8633))))))</f>
        <v>0</v>
      </c>
      <c r="Y48" s="35">
        <f t="array" ref="Y48">SUM(IF($F$2=Data!$A$2:$A$8633,IF($H$2=$H$2,IF($B$40=Data!$F$2:$F$8633,IF(Y$16=Data!$E$2:$E$8633,IF(1=Data!$H$2:$H$8633,Data!$K$2:$K$8633))))))</f>
        <v>0</v>
      </c>
      <c r="AC48" s="23">
        <v>44161</v>
      </c>
    </row>
    <row r="49" spans="1:31" hidden="1">
      <c r="A49" s="29" t="s">
        <v>19</v>
      </c>
      <c r="B49" s="35">
        <f t="array" ref="B49">SUM(IF($F$2=Data!$A$2:$A$8633,IF($H$2=$H$2,IF($B$40=Data!$F$2:$F$8633,IF(B$16=Data!$E$2:$E$8633,IF(2=Data!$H$2:$H$8633,Data!$K$2:$K$8633))))))</f>
        <v>0</v>
      </c>
      <c r="C49" s="35">
        <f t="array" ref="C49">SUM(IF($F$2=Data!$A$2:$A$8633,IF($H$2=$H$2,IF($B$40=Data!$F$2:$F$8633,IF(C$16=Data!$E$2:$E$8633,IF(2=Data!$H$2:$H$8633,Data!$K$2:$K$8633))))))</f>
        <v>0</v>
      </c>
      <c r="D49" s="35">
        <f t="array" ref="D49">SUM(IF($F$2=Data!$A$2:$A$8633,IF($H$2=$H$2,IF($B$40=Data!$F$2:$F$8633,IF(D$16=Data!$E$2:$E$8633,IF(2=Data!$H$2:$H$8633,Data!$K$2:$K$8633))))))</f>
        <v>0</v>
      </c>
      <c r="E49" s="35">
        <f t="array" ref="E49">SUM(IF($F$2=Data!$A$2:$A$8633,IF($H$2=$H$2,IF($B$40=Data!$F$2:$F$8633,IF(E$16=Data!$E$2:$E$8633,IF(2=Data!$H$2:$H$8633,Data!$K$2:$K$8633))))))</f>
        <v>0</v>
      </c>
      <c r="F49" s="35">
        <f t="array" ref="F49">SUM(IF($F$2=Data!$A$2:$A$8633,IF($H$2=$H$2,IF($B$40=Data!$F$2:$F$8633,IF(F$16=Data!$E$2:$E$8633,IF(2=Data!$H$2:$H$8633,Data!$K$2:$K$8633))))))</f>
        <v>0</v>
      </c>
      <c r="G49" s="35">
        <f t="array" ref="G49">SUM(IF($F$2=Data!$A$2:$A$8633,IF($H$2=$H$2,IF($B$40=Data!$F$2:$F$8633,IF(G$16=Data!$E$2:$E$8633,IF(2=Data!$H$2:$H$8633,Data!$K$2:$K$8633))))))</f>
        <v>0</v>
      </c>
      <c r="H49" s="35">
        <f t="array" ref="H49">SUM(IF($F$2=Data!$A$2:$A$8633,IF($H$2=$H$2,IF($B$40=Data!$F$2:$F$8633,IF(H$16=Data!$E$2:$E$8633,IF(2=Data!$H$2:$H$8633,Data!$K$2:$K$8633))))))</f>
        <v>0</v>
      </c>
      <c r="I49" s="35">
        <f t="array" ref="I49">SUM(IF($F$2=Data!$A$2:$A$8633,IF($H$2=$H$2,IF($B$40=Data!$F$2:$F$8633,IF(I$16=Data!$E$2:$E$8633,IF(2=Data!$H$2:$H$8633,Data!$K$2:$K$8633))))))</f>
        <v>0</v>
      </c>
      <c r="J49" s="35">
        <f t="array" ref="J49">SUM(IF($F$2=Data!$A$2:$A$8633,IF($H$2=$H$2,IF($B$40=Data!$F$2:$F$8633,IF(J$16=Data!$E$2:$E$8633,IF(2=Data!$H$2:$H$8633,Data!$K$2:$K$8633))))))</f>
        <v>0</v>
      </c>
      <c r="K49" s="35">
        <f t="array" ref="K49">SUM(IF($F$2=Data!$A$2:$A$8633,IF($H$2=$H$2,IF($B$40=Data!$F$2:$F$8633,IF(K$16=Data!$E$2:$E$8633,IF(2=Data!$H$2:$H$8633,Data!$K$2:$K$8633))))))</f>
        <v>0</v>
      </c>
      <c r="L49" s="35">
        <f t="array" ref="L49">SUM(IF($F$2=Data!$A$2:$A$8633,IF($H$2=$H$2,IF($B$40=Data!$F$2:$F$8633,IF(L$16=Data!$E$2:$E$8633,IF(2=Data!$H$2:$H$8633,Data!$K$2:$K$8633))))))</f>
        <v>0</v>
      </c>
      <c r="M49" s="35">
        <f t="array" ref="M49">SUM(IF($F$2=Data!$A$2:$A$8633,IF($H$2=$H$2,IF($B$40=Data!$F$2:$F$8633,IF(M$16=Data!$E$2:$E$8633,IF(2=Data!$H$2:$H$8633,Data!$K$2:$K$8633))))))</f>
        <v>0</v>
      </c>
      <c r="N49" s="35">
        <f t="array" ref="N49">SUM(IF($F$2=Data!$A$2:$A$8633,IF($H$2=$H$2,IF($B$40=Data!$F$2:$F$8633,IF(N$16=Data!$E$2:$E$8633,IF(2=Data!$H$2:$H$8633,Data!$K$2:$K$8633))))))</f>
        <v>0</v>
      </c>
      <c r="O49" s="35">
        <f t="array" ref="O49">SUM(IF($F$2=Data!$A$2:$A$8633,IF($H$2=$H$2,IF($B$40=Data!$F$2:$F$8633,IF(O$16=Data!$E$2:$E$8633,IF(2=Data!$H$2:$H$8633,Data!$K$2:$K$8633))))))</f>
        <v>0</v>
      </c>
      <c r="P49" s="35">
        <f t="array" ref="P49">SUM(IF($F$2=Data!$A$2:$A$8633,IF($H$2=$H$2,IF($B$40=Data!$F$2:$F$8633,IF(P$16=Data!$E$2:$E$8633,IF(2=Data!$H$2:$H$8633,Data!$K$2:$K$8633))))))</f>
        <v>0</v>
      </c>
      <c r="Q49" s="35">
        <f t="array" ref="Q49">SUM(IF($F$2=Data!$A$2:$A$8633,IF($H$2=$H$2,IF($B$40=Data!$F$2:$F$8633,IF(Q$16=Data!$E$2:$E$8633,IF(2=Data!$H$2:$H$8633,Data!$K$2:$K$8633))))))</f>
        <v>0</v>
      </c>
      <c r="R49" s="35">
        <f t="array" ref="R49">SUM(IF($F$2=Data!$A$2:$A$8633,IF($H$2=$H$2,IF($B$40=Data!$F$2:$F$8633,IF(R$16=Data!$E$2:$E$8633,IF(2=Data!$H$2:$H$8633,Data!$K$2:$K$8633))))))</f>
        <v>0</v>
      </c>
      <c r="S49" s="35">
        <f t="array" ref="S49">SUM(IF($F$2=Data!$A$2:$A$8633,IF($H$2=$H$2,IF($B$40=Data!$F$2:$F$8633,IF(S$16=Data!$E$2:$E$8633,IF(2=Data!$H$2:$H$8633,Data!$K$2:$K$8633))))))</f>
        <v>0</v>
      </c>
      <c r="T49" s="35">
        <f t="array" ref="T49">SUM(IF($F$2=Data!$A$2:$A$8633,IF($H$2=$H$2,IF($B$40=Data!$F$2:$F$8633,IF(T$16=Data!$E$2:$E$8633,IF(2=Data!$H$2:$H$8633,Data!$K$2:$K$8633))))))</f>
        <v>0</v>
      </c>
      <c r="U49" s="35">
        <f t="array" ref="U49">SUM(IF($F$2=Data!$A$2:$A$8633,IF($H$2=$H$2,IF($B$40=Data!$F$2:$F$8633,IF(U$16=Data!$E$2:$E$8633,IF(2=Data!$H$2:$H$8633,Data!$K$2:$K$8633))))))</f>
        <v>0</v>
      </c>
      <c r="V49" s="35">
        <f t="array" ref="V49">SUM(IF($F$2=Data!$A$2:$A$8633,IF($H$2=$H$2,IF($B$40=Data!$F$2:$F$8633,IF(V$16=Data!$E$2:$E$8633,IF(2=Data!$H$2:$H$8633,Data!$K$2:$K$8633))))))</f>
        <v>0</v>
      </c>
      <c r="W49" s="35">
        <f t="array" ref="W49">SUM(IF($F$2=Data!$A$2:$A$8633,IF($H$2=$H$2,IF($B$40=Data!$F$2:$F$8633,IF(W$16=Data!$E$2:$E$8633,IF(2=Data!$H$2:$H$8633,Data!$K$2:$K$8633))))))</f>
        <v>0</v>
      </c>
      <c r="X49" s="35">
        <f t="array" ref="X49">SUM(IF($F$2=Data!$A$2:$A$8633,IF($H$2=$H$2,IF($B$40=Data!$F$2:$F$8633,IF(X$16=Data!$E$2:$E$8633,IF(2=Data!$H$2:$H$8633,Data!$K$2:$K$8633))))))</f>
        <v>0</v>
      </c>
      <c r="Y49" s="35">
        <f t="array" ref="Y49">SUM(IF($F$2=Data!$A$2:$A$8633,IF($H$2=$H$2,IF($B$40=Data!$F$2:$F$8633,IF(Y$16=Data!$E$2:$E$8633,IF(2=Data!$H$2:$H$8633,Data!$K$2:$K$8633))))))</f>
        <v>0</v>
      </c>
      <c r="AC49" s="23">
        <v>44190</v>
      </c>
    </row>
    <row r="50" spans="1:31" hidden="1">
      <c r="A50" s="29" t="s">
        <v>20</v>
      </c>
      <c r="B50" s="36">
        <f t="array" ref="B50">SUM(IF($F$2=Data!$A$2:$A$8633,IF($H$2=$H$2,IF($B$40=Data!$F$2:$F$8633,IF(B$16=Data!$E$2:$E$8633,IF(3=Data!$H$2:$H$8633,Data!$K$2:$K$8633))))))</f>
        <v>0</v>
      </c>
      <c r="C50" s="36">
        <f t="array" ref="C50">SUM(IF($F$2=Data!$A$2:$A$8633,IF($H$2=$H$2,IF($B$40=Data!$F$2:$F$8633,IF(C$16=Data!$E$2:$E$8633,IF(3=Data!$H$2:$H$8633,Data!$K$2:$K$8633))))))</f>
        <v>0</v>
      </c>
      <c r="D50" s="36">
        <f t="array" ref="D50">SUM(IF($F$2=Data!$A$2:$A$8633,IF($H$2=$H$2,IF($B$40=Data!$F$2:$F$8633,IF(D$16=Data!$E$2:$E$8633,IF(3=Data!$H$2:$H$8633,Data!$K$2:$K$8633))))))</f>
        <v>0</v>
      </c>
      <c r="E50" s="36">
        <f t="array" ref="E50">SUM(IF($F$2=Data!$A$2:$A$8633,IF($H$2=$H$2,IF($B$40=Data!$F$2:$F$8633,IF(E$16=Data!$E$2:$E$8633,IF(3=Data!$H$2:$H$8633,Data!$K$2:$K$8633))))))</f>
        <v>0</v>
      </c>
      <c r="F50" s="36">
        <f t="array" ref="F50">SUM(IF($F$2=Data!$A$2:$A$8633,IF($H$2=$H$2,IF($B$40=Data!$F$2:$F$8633,IF(F$16=Data!$E$2:$E$8633,IF(3=Data!$H$2:$H$8633,Data!$K$2:$K$8633))))))</f>
        <v>0</v>
      </c>
      <c r="G50" s="36">
        <f t="array" ref="G50">SUM(IF($F$2=Data!$A$2:$A$8633,IF($H$2=$H$2,IF($B$40=Data!$F$2:$F$8633,IF(G$16=Data!$E$2:$E$8633,IF(3=Data!$H$2:$H$8633,Data!$K$2:$K$8633))))))</f>
        <v>0</v>
      </c>
      <c r="H50" s="36">
        <f t="array" ref="H50">SUM(IF($F$2=Data!$A$2:$A$8633,IF($H$2=$H$2,IF($B$40=Data!$F$2:$F$8633,IF(H$16=Data!$E$2:$E$8633,IF(3=Data!$H$2:$H$8633,Data!$K$2:$K$8633))))))</f>
        <v>0</v>
      </c>
      <c r="I50" s="36">
        <f t="array" ref="I50">SUM(IF($F$2=Data!$A$2:$A$8633,IF($H$2=$H$2,IF($B$40=Data!$F$2:$F$8633,IF(I$16=Data!$E$2:$E$8633,IF(3=Data!$H$2:$H$8633,Data!$K$2:$K$8633))))))</f>
        <v>0</v>
      </c>
      <c r="J50" s="36">
        <f t="array" ref="J50">SUM(IF($F$2=Data!$A$2:$A$8633,IF($H$2=$H$2,IF($B$40=Data!$F$2:$F$8633,IF(J$16=Data!$E$2:$E$8633,IF(3=Data!$H$2:$H$8633,Data!$K$2:$K$8633))))))</f>
        <v>0</v>
      </c>
      <c r="K50" s="36">
        <f t="array" ref="K50">SUM(IF($F$2=Data!$A$2:$A$8633,IF($H$2=$H$2,IF($B$40=Data!$F$2:$F$8633,IF(K$16=Data!$E$2:$E$8633,IF(3=Data!$H$2:$H$8633,Data!$K$2:$K$8633))))))</f>
        <v>0</v>
      </c>
      <c r="L50" s="36">
        <f t="array" ref="L50">SUM(IF($F$2=Data!$A$2:$A$8633,IF($H$2=$H$2,IF($B$40=Data!$F$2:$F$8633,IF(L$16=Data!$E$2:$E$8633,IF(3=Data!$H$2:$H$8633,Data!$K$2:$K$8633))))))</f>
        <v>0</v>
      </c>
      <c r="M50" s="36">
        <f t="array" ref="M50">SUM(IF($F$2=Data!$A$2:$A$8633,IF($H$2=$H$2,IF($B$40=Data!$F$2:$F$8633,IF(M$16=Data!$E$2:$E$8633,IF(3=Data!$H$2:$H$8633,Data!$K$2:$K$8633))))))</f>
        <v>0</v>
      </c>
      <c r="N50" s="36">
        <f t="array" ref="N50">SUM(IF($F$2=Data!$A$2:$A$8633,IF($H$2=$H$2,IF($B$40=Data!$F$2:$F$8633,IF(N$16=Data!$E$2:$E$8633,IF(3=Data!$H$2:$H$8633,Data!$K$2:$K$8633))))))</f>
        <v>0</v>
      </c>
      <c r="O50" s="36">
        <f t="array" ref="O50">SUM(IF($F$2=Data!$A$2:$A$8633,IF($H$2=$H$2,IF($B$40=Data!$F$2:$F$8633,IF(O$16=Data!$E$2:$E$8633,IF(3=Data!$H$2:$H$8633,Data!$K$2:$K$8633))))))</f>
        <v>0</v>
      </c>
      <c r="P50" s="36">
        <f t="array" ref="P50">SUM(IF($F$2=Data!$A$2:$A$8633,IF($H$2=$H$2,IF($B$40=Data!$F$2:$F$8633,IF(P$16=Data!$E$2:$E$8633,IF(3=Data!$H$2:$H$8633,Data!$K$2:$K$8633))))))</f>
        <v>0</v>
      </c>
      <c r="Q50" s="36">
        <f t="array" ref="Q50">SUM(IF($F$2=Data!$A$2:$A$8633,IF($H$2=$H$2,IF($B$40=Data!$F$2:$F$8633,IF(Q$16=Data!$E$2:$E$8633,IF(3=Data!$H$2:$H$8633,Data!$K$2:$K$8633))))))</f>
        <v>0</v>
      </c>
      <c r="R50" s="36">
        <f t="array" ref="R50">SUM(IF($F$2=Data!$A$2:$A$8633,IF($H$2=$H$2,IF($B$40=Data!$F$2:$F$8633,IF(R$16=Data!$E$2:$E$8633,IF(3=Data!$H$2:$H$8633,Data!$K$2:$K$8633))))))</f>
        <v>0</v>
      </c>
      <c r="S50" s="36">
        <f t="array" ref="S50">SUM(IF($F$2=Data!$A$2:$A$8633,IF($H$2=$H$2,IF($B$40=Data!$F$2:$F$8633,IF(S$16=Data!$E$2:$E$8633,IF(3=Data!$H$2:$H$8633,Data!$K$2:$K$8633))))))</f>
        <v>0</v>
      </c>
      <c r="T50" s="36">
        <f t="array" ref="T50">SUM(IF($F$2=Data!$A$2:$A$8633,IF($H$2=$H$2,IF($B$40=Data!$F$2:$F$8633,IF(T$16=Data!$E$2:$E$8633,IF(3=Data!$H$2:$H$8633,Data!$K$2:$K$8633))))))</f>
        <v>0</v>
      </c>
      <c r="U50" s="36">
        <f t="array" ref="U50">SUM(IF($F$2=Data!$A$2:$A$8633,IF($H$2=$H$2,IF($B$40=Data!$F$2:$F$8633,IF(U$16=Data!$E$2:$E$8633,IF(3=Data!$H$2:$H$8633,Data!$K$2:$K$8633))))))</f>
        <v>0</v>
      </c>
      <c r="V50" s="36">
        <f t="array" ref="V50">SUM(IF($F$2=Data!$A$2:$A$8633,IF($H$2=$H$2,IF($B$40=Data!$F$2:$F$8633,IF(V$16=Data!$E$2:$E$8633,IF(3=Data!$H$2:$H$8633,Data!$K$2:$K$8633))))))</f>
        <v>0</v>
      </c>
      <c r="W50" s="36">
        <f t="array" ref="W50">SUM(IF($F$2=Data!$A$2:$A$8633,IF($H$2=$H$2,IF($B$40=Data!$F$2:$F$8633,IF(W$16=Data!$E$2:$E$8633,IF(3=Data!$H$2:$H$8633,Data!$K$2:$K$8633))))))</f>
        <v>0</v>
      </c>
      <c r="X50" s="36">
        <f t="array" ref="X50">SUM(IF($F$2=Data!$A$2:$A$8633,IF($H$2=$H$2,IF($B$40=Data!$F$2:$F$8633,IF(X$16=Data!$E$2:$E$8633,IF(3=Data!$H$2:$H$8633,Data!$K$2:$K$8633))))))</f>
        <v>0</v>
      </c>
      <c r="Y50" s="36">
        <f t="array" ref="Y50">SUM(IF($F$2=Data!$A$2:$A$8633,IF($H$2=$H$2,IF($B$40=Data!$F$2:$F$8633,IF(Y$16=Data!$E$2:$E$8633,IF(3=Data!$H$2:$H$8633,Data!$K$2:$K$8633))))))</f>
        <v>0</v>
      </c>
      <c r="AC50" s="23">
        <v>44197</v>
      </c>
    </row>
    <row r="51" spans="1:31" hidden="1">
      <c r="A51" s="37"/>
      <c r="AC51" s="23">
        <v>44214</v>
      </c>
    </row>
    <row r="52" spans="1:31" hidden="1">
      <c r="A52" s="38" t="s">
        <v>2</v>
      </c>
      <c r="B52" s="39" t="str">
        <f t="shared" ref="B52:Y52" si="9">IF(B$41&lt;B47,B42+B$41*B43,"N/A")</f>
        <v>N/A</v>
      </c>
      <c r="C52" s="39" t="str">
        <f t="shared" si="9"/>
        <v>N/A</v>
      </c>
      <c r="D52" s="39" t="str">
        <f t="shared" si="9"/>
        <v>N/A</v>
      </c>
      <c r="E52" s="39" t="str">
        <f t="shared" si="9"/>
        <v>N/A</v>
      </c>
      <c r="F52" s="39" t="str">
        <f t="shared" si="9"/>
        <v>N/A</v>
      </c>
      <c r="G52" s="39" t="str">
        <f t="shared" si="9"/>
        <v>N/A</v>
      </c>
      <c r="H52" s="39" t="str">
        <f t="shared" si="9"/>
        <v>N/A</v>
      </c>
      <c r="I52" s="39" t="str">
        <f t="shared" si="9"/>
        <v>N/A</v>
      </c>
      <c r="J52" s="39" t="str">
        <f t="shared" si="9"/>
        <v>N/A</v>
      </c>
      <c r="K52" s="39" t="str">
        <f t="shared" si="9"/>
        <v>N/A</v>
      </c>
      <c r="L52" s="39" t="str">
        <f t="shared" si="9"/>
        <v>N/A</v>
      </c>
      <c r="M52" s="39" t="str">
        <f t="shared" si="9"/>
        <v>N/A</v>
      </c>
      <c r="N52" s="39" t="str">
        <f t="shared" si="9"/>
        <v>N/A</v>
      </c>
      <c r="O52" s="39" t="str">
        <f t="shared" si="9"/>
        <v>N/A</v>
      </c>
      <c r="P52" s="39" t="str">
        <f t="shared" si="9"/>
        <v>N/A</v>
      </c>
      <c r="Q52" s="39" t="str">
        <f t="shared" si="9"/>
        <v>N/A</v>
      </c>
      <c r="R52" s="39" t="str">
        <f t="shared" si="9"/>
        <v>N/A</v>
      </c>
      <c r="S52" s="39" t="str">
        <f t="shared" si="9"/>
        <v>N/A</v>
      </c>
      <c r="T52" s="39" t="str">
        <f t="shared" si="9"/>
        <v>N/A</v>
      </c>
      <c r="U52" s="39" t="str">
        <f t="shared" si="9"/>
        <v>N/A</v>
      </c>
      <c r="V52" s="39" t="str">
        <f t="shared" si="9"/>
        <v>N/A</v>
      </c>
      <c r="W52" s="39" t="str">
        <f t="shared" si="9"/>
        <v>N/A</v>
      </c>
      <c r="X52" s="39" t="str">
        <f t="shared" si="9"/>
        <v>N/A</v>
      </c>
      <c r="Y52" s="39" t="str">
        <f t="shared" si="9"/>
        <v>N/A</v>
      </c>
      <c r="AC52" s="23">
        <v>44242</v>
      </c>
    </row>
    <row r="53" spans="1:31" hidden="1">
      <c r="A53" s="38" t="s">
        <v>0</v>
      </c>
      <c r="B53" s="39" t="str">
        <f t="shared" ref="B53:Y53" si="10">IF(AND(B47&lt;&gt;0,B47&lt;B$41,B$41&lt;B48),B42+B$41*B43+(B$41-B47)*B44,"N/A")</f>
        <v>N/A</v>
      </c>
      <c r="C53" s="39" t="str">
        <f t="shared" si="10"/>
        <v>N/A</v>
      </c>
      <c r="D53" s="39" t="str">
        <f t="shared" si="10"/>
        <v>N/A</v>
      </c>
      <c r="E53" s="39" t="str">
        <f t="shared" si="10"/>
        <v>N/A</v>
      </c>
      <c r="F53" s="39" t="str">
        <f t="shared" si="10"/>
        <v>N/A</v>
      </c>
      <c r="G53" s="39" t="str">
        <f t="shared" si="10"/>
        <v>N/A</v>
      </c>
      <c r="H53" s="39" t="str">
        <f t="shared" si="10"/>
        <v>N/A</v>
      </c>
      <c r="I53" s="39" t="str">
        <f t="shared" si="10"/>
        <v>N/A</v>
      </c>
      <c r="J53" s="39" t="str">
        <f t="shared" si="10"/>
        <v>N/A</v>
      </c>
      <c r="K53" s="39" t="str">
        <f t="shared" si="10"/>
        <v>N/A</v>
      </c>
      <c r="L53" s="39" t="str">
        <f t="shared" si="10"/>
        <v>N/A</v>
      </c>
      <c r="M53" s="39" t="str">
        <f t="shared" si="10"/>
        <v>N/A</v>
      </c>
      <c r="N53" s="39" t="str">
        <f t="shared" si="10"/>
        <v>N/A</v>
      </c>
      <c r="O53" s="39" t="str">
        <f t="shared" si="10"/>
        <v>N/A</v>
      </c>
      <c r="P53" s="39" t="str">
        <f t="shared" si="10"/>
        <v>N/A</v>
      </c>
      <c r="Q53" s="39" t="str">
        <f t="shared" si="10"/>
        <v>N/A</v>
      </c>
      <c r="R53" s="39" t="str">
        <f t="shared" si="10"/>
        <v>N/A</v>
      </c>
      <c r="S53" s="39" t="str">
        <f t="shared" si="10"/>
        <v>N/A</v>
      </c>
      <c r="T53" s="39" t="str">
        <f t="shared" si="10"/>
        <v>N/A</v>
      </c>
      <c r="U53" s="39" t="str">
        <f t="shared" si="10"/>
        <v>N/A</v>
      </c>
      <c r="V53" s="39" t="str">
        <f t="shared" si="10"/>
        <v>N/A</v>
      </c>
      <c r="W53" s="39" t="str">
        <f t="shared" si="10"/>
        <v>N/A</v>
      </c>
      <c r="X53" s="39" t="str">
        <f t="shared" si="10"/>
        <v>N/A</v>
      </c>
      <c r="Y53" s="39" t="str">
        <f t="shared" si="10"/>
        <v>N/A</v>
      </c>
      <c r="AC53" s="23">
        <v>44347</v>
      </c>
    </row>
    <row r="54" spans="1:31" hidden="1">
      <c r="A54" s="38" t="s">
        <v>1</v>
      </c>
      <c r="B54" s="39" t="str">
        <f t="shared" ref="B54:Y54" si="11">IF(AND(B48&lt;&gt;0,B48&lt;B$41,B$41&lt;B49),B42+B$41*B43+(B$41-B47)*B44+(B$41-B48)*B45,"N/A")</f>
        <v>N/A</v>
      </c>
      <c r="C54" s="39" t="str">
        <f t="shared" si="11"/>
        <v>N/A</v>
      </c>
      <c r="D54" s="39" t="str">
        <f t="shared" si="11"/>
        <v>N/A</v>
      </c>
      <c r="E54" s="39" t="str">
        <f t="shared" si="11"/>
        <v>N/A</v>
      </c>
      <c r="F54" s="39" t="str">
        <f t="shared" si="11"/>
        <v>N/A</v>
      </c>
      <c r="G54" s="39" t="str">
        <f t="shared" si="11"/>
        <v>N/A</v>
      </c>
      <c r="H54" s="39" t="str">
        <f t="shared" si="11"/>
        <v>N/A</v>
      </c>
      <c r="I54" s="39" t="str">
        <f t="shared" si="11"/>
        <v>N/A</v>
      </c>
      <c r="J54" s="39" t="str">
        <f t="shared" si="11"/>
        <v>N/A</v>
      </c>
      <c r="K54" s="39" t="str">
        <f t="shared" si="11"/>
        <v>N/A</v>
      </c>
      <c r="L54" s="39" t="str">
        <f t="shared" si="11"/>
        <v>N/A</v>
      </c>
      <c r="M54" s="39" t="str">
        <f t="shared" si="11"/>
        <v>N/A</v>
      </c>
      <c r="N54" s="39" t="str">
        <f t="shared" si="11"/>
        <v>N/A</v>
      </c>
      <c r="O54" s="39" t="str">
        <f t="shared" si="11"/>
        <v>N/A</v>
      </c>
      <c r="P54" s="39" t="str">
        <f t="shared" si="11"/>
        <v>N/A</v>
      </c>
      <c r="Q54" s="39" t="str">
        <f t="shared" si="11"/>
        <v>N/A</v>
      </c>
      <c r="R54" s="39" t="str">
        <f t="shared" si="11"/>
        <v>N/A</v>
      </c>
      <c r="S54" s="39" t="str">
        <f t="shared" si="11"/>
        <v>N/A</v>
      </c>
      <c r="T54" s="39" t="str">
        <f t="shared" si="11"/>
        <v>N/A</v>
      </c>
      <c r="U54" s="39" t="str">
        <f t="shared" si="11"/>
        <v>N/A</v>
      </c>
      <c r="V54" s="39" t="str">
        <f t="shared" si="11"/>
        <v>N/A</v>
      </c>
      <c r="W54" s="39" t="str">
        <f t="shared" si="11"/>
        <v>N/A</v>
      </c>
      <c r="X54" s="39" t="str">
        <f t="shared" si="11"/>
        <v>N/A</v>
      </c>
      <c r="Y54" s="39" t="str">
        <f t="shared" si="11"/>
        <v>N/A</v>
      </c>
      <c r="AC54" s="23">
        <v>44381</v>
      </c>
    </row>
    <row r="55" spans="1:31" hidden="1">
      <c r="A55" s="38" t="s">
        <v>21</v>
      </c>
      <c r="B55" s="39" t="str">
        <f t="shared" ref="B55:Y55" si="12">IF(AND(B49&lt;&gt;0,B49&lt;B$41,B$41&lt;B50),B42+B$41*B43+(B$41-B47)*B44+(B$41-B48)*B45+(B$41-B49)*B46,"N/A")</f>
        <v>N/A</v>
      </c>
      <c r="C55" s="39" t="str">
        <f t="shared" si="12"/>
        <v>N/A</v>
      </c>
      <c r="D55" s="39" t="str">
        <f t="shared" si="12"/>
        <v>N/A</v>
      </c>
      <c r="E55" s="39" t="str">
        <f t="shared" si="12"/>
        <v>N/A</v>
      </c>
      <c r="F55" s="39" t="str">
        <f t="shared" si="12"/>
        <v>N/A</v>
      </c>
      <c r="G55" s="39" t="str">
        <f t="shared" si="12"/>
        <v>N/A</v>
      </c>
      <c r="H55" s="39" t="str">
        <f t="shared" si="12"/>
        <v>N/A</v>
      </c>
      <c r="I55" s="39" t="str">
        <f t="shared" si="12"/>
        <v>N/A</v>
      </c>
      <c r="J55" s="39" t="str">
        <f t="shared" si="12"/>
        <v>N/A</v>
      </c>
      <c r="K55" s="39" t="str">
        <f t="shared" si="12"/>
        <v>N/A</v>
      </c>
      <c r="L55" s="39" t="str">
        <f t="shared" si="12"/>
        <v>N/A</v>
      </c>
      <c r="M55" s="39" t="str">
        <f t="shared" si="12"/>
        <v>N/A</v>
      </c>
      <c r="N55" s="39" t="str">
        <f t="shared" si="12"/>
        <v>N/A</v>
      </c>
      <c r="O55" s="39" t="str">
        <f t="shared" si="12"/>
        <v>N/A</v>
      </c>
      <c r="P55" s="39" t="str">
        <f t="shared" si="12"/>
        <v>N/A</v>
      </c>
      <c r="Q55" s="39" t="str">
        <f t="shared" si="12"/>
        <v>N/A</v>
      </c>
      <c r="R55" s="39" t="str">
        <f t="shared" si="12"/>
        <v>N/A</v>
      </c>
      <c r="S55" s="39" t="str">
        <f t="shared" si="12"/>
        <v>N/A</v>
      </c>
      <c r="T55" s="39" t="str">
        <f t="shared" si="12"/>
        <v>N/A</v>
      </c>
      <c r="U55" s="39" t="str">
        <f t="shared" si="12"/>
        <v>N/A</v>
      </c>
      <c r="V55" s="39" t="str">
        <f t="shared" si="12"/>
        <v>N/A</v>
      </c>
      <c r="W55" s="39" t="str">
        <f t="shared" si="12"/>
        <v>N/A</v>
      </c>
      <c r="X55" s="39" t="str">
        <f t="shared" si="12"/>
        <v>N/A</v>
      </c>
      <c r="Y55" s="39" t="str">
        <f t="shared" si="12"/>
        <v>N/A</v>
      </c>
      <c r="AC55" s="23">
        <v>44445</v>
      </c>
    </row>
    <row r="56" spans="1:31" hidden="1">
      <c r="A56" s="38" t="s">
        <v>103</v>
      </c>
      <c r="B56" s="39">
        <f>IF(B52&lt;&gt;"N/A",B52,IF(B53&lt;&gt;"N/A",B53,IF(B54&lt;&gt;"N/A",B54,IF(B55&lt;&gt;"N/A",B55,0))))-B42</f>
        <v>0</v>
      </c>
      <c r="C56" s="39">
        <f t="shared" ref="C56" si="13">IF(C52&lt;&gt;"N/A",C52,IF(C53&lt;&gt;"N/A",C53,IF(C54&lt;&gt;"N/A",C54,IF(C55&lt;&gt;"N/A",C55,0))))-C42</f>
        <v>0</v>
      </c>
      <c r="D56" s="39">
        <f t="shared" ref="D56" si="14">IF(D52&lt;&gt;"N/A",D52,IF(D53&lt;&gt;"N/A",D53,IF(D54&lt;&gt;"N/A",D54,IF(D55&lt;&gt;"N/A",D55,0))))-D42</f>
        <v>0</v>
      </c>
      <c r="E56" s="39">
        <f t="shared" ref="E56" si="15">IF(E52&lt;&gt;"N/A",E52,IF(E53&lt;&gt;"N/A",E53,IF(E54&lt;&gt;"N/A",E54,IF(E55&lt;&gt;"N/A",E55,0))))-E42</f>
        <v>0</v>
      </c>
      <c r="F56" s="39">
        <f t="shared" ref="F56" si="16">IF(F52&lt;&gt;"N/A",F52,IF(F53&lt;&gt;"N/A",F53,IF(F54&lt;&gt;"N/A",F54,IF(F55&lt;&gt;"N/A",F55,0))))-F42</f>
        <v>0</v>
      </c>
      <c r="G56" s="39">
        <f t="shared" ref="G56" si="17">IF(G52&lt;&gt;"N/A",G52,IF(G53&lt;&gt;"N/A",G53,IF(G54&lt;&gt;"N/A",G54,IF(G55&lt;&gt;"N/A",G55,0))))-G42</f>
        <v>0</v>
      </c>
      <c r="H56" s="39">
        <f t="shared" ref="H56" si="18">IF(H52&lt;&gt;"N/A",H52,IF(H53&lt;&gt;"N/A",H53,IF(H54&lt;&gt;"N/A",H54,IF(H55&lt;&gt;"N/A",H55,0))))-H42</f>
        <v>0</v>
      </c>
      <c r="I56" s="39">
        <f t="shared" ref="I56" si="19">IF(I52&lt;&gt;"N/A",I52,IF(I53&lt;&gt;"N/A",I53,IF(I54&lt;&gt;"N/A",I54,IF(I55&lt;&gt;"N/A",I55,0))))-I42</f>
        <v>0</v>
      </c>
      <c r="J56" s="39">
        <f t="shared" ref="J56" si="20">IF(J52&lt;&gt;"N/A",J52,IF(J53&lt;&gt;"N/A",J53,IF(J54&lt;&gt;"N/A",J54,IF(J55&lt;&gt;"N/A",J55,0))))-J42</f>
        <v>0</v>
      </c>
      <c r="K56" s="39">
        <f t="shared" ref="K56" si="21">IF(K52&lt;&gt;"N/A",K52,IF(K53&lt;&gt;"N/A",K53,IF(K54&lt;&gt;"N/A",K54,IF(K55&lt;&gt;"N/A",K55,0))))-K42</f>
        <v>0</v>
      </c>
      <c r="L56" s="39">
        <f t="shared" ref="L56" si="22">IF(L52&lt;&gt;"N/A",L52,IF(L53&lt;&gt;"N/A",L53,IF(L54&lt;&gt;"N/A",L54,IF(L55&lt;&gt;"N/A",L55,0))))-L42</f>
        <v>0</v>
      </c>
      <c r="M56" s="39">
        <f t="shared" ref="M56" si="23">IF(M52&lt;&gt;"N/A",M52,IF(M53&lt;&gt;"N/A",M53,IF(M54&lt;&gt;"N/A",M54,IF(M55&lt;&gt;"N/A",M55,0))))-M42</f>
        <v>0</v>
      </c>
      <c r="N56" s="39">
        <f t="shared" ref="N56" si="24">IF(N52&lt;&gt;"N/A",N52,IF(N53&lt;&gt;"N/A",N53,IF(N54&lt;&gt;"N/A",N54,IF(N55&lt;&gt;"N/A",N55,0))))-N42</f>
        <v>0</v>
      </c>
      <c r="O56" s="39">
        <f t="shared" ref="O56" si="25">IF(O52&lt;&gt;"N/A",O52,IF(O53&lt;&gt;"N/A",O53,IF(O54&lt;&gt;"N/A",O54,IF(O55&lt;&gt;"N/A",O55,0))))-O42</f>
        <v>0</v>
      </c>
      <c r="P56" s="39">
        <f t="shared" ref="P56" si="26">IF(P52&lt;&gt;"N/A",P52,IF(P53&lt;&gt;"N/A",P53,IF(P54&lt;&gt;"N/A",P54,IF(P55&lt;&gt;"N/A",P55,0))))-P42</f>
        <v>0</v>
      </c>
      <c r="Q56" s="39">
        <f t="shared" ref="Q56" si="27">IF(Q52&lt;&gt;"N/A",Q52,IF(Q53&lt;&gt;"N/A",Q53,IF(Q54&lt;&gt;"N/A",Q54,IF(Q55&lt;&gt;"N/A",Q55,0))))-Q42</f>
        <v>0</v>
      </c>
      <c r="R56" s="39">
        <f t="shared" ref="R56" si="28">IF(R52&lt;&gt;"N/A",R52,IF(R53&lt;&gt;"N/A",R53,IF(R54&lt;&gt;"N/A",R54,IF(R55&lt;&gt;"N/A",R55,0))))-R42</f>
        <v>0</v>
      </c>
      <c r="S56" s="39">
        <f t="shared" ref="S56" si="29">IF(S52&lt;&gt;"N/A",S52,IF(S53&lt;&gt;"N/A",S53,IF(S54&lt;&gt;"N/A",S54,IF(S55&lt;&gt;"N/A",S55,0))))-S42</f>
        <v>0</v>
      </c>
      <c r="T56" s="39">
        <f t="shared" ref="T56" si="30">IF(T52&lt;&gt;"N/A",T52,IF(T53&lt;&gt;"N/A",T53,IF(T54&lt;&gt;"N/A",T54,IF(T55&lt;&gt;"N/A",T55,0))))-T42</f>
        <v>0</v>
      </c>
      <c r="U56" s="39">
        <f t="shared" ref="U56" si="31">IF(U52&lt;&gt;"N/A",U52,IF(U53&lt;&gt;"N/A",U53,IF(U54&lt;&gt;"N/A",U54,IF(U55&lt;&gt;"N/A",U55,0))))-U42</f>
        <v>0</v>
      </c>
      <c r="V56" s="39">
        <f t="shared" ref="V56" si="32">IF(V52&lt;&gt;"N/A",V52,IF(V53&lt;&gt;"N/A",V53,IF(V54&lt;&gt;"N/A",V54,IF(V55&lt;&gt;"N/A",V55,0))))-V42</f>
        <v>0</v>
      </c>
      <c r="W56" s="39">
        <f t="shared" ref="W56" si="33">IF(W52&lt;&gt;"N/A",W52,IF(W53&lt;&gt;"N/A",W53,IF(W54&lt;&gt;"N/A",W54,IF(W55&lt;&gt;"N/A",W55,0))))-W42</f>
        <v>0</v>
      </c>
      <c r="X56" s="39">
        <f t="shared" ref="X56" si="34">IF(X52&lt;&gt;"N/A",X52,IF(X53&lt;&gt;"N/A",X53,IF(X54&lt;&gt;"N/A",X54,IF(X55&lt;&gt;"N/A",X55,0))))-X42</f>
        <v>0</v>
      </c>
      <c r="Y56" s="39">
        <f t="shared" ref="Y56" si="35">IF(Y52&lt;&gt;"N/A",Y52,IF(Y53&lt;&gt;"N/A",Y53,IF(Y54&lt;&gt;"N/A",Y54,IF(Y55&lt;&gt;"N/A",Y55,0))))-Y42</f>
        <v>0</v>
      </c>
      <c r="AC56" s="23">
        <v>44480</v>
      </c>
    </row>
    <row r="57" spans="1:31" s="33" customFormat="1" hidden="1">
      <c r="A57" s="31"/>
      <c r="B57" s="32"/>
      <c r="C57" s="32"/>
      <c r="D57" s="32"/>
      <c r="E57" s="32"/>
      <c r="F57" s="32"/>
      <c r="G57" s="32"/>
      <c r="H57" s="32"/>
      <c r="I57" s="32"/>
      <c r="J57" s="32"/>
      <c r="K57" s="32"/>
      <c r="L57" s="32"/>
      <c r="M57" s="32"/>
      <c r="N57" s="32"/>
      <c r="O57" s="32"/>
      <c r="P57" s="32"/>
      <c r="Q57" s="32"/>
      <c r="R57" s="32"/>
      <c r="S57" s="32"/>
      <c r="T57" s="32"/>
      <c r="U57" s="32"/>
      <c r="V57" s="32"/>
      <c r="W57" s="32"/>
      <c r="X57" s="32"/>
      <c r="Y57" s="32"/>
      <c r="AC57" s="23">
        <v>44511</v>
      </c>
      <c r="AE57" s="22"/>
    </row>
    <row r="58" spans="1:31" s="33" customFormat="1" hidden="1">
      <c r="A58" s="38" t="s">
        <v>101</v>
      </c>
      <c r="B58" s="58" t="s">
        <v>57</v>
      </c>
      <c r="C58" s="32"/>
      <c r="D58" s="32"/>
      <c r="E58" s="32"/>
      <c r="F58" s="32"/>
      <c r="G58" s="32"/>
      <c r="H58" s="32"/>
      <c r="I58" s="32"/>
      <c r="J58" s="32"/>
      <c r="K58" s="32"/>
      <c r="L58" s="32"/>
      <c r="M58" s="32"/>
      <c r="N58" s="32"/>
      <c r="O58" s="32"/>
      <c r="P58" s="32"/>
      <c r="Q58" s="32"/>
      <c r="R58" s="32"/>
      <c r="S58" s="32"/>
      <c r="T58" s="32"/>
      <c r="U58" s="32"/>
      <c r="V58" s="32"/>
      <c r="W58" s="32"/>
      <c r="X58" s="32"/>
      <c r="Y58" s="32"/>
      <c r="AC58" s="23">
        <v>44525</v>
      </c>
      <c r="AE58" s="22"/>
    </row>
    <row r="59" spans="1:31" s="32" customFormat="1" hidden="1">
      <c r="A59" s="38"/>
      <c r="B59" s="55">
        <f t="shared" ref="B59:Y59" si="36">IF($B$58=$H$2,1,0)</f>
        <v>0</v>
      </c>
      <c r="C59" s="56">
        <f t="shared" si="36"/>
        <v>0</v>
      </c>
      <c r="D59" s="56">
        <f t="shared" si="36"/>
        <v>0</v>
      </c>
      <c r="E59" s="56">
        <f t="shared" si="36"/>
        <v>0</v>
      </c>
      <c r="F59" s="56">
        <f t="shared" si="36"/>
        <v>0</v>
      </c>
      <c r="G59" s="56">
        <f t="shared" si="36"/>
        <v>0</v>
      </c>
      <c r="H59" s="56">
        <f t="shared" si="36"/>
        <v>0</v>
      </c>
      <c r="I59" s="56">
        <f t="shared" si="36"/>
        <v>0</v>
      </c>
      <c r="J59" s="56">
        <f t="shared" si="36"/>
        <v>0</v>
      </c>
      <c r="K59" s="56">
        <f t="shared" si="36"/>
        <v>0</v>
      </c>
      <c r="L59" s="56">
        <f t="shared" si="36"/>
        <v>0</v>
      </c>
      <c r="M59" s="56">
        <f t="shared" si="36"/>
        <v>0</v>
      </c>
      <c r="N59" s="56">
        <f t="shared" si="36"/>
        <v>0</v>
      </c>
      <c r="O59" s="56">
        <f t="shared" si="36"/>
        <v>0</v>
      </c>
      <c r="P59" s="56">
        <f t="shared" si="36"/>
        <v>0</v>
      </c>
      <c r="Q59" s="56">
        <f t="shared" si="36"/>
        <v>0</v>
      </c>
      <c r="R59" s="56">
        <f t="shared" si="36"/>
        <v>0</v>
      </c>
      <c r="S59" s="56">
        <f t="shared" si="36"/>
        <v>0</v>
      </c>
      <c r="T59" s="56">
        <f t="shared" si="36"/>
        <v>0</v>
      </c>
      <c r="U59" s="56">
        <f t="shared" si="36"/>
        <v>0</v>
      </c>
      <c r="V59" s="56">
        <f t="shared" si="36"/>
        <v>0</v>
      </c>
      <c r="W59" s="56">
        <f t="shared" si="36"/>
        <v>0</v>
      </c>
      <c r="X59" s="56">
        <f t="shared" si="36"/>
        <v>0</v>
      </c>
      <c r="Y59" s="57">
        <f t="shared" si="36"/>
        <v>0</v>
      </c>
      <c r="AC59" s="23">
        <v>44555</v>
      </c>
      <c r="AE59" s="22"/>
    </row>
    <row r="60" spans="1:31" hidden="1">
      <c r="A60" s="29" t="s">
        <v>8</v>
      </c>
      <c r="B60" s="34">
        <f t="array" ref="B60">SUM(IF($F$2=Data!$A$2:$A$8633,IF($B$58=Data!$F$2:$F$8633,IF(B$16=Data!$E$2:$E$8633,IF(B$59&gt;=Data!$J$2:$J$8633,IF(B$59&lt;=Data!$K$2:$K$8633,Data!$G$2:$G$8633))))))</f>
        <v>0</v>
      </c>
      <c r="C60" s="34">
        <f t="array" ref="C60">SUM(IF($F$2=Data!$A$2:$A$8633,IF($H$2=$H$2,IF($B$58=Data!$F$2:$F$8633,IF(C$16=Data!$E$2:$E$8633,IF(C$59&gt;=Data!$J$2:$J$8633,IF(C$59&lt;=Data!$K$2:$K$8633,Data!$G$2:$G$8633)))))))</f>
        <v>0</v>
      </c>
      <c r="D60" s="34">
        <f t="array" ref="D60">SUM(IF($F$2=Data!$A$2:$A$8633,IF($H$2=$H$2,IF($B$58=Data!$F$2:$F$8633,IF(D$16=Data!$E$2:$E$8633,IF(D$59&gt;=Data!$J$2:$J$8633,IF(D$59&lt;=Data!$K$2:$K$8633,Data!$G$2:$G$8633)))))))</f>
        <v>0</v>
      </c>
      <c r="E60" s="34">
        <f t="array" ref="E60">SUM(IF($F$2=Data!$A$2:$A$8633,IF($H$2=$H$2,IF($B$58=Data!$F$2:$F$8633,IF(E$16=Data!$E$2:$E$8633,IF(E$59&gt;=Data!$J$2:$J$8633,IF(E$59&lt;=Data!$K$2:$K$8633,Data!$G$2:$G$8633)))))))</f>
        <v>0</v>
      </c>
      <c r="F60" s="34">
        <f t="array" ref="F60">SUM(IF($F$2=Data!$A$2:$A$8633,IF($H$2=$H$2,IF($B$58=Data!$F$2:$F$8633,IF(F$16=Data!$E$2:$E$8633,IF(F$59&gt;=Data!$J$2:$J$8633,IF(F$59&lt;=Data!$K$2:$K$8633,Data!$G$2:$G$8633)))))))</f>
        <v>0</v>
      </c>
      <c r="G60" s="34">
        <f t="array" ref="G60">SUM(IF($F$2=Data!$A$2:$A$8633,IF($H$2=$H$2,IF($B$58=Data!$F$2:$F$8633,IF(G$16=Data!$E$2:$E$8633,IF(G$59&gt;=Data!$J$2:$J$8633,IF(G$59&lt;=Data!$K$2:$K$8633,Data!$G$2:$G$8633)))))))</f>
        <v>0</v>
      </c>
      <c r="H60" s="34">
        <f t="array" ref="H60">SUM(IF($F$2=Data!$A$2:$A$8633,IF($H$2=$H$2,IF($B$58=Data!$F$2:$F$8633,IF(H$16=Data!$E$2:$E$8633,IF(H$59&gt;=Data!$J$2:$J$8633,IF(H$59&lt;=Data!$K$2:$K$8633,Data!$G$2:$G$8633)))))))</f>
        <v>0</v>
      </c>
      <c r="I60" s="34">
        <f t="array" ref="I60">SUM(IF($F$2=Data!$A$2:$A$8633,IF($H$2=$H$2,IF($B$58=Data!$F$2:$F$8633,IF(I$16=Data!$E$2:$E$8633,IF(I$59&gt;=Data!$J$2:$J$8633,IF(I$59&lt;=Data!$K$2:$K$8633,Data!$G$2:$G$8633)))))))</f>
        <v>0</v>
      </c>
      <c r="J60" s="34">
        <f t="array" ref="J60">SUM(IF($F$2=Data!$A$2:$A$8633,IF($H$2=$H$2,IF($B$58=Data!$F$2:$F$8633,IF(J$16=Data!$E$2:$E$8633,IF(J$59&gt;=Data!$J$2:$J$8633,IF(J$59&lt;=Data!$K$2:$K$8633,Data!$G$2:$G$8633)))))))</f>
        <v>0</v>
      </c>
      <c r="K60" s="34">
        <f t="array" ref="K60">SUM(IF($F$2=Data!$A$2:$A$8633,IF($H$2=$H$2,IF($B$58=Data!$F$2:$F$8633,IF(K$16=Data!$E$2:$E$8633,IF(K$59&gt;=Data!$J$2:$J$8633,IF(K$59&lt;=Data!$K$2:$K$8633,Data!$G$2:$G$8633)))))))</f>
        <v>0</v>
      </c>
      <c r="L60" s="34">
        <f t="array" ref="L60">SUM(IF($F$2=Data!$A$2:$A$8633,IF($H$2=$H$2,IF($B$58=Data!$F$2:$F$8633,IF(L$16=Data!$E$2:$E$8633,IF(L$59&gt;=Data!$J$2:$J$8633,IF(L$59&lt;=Data!$K$2:$K$8633,Data!$G$2:$G$8633)))))))</f>
        <v>0</v>
      </c>
      <c r="M60" s="34">
        <f t="array" ref="M60">SUM(IF($F$2=Data!$A$2:$A$8633,IF($H$2=$H$2,IF($B$58=Data!$F$2:$F$8633,IF(M$16=Data!$E$2:$E$8633,IF(M$59&gt;=Data!$J$2:$J$8633,IF(M$59&lt;=Data!$K$2:$K$8633,Data!$G$2:$G$8633)))))))</f>
        <v>0</v>
      </c>
      <c r="N60" s="34">
        <f t="array" ref="N60">SUM(IF($F$2=Data!$A$2:$A$8633,IF($H$2=$H$2,IF($B$58=Data!$F$2:$F$8633,IF(N$16=Data!$E$2:$E$8633,IF(N$59&gt;=Data!$J$2:$J$8633,IF(N$59&lt;=Data!$K$2:$K$8633,Data!$G$2:$G$8633)))))))</f>
        <v>0</v>
      </c>
      <c r="O60" s="34">
        <f t="array" ref="O60">SUM(IF($F$2=Data!$A$2:$A$8633,IF($H$2=$H$2,IF($B$58=Data!$F$2:$F$8633,IF(O$16=Data!$E$2:$E$8633,IF(O$59&gt;=Data!$J$2:$J$8633,IF(O$59&lt;=Data!$K$2:$K$8633,Data!$G$2:$G$8633)))))))</f>
        <v>0</v>
      </c>
      <c r="P60" s="34">
        <f t="array" ref="P60">SUM(IF($F$2=Data!$A$2:$A$8633,IF($H$2=$H$2,IF($B$58=Data!$F$2:$F$8633,IF(P$16=Data!$E$2:$E$8633,IF(P$59&gt;=Data!$J$2:$J$8633,IF(P$59&lt;=Data!$K$2:$K$8633,Data!$G$2:$G$8633)))))))</f>
        <v>0</v>
      </c>
      <c r="Q60" s="34">
        <f t="array" ref="Q60">SUM(IF($F$2=Data!$A$2:$A$8633,IF($H$2=$H$2,IF($B$58=Data!$F$2:$F$8633,IF(Q$16=Data!$E$2:$E$8633,IF(Q$59&gt;=Data!$J$2:$J$8633,IF(Q$59&lt;=Data!$K$2:$K$8633,Data!$G$2:$G$8633)))))))</f>
        <v>0</v>
      </c>
      <c r="R60" s="34">
        <f t="array" ref="R60">SUM(IF($F$2=Data!$A$2:$A$8633,IF($H$2=$H$2,IF($B$58=Data!$F$2:$F$8633,IF(R$16=Data!$E$2:$E$8633,IF(R$59&gt;=Data!$J$2:$J$8633,IF(R$59&lt;=Data!$K$2:$K$8633,Data!$G$2:$G$8633)))))))</f>
        <v>0</v>
      </c>
      <c r="S60" s="34">
        <f t="array" ref="S60">SUM(IF($F$2=Data!$A$2:$A$8633,IF($H$2=$H$2,IF($B$58=Data!$F$2:$F$8633,IF(S$16=Data!$E$2:$E$8633,IF(S$59&gt;=Data!$J$2:$J$8633,IF(S$59&lt;=Data!$K$2:$K$8633,Data!$G$2:$G$8633)))))))</f>
        <v>0</v>
      </c>
      <c r="T60" s="34">
        <f t="array" ref="T60">SUM(IF($F$2=Data!$A$2:$A$8633,IF($H$2=$H$2,IF($B$58=Data!$F$2:$F$8633,IF(T$16=Data!$E$2:$E$8633,IF(T$59&gt;=Data!$J$2:$J$8633,IF(T$59&lt;=Data!$K$2:$K$8633,Data!$G$2:$G$8633)))))))</f>
        <v>0</v>
      </c>
      <c r="U60" s="34">
        <f t="array" ref="U60">SUM(IF($F$2=Data!$A$2:$A$8633,IF($H$2=$H$2,IF($B$58=Data!$F$2:$F$8633,IF(U$16=Data!$E$2:$E$8633,IF(U$59&gt;=Data!$J$2:$J$8633,IF(U$59&lt;=Data!$K$2:$K$8633,Data!$G$2:$G$8633)))))))</f>
        <v>0</v>
      </c>
      <c r="V60" s="34">
        <f t="array" ref="V60">SUM(IF($F$2=Data!$A$2:$A$8633,IF($H$2=$H$2,IF($B$58=Data!$F$2:$F$8633,IF(V$16=Data!$E$2:$E$8633,IF(V$59&gt;=Data!$J$2:$J$8633,IF(V$59&lt;=Data!$K$2:$K$8633,Data!$G$2:$G$8633)))))))</f>
        <v>0</v>
      </c>
      <c r="W60" s="34">
        <f t="array" ref="W60">SUM(IF($F$2=Data!$A$2:$A$8633,IF($H$2=$H$2,IF($B$58=Data!$F$2:$F$8633,IF(W$16=Data!$E$2:$E$8633,IF(W$59&gt;=Data!$J$2:$J$8633,IF(W$59&lt;=Data!$K$2:$K$8633,Data!$G$2:$G$8633)))))))</f>
        <v>0</v>
      </c>
      <c r="X60" s="34">
        <f t="array" ref="X60">SUM(IF($F$2=Data!$A$2:$A$8633,IF($H$2=$H$2,IF($B$58=Data!$F$2:$F$8633,IF(X$16=Data!$E$2:$E$8633,IF(X$59&gt;=Data!$J$2:$J$8633,IF(X$59&lt;=Data!$K$2:$K$8633,Data!$G$2:$G$8633)))))))</f>
        <v>0</v>
      </c>
      <c r="Y60" s="34">
        <f t="array" ref="Y60">SUM(IF($F$2=Data!$A$2:$A$8633,IF($H$2=$H$2,IF($B$58=Data!$F$2:$F$8633,IF(Y$16=Data!$E$2:$E$8633,IF(Y$59&gt;=Data!$J$2:$J$8633,IF(Y$59&lt;=Data!$K$2:$K$8633,Data!$G$2:$G$8633)))))))</f>
        <v>0</v>
      </c>
      <c r="AC60" s="23">
        <v>44562</v>
      </c>
      <c r="AE60" s="22"/>
    </row>
    <row r="61" spans="1:31" hidden="1">
      <c r="A61" s="29" t="s">
        <v>3</v>
      </c>
      <c r="B61" s="35">
        <f t="array" ref="B61">SUM(IF($F$2=Data!$A$2:$A$8633,IF($H$2=$H$2,IF($B$58=Data!$F$2:$F$8633,IF(B$16=Data!$E$2:$E$8633,IF(0=Data!$H$2:$H$8633,Data!$I$2:$I$8633))))))</f>
        <v>0</v>
      </c>
      <c r="C61" s="35">
        <f t="array" ref="C61">SUM(IF($F$2=Data!$A$2:$A$8633,IF($H$2=$H$2,IF($B$58=Data!$F$2:$F$8633,IF(C$16=Data!$E$2:$E$8633,IF(0=Data!$H$2:$H$8633,Data!$I$2:$I$8633))))))</f>
        <v>0</v>
      </c>
      <c r="D61" s="35">
        <f t="array" ref="D61">SUM(IF($F$2=Data!$A$2:$A$8633,IF($H$2=$H$2,IF($B$58=Data!$F$2:$F$8633,IF(D$16=Data!$E$2:$E$8633,IF(0=Data!$H$2:$H$8633,Data!$I$2:$I$8633))))))</f>
        <v>0</v>
      </c>
      <c r="E61" s="35">
        <f t="array" ref="E61">SUM(IF($F$2=Data!$A$2:$A$8633,IF($H$2=$H$2,IF($B$58=Data!$F$2:$F$8633,IF(E$16=Data!$E$2:$E$8633,IF(0=Data!$H$2:$H$8633,Data!$I$2:$I$8633))))))</f>
        <v>0</v>
      </c>
      <c r="F61" s="35">
        <f t="array" ref="F61">SUM(IF($F$2=Data!$A$2:$A$8633,IF($H$2=$H$2,IF($B$58=Data!$F$2:$F$8633,IF(F$16=Data!$E$2:$E$8633,IF(0=Data!$H$2:$H$8633,Data!$I$2:$I$8633))))))</f>
        <v>0</v>
      </c>
      <c r="G61" s="35">
        <f t="array" ref="G61">SUM(IF($F$2=Data!$A$2:$A$8633,IF($H$2=$H$2,IF($B$58=Data!$F$2:$F$8633,IF(G$16=Data!$E$2:$E$8633,IF(0=Data!$H$2:$H$8633,Data!$I$2:$I$8633))))))</f>
        <v>0</v>
      </c>
      <c r="H61" s="35">
        <f t="array" ref="H61">SUM(IF($F$2=Data!$A$2:$A$8633,IF($H$2=$H$2,IF($B$58=Data!$F$2:$F$8633,IF(H$16=Data!$E$2:$E$8633,IF(0=Data!$H$2:$H$8633,Data!$I$2:$I$8633))))))</f>
        <v>0</v>
      </c>
      <c r="I61" s="35">
        <f t="array" ref="I61">SUM(IF($F$2=Data!$A$2:$A$8633,IF($H$2=$H$2,IF($B$58=Data!$F$2:$F$8633,IF(I$16=Data!$E$2:$E$8633,IF(0=Data!$H$2:$H$8633,Data!$I$2:$I$8633))))))</f>
        <v>0</v>
      </c>
      <c r="J61" s="35">
        <f t="array" ref="J61">SUM(IF($F$2=Data!$A$2:$A$8633,IF($H$2=$H$2,IF($B$58=Data!$F$2:$F$8633,IF(J$16=Data!$E$2:$E$8633,IF(0=Data!$H$2:$H$8633,Data!$I$2:$I$8633))))))</f>
        <v>0</v>
      </c>
      <c r="K61" s="35">
        <f t="array" ref="K61">SUM(IF($F$2=Data!$A$2:$A$8633,IF($H$2=$H$2,IF($B$58=Data!$F$2:$F$8633,IF(K$16=Data!$E$2:$E$8633,IF(0=Data!$H$2:$H$8633,Data!$I$2:$I$8633))))))</f>
        <v>0</v>
      </c>
      <c r="L61" s="35">
        <f t="array" ref="L61">SUM(IF($F$2=Data!$A$2:$A$8633,IF($H$2=$H$2,IF($B$58=Data!$F$2:$F$8633,IF(L$16=Data!$E$2:$E$8633,IF(0=Data!$H$2:$H$8633,Data!$I$2:$I$8633))))))</f>
        <v>0</v>
      </c>
      <c r="M61" s="35">
        <f t="array" ref="M61">SUM(IF($F$2=Data!$A$2:$A$8633,IF($H$2=$H$2,IF($B$58=Data!$F$2:$F$8633,IF(M$16=Data!$E$2:$E$8633,IF(0=Data!$H$2:$H$8633,Data!$I$2:$I$8633))))))</f>
        <v>0</v>
      </c>
      <c r="N61" s="35">
        <f t="array" ref="N61">SUM(IF($F$2=Data!$A$2:$A$8633,IF($H$2=$H$2,IF($B$58=Data!$F$2:$F$8633,IF(N$16=Data!$E$2:$E$8633,IF(0=Data!$H$2:$H$8633,Data!$I$2:$I$8633))))))</f>
        <v>0</v>
      </c>
      <c r="O61" s="35">
        <f t="array" ref="O61">SUM(IF($F$2=Data!$A$2:$A$8633,IF($H$2=$H$2,IF($B$58=Data!$F$2:$F$8633,IF(O$16=Data!$E$2:$E$8633,IF(0=Data!$H$2:$H$8633,Data!$I$2:$I$8633))))))</f>
        <v>0</v>
      </c>
      <c r="P61" s="35">
        <f t="array" ref="P61">SUM(IF($F$2=Data!$A$2:$A$8633,IF($H$2=$H$2,IF($B$58=Data!$F$2:$F$8633,IF(P$16=Data!$E$2:$E$8633,IF(0=Data!$H$2:$H$8633,Data!$I$2:$I$8633))))))</f>
        <v>0</v>
      </c>
      <c r="Q61" s="35">
        <f t="array" ref="Q61">SUM(IF($F$2=Data!$A$2:$A$8633,IF($H$2=$H$2,IF($B$58=Data!$F$2:$F$8633,IF(Q$16=Data!$E$2:$E$8633,IF(0=Data!$H$2:$H$8633,Data!$I$2:$I$8633))))))</f>
        <v>0</v>
      </c>
      <c r="R61" s="35">
        <f t="array" ref="R61">SUM(IF($F$2=Data!$A$2:$A$8633,IF($H$2=$H$2,IF($B$58=Data!$F$2:$F$8633,IF(R$16=Data!$E$2:$E$8633,IF(0=Data!$H$2:$H$8633,Data!$I$2:$I$8633))))))</f>
        <v>0</v>
      </c>
      <c r="S61" s="35">
        <f t="array" ref="S61">SUM(IF($F$2=Data!$A$2:$A$8633,IF($H$2=$H$2,IF($B$58=Data!$F$2:$F$8633,IF(S$16=Data!$E$2:$E$8633,IF(0=Data!$H$2:$H$8633,Data!$I$2:$I$8633))))))</f>
        <v>0</v>
      </c>
      <c r="T61" s="35">
        <f t="array" ref="T61">SUM(IF($F$2=Data!$A$2:$A$8633,IF($H$2=$H$2,IF($B$58=Data!$F$2:$F$8633,IF(T$16=Data!$E$2:$E$8633,IF(0=Data!$H$2:$H$8633,Data!$I$2:$I$8633))))))</f>
        <v>0</v>
      </c>
      <c r="U61" s="35">
        <f t="array" ref="U61">SUM(IF($F$2=Data!$A$2:$A$8633,IF($H$2=$H$2,IF($B$58=Data!$F$2:$F$8633,IF(U$16=Data!$E$2:$E$8633,IF(0=Data!$H$2:$H$8633,Data!$I$2:$I$8633))))))</f>
        <v>0</v>
      </c>
      <c r="V61" s="35">
        <f t="array" ref="V61">SUM(IF($F$2=Data!$A$2:$A$8633,IF($H$2=$H$2,IF($B$58=Data!$F$2:$F$8633,IF(V$16=Data!$E$2:$E$8633,IF(0=Data!$H$2:$H$8633,Data!$I$2:$I$8633))))))</f>
        <v>0</v>
      </c>
      <c r="W61" s="35">
        <f t="array" ref="W61">SUM(IF($F$2=Data!$A$2:$A$8633,IF($H$2=$H$2,IF($B$58=Data!$F$2:$F$8633,IF(W$16=Data!$E$2:$E$8633,IF(0=Data!$H$2:$H$8633,Data!$I$2:$I$8633))))))</f>
        <v>0</v>
      </c>
      <c r="X61" s="35">
        <f t="array" ref="X61">SUM(IF($F$2=Data!$A$2:$A$8633,IF($H$2=$H$2,IF($B$58=Data!$F$2:$F$8633,IF(X$16=Data!$E$2:$E$8633,IF(0=Data!$H$2:$H$8633,Data!$I$2:$I$8633))))))</f>
        <v>0</v>
      </c>
      <c r="Y61" s="35">
        <f t="array" ref="Y61">SUM(IF($F$2=Data!$A$2:$A$8633,IF($H$2=$H$2,IF($B$58=Data!$F$2:$F$8633,IF(Y$16=Data!$E$2:$E$8633,IF(0=Data!$H$2:$H$8633,Data!$I$2:$I$8633))))))</f>
        <v>0</v>
      </c>
      <c r="AC61" s="23">
        <v>44578</v>
      </c>
      <c r="AE61" s="22"/>
    </row>
    <row r="62" spans="1:31" hidden="1">
      <c r="A62" s="29" t="s">
        <v>4</v>
      </c>
      <c r="B62" s="35">
        <f t="array" ref="B62">SUM(IF($F$2=Data!$A$2:$A$8633,IF($H$2=$H$2,IF($B$58=Data!$F$2:$F$8633,IF(B$16=Data!$E$2:$E$8633,IF(1=Data!$H$2:$H$8633,Data!$I$2:$I$8633))))))</f>
        <v>0</v>
      </c>
      <c r="C62" s="35">
        <f t="array" ref="C62">SUM(IF($F$2=Data!$A$2:$A$8633,IF($H$2=$H$2,IF($B$58=Data!$F$2:$F$8633,IF(C$16=Data!$E$2:$E$8633,IF(1=Data!$H$2:$H$8633,Data!$I$2:$I$8633))))))</f>
        <v>0</v>
      </c>
      <c r="D62" s="35">
        <f t="array" ref="D62">SUM(IF($F$2=Data!$A$2:$A$8633,IF($H$2=$H$2,IF($B$58=Data!$F$2:$F$8633,IF(D$16=Data!$E$2:$E$8633,IF(1=Data!$H$2:$H$8633,Data!$I$2:$I$8633))))))</f>
        <v>0</v>
      </c>
      <c r="E62" s="35">
        <f t="array" ref="E62">SUM(IF($F$2=Data!$A$2:$A$8633,IF($H$2=$H$2,IF($B$58=Data!$F$2:$F$8633,IF(E$16=Data!$E$2:$E$8633,IF(1=Data!$H$2:$H$8633,Data!$I$2:$I$8633))))))</f>
        <v>0</v>
      </c>
      <c r="F62" s="35">
        <f t="array" ref="F62">SUM(IF($F$2=Data!$A$2:$A$8633,IF($H$2=$H$2,IF($B$58=Data!$F$2:$F$8633,IF(F$16=Data!$E$2:$E$8633,IF(1=Data!$H$2:$H$8633,Data!$I$2:$I$8633))))))</f>
        <v>0</v>
      </c>
      <c r="G62" s="35">
        <f t="array" ref="G62">SUM(IF($F$2=Data!$A$2:$A$8633,IF($H$2=$H$2,IF($B$58=Data!$F$2:$F$8633,IF(G$16=Data!$E$2:$E$8633,IF(1=Data!$H$2:$H$8633,Data!$I$2:$I$8633))))))</f>
        <v>0</v>
      </c>
      <c r="H62" s="35">
        <f t="array" ref="H62">SUM(IF($F$2=Data!$A$2:$A$8633,IF($H$2=$H$2,IF($B$58=Data!$F$2:$F$8633,IF(H$16=Data!$E$2:$E$8633,IF(1=Data!$H$2:$H$8633,Data!$I$2:$I$8633))))))</f>
        <v>0</v>
      </c>
      <c r="I62" s="35">
        <f t="array" ref="I62">SUM(IF($F$2=Data!$A$2:$A$8633,IF($H$2=$H$2,IF($B$58=Data!$F$2:$F$8633,IF(I$16=Data!$E$2:$E$8633,IF(1=Data!$H$2:$H$8633,Data!$I$2:$I$8633))))))</f>
        <v>0</v>
      </c>
      <c r="J62" s="35">
        <f t="array" ref="J62">SUM(IF($F$2=Data!$A$2:$A$8633,IF($H$2=$H$2,IF($B$58=Data!$F$2:$F$8633,IF(J$16=Data!$E$2:$E$8633,IF(1=Data!$H$2:$H$8633,Data!$I$2:$I$8633))))))</f>
        <v>0</v>
      </c>
      <c r="K62" s="35">
        <f t="array" ref="K62">SUM(IF($F$2=Data!$A$2:$A$8633,IF($H$2=$H$2,IF($B$58=Data!$F$2:$F$8633,IF(K$16=Data!$E$2:$E$8633,IF(1=Data!$H$2:$H$8633,Data!$I$2:$I$8633))))))</f>
        <v>0</v>
      </c>
      <c r="L62" s="35">
        <f t="array" ref="L62">SUM(IF($F$2=Data!$A$2:$A$8633,IF($H$2=$H$2,IF($B$58=Data!$F$2:$F$8633,IF(L$16=Data!$E$2:$E$8633,IF(1=Data!$H$2:$H$8633,Data!$I$2:$I$8633))))))</f>
        <v>0</v>
      </c>
      <c r="M62" s="35">
        <f t="array" ref="M62">SUM(IF($F$2=Data!$A$2:$A$8633,IF($H$2=$H$2,IF($B$58=Data!$F$2:$F$8633,IF(M$16=Data!$E$2:$E$8633,IF(1=Data!$H$2:$H$8633,Data!$I$2:$I$8633))))))</f>
        <v>0</v>
      </c>
      <c r="N62" s="35">
        <f t="array" ref="N62">SUM(IF($F$2=Data!$A$2:$A$8633,IF($H$2=$H$2,IF($B$58=Data!$F$2:$F$8633,IF(N$16=Data!$E$2:$E$8633,IF(1=Data!$H$2:$H$8633,Data!$I$2:$I$8633))))))</f>
        <v>0</v>
      </c>
      <c r="O62" s="35">
        <f t="array" ref="O62">SUM(IF($F$2=Data!$A$2:$A$8633,IF($H$2=$H$2,IF($B$58=Data!$F$2:$F$8633,IF(O$16=Data!$E$2:$E$8633,IF(1=Data!$H$2:$H$8633,Data!$I$2:$I$8633))))))</f>
        <v>0</v>
      </c>
      <c r="P62" s="35">
        <f t="array" ref="P62">SUM(IF($F$2=Data!$A$2:$A$8633,IF($H$2=$H$2,IF($B$58=Data!$F$2:$F$8633,IF(P$16=Data!$E$2:$E$8633,IF(1=Data!$H$2:$H$8633,Data!$I$2:$I$8633))))))</f>
        <v>0</v>
      </c>
      <c r="Q62" s="35">
        <f t="array" ref="Q62">SUM(IF($F$2=Data!$A$2:$A$8633,IF($H$2=$H$2,IF($B$58=Data!$F$2:$F$8633,IF(Q$16=Data!$E$2:$E$8633,IF(1=Data!$H$2:$H$8633,Data!$I$2:$I$8633))))))</f>
        <v>0</v>
      </c>
      <c r="R62" s="35">
        <f t="array" ref="R62">SUM(IF($F$2=Data!$A$2:$A$8633,IF($H$2=$H$2,IF($B$58=Data!$F$2:$F$8633,IF(R$16=Data!$E$2:$E$8633,IF(1=Data!$H$2:$H$8633,Data!$I$2:$I$8633))))))</f>
        <v>0</v>
      </c>
      <c r="S62" s="35">
        <f t="array" ref="S62">SUM(IF($F$2=Data!$A$2:$A$8633,IF($H$2=$H$2,IF($B$58=Data!$F$2:$F$8633,IF(S$16=Data!$E$2:$E$8633,IF(1=Data!$H$2:$H$8633,Data!$I$2:$I$8633))))))</f>
        <v>0</v>
      </c>
      <c r="T62" s="35">
        <f t="array" ref="T62">SUM(IF($F$2=Data!$A$2:$A$8633,IF($H$2=$H$2,IF($B$58=Data!$F$2:$F$8633,IF(T$16=Data!$E$2:$E$8633,IF(1=Data!$H$2:$H$8633,Data!$I$2:$I$8633))))))</f>
        <v>0</v>
      </c>
      <c r="U62" s="35">
        <f t="array" ref="U62">SUM(IF($F$2=Data!$A$2:$A$8633,IF($H$2=$H$2,IF($B$58=Data!$F$2:$F$8633,IF(U$16=Data!$E$2:$E$8633,IF(1=Data!$H$2:$H$8633,Data!$I$2:$I$8633))))))</f>
        <v>0</v>
      </c>
      <c r="V62" s="35">
        <f t="array" ref="V62">SUM(IF($F$2=Data!$A$2:$A$8633,IF($H$2=$H$2,IF($B$58=Data!$F$2:$F$8633,IF(V$16=Data!$E$2:$E$8633,IF(1=Data!$H$2:$H$8633,Data!$I$2:$I$8633))))))</f>
        <v>0</v>
      </c>
      <c r="W62" s="35">
        <f t="array" ref="W62">SUM(IF($F$2=Data!$A$2:$A$8633,IF($H$2=$H$2,IF($B$58=Data!$F$2:$F$8633,IF(W$16=Data!$E$2:$E$8633,IF(1=Data!$H$2:$H$8633,Data!$I$2:$I$8633))))))</f>
        <v>0</v>
      </c>
      <c r="X62" s="35">
        <f t="array" ref="X62">SUM(IF($F$2=Data!$A$2:$A$8633,IF($H$2=$H$2,IF($B$58=Data!$F$2:$F$8633,IF(X$16=Data!$E$2:$E$8633,IF(1=Data!$H$2:$H$8633,Data!$I$2:$I$8633))))))</f>
        <v>0</v>
      </c>
      <c r="Y62" s="35">
        <f t="array" ref="Y62">SUM(IF($F$2=Data!$A$2:$A$8633,IF($H$2=$H$2,IF($B$58=Data!$F$2:$F$8633,IF(Y$16=Data!$E$2:$E$8633,IF(1=Data!$H$2:$H$8633,Data!$I$2:$I$8633))))))</f>
        <v>0</v>
      </c>
      <c r="AC62" s="23">
        <v>44613</v>
      </c>
      <c r="AE62" s="22"/>
    </row>
    <row r="63" spans="1:31" hidden="1">
      <c r="A63" s="29" t="s">
        <v>5</v>
      </c>
      <c r="B63" s="35">
        <f t="array" ref="B63">SUM(IF($F$2=Data!$A$2:$A$8633,IF($H$2=$H$2,IF($B$58=Data!$F$2:$F$8633,IF(B$16=Data!$E$2:$E$8633,IF(2=Data!$H$2:$H$8633,Data!$I$2:$I$8633))))))</f>
        <v>0</v>
      </c>
      <c r="C63" s="35">
        <f t="array" ref="C63">SUM(IF($F$2=Data!$A$2:$A$8633,IF($H$2=$H$2,IF($B$58=Data!$F$2:$F$8633,IF(C$16=Data!$E$2:$E$8633,IF(2=Data!$H$2:$H$8633,Data!$I$2:$I$8633))))))</f>
        <v>0</v>
      </c>
      <c r="D63" s="35">
        <f t="array" ref="D63">SUM(IF($F$2=Data!$A$2:$A$8633,IF($H$2=$H$2,IF($B$58=Data!$F$2:$F$8633,IF(D$16=Data!$E$2:$E$8633,IF(2=Data!$H$2:$H$8633,Data!$I$2:$I$8633))))))</f>
        <v>0</v>
      </c>
      <c r="E63" s="35">
        <f t="array" ref="E63">SUM(IF($F$2=Data!$A$2:$A$8633,IF($H$2=$H$2,IF($B$58=Data!$F$2:$F$8633,IF(E$16=Data!$E$2:$E$8633,IF(2=Data!$H$2:$H$8633,Data!$I$2:$I$8633))))))</f>
        <v>0</v>
      </c>
      <c r="F63" s="35">
        <f t="array" ref="F63">SUM(IF($F$2=Data!$A$2:$A$8633,IF($H$2=$H$2,IF($B$58=Data!$F$2:$F$8633,IF(F$16=Data!$E$2:$E$8633,IF(2=Data!$H$2:$H$8633,Data!$I$2:$I$8633))))))</f>
        <v>0</v>
      </c>
      <c r="G63" s="35">
        <f t="array" ref="G63">SUM(IF($F$2=Data!$A$2:$A$8633,IF($H$2=$H$2,IF($B$58=Data!$F$2:$F$8633,IF(G$16=Data!$E$2:$E$8633,IF(2=Data!$H$2:$H$8633,Data!$I$2:$I$8633))))))</f>
        <v>0</v>
      </c>
      <c r="H63" s="35">
        <f t="array" ref="H63">SUM(IF($F$2=Data!$A$2:$A$8633,IF($H$2=$H$2,IF($B$58=Data!$F$2:$F$8633,IF(H$16=Data!$E$2:$E$8633,IF(2=Data!$H$2:$H$8633,Data!$I$2:$I$8633))))))</f>
        <v>0</v>
      </c>
      <c r="I63" s="35">
        <f t="array" ref="I63">SUM(IF($F$2=Data!$A$2:$A$8633,IF($H$2=$H$2,IF($B$58=Data!$F$2:$F$8633,IF(I$16=Data!$E$2:$E$8633,IF(2=Data!$H$2:$H$8633,Data!$I$2:$I$8633))))))</f>
        <v>0</v>
      </c>
      <c r="J63" s="35">
        <f t="array" ref="J63">SUM(IF($F$2=Data!$A$2:$A$8633,IF($H$2=$H$2,IF($B$58=Data!$F$2:$F$8633,IF(J$16=Data!$E$2:$E$8633,IF(2=Data!$H$2:$H$8633,Data!$I$2:$I$8633))))))</f>
        <v>0</v>
      </c>
      <c r="K63" s="35">
        <f t="array" ref="K63">SUM(IF($F$2=Data!$A$2:$A$8633,IF($H$2=$H$2,IF($B$58=Data!$F$2:$F$8633,IF(K$16=Data!$E$2:$E$8633,IF(2=Data!$H$2:$H$8633,Data!$I$2:$I$8633))))))</f>
        <v>0</v>
      </c>
      <c r="L63" s="35">
        <f t="array" ref="L63">SUM(IF($F$2=Data!$A$2:$A$8633,IF($H$2=$H$2,IF($B$58=Data!$F$2:$F$8633,IF(L$16=Data!$E$2:$E$8633,IF(2=Data!$H$2:$H$8633,Data!$I$2:$I$8633))))))</f>
        <v>0</v>
      </c>
      <c r="M63" s="35">
        <f t="array" ref="M63">SUM(IF($F$2=Data!$A$2:$A$8633,IF($H$2=$H$2,IF($B$58=Data!$F$2:$F$8633,IF(M$16=Data!$E$2:$E$8633,IF(2=Data!$H$2:$H$8633,Data!$I$2:$I$8633))))))</f>
        <v>0</v>
      </c>
      <c r="N63" s="35">
        <f t="array" ref="N63">SUM(IF($F$2=Data!$A$2:$A$8633,IF($H$2=$H$2,IF($B$58=Data!$F$2:$F$8633,IF(N$16=Data!$E$2:$E$8633,IF(2=Data!$H$2:$H$8633,Data!$I$2:$I$8633))))))</f>
        <v>0</v>
      </c>
      <c r="O63" s="35">
        <f t="array" ref="O63">SUM(IF($F$2=Data!$A$2:$A$8633,IF($H$2=$H$2,IF($B$58=Data!$F$2:$F$8633,IF(O$16=Data!$E$2:$E$8633,IF(2=Data!$H$2:$H$8633,Data!$I$2:$I$8633))))))</f>
        <v>0</v>
      </c>
      <c r="P63" s="35">
        <f t="array" ref="P63">SUM(IF($F$2=Data!$A$2:$A$8633,IF($H$2=$H$2,IF($B$58=Data!$F$2:$F$8633,IF(P$16=Data!$E$2:$E$8633,IF(2=Data!$H$2:$H$8633,Data!$I$2:$I$8633))))))</f>
        <v>0</v>
      </c>
      <c r="Q63" s="35">
        <f t="array" ref="Q63">SUM(IF($F$2=Data!$A$2:$A$8633,IF($H$2=$H$2,IF($B$58=Data!$F$2:$F$8633,IF(Q$16=Data!$E$2:$E$8633,IF(2=Data!$H$2:$H$8633,Data!$I$2:$I$8633))))))</f>
        <v>0</v>
      </c>
      <c r="R63" s="35">
        <f t="array" ref="R63">SUM(IF($F$2=Data!$A$2:$A$8633,IF($H$2=$H$2,IF($B$58=Data!$F$2:$F$8633,IF(R$16=Data!$E$2:$E$8633,IF(2=Data!$H$2:$H$8633,Data!$I$2:$I$8633))))))</f>
        <v>0</v>
      </c>
      <c r="S63" s="35">
        <f t="array" ref="S63">SUM(IF($F$2=Data!$A$2:$A$8633,IF($H$2=$H$2,IF($B$58=Data!$F$2:$F$8633,IF(S$16=Data!$E$2:$E$8633,IF(2=Data!$H$2:$H$8633,Data!$I$2:$I$8633))))))</f>
        <v>0</v>
      </c>
      <c r="T63" s="35">
        <f t="array" ref="T63">SUM(IF($F$2=Data!$A$2:$A$8633,IF($H$2=$H$2,IF($B$58=Data!$F$2:$F$8633,IF(T$16=Data!$E$2:$E$8633,IF(2=Data!$H$2:$H$8633,Data!$I$2:$I$8633))))))</f>
        <v>0</v>
      </c>
      <c r="U63" s="35">
        <f t="array" ref="U63">SUM(IF($F$2=Data!$A$2:$A$8633,IF($H$2=$H$2,IF($B$58=Data!$F$2:$F$8633,IF(U$16=Data!$E$2:$E$8633,IF(2=Data!$H$2:$H$8633,Data!$I$2:$I$8633))))))</f>
        <v>0</v>
      </c>
      <c r="V63" s="35">
        <f t="array" ref="V63">SUM(IF($F$2=Data!$A$2:$A$8633,IF($H$2=$H$2,IF($B$58=Data!$F$2:$F$8633,IF(V$16=Data!$E$2:$E$8633,IF(2=Data!$H$2:$H$8633,Data!$I$2:$I$8633))))))</f>
        <v>0</v>
      </c>
      <c r="W63" s="35">
        <f t="array" ref="W63">SUM(IF($F$2=Data!$A$2:$A$8633,IF($H$2=$H$2,IF($B$58=Data!$F$2:$F$8633,IF(W$16=Data!$E$2:$E$8633,IF(2=Data!$H$2:$H$8633,Data!$I$2:$I$8633))))))</f>
        <v>0</v>
      </c>
      <c r="X63" s="35">
        <f t="array" ref="X63">SUM(IF($F$2=Data!$A$2:$A$8633,IF($H$2=$H$2,IF($B$58=Data!$F$2:$F$8633,IF(X$16=Data!$E$2:$E$8633,IF(2=Data!$H$2:$H$8633,Data!$I$2:$I$8633))))))</f>
        <v>0</v>
      </c>
      <c r="Y63" s="35">
        <f t="array" ref="Y63">SUM(IF($F$2=Data!$A$2:$A$8633,IF($H$2=$H$2,IF($B$58=Data!$F$2:$F$8633,IF(Y$16=Data!$E$2:$E$8633,IF(2=Data!$H$2:$H$8633,Data!$I$2:$I$8633))))))</f>
        <v>0</v>
      </c>
      <c r="AC63" s="23">
        <v>44711</v>
      </c>
      <c r="AE63" s="22"/>
    </row>
    <row r="64" spans="1:31" hidden="1">
      <c r="A64" s="29" t="s">
        <v>22</v>
      </c>
      <c r="B64" s="35">
        <f t="array" ref="B64">SUM(IF($F$2=Data!$A$2:$A$8633,IF($H$2=$H$2,IF($B$58=Data!$F$2:$F$8633,IF(B$16=Data!$E$2:$E$8633,IF(3=Data!$H$2:$H$8633,Data!$I$2:$I$8633))))))</f>
        <v>0</v>
      </c>
      <c r="C64" s="35">
        <f t="array" ref="C64">SUM(IF($F$2=Data!$A$2:$A$8633,IF($H$2=$H$2,IF($B$58=Data!$F$2:$F$8633,IF(C$16=Data!$E$2:$E$8633,IF(3=Data!$H$2:$H$8633,Data!$I$2:$I$8633))))))</f>
        <v>0</v>
      </c>
      <c r="D64" s="35">
        <f t="array" ref="D64">SUM(IF($F$2=Data!$A$2:$A$8633,IF($H$2=$H$2,IF($B$58=Data!$F$2:$F$8633,IF(D$16=Data!$E$2:$E$8633,IF(3=Data!$H$2:$H$8633,Data!$I$2:$I$8633))))))</f>
        <v>0</v>
      </c>
      <c r="E64" s="35">
        <f t="array" ref="E64">SUM(IF($F$2=Data!$A$2:$A$8633,IF($H$2=$H$2,IF($B$58=Data!$F$2:$F$8633,IF(E$16=Data!$E$2:$E$8633,IF(3=Data!$H$2:$H$8633,Data!$I$2:$I$8633))))))</f>
        <v>0</v>
      </c>
      <c r="F64" s="35">
        <f t="array" ref="F64">SUM(IF($F$2=Data!$A$2:$A$8633,IF($H$2=$H$2,IF($B$58=Data!$F$2:$F$8633,IF(F$16=Data!$E$2:$E$8633,IF(3=Data!$H$2:$H$8633,Data!$I$2:$I$8633))))))</f>
        <v>0</v>
      </c>
      <c r="G64" s="35">
        <f t="array" ref="G64">SUM(IF($F$2=Data!$A$2:$A$8633,IF($H$2=$H$2,IF($B$58=Data!$F$2:$F$8633,IF(G$16=Data!$E$2:$E$8633,IF(3=Data!$H$2:$H$8633,Data!$I$2:$I$8633))))))</f>
        <v>0</v>
      </c>
      <c r="H64" s="35">
        <f t="array" ref="H64">SUM(IF($F$2=Data!$A$2:$A$8633,IF($H$2=$H$2,IF($B$58=Data!$F$2:$F$8633,IF(H$16=Data!$E$2:$E$8633,IF(3=Data!$H$2:$H$8633,Data!$I$2:$I$8633))))))</f>
        <v>0</v>
      </c>
      <c r="I64" s="35">
        <f t="array" ref="I64">SUM(IF($F$2=Data!$A$2:$A$8633,IF($H$2=$H$2,IF($B$58=Data!$F$2:$F$8633,IF(I$16=Data!$E$2:$E$8633,IF(3=Data!$H$2:$H$8633,Data!$I$2:$I$8633))))))</f>
        <v>0</v>
      </c>
      <c r="J64" s="35">
        <f t="array" ref="J64">SUM(IF($F$2=Data!$A$2:$A$8633,IF($H$2=$H$2,IF($B$58=Data!$F$2:$F$8633,IF(J$16=Data!$E$2:$E$8633,IF(3=Data!$H$2:$H$8633,Data!$I$2:$I$8633))))))</f>
        <v>0</v>
      </c>
      <c r="K64" s="35">
        <f t="array" ref="K64">SUM(IF($F$2=Data!$A$2:$A$8633,IF($H$2=$H$2,IF($B$58=Data!$F$2:$F$8633,IF(K$16=Data!$E$2:$E$8633,IF(3=Data!$H$2:$H$8633,Data!$I$2:$I$8633))))))</f>
        <v>0</v>
      </c>
      <c r="L64" s="35">
        <f t="array" ref="L64">SUM(IF($F$2=Data!$A$2:$A$8633,IF($H$2=$H$2,IF($B$58=Data!$F$2:$F$8633,IF(L$16=Data!$E$2:$E$8633,IF(3=Data!$H$2:$H$8633,Data!$I$2:$I$8633))))))</f>
        <v>0</v>
      </c>
      <c r="M64" s="35">
        <f t="array" ref="M64">SUM(IF($F$2=Data!$A$2:$A$8633,IF($H$2=$H$2,IF($B$58=Data!$F$2:$F$8633,IF(M$16=Data!$E$2:$E$8633,IF(3=Data!$H$2:$H$8633,Data!$I$2:$I$8633))))))</f>
        <v>0</v>
      </c>
      <c r="N64" s="35">
        <f t="array" ref="N64">SUM(IF($F$2=Data!$A$2:$A$8633,IF($H$2=$H$2,IF($B$58=Data!$F$2:$F$8633,IF(N$16=Data!$E$2:$E$8633,IF(3=Data!$H$2:$H$8633,Data!$I$2:$I$8633))))))</f>
        <v>0</v>
      </c>
      <c r="O64" s="35">
        <f t="array" ref="O64">SUM(IF($F$2=Data!$A$2:$A$8633,IF($H$2=$H$2,IF($B$58=Data!$F$2:$F$8633,IF(O$16=Data!$E$2:$E$8633,IF(3=Data!$H$2:$H$8633,Data!$I$2:$I$8633))))))</f>
        <v>0</v>
      </c>
      <c r="P64" s="35">
        <f t="array" ref="P64">SUM(IF($F$2=Data!$A$2:$A$8633,IF($H$2=$H$2,IF($B$58=Data!$F$2:$F$8633,IF(P$16=Data!$E$2:$E$8633,IF(3=Data!$H$2:$H$8633,Data!$I$2:$I$8633))))))</f>
        <v>0</v>
      </c>
      <c r="Q64" s="35">
        <f t="array" ref="Q64">SUM(IF($F$2=Data!$A$2:$A$8633,IF($H$2=$H$2,IF($B$58=Data!$F$2:$F$8633,IF(Q$16=Data!$E$2:$E$8633,IF(3=Data!$H$2:$H$8633,Data!$I$2:$I$8633))))))</f>
        <v>0</v>
      </c>
      <c r="R64" s="35">
        <f t="array" ref="R64">SUM(IF($F$2=Data!$A$2:$A$8633,IF($H$2=$H$2,IF($B$58=Data!$F$2:$F$8633,IF(R$16=Data!$E$2:$E$8633,IF(3=Data!$H$2:$H$8633,Data!$I$2:$I$8633))))))</f>
        <v>0</v>
      </c>
      <c r="S64" s="35">
        <f t="array" ref="S64">SUM(IF($F$2=Data!$A$2:$A$8633,IF($H$2=$H$2,IF($B$58=Data!$F$2:$F$8633,IF(S$16=Data!$E$2:$E$8633,IF(3=Data!$H$2:$H$8633,Data!$I$2:$I$8633))))))</f>
        <v>0</v>
      </c>
      <c r="T64" s="35">
        <f t="array" ref="T64">SUM(IF($F$2=Data!$A$2:$A$8633,IF($H$2=$H$2,IF($B$58=Data!$F$2:$F$8633,IF(T$16=Data!$E$2:$E$8633,IF(3=Data!$H$2:$H$8633,Data!$I$2:$I$8633))))))</f>
        <v>0</v>
      </c>
      <c r="U64" s="35">
        <f t="array" ref="U64">SUM(IF($F$2=Data!$A$2:$A$8633,IF($H$2=$H$2,IF($B$58=Data!$F$2:$F$8633,IF(U$16=Data!$E$2:$E$8633,IF(3=Data!$H$2:$H$8633,Data!$I$2:$I$8633))))))</f>
        <v>0</v>
      </c>
      <c r="V64" s="35">
        <f t="array" ref="V64">SUM(IF($F$2=Data!$A$2:$A$8633,IF($H$2=$H$2,IF($B$58=Data!$F$2:$F$8633,IF(V$16=Data!$E$2:$E$8633,IF(3=Data!$H$2:$H$8633,Data!$I$2:$I$8633))))))</f>
        <v>0</v>
      </c>
      <c r="W64" s="35">
        <f t="array" ref="W64">SUM(IF($F$2=Data!$A$2:$A$8633,IF($H$2=$H$2,IF($B$58=Data!$F$2:$F$8633,IF(W$16=Data!$E$2:$E$8633,IF(3=Data!$H$2:$H$8633,Data!$I$2:$I$8633))))))</f>
        <v>0</v>
      </c>
      <c r="X64" s="35">
        <f t="array" ref="X64">SUM(IF($F$2=Data!$A$2:$A$8633,IF($H$2=$H$2,IF($B$58=Data!$F$2:$F$8633,IF(X$16=Data!$E$2:$E$8633,IF(3=Data!$H$2:$H$8633,Data!$I$2:$I$8633))))))</f>
        <v>0</v>
      </c>
      <c r="Y64" s="35">
        <f t="array" ref="Y64">SUM(IF($F$2=Data!$A$2:$A$8633,IF($H$2=$H$2,IF($B$58=Data!$F$2:$F$8633,IF(Y$16=Data!$E$2:$E$8633,IF(3=Data!$H$2:$H$8633,Data!$I$2:$I$8633))))))</f>
        <v>0</v>
      </c>
      <c r="AC64" s="23">
        <v>44746</v>
      </c>
      <c r="AE64" s="22"/>
    </row>
    <row r="65" spans="1:31" hidden="1">
      <c r="A65" s="29" t="s">
        <v>6</v>
      </c>
      <c r="B65" s="35">
        <f t="array" ref="B65">SUM(IF($F$2=Data!$A$2:$A$8633,IF($H$2=$H$2,IF($B$58=Data!$F$2:$F$8633,IF(B$16=Data!$E$2:$E$8633,IF(0=Data!$H$2:$H$8633,Data!$K$2:$K$8633))))))</f>
        <v>0</v>
      </c>
      <c r="C65" s="35">
        <f t="array" ref="C65">SUM(IF($F$2=Data!$A$2:$A$8633,IF($H$2=$H$2,IF($B$58=Data!$F$2:$F$8633,IF(C$16=Data!$E$2:$E$8633,IF(0=Data!$H$2:$H$8633,Data!$K$2:$K$8633))))))</f>
        <v>0</v>
      </c>
      <c r="D65" s="35">
        <f t="array" ref="D65">SUM(IF($F$2=Data!$A$2:$A$8633,IF($H$2=$H$2,IF($B$58=Data!$F$2:$F$8633,IF(D$16=Data!$E$2:$E$8633,IF(0=Data!$H$2:$H$8633,Data!$K$2:$K$8633))))))</f>
        <v>0</v>
      </c>
      <c r="E65" s="35">
        <f t="array" ref="E65">SUM(IF($F$2=Data!$A$2:$A$8633,IF($H$2=$H$2,IF($B$58=Data!$F$2:$F$8633,IF(E$16=Data!$E$2:$E$8633,IF(0=Data!$H$2:$H$8633,Data!$K$2:$K$8633))))))</f>
        <v>0</v>
      </c>
      <c r="F65" s="35">
        <f t="array" ref="F65">SUM(IF($F$2=Data!$A$2:$A$8633,IF($H$2=$H$2,IF($B$58=Data!$F$2:$F$8633,IF(F$16=Data!$E$2:$E$8633,IF(0=Data!$H$2:$H$8633,Data!$K$2:$K$8633))))))</f>
        <v>0</v>
      </c>
      <c r="G65" s="35">
        <f t="array" ref="G65">SUM(IF($F$2=Data!$A$2:$A$8633,IF($H$2=$H$2,IF($B$58=Data!$F$2:$F$8633,IF(G$16=Data!$E$2:$E$8633,IF(0=Data!$H$2:$H$8633,Data!$K$2:$K$8633))))))</f>
        <v>0</v>
      </c>
      <c r="H65" s="35">
        <f t="array" ref="H65">SUM(IF($F$2=Data!$A$2:$A$8633,IF($H$2=$H$2,IF($B$58=Data!$F$2:$F$8633,IF(H$16=Data!$E$2:$E$8633,IF(0=Data!$H$2:$H$8633,Data!$K$2:$K$8633))))))</f>
        <v>0</v>
      </c>
      <c r="I65" s="35">
        <f t="array" ref="I65">SUM(IF($F$2=Data!$A$2:$A$8633,IF($H$2=$H$2,IF($B$58=Data!$F$2:$F$8633,IF(I$16=Data!$E$2:$E$8633,IF(0=Data!$H$2:$H$8633,Data!$K$2:$K$8633))))))</f>
        <v>0</v>
      </c>
      <c r="J65" s="35">
        <f t="array" ref="J65">SUM(IF($F$2=Data!$A$2:$A$8633,IF($H$2=$H$2,IF($B$58=Data!$F$2:$F$8633,IF(J$16=Data!$E$2:$E$8633,IF(0=Data!$H$2:$H$8633,Data!$K$2:$K$8633))))))</f>
        <v>0</v>
      </c>
      <c r="K65" s="35">
        <f t="array" ref="K65">SUM(IF($F$2=Data!$A$2:$A$8633,IF($H$2=$H$2,IF($B$58=Data!$F$2:$F$8633,IF(K$16=Data!$E$2:$E$8633,IF(0=Data!$H$2:$H$8633,Data!$K$2:$K$8633))))))</f>
        <v>0</v>
      </c>
      <c r="L65" s="35">
        <f t="array" ref="L65">SUM(IF($F$2=Data!$A$2:$A$8633,IF($H$2=$H$2,IF($B$58=Data!$F$2:$F$8633,IF(L$16=Data!$E$2:$E$8633,IF(0=Data!$H$2:$H$8633,Data!$K$2:$K$8633))))))</f>
        <v>0</v>
      </c>
      <c r="M65" s="35">
        <f t="array" ref="M65">SUM(IF($F$2=Data!$A$2:$A$8633,IF($H$2=$H$2,IF($B$58=Data!$F$2:$F$8633,IF(M$16=Data!$E$2:$E$8633,IF(0=Data!$H$2:$H$8633,Data!$K$2:$K$8633))))))</f>
        <v>0</v>
      </c>
      <c r="N65" s="35">
        <f t="array" ref="N65">SUM(IF($F$2=Data!$A$2:$A$8633,IF($H$2=$H$2,IF($B$58=Data!$F$2:$F$8633,IF(N$16=Data!$E$2:$E$8633,IF(0=Data!$H$2:$H$8633,Data!$K$2:$K$8633))))))</f>
        <v>0</v>
      </c>
      <c r="O65" s="35">
        <f t="array" ref="O65">SUM(IF($F$2=Data!$A$2:$A$8633,IF($H$2=$H$2,IF($B$58=Data!$F$2:$F$8633,IF(O$16=Data!$E$2:$E$8633,IF(0=Data!$H$2:$H$8633,Data!$K$2:$K$8633))))))</f>
        <v>0</v>
      </c>
      <c r="P65" s="35">
        <f t="array" ref="P65">SUM(IF($F$2=Data!$A$2:$A$8633,IF($H$2=$H$2,IF($B$58=Data!$F$2:$F$8633,IF(P$16=Data!$E$2:$E$8633,IF(0=Data!$H$2:$H$8633,Data!$K$2:$K$8633))))))</f>
        <v>0</v>
      </c>
      <c r="Q65" s="35">
        <f t="array" ref="Q65">SUM(IF($F$2=Data!$A$2:$A$8633,IF($H$2=$H$2,IF($B$58=Data!$F$2:$F$8633,IF(Q$16=Data!$E$2:$E$8633,IF(0=Data!$H$2:$H$8633,Data!$K$2:$K$8633))))))</f>
        <v>0</v>
      </c>
      <c r="R65" s="35">
        <f t="array" ref="R65">SUM(IF($F$2=Data!$A$2:$A$8633,IF($H$2=$H$2,IF($B$58=Data!$F$2:$F$8633,IF(R$16=Data!$E$2:$E$8633,IF(0=Data!$H$2:$H$8633,Data!$K$2:$K$8633))))))</f>
        <v>0</v>
      </c>
      <c r="S65" s="35">
        <f t="array" ref="S65">SUM(IF($F$2=Data!$A$2:$A$8633,IF($H$2=$H$2,IF($B$58=Data!$F$2:$F$8633,IF(S$16=Data!$E$2:$E$8633,IF(0=Data!$H$2:$H$8633,Data!$K$2:$K$8633))))))</f>
        <v>0</v>
      </c>
      <c r="T65" s="35">
        <f t="array" ref="T65">SUM(IF($F$2=Data!$A$2:$A$8633,IF($H$2=$H$2,IF($B$58=Data!$F$2:$F$8633,IF(T$16=Data!$E$2:$E$8633,IF(0=Data!$H$2:$H$8633,Data!$K$2:$K$8633))))))</f>
        <v>0</v>
      </c>
      <c r="U65" s="35">
        <f t="array" ref="U65">SUM(IF($F$2=Data!$A$2:$A$8633,IF($H$2=$H$2,IF($B$58=Data!$F$2:$F$8633,IF(U$16=Data!$E$2:$E$8633,IF(0=Data!$H$2:$H$8633,Data!$K$2:$K$8633))))))</f>
        <v>0</v>
      </c>
      <c r="V65" s="35">
        <f t="array" ref="V65">SUM(IF($F$2=Data!$A$2:$A$8633,IF($H$2=$H$2,IF($B$58=Data!$F$2:$F$8633,IF(V$16=Data!$E$2:$E$8633,IF(0=Data!$H$2:$H$8633,Data!$K$2:$K$8633))))))</f>
        <v>0</v>
      </c>
      <c r="W65" s="35">
        <f t="array" ref="W65">SUM(IF($F$2=Data!$A$2:$A$8633,IF($H$2=$H$2,IF($B$58=Data!$F$2:$F$8633,IF(W$16=Data!$E$2:$E$8633,IF(0=Data!$H$2:$H$8633,Data!$K$2:$K$8633))))))</f>
        <v>0</v>
      </c>
      <c r="X65" s="35">
        <f t="array" ref="X65">SUM(IF($F$2=Data!$A$2:$A$8633,IF($H$2=$H$2,IF($B$58=Data!$F$2:$F$8633,IF(X$16=Data!$E$2:$E$8633,IF(0=Data!$H$2:$H$8633,Data!$K$2:$K$8633))))))</f>
        <v>0</v>
      </c>
      <c r="Y65" s="35">
        <f t="array" ref="Y65">SUM(IF($F$2=Data!$A$2:$A$8633,IF($H$2=$H$2,IF($B$58=Data!$F$2:$F$8633,IF(Y$16=Data!$E$2:$E$8633,IF(0=Data!$H$2:$H$8633,Data!$K$2:$K$8633))))))</f>
        <v>0</v>
      </c>
      <c r="AC65" s="23">
        <v>44809</v>
      </c>
    </row>
    <row r="66" spans="1:31" hidden="1">
      <c r="A66" s="29" t="s">
        <v>7</v>
      </c>
      <c r="B66" s="35">
        <f t="array" ref="B66">SUM(IF($F$2=Data!$A$2:$A$8633,IF($H$2=$H$2,IF($B$58=Data!$F$2:$F$8633,IF(B$16=Data!$E$2:$E$8633,IF(1=Data!$H$2:$H$8633,Data!$K$2:$K$8633))))))</f>
        <v>0</v>
      </c>
      <c r="C66" s="35">
        <f t="array" ref="C66">SUM(IF($F$2=Data!$A$2:$A$8633,IF($H$2=$H$2,IF($B$58=Data!$F$2:$F$8633,IF(C$16=Data!$E$2:$E$8633,IF(1=Data!$H$2:$H$8633,Data!$K$2:$K$8633))))))</f>
        <v>0</v>
      </c>
      <c r="D66" s="35">
        <f t="array" ref="D66">SUM(IF($F$2=Data!$A$2:$A$8633,IF($H$2=$H$2,IF($B$58=Data!$F$2:$F$8633,IF(D$16=Data!$E$2:$E$8633,IF(1=Data!$H$2:$H$8633,Data!$K$2:$K$8633))))))</f>
        <v>0</v>
      </c>
      <c r="E66" s="35">
        <f t="array" ref="E66">SUM(IF($F$2=Data!$A$2:$A$8633,IF($H$2=$H$2,IF($B$58=Data!$F$2:$F$8633,IF(E$16=Data!$E$2:$E$8633,IF(1=Data!$H$2:$H$8633,Data!$K$2:$K$8633))))))</f>
        <v>0</v>
      </c>
      <c r="F66" s="35">
        <f t="array" ref="F66">SUM(IF($F$2=Data!$A$2:$A$8633,IF($H$2=$H$2,IF($B$58=Data!$F$2:$F$8633,IF(F$16=Data!$E$2:$E$8633,IF(1=Data!$H$2:$H$8633,Data!$K$2:$K$8633))))))</f>
        <v>0</v>
      </c>
      <c r="G66" s="35">
        <f t="array" ref="G66">SUM(IF($F$2=Data!$A$2:$A$8633,IF($H$2=$H$2,IF($B$58=Data!$F$2:$F$8633,IF(G$16=Data!$E$2:$E$8633,IF(1=Data!$H$2:$H$8633,Data!$K$2:$K$8633))))))</f>
        <v>0</v>
      </c>
      <c r="H66" s="35">
        <f t="array" ref="H66">SUM(IF($F$2=Data!$A$2:$A$8633,IF($H$2=$H$2,IF($B$58=Data!$F$2:$F$8633,IF(H$16=Data!$E$2:$E$8633,IF(1=Data!$H$2:$H$8633,Data!$K$2:$K$8633))))))</f>
        <v>0</v>
      </c>
      <c r="I66" s="35">
        <f t="array" ref="I66">SUM(IF($F$2=Data!$A$2:$A$8633,IF($H$2=$H$2,IF($B$58=Data!$F$2:$F$8633,IF(I$16=Data!$E$2:$E$8633,IF(1=Data!$H$2:$H$8633,Data!$K$2:$K$8633))))))</f>
        <v>0</v>
      </c>
      <c r="J66" s="35">
        <f t="array" ref="J66">SUM(IF($F$2=Data!$A$2:$A$8633,IF($H$2=$H$2,IF($B$58=Data!$F$2:$F$8633,IF(J$16=Data!$E$2:$E$8633,IF(1=Data!$H$2:$H$8633,Data!$K$2:$K$8633))))))</f>
        <v>0</v>
      </c>
      <c r="K66" s="35">
        <f t="array" ref="K66">SUM(IF($F$2=Data!$A$2:$A$8633,IF($H$2=$H$2,IF($B$58=Data!$F$2:$F$8633,IF(K$16=Data!$E$2:$E$8633,IF(1=Data!$H$2:$H$8633,Data!$K$2:$K$8633))))))</f>
        <v>0</v>
      </c>
      <c r="L66" s="35">
        <f t="array" ref="L66">SUM(IF($F$2=Data!$A$2:$A$8633,IF($H$2=$H$2,IF($B$58=Data!$F$2:$F$8633,IF(L$16=Data!$E$2:$E$8633,IF(1=Data!$H$2:$H$8633,Data!$K$2:$K$8633))))))</f>
        <v>0</v>
      </c>
      <c r="M66" s="35">
        <f t="array" ref="M66">SUM(IF($F$2=Data!$A$2:$A$8633,IF($H$2=$H$2,IF($B$58=Data!$F$2:$F$8633,IF(M$16=Data!$E$2:$E$8633,IF(1=Data!$H$2:$H$8633,Data!$K$2:$K$8633))))))</f>
        <v>0</v>
      </c>
      <c r="N66" s="35">
        <f t="array" ref="N66">SUM(IF($F$2=Data!$A$2:$A$8633,IF($H$2=$H$2,IF($B$58=Data!$F$2:$F$8633,IF(N$16=Data!$E$2:$E$8633,IF(1=Data!$H$2:$H$8633,Data!$K$2:$K$8633))))))</f>
        <v>0</v>
      </c>
      <c r="O66" s="35">
        <f t="array" ref="O66">SUM(IF($F$2=Data!$A$2:$A$8633,IF($H$2=$H$2,IF($B$58=Data!$F$2:$F$8633,IF(O$16=Data!$E$2:$E$8633,IF(1=Data!$H$2:$H$8633,Data!$K$2:$K$8633))))))</f>
        <v>0</v>
      </c>
      <c r="P66" s="35">
        <f t="array" ref="P66">SUM(IF($F$2=Data!$A$2:$A$8633,IF($H$2=$H$2,IF($B$58=Data!$F$2:$F$8633,IF(P$16=Data!$E$2:$E$8633,IF(1=Data!$H$2:$H$8633,Data!$K$2:$K$8633))))))</f>
        <v>0</v>
      </c>
      <c r="Q66" s="35">
        <f t="array" ref="Q66">SUM(IF($F$2=Data!$A$2:$A$8633,IF($H$2=$H$2,IF($B$58=Data!$F$2:$F$8633,IF(Q$16=Data!$E$2:$E$8633,IF(1=Data!$H$2:$H$8633,Data!$K$2:$K$8633))))))</f>
        <v>0</v>
      </c>
      <c r="R66" s="35">
        <f t="array" ref="R66">SUM(IF($F$2=Data!$A$2:$A$8633,IF($H$2=$H$2,IF($B$58=Data!$F$2:$F$8633,IF(R$16=Data!$E$2:$E$8633,IF(1=Data!$H$2:$H$8633,Data!$K$2:$K$8633))))))</f>
        <v>0</v>
      </c>
      <c r="S66" s="35">
        <f t="array" ref="S66">SUM(IF($F$2=Data!$A$2:$A$8633,IF($H$2=$H$2,IF($B$58=Data!$F$2:$F$8633,IF(S$16=Data!$E$2:$E$8633,IF(1=Data!$H$2:$H$8633,Data!$K$2:$K$8633))))))</f>
        <v>0</v>
      </c>
      <c r="T66" s="35">
        <f t="array" ref="T66">SUM(IF($F$2=Data!$A$2:$A$8633,IF($H$2=$H$2,IF($B$58=Data!$F$2:$F$8633,IF(T$16=Data!$E$2:$E$8633,IF(1=Data!$H$2:$H$8633,Data!$K$2:$K$8633))))))</f>
        <v>0</v>
      </c>
      <c r="U66" s="35">
        <f t="array" ref="U66">SUM(IF($F$2=Data!$A$2:$A$8633,IF($H$2=$H$2,IF($B$58=Data!$F$2:$F$8633,IF(U$16=Data!$E$2:$E$8633,IF(1=Data!$H$2:$H$8633,Data!$K$2:$K$8633))))))</f>
        <v>0</v>
      </c>
      <c r="V66" s="35">
        <f t="array" ref="V66">SUM(IF($F$2=Data!$A$2:$A$8633,IF($H$2=$H$2,IF($B$58=Data!$F$2:$F$8633,IF(V$16=Data!$E$2:$E$8633,IF(1=Data!$H$2:$H$8633,Data!$K$2:$K$8633))))))</f>
        <v>0</v>
      </c>
      <c r="W66" s="35">
        <f t="array" ref="W66">SUM(IF($F$2=Data!$A$2:$A$8633,IF($H$2=$H$2,IF($B$58=Data!$F$2:$F$8633,IF(W$16=Data!$E$2:$E$8633,IF(1=Data!$H$2:$H$8633,Data!$K$2:$K$8633))))))</f>
        <v>0</v>
      </c>
      <c r="X66" s="35">
        <f t="array" ref="X66">SUM(IF($F$2=Data!$A$2:$A$8633,IF($H$2=$H$2,IF($B$58=Data!$F$2:$F$8633,IF(X$16=Data!$E$2:$E$8633,IF(1=Data!$H$2:$H$8633,Data!$K$2:$K$8633))))))</f>
        <v>0</v>
      </c>
      <c r="Y66" s="35">
        <f t="array" ref="Y66">SUM(IF($F$2=Data!$A$2:$A$8633,IF($H$2=$H$2,IF($B$58=Data!$F$2:$F$8633,IF(Y$16=Data!$E$2:$E$8633,IF(1=Data!$H$2:$H$8633,Data!$K$2:$K$8633))))))</f>
        <v>0</v>
      </c>
      <c r="AC66" s="23">
        <v>44844</v>
      </c>
    </row>
    <row r="67" spans="1:31" hidden="1">
      <c r="A67" s="29" t="s">
        <v>19</v>
      </c>
      <c r="B67" s="35">
        <f t="array" ref="B67">SUM(IF($F$2=Data!$A$2:$A$8633,IF($H$2=$H$2,IF($B$58=Data!$F$2:$F$8633,IF(B$16=Data!$E$2:$E$8633,IF(2=Data!$H$2:$H$8633,Data!$K$2:$K$8633))))))</f>
        <v>0</v>
      </c>
      <c r="C67" s="35">
        <f t="array" ref="C67">SUM(IF($F$2=Data!$A$2:$A$8633,IF($H$2=$H$2,IF($B$58=Data!$F$2:$F$8633,IF(C$16=Data!$E$2:$E$8633,IF(2=Data!$H$2:$H$8633,Data!$K$2:$K$8633))))))</f>
        <v>0</v>
      </c>
      <c r="D67" s="35">
        <f t="array" ref="D67">SUM(IF($F$2=Data!$A$2:$A$8633,IF($H$2=$H$2,IF($B$58=Data!$F$2:$F$8633,IF(D$16=Data!$E$2:$E$8633,IF(2=Data!$H$2:$H$8633,Data!$K$2:$K$8633))))))</f>
        <v>0</v>
      </c>
      <c r="E67" s="35">
        <f t="array" ref="E67">SUM(IF($F$2=Data!$A$2:$A$8633,IF($H$2=$H$2,IF($B$58=Data!$F$2:$F$8633,IF(E$16=Data!$E$2:$E$8633,IF(2=Data!$H$2:$H$8633,Data!$K$2:$K$8633))))))</f>
        <v>0</v>
      </c>
      <c r="F67" s="35">
        <f t="array" ref="F67">SUM(IF($F$2=Data!$A$2:$A$8633,IF($H$2=$H$2,IF($B$58=Data!$F$2:$F$8633,IF(F$16=Data!$E$2:$E$8633,IF(2=Data!$H$2:$H$8633,Data!$K$2:$K$8633))))))</f>
        <v>0</v>
      </c>
      <c r="G67" s="35">
        <f t="array" ref="G67">SUM(IF($F$2=Data!$A$2:$A$8633,IF($H$2=$H$2,IF($B$58=Data!$F$2:$F$8633,IF(G$16=Data!$E$2:$E$8633,IF(2=Data!$H$2:$H$8633,Data!$K$2:$K$8633))))))</f>
        <v>0</v>
      </c>
      <c r="H67" s="35">
        <f t="array" ref="H67">SUM(IF($F$2=Data!$A$2:$A$8633,IF($H$2=$H$2,IF($B$58=Data!$F$2:$F$8633,IF(H$16=Data!$E$2:$E$8633,IF(2=Data!$H$2:$H$8633,Data!$K$2:$K$8633))))))</f>
        <v>0</v>
      </c>
      <c r="I67" s="35">
        <f t="array" ref="I67">SUM(IF($F$2=Data!$A$2:$A$8633,IF($H$2=$H$2,IF($B$58=Data!$F$2:$F$8633,IF(I$16=Data!$E$2:$E$8633,IF(2=Data!$H$2:$H$8633,Data!$K$2:$K$8633))))))</f>
        <v>0</v>
      </c>
      <c r="J67" s="35">
        <f t="array" ref="J67">SUM(IF($F$2=Data!$A$2:$A$8633,IF($H$2=$H$2,IF($B$58=Data!$F$2:$F$8633,IF(J$16=Data!$E$2:$E$8633,IF(2=Data!$H$2:$H$8633,Data!$K$2:$K$8633))))))</f>
        <v>0</v>
      </c>
      <c r="K67" s="35">
        <f t="array" ref="K67">SUM(IF($F$2=Data!$A$2:$A$8633,IF($H$2=$H$2,IF($B$58=Data!$F$2:$F$8633,IF(K$16=Data!$E$2:$E$8633,IF(2=Data!$H$2:$H$8633,Data!$K$2:$K$8633))))))</f>
        <v>0</v>
      </c>
      <c r="L67" s="35">
        <f t="array" ref="L67">SUM(IF($F$2=Data!$A$2:$A$8633,IF($H$2=$H$2,IF($B$58=Data!$F$2:$F$8633,IF(L$16=Data!$E$2:$E$8633,IF(2=Data!$H$2:$H$8633,Data!$K$2:$K$8633))))))</f>
        <v>0</v>
      </c>
      <c r="M67" s="35">
        <f t="array" ref="M67">SUM(IF($F$2=Data!$A$2:$A$8633,IF($H$2=$H$2,IF($B$58=Data!$F$2:$F$8633,IF(M$16=Data!$E$2:$E$8633,IF(2=Data!$H$2:$H$8633,Data!$K$2:$K$8633))))))</f>
        <v>0</v>
      </c>
      <c r="N67" s="35">
        <f t="array" ref="N67">SUM(IF($F$2=Data!$A$2:$A$8633,IF($H$2=$H$2,IF($B$58=Data!$F$2:$F$8633,IF(N$16=Data!$E$2:$E$8633,IF(2=Data!$H$2:$H$8633,Data!$K$2:$K$8633))))))</f>
        <v>0</v>
      </c>
      <c r="O67" s="35">
        <f t="array" ref="O67">SUM(IF($F$2=Data!$A$2:$A$8633,IF($H$2=$H$2,IF($B$58=Data!$F$2:$F$8633,IF(O$16=Data!$E$2:$E$8633,IF(2=Data!$H$2:$H$8633,Data!$K$2:$K$8633))))))</f>
        <v>0</v>
      </c>
      <c r="P67" s="35">
        <f t="array" ref="P67">SUM(IF($F$2=Data!$A$2:$A$8633,IF($H$2=$H$2,IF($B$58=Data!$F$2:$F$8633,IF(P$16=Data!$E$2:$E$8633,IF(2=Data!$H$2:$H$8633,Data!$K$2:$K$8633))))))</f>
        <v>0</v>
      </c>
      <c r="Q67" s="35">
        <f t="array" ref="Q67">SUM(IF($F$2=Data!$A$2:$A$8633,IF($H$2=$H$2,IF($B$58=Data!$F$2:$F$8633,IF(Q$16=Data!$E$2:$E$8633,IF(2=Data!$H$2:$H$8633,Data!$K$2:$K$8633))))))</f>
        <v>0</v>
      </c>
      <c r="R67" s="35">
        <f t="array" ref="R67">SUM(IF($F$2=Data!$A$2:$A$8633,IF($H$2=$H$2,IF($B$58=Data!$F$2:$F$8633,IF(R$16=Data!$E$2:$E$8633,IF(2=Data!$H$2:$H$8633,Data!$K$2:$K$8633))))))</f>
        <v>0</v>
      </c>
      <c r="S67" s="35">
        <f t="array" ref="S67">SUM(IF($F$2=Data!$A$2:$A$8633,IF($H$2=$H$2,IF($B$58=Data!$F$2:$F$8633,IF(S$16=Data!$E$2:$E$8633,IF(2=Data!$H$2:$H$8633,Data!$K$2:$K$8633))))))</f>
        <v>0</v>
      </c>
      <c r="T67" s="35">
        <f t="array" ref="T67">SUM(IF($F$2=Data!$A$2:$A$8633,IF($H$2=$H$2,IF($B$58=Data!$F$2:$F$8633,IF(T$16=Data!$E$2:$E$8633,IF(2=Data!$H$2:$H$8633,Data!$K$2:$K$8633))))))</f>
        <v>0</v>
      </c>
      <c r="U67" s="35">
        <f t="array" ref="U67">SUM(IF($F$2=Data!$A$2:$A$8633,IF($H$2=$H$2,IF($B$58=Data!$F$2:$F$8633,IF(U$16=Data!$E$2:$E$8633,IF(2=Data!$H$2:$H$8633,Data!$K$2:$K$8633))))))</f>
        <v>0</v>
      </c>
      <c r="V67" s="35">
        <f t="array" ref="V67">SUM(IF($F$2=Data!$A$2:$A$8633,IF($H$2=$H$2,IF($B$58=Data!$F$2:$F$8633,IF(V$16=Data!$E$2:$E$8633,IF(2=Data!$H$2:$H$8633,Data!$K$2:$K$8633))))))</f>
        <v>0</v>
      </c>
      <c r="W67" s="35">
        <f t="array" ref="W67">SUM(IF($F$2=Data!$A$2:$A$8633,IF($H$2=$H$2,IF($B$58=Data!$F$2:$F$8633,IF(W$16=Data!$E$2:$E$8633,IF(2=Data!$H$2:$H$8633,Data!$K$2:$K$8633))))))</f>
        <v>0</v>
      </c>
      <c r="X67" s="35">
        <f t="array" ref="X67">SUM(IF($F$2=Data!$A$2:$A$8633,IF($H$2=$H$2,IF($B$58=Data!$F$2:$F$8633,IF(X$16=Data!$E$2:$E$8633,IF(2=Data!$H$2:$H$8633,Data!$K$2:$K$8633))))))</f>
        <v>0</v>
      </c>
      <c r="Y67" s="35">
        <f t="array" ref="Y67">SUM(IF($F$2=Data!$A$2:$A$8633,IF($H$2=$H$2,IF($B$58=Data!$F$2:$F$8633,IF(Y$16=Data!$E$2:$E$8633,IF(2=Data!$H$2:$H$8633,Data!$K$2:$K$8633))))))</f>
        <v>0</v>
      </c>
      <c r="AC67" s="23">
        <v>44876</v>
      </c>
    </row>
    <row r="68" spans="1:31" hidden="1">
      <c r="A68" s="29" t="s">
        <v>20</v>
      </c>
      <c r="B68" s="36">
        <f t="array" ref="B68">SUM(IF($F$2=Data!$A$2:$A$8633,IF($H$2=$H$2,IF($B$58=Data!$F$2:$F$8633,IF(B$16=Data!$E$2:$E$8633,IF(3=Data!$H$2:$H$8633,Data!$K$2:$K$8633))))))</f>
        <v>0</v>
      </c>
      <c r="C68" s="36">
        <f t="array" ref="C68">SUM(IF($F$2=Data!$A$2:$A$8633,IF($H$2=$H$2,IF($B$58=Data!$F$2:$F$8633,IF(C$16=Data!$E$2:$E$8633,IF(3=Data!$H$2:$H$8633,Data!$K$2:$K$8633))))))</f>
        <v>0</v>
      </c>
      <c r="D68" s="36">
        <f t="array" ref="D68">SUM(IF($F$2=Data!$A$2:$A$8633,IF($H$2=$H$2,IF($B$58=Data!$F$2:$F$8633,IF(D$16=Data!$E$2:$E$8633,IF(3=Data!$H$2:$H$8633,Data!$K$2:$K$8633))))))</f>
        <v>0</v>
      </c>
      <c r="E68" s="36">
        <f t="array" ref="E68">SUM(IF($F$2=Data!$A$2:$A$8633,IF($H$2=$H$2,IF($B$58=Data!$F$2:$F$8633,IF(E$16=Data!$E$2:$E$8633,IF(3=Data!$H$2:$H$8633,Data!$K$2:$K$8633))))))</f>
        <v>0</v>
      </c>
      <c r="F68" s="36">
        <f t="array" ref="F68">SUM(IF($F$2=Data!$A$2:$A$8633,IF($H$2=$H$2,IF($B$58=Data!$F$2:$F$8633,IF(F$16=Data!$E$2:$E$8633,IF(3=Data!$H$2:$H$8633,Data!$K$2:$K$8633))))))</f>
        <v>0</v>
      </c>
      <c r="G68" s="36">
        <f t="array" ref="G68">SUM(IF($F$2=Data!$A$2:$A$8633,IF($H$2=$H$2,IF($B$58=Data!$F$2:$F$8633,IF(G$16=Data!$E$2:$E$8633,IF(3=Data!$H$2:$H$8633,Data!$K$2:$K$8633))))))</f>
        <v>0</v>
      </c>
      <c r="H68" s="36">
        <f t="array" ref="H68">SUM(IF($F$2=Data!$A$2:$A$8633,IF($H$2=$H$2,IF($B$58=Data!$F$2:$F$8633,IF(H$16=Data!$E$2:$E$8633,IF(3=Data!$H$2:$H$8633,Data!$K$2:$K$8633))))))</f>
        <v>0</v>
      </c>
      <c r="I68" s="36">
        <f t="array" ref="I68">SUM(IF($F$2=Data!$A$2:$A$8633,IF($H$2=$H$2,IF($B$58=Data!$F$2:$F$8633,IF(I$16=Data!$E$2:$E$8633,IF(3=Data!$H$2:$H$8633,Data!$K$2:$K$8633))))))</f>
        <v>0</v>
      </c>
      <c r="J68" s="36">
        <f t="array" ref="J68">SUM(IF($F$2=Data!$A$2:$A$8633,IF($H$2=$H$2,IF($B$58=Data!$F$2:$F$8633,IF(J$16=Data!$E$2:$E$8633,IF(3=Data!$H$2:$H$8633,Data!$K$2:$K$8633))))))</f>
        <v>0</v>
      </c>
      <c r="K68" s="36">
        <f t="array" ref="K68">SUM(IF($F$2=Data!$A$2:$A$8633,IF($H$2=$H$2,IF($B$58=Data!$F$2:$F$8633,IF(K$16=Data!$E$2:$E$8633,IF(3=Data!$H$2:$H$8633,Data!$K$2:$K$8633))))))</f>
        <v>0</v>
      </c>
      <c r="L68" s="36">
        <f t="array" ref="L68">SUM(IF($F$2=Data!$A$2:$A$8633,IF($H$2=$H$2,IF($B$58=Data!$F$2:$F$8633,IF(L$16=Data!$E$2:$E$8633,IF(3=Data!$H$2:$H$8633,Data!$K$2:$K$8633))))))</f>
        <v>0</v>
      </c>
      <c r="M68" s="36">
        <f t="array" ref="M68">SUM(IF($F$2=Data!$A$2:$A$8633,IF($H$2=$H$2,IF($B$58=Data!$F$2:$F$8633,IF(M$16=Data!$E$2:$E$8633,IF(3=Data!$H$2:$H$8633,Data!$K$2:$K$8633))))))</f>
        <v>0</v>
      </c>
      <c r="N68" s="36">
        <f t="array" ref="N68">SUM(IF($F$2=Data!$A$2:$A$8633,IF($H$2=$H$2,IF($B$58=Data!$F$2:$F$8633,IF(N$16=Data!$E$2:$E$8633,IF(3=Data!$H$2:$H$8633,Data!$K$2:$K$8633))))))</f>
        <v>0</v>
      </c>
      <c r="O68" s="36">
        <f t="array" ref="O68">SUM(IF($F$2=Data!$A$2:$A$8633,IF($H$2=$H$2,IF($B$58=Data!$F$2:$F$8633,IF(O$16=Data!$E$2:$E$8633,IF(3=Data!$H$2:$H$8633,Data!$K$2:$K$8633))))))</f>
        <v>0</v>
      </c>
      <c r="P68" s="36">
        <f t="array" ref="P68">SUM(IF($F$2=Data!$A$2:$A$8633,IF($H$2=$H$2,IF($B$58=Data!$F$2:$F$8633,IF(P$16=Data!$E$2:$E$8633,IF(3=Data!$H$2:$H$8633,Data!$K$2:$K$8633))))))</f>
        <v>0</v>
      </c>
      <c r="Q68" s="36">
        <f t="array" ref="Q68">SUM(IF($F$2=Data!$A$2:$A$8633,IF($H$2=$H$2,IF($B$58=Data!$F$2:$F$8633,IF(Q$16=Data!$E$2:$E$8633,IF(3=Data!$H$2:$H$8633,Data!$K$2:$K$8633))))))</f>
        <v>0</v>
      </c>
      <c r="R68" s="36">
        <f t="array" ref="R68">SUM(IF($F$2=Data!$A$2:$A$8633,IF($H$2=$H$2,IF($B$58=Data!$F$2:$F$8633,IF(R$16=Data!$E$2:$E$8633,IF(3=Data!$H$2:$H$8633,Data!$K$2:$K$8633))))))</f>
        <v>0</v>
      </c>
      <c r="S68" s="36">
        <f t="array" ref="S68">SUM(IF($F$2=Data!$A$2:$A$8633,IF($H$2=$H$2,IF($B$58=Data!$F$2:$F$8633,IF(S$16=Data!$E$2:$E$8633,IF(3=Data!$H$2:$H$8633,Data!$K$2:$K$8633))))))</f>
        <v>0</v>
      </c>
      <c r="T68" s="36">
        <f t="array" ref="T68">SUM(IF($F$2=Data!$A$2:$A$8633,IF($H$2=$H$2,IF($B$58=Data!$F$2:$F$8633,IF(T$16=Data!$E$2:$E$8633,IF(3=Data!$H$2:$H$8633,Data!$K$2:$K$8633))))))</f>
        <v>0</v>
      </c>
      <c r="U68" s="36">
        <f t="array" ref="U68">SUM(IF($F$2=Data!$A$2:$A$8633,IF($H$2=$H$2,IF($B$58=Data!$F$2:$F$8633,IF(U$16=Data!$E$2:$E$8633,IF(3=Data!$H$2:$H$8633,Data!$K$2:$K$8633))))))</f>
        <v>0</v>
      </c>
      <c r="V68" s="36">
        <f t="array" ref="V68">SUM(IF($F$2=Data!$A$2:$A$8633,IF($H$2=$H$2,IF($B$58=Data!$F$2:$F$8633,IF(V$16=Data!$E$2:$E$8633,IF(3=Data!$H$2:$H$8633,Data!$K$2:$K$8633))))))</f>
        <v>0</v>
      </c>
      <c r="W68" s="36">
        <f t="array" ref="W68">SUM(IF($F$2=Data!$A$2:$A$8633,IF($H$2=$H$2,IF($B$58=Data!$F$2:$F$8633,IF(W$16=Data!$E$2:$E$8633,IF(3=Data!$H$2:$H$8633,Data!$K$2:$K$8633))))))</f>
        <v>0</v>
      </c>
      <c r="X68" s="36">
        <f t="array" ref="X68">SUM(IF($F$2=Data!$A$2:$A$8633,IF($H$2=$H$2,IF($B$58=Data!$F$2:$F$8633,IF(X$16=Data!$E$2:$E$8633,IF(3=Data!$H$2:$H$8633,Data!$K$2:$K$8633))))))</f>
        <v>0</v>
      </c>
      <c r="Y68" s="36">
        <f t="array" ref="Y68">SUM(IF($F$2=Data!$A$2:$A$8633,IF($H$2=$H$2,IF($B$58=Data!$F$2:$F$8633,IF(Y$16=Data!$E$2:$E$8633,IF(3=Data!$H$2:$H$8633,Data!$K$2:$K$8633))))))</f>
        <v>0</v>
      </c>
      <c r="AC68" s="23">
        <v>44889</v>
      </c>
    </row>
    <row r="69" spans="1:31" hidden="1">
      <c r="A69" s="37"/>
      <c r="AC69" s="23">
        <v>44920</v>
      </c>
    </row>
    <row r="70" spans="1:31" hidden="1">
      <c r="A70" s="38" t="s">
        <v>2</v>
      </c>
      <c r="B70" s="39" t="str">
        <f t="shared" ref="B70:Y70" si="37">IF(B$59&lt;B65,B60+B$59*B61,"N/A")</f>
        <v>N/A</v>
      </c>
      <c r="C70" s="39" t="str">
        <f t="shared" si="37"/>
        <v>N/A</v>
      </c>
      <c r="D70" s="39" t="str">
        <f t="shared" si="37"/>
        <v>N/A</v>
      </c>
      <c r="E70" s="39" t="str">
        <f t="shared" si="37"/>
        <v>N/A</v>
      </c>
      <c r="F70" s="39" t="str">
        <f t="shared" si="37"/>
        <v>N/A</v>
      </c>
      <c r="G70" s="39" t="str">
        <f t="shared" si="37"/>
        <v>N/A</v>
      </c>
      <c r="H70" s="39" t="str">
        <f t="shared" si="37"/>
        <v>N/A</v>
      </c>
      <c r="I70" s="39" t="str">
        <f t="shared" si="37"/>
        <v>N/A</v>
      </c>
      <c r="J70" s="39" t="str">
        <f t="shared" si="37"/>
        <v>N/A</v>
      </c>
      <c r="K70" s="39" t="str">
        <f t="shared" si="37"/>
        <v>N/A</v>
      </c>
      <c r="L70" s="39" t="str">
        <f t="shared" si="37"/>
        <v>N/A</v>
      </c>
      <c r="M70" s="39" t="str">
        <f t="shared" si="37"/>
        <v>N/A</v>
      </c>
      <c r="N70" s="39" t="str">
        <f t="shared" si="37"/>
        <v>N/A</v>
      </c>
      <c r="O70" s="39" t="str">
        <f t="shared" si="37"/>
        <v>N/A</v>
      </c>
      <c r="P70" s="39" t="str">
        <f t="shared" si="37"/>
        <v>N/A</v>
      </c>
      <c r="Q70" s="39" t="str">
        <f t="shared" si="37"/>
        <v>N/A</v>
      </c>
      <c r="R70" s="39" t="str">
        <f t="shared" si="37"/>
        <v>N/A</v>
      </c>
      <c r="S70" s="39" t="str">
        <f t="shared" si="37"/>
        <v>N/A</v>
      </c>
      <c r="T70" s="39" t="str">
        <f t="shared" si="37"/>
        <v>N/A</v>
      </c>
      <c r="U70" s="39" t="str">
        <f t="shared" si="37"/>
        <v>N/A</v>
      </c>
      <c r="V70" s="39" t="str">
        <f t="shared" si="37"/>
        <v>N/A</v>
      </c>
      <c r="W70" s="39" t="str">
        <f t="shared" si="37"/>
        <v>N/A</v>
      </c>
      <c r="X70" s="39" t="str">
        <f t="shared" si="37"/>
        <v>N/A</v>
      </c>
      <c r="Y70" s="39" t="str">
        <f t="shared" si="37"/>
        <v>N/A</v>
      </c>
      <c r="AC70" s="23">
        <v>44927</v>
      </c>
    </row>
    <row r="71" spans="1:31" hidden="1">
      <c r="A71" s="38" t="s">
        <v>0</v>
      </c>
      <c r="B71" s="39" t="str">
        <f t="shared" ref="B71:Y71" si="38">IF(AND(B65&lt;&gt;0,B65&lt;B$59,B$59&lt;B66),B60+B$59*B61+(B$59-B65)*B62,"N/A")</f>
        <v>N/A</v>
      </c>
      <c r="C71" s="39" t="str">
        <f t="shared" si="38"/>
        <v>N/A</v>
      </c>
      <c r="D71" s="39" t="str">
        <f t="shared" si="38"/>
        <v>N/A</v>
      </c>
      <c r="E71" s="39" t="str">
        <f t="shared" si="38"/>
        <v>N/A</v>
      </c>
      <c r="F71" s="39" t="str">
        <f t="shared" si="38"/>
        <v>N/A</v>
      </c>
      <c r="G71" s="39" t="str">
        <f t="shared" si="38"/>
        <v>N/A</v>
      </c>
      <c r="H71" s="39" t="str">
        <f t="shared" si="38"/>
        <v>N/A</v>
      </c>
      <c r="I71" s="39" t="str">
        <f t="shared" si="38"/>
        <v>N/A</v>
      </c>
      <c r="J71" s="39" t="str">
        <f t="shared" si="38"/>
        <v>N/A</v>
      </c>
      <c r="K71" s="39" t="str">
        <f t="shared" si="38"/>
        <v>N/A</v>
      </c>
      <c r="L71" s="39" t="str">
        <f t="shared" si="38"/>
        <v>N/A</v>
      </c>
      <c r="M71" s="39" t="str">
        <f t="shared" si="38"/>
        <v>N/A</v>
      </c>
      <c r="N71" s="39" t="str">
        <f t="shared" si="38"/>
        <v>N/A</v>
      </c>
      <c r="O71" s="39" t="str">
        <f t="shared" si="38"/>
        <v>N/A</v>
      </c>
      <c r="P71" s="39" t="str">
        <f t="shared" si="38"/>
        <v>N/A</v>
      </c>
      <c r="Q71" s="39" t="str">
        <f t="shared" si="38"/>
        <v>N/A</v>
      </c>
      <c r="R71" s="39" t="str">
        <f t="shared" si="38"/>
        <v>N/A</v>
      </c>
      <c r="S71" s="39" t="str">
        <f t="shared" si="38"/>
        <v>N/A</v>
      </c>
      <c r="T71" s="39" t="str">
        <f t="shared" si="38"/>
        <v>N/A</v>
      </c>
      <c r="U71" s="39" t="str">
        <f t="shared" si="38"/>
        <v>N/A</v>
      </c>
      <c r="V71" s="39" t="str">
        <f t="shared" si="38"/>
        <v>N/A</v>
      </c>
      <c r="W71" s="39" t="str">
        <f t="shared" si="38"/>
        <v>N/A</v>
      </c>
      <c r="X71" s="39" t="str">
        <f t="shared" si="38"/>
        <v>N/A</v>
      </c>
      <c r="Y71" s="39" t="str">
        <f t="shared" si="38"/>
        <v>N/A</v>
      </c>
      <c r="AC71" s="23">
        <v>44942</v>
      </c>
    </row>
    <row r="72" spans="1:31" hidden="1">
      <c r="A72" s="38" t="s">
        <v>1</v>
      </c>
      <c r="B72" s="39" t="str">
        <f t="shared" ref="B72:Y72" si="39">IF(AND(B66&lt;&gt;0,B66&lt;B$59,B$59&lt;B67),B60+B$59*B61+(B$59-B65)*B62+(B$59-B66)*B63,"N/A")</f>
        <v>N/A</v>
      </c>
      <c r="C72" s="39" t="str">
        <f t="shared" si="39"/>
        <v>N/A</v>
      </c>
      <c r="D72" s="39" t="str">
        <f t="shared" si="39"/>
        <v>N/A</v>
      </c>
      <c r="E72" s="39" t="str">
        <f t="shared" si="39"/>
        <v>N/A</v>
      </c>
      <c r="F72" s="39" t="str">
        <f t="shared" si="39"/>
        <v>N/A</v>
      </c>
      <c r="G72" s="39" t="str">
        <f t="shared" si="39"/>
        <v>N/A</v>
      </c>
      <c r="H72" s="39" t="str">
        <f t="shared" si="39"/>
        <v>N/A</v>
      </c>
      <c r="I72" s="39" t="str">
        <f t="shared" si="39"/>
        <v>N/A</v>
      </c>
      <c r="J72" s="39" t="str">
        <f t="shared" si="39"/>
        <v>N/A</v>
      </c>
      <c r="K72" s="39" t="str">
        <f t="shared" si="39"/>
        <v>N/A</v>
      </c>
      <c r="L72" s="39" t="str">
        <f t="shared" si="39"/>
        <v>N/A</v>
      </c>
      <c r="M72" s="39" t="str">
        <f t="shared" si="39"/>
        <v>N/A</v>
      </c>
      <c r="N72" s="39" t="str">
        <f t="shared" si="39"/>
        <v>N/A</v>
      </c>
      <c r="O72" s="39" t="str">
        <f t="shared" si="39"/>
        <v>N/A</v>
      </c>
      <c r="P72" s="39" t="str">
        <f t="shared" si="39"/>
        <v>N/A</v>
      </c>
      <c r="Q72" s="39" t="str">
        <f t="shared" si="39"/>
        <v>N/A</v>
      </c>
      <c r="R72" s="39" t="str">
        <f t="shared" si="39"/>
        <v>N/A</v>
      </c>
      <c r="S72" s="39" t="str">
        <f t="shared" si="39"/>
        <v>N/A</v>
      </c>
      <c r="T72" s="39" t="str">
        <f t="shared" si="39"/>
        <v>N/A</v>
      </c>
      <c r="U72" s="39" t="str">
        <f t="shared" si="39"/>
        <v>N/A</v>
      </c>
      <c r="V72" s="39" t="str">
        <f t="shared" si="39"/>
        <v>N/A</v>
      </c>
      <c r="W72" s="39" t="str">
        <f t="shared" si="39"/>
        <v>N/A</v>
      </c>
      <c r="X72" s="39" t="str">
        <f t="shared" si="39"/>
        <v>N/A</v>
      </c>
      <c r="Y72" s="39" t="str">
        <f t="shared" si="39"/>
        <v>N/A</v>
      </c>
      <c r="AC72" s="23">
        <v>44977</v>
      </c>
    </row>
    <row r="73" spans="1:31" hidden="1">
      <c r="A73" s="38" t="s">
        <v>21</v>
      </c>
      <c r="B73" s="39" t="str">
        <f t="shared" ref="B73:Y73" si="40">IF(AND(B67&lt;&gt;0,B67&lt;B$59,B$59&lt;B68),B60+B$59*B61+(B$59-B65)*B62+(B$59-B66)*B63+(B$59-B67)*B64,"N/A")</f>
        <v>N/A</v>
      </c>
      <c r="C73" s="39" t="str">
        <f t="shared" si="40"/>
        <v>N/A</v>
      </c>
      <c r="D73" s="39" t="str">
        <f t="shared" si="40"/>
        <v>N/A</v>
      </c>
      <c r="E73" s="39" t="str">
        <f t="shared" si="40"/>
        <v>N/A</v>
      </c>
      <c r="F73" s="39" t="str">
        <f t="shared" si="40"/>
        <v>N/A</v>
      </c>
      <c r="G73" s="39" t="str">
        <f t="shared" si="40"/>
        <v>N/A</v>
      </c>
      <c r="H73" s="39" t="str">
        <f t="shared" si="40"/>
        <v>N/A</v>
      </c>
      <c r="I73" s="39" t="str">
        <f t="shared" si="40"/>
        <v>N/A</v>
      </c>
      <c r="J73" s="39" t="str">
        <f t="shared" si="40"/>
        <v>N/A</v>
      </c>
      <c r="K73" s="39" t="str">
        <f t="shared" si="40"/>
        <v>N/A</v>
      </c>
      <c r="L73" s="39" t="str">
        <f t="shared" si="40"/>
        <v>N/A</v>
      </c>
      <c r="M73" s="39" t="str">
        <f t="shared" si="40"/>
        <v>N/A</v>
      </c>
      <c r="N73" s="39" t="str">
        <f t="shared" si="40"/>
        <v>N/A</v>
      </c>
      <c r="O73" s="39" t="str">
        <f t="shared" si="40"/>
        <v>N/A</v>
      </c>
      <c r="P73" s="39" t="str">
        <f t="shared" si="40"/>
        <v>N/A</v>
      </c>
      <c r="Q73" s="39" t="str">
        <f t="shared" si="40"/>
        <v>N/A</v>
      </c>
      <c r="R73" s="39" t="str">
        <f t="shared" si="40"/>
        <v>N/A</v>
      </c>
      <c r="S73" s="39" t="str">
        <f t="shared" si="40"/>
        <v>N/A</v>
      </c>
      <c r="T73" s="39" t="str">
        <f t="shared" si="40"/>
        <v>N/A</v>
      </c>
      <c r="U73" s="39" t="str">
        <f t="shared" si="40"/>
        <v>N/A</v>
      </c>
      <c r="V73" s="39" t="str">
        <f t="shared" si="40"/>
        <v>N/A</v>
      </c>
      <c r="W73" s="39" t="str">
        <f t="shared" si="40"/>
        <v>N/A</v>
      </c>
      <c r="X73" s="39" t="str">
        <f t="shared" si="40"/>
        <v>N/A</v>
      </c>
      <c r="Y73" s="39" t="str">
        <f t="shared" si="40"/>
        <v>N/A</v>
      </c>
      <c r="AC73" s="23">
        <v>45075</v>
      </c>
    </row>
    <row r="74" spans="1:31" hidden="1">
      <c r="A74" s="38" t="s">
        <v>103</v>
      </c>
      <c r="B74" s="39">
        <f>IF(B70&lt;&gt;"N/A",B70,IF(B71&lt;&gt;"N/A",B71,IF(B72&lt;&gt;"N/A",B72,IF(B73&lt;&gt;"N/A",B73,0))))-B60</f>
        <v>0</v>
      </c>
      <c r="C74" s="39">
        <f t="shared" ref="C74" si="41">IF(C70&lt;&gt;"N/A",C70,IF(C71&lt;&gt;"N/A",C71,IF(C72&lt;&gt;"N/A",C72,IF(C73&lt;&gt;"N/A",C73,0))))-C60</f>
        <v>0</v>
      </c>
      <c r="D74" s="39">
        <f t="shared" ref="D74" si="42">IF(D70&lt;&gt;"N/A",D70,IF(D71&lt;&gt;"N/A",D71,IF(D72&lt;&gt;"N/A",D72,IF(D73&lt;&gt;"N/A",D73,0))))-D60</f>
        <v>0</v>
      </c>
      <c r="E74" s="39">
        <f t="shared" ref="E74" si="43">IF(E70&lt;&gt;"N/A",E70,IF(E71&lt;&gt;"N/A",E71,IF(E72&lt;&gt;"N/A",E72,IF(E73&lt;&gt;"N/A",E73,0))))-E60</f>
        <v>0</v>
      </c>
      <c r="F74" s="39">
        <f t="shared" ref="F74" si="44">IF(F70&lt;&gt;"N/A",F70,IF(F71&lt;&gt;"N/A",F71,IF(F72&lt;&gt;"N/A",F72,IF(F73&lt;&gt;"N/A",F73,0))))-F60</f>
        <v>0</v>
      </c>
      <c r="G74" s="39">
        <f t="shared" ref="G74" si="45">IF(G70&lt;&gt;"N/A",G70,IF(G71&lt;&gt;"N/A",G71,IF(G72&lt;&gt;"N/A",G72,IF(G73&lt;&gt;"N/A",G73,0))))-G60</f>
        <v>0</v>
      </c>
      <c r="H74" s="39">
        <f t="shared" ref="H74" si="46">IF(H70&lt;&gt;"N/A",H70,IF(H71&lt;&gt;"N/A",H71,IF(H72&lt;&gt;"N/A",H72,IF(H73&lt;&gt;"N/A",H73,0))))-H60</f>
        <v>0</v>
      </c>
      <c r="I74" s="39">
        <f t="shared" ref="I74" si="47">IF(I70&lt;&gt;"N/A",I70,IF(I71&lt;&gt;"N/A",I71,IF(I72&lt;&gt;"N/A",I72,IF(I73&lt;&gt;"N/A",I73,0))))-I60</f>
        <v>0</v>
      </c>
      <c r="J74" s="39">
        <f t="shared" ref="J74" si="48">IF(J70&lt;&gt;"N/A",J70,IF(J71&lt;&gt;"N/A",J71,IF(J72&lt;&gt;"N/A",J72,IF(J73&lt;&gt;"N/A",J73,0))))-J60</f>
        <v>0</v>
      </c>
      <c r="K74" s="39">
        <f t="shared" ref="K74" si="49">IF(K70&lt;&gt;"N/A",K70,IF(K71&lt;&gt;"N/A",K71,IF(K72&lt;&gt;"N/A",K72,IF(K73&lt;&gt;"N/A",K73,0))))-K60</f>
        <v>0</v>
      </c>
      <c r="L74" s="39">
        <f t="shared" ref="L74" si="50">IF(L70&lt;&gt;"N/A",L70,IF(L71&lt;&gt;"N/A",L71,IF(L72&lt;&gt;"N/A",L72,IF(L73&lt;&gt;"N/A",L73,0))))-L60</f>
        <v>0</v>
      </c>
      <c r="M74" s="39">
        <f t="shared" ref="M74" si="51">IF(M70&lt;&gt;"N/A",M70,IF(M71&lt;&gt;"N/A",M71,IF(M72&lt;&gt;"N/A",M72,IF(M73&lt;&gt;"N/A",M73,0))))-M60</f>
        <v>0</v>
      </c>
      <c r="N74" s="39">
        <f t="shared" ref="N74" si="52">IF(N70&lt;&gt;"N/A",N70,IF(N71&lt;&gt;"N/A",N71,IF(N72&lt;&gt;"N/A",N72,IF(N73&lt;&gt;"N/A",N73,0))))-N60</f>
        <v>0</v>
      </c>
      <c r="O74" s="39">
        <f t="shared" ref="O74" si="53">IF(O70&lt;&gt;"N/A",O70,IF(O71&lt;&gt;"N/A",O71,IF(O72&lt;&gt;"N/A",O72,IF(O73&lt;&gt;"N/A",O73,0))))-O60</f>
        <v>0</v>
      </c>
      <c r="P74" s="39">
        <f t="shared" ref="P74" si="54">IF(P70&lt;&gt;"N/A",P70,IF(P71&lt;&gt;"N/A",P71,IF(P72&lt;&gt;"N/A",P72,IF(P73&lt;&gt;"N/A",P73,0))))-P60</f>
        <v>0</v>
      </c>
      <c r="Q74" s="39">
        <f t="shared" ref="Q74" si="55">IF(Q70&lt;&gt;"N/A",Q70,IF(Q71&lt;&gt;"N/A",Q71,IF(Q72&lt;&gt;"N/A",Q72,IF(Q73&lt;&gt;"N/A",Q73,0))))-Q60</f>
        <v>0</v>
      </c>
      <c r="R74" s="39">
        <f t="shared" ref="R74" si="56">IF(R70&lt;&gt;"N/A",R70,IF(R71&lt;&gt;"N/A",R71,IF(R72&lt;&gt;"N/A",R72,IF(R73&lt;&gt;"N/A",R73,0))))-R60</f>
        <v>0</v>
      </c>
      <c r="S74" s="39">
        <f t="shared" ref="S74" si="57">IF(S70&lt;&gt;"N/A",S70,IF(S71&lt;&gt;"N/A",S71,IF(S72&lt;&gt;"N/A",S72,IF(S73&lt;&gt;"N/A",S73,0))))-S60</f>
        <v>0</v>
      </c>
      <c r="T74" s="39">
        <f t="shared" ref="T74" si="58">IF(T70&lt;&gt;"N/A",T70,IF(T71&lt;&gt;"N/A",T71,IF(T72&lt;&gt;"N/A",T72,IF(T73&lt;&gt;"N/A",T73,0))))-T60</f>
        <v>0</v>
      </c>
      <c r="U74" s="39">
        <f t="shared" ref="U74" si="59">IF(U70&lt;&gt;"N/A",U70,IF(U71&lt;&gt;"N/A",U71,IF(U72&lt;&gt;"N/A",U72,IF(U73&lt;&gt;"N/A",U73,0))))-U60</f>
        <v>0</v>
      </c>
      <c r="V74" s="39">
        <f t="shared" ref="V74" si="60">IF(V70&lt;&gt;"N/A",V70,IF(V71&lt;&gt;"N/A",V71,IF(V72&lt;&gt;"N/A",V72,IF(V73&lt;&gt;"N/A",V73,0))))-V60</f>
        <v>0</v>
      </c>
      <c r="W74" s="39">
        <f t="shared" ref="W74" si="61">IF(W70&lt;&gt;"N/A",W70,IF(W71&lt;&gt;"N/A",W71,IF(W72&lt;&gt;"N/A",W72,IF(W73&lt;&gt;"N/A",W73,0))))-W60</f>
        <v>0</v>
      </c>
      <c r="X74" s="39">
        <f t="shared" ref="X74" si="62">IF(X70&lt;&gt;"N/A",X70,IF(X71&lt;&gt;"N/A",X71,IF(X72&lt;&gt;"N/A",X72,IF(X73&lt;&gt;"N/A",X73,0))))-X60</f>
        <v>0</v>
      </c>
      <c r="Y74" s="39">
        <f t="shared" ref="Y74" si="63">IF(Y70&lt;&gt;"N/A",Y70,IF(Y71&lt;&gt;"N/A",Y71,IF(Y72&lt;&gt;"N/A",Y72,IF(Y73&lt;&gt;"N/A",Y73,0))))-Y60</f>
        <v>0</v>
      </c>
      <c r="AC74" s="23">
        <v>45111</v>
      </c>
    </row>
    <row r="75" spans="1:31" s="33" customFormat="1" hidden="1">
      <c r="A75" s="31"/>
      <c r="B75" s="32"/>
      <c r="C75" s="32"/>
      <c r="D75" s="32"/>
      <c r="E75" s="32"/>
      <c r="F75" s="32"/>
      <c r="G75" s="32"/>
      <c r="H75" s="32"/>
      <c r="I75" s="32"/>
      <c r="J75" s="32"/>
      <c r="K75" s="32"/>
      <c r="L75" s="32"/>
      <c r="M75" s="32"/>
      <c r="N75" s="32"/>
      <c r="O75" s="32"/>
      <c r="P75" s="32"/>
      <c r="Q75" s="32"/>
      <c r="R75" s="32"/>
      <c r="S75" s="32"/>
      <c r="T75" s="32"/>
      <c r="U75" s="32"/>
      <c r="V75" s="32"/>
      <c r="W75" s="32"/>
      <c r="X75" s="32"/>
      <c r="Y75" s="32"/>
      <c r="AC75" s="23">
        <v>45173</v>
      </c>
      <c r="AE75" s="22"/>
    </row>
    <row r="76" spans="1:31" s="33" customFormat="1" hidden="1">
      <c r="A76" s="38" t="s">
        <v>101</v>
      </c>
      <c r="B76" s="58" t="s">
        <v>58</v>
      </c>
      <c r="C76" s="32"/>
      <c r="D76" s="32"/>
      <c r="E76" s="32"/>
      <c r="F76" s="32"/>
      <c r="G76" s="32"/>
      <c r="H76" s="32"/>
      <c r="I76" s="32"/>
      <c r="J76" s="32"/>
      <c r="K76" s="32"/>
      <c r="L76" s="32"/>
      <c r="M76" s="32"/>
      <c r="N76" s="32"/>
      <c r="O76" s="32"/>
      <c r="P76" s="32"/>
      <c r="Q76" s="32"/>
      <c r="R76" s="32"/>
      <c r="S76" s="32"/>
      <c r="T76" s="32"/>
      <c r="U76" s="32"/>
      <c r="V76" s="32"/>
      <c r="W76" s="32"/>
      <c r="X76" s="32"/>
      <c r="Y76" s="32"/>
      <c r="AC76" s="23">
        <v>45208</v>
      </c>
      <c r="AE76" s="22"/>
    </row>
    <row r="77" spans="1:31" s="32" customFormat="1" hidden="1">
      <c r="A77" s="38"/>
      <c r="B77" s="55">
        <f t="shared" ref="B77:Y77" si="64">IF($B$76=$H$2,1,0)</f>
        <v>0</v>
      </c>
      <c r="C77" s="56">
        <f t="shared" si="64"/>
        <v>0</v>
      </c>
      <c r="D77" s="56">
        <f t="shared" si="64"/>
        <v>0</v>
      </c>
      <c r="E77" s="56">
        <f t="shared" si="64"/>
        <v>0</v>
      </c>
      <c r="F77" s="56">
        <f t="shared" si="64"/>
        <v>0</v>
      </c>
      <c r="G77" s="56">
        <f t="shared" si="64"/>
        <v>0</v>
      </c>
      <c r="H77" s="56">
        <f t="shared" si="64"/>
        <v>0</v>
      </c>
      <c r="I77" s="56">
        <f t="shared" si="64"/>
        <v>0</v>
      </c>
      <c r="J77" s="56">
        <f t="shared" si="64"/>
        <v>0</v>
      </c>
      <c r="K77" s="56">
        <f t="shared" si="64"/>
        <v>0</v>
      </c>
      <c r="L77" s="56">
        <f t="shared" si="64"/>
        <v>0</v>
      </c>
      <c r="M77" s="56">
        <f t="shared" si="64"/>
        <v>0</v>
      </c>
      <c r="N77" s="56">
        <f t="shared" si="64"/>
        <v>0</v>
      </c>
      <c r="O77" s="56">
        <f t="shared" si="64"/>
        <v>0</v>
      </c>
      <c r="P77" s="56">
        <f t="shared" si="64"/>
        <v>0</v>
      </c>
      <c r="Q77" s="56">
        <f t="shared" si="64"/>
        <v>0</v>
      </c>
      <c r="R77" s="56">
        <f t="shared" si="64"/>
        <v>0</v>
      </c>
      <c r="S77" s="56">
        <f t="shared" si="64"/>
        <v>0</v>
      </c>
      <c r="T77" s="56">
        <f t="shared" si="64"/>
        <v>0</v>
      </c>
      <c r="U77" s="56">
        <f t="shared" si="64"/>
        <v>0</v>
      </c>
      <c r="V77" s="56">
        <f t="shared" si="64"/>
        <v>0</v>
      </c>
      <c r="W77" s="56">
        <f t="shared" si="64"/>
        <v>0</v>
      </c>
      <c r="X77" s="56">
        <f t="shared" si="64"/>
        <v>0</v>
      </c>
      <c r="Y77" s="57">
        <f t="shared" si="64"/>
        <v>0</v>
      </c>
      <c r="AC77" s="23">
        <v>45241</v>
      </c>
      <c r="AE77" s="22"/>
    </row>
    <row r="78" spans="1:31" hidden="1">
      <c r="A78" s="29" t="s">
        <v>8</v>
      </c>
      <c r="B78" s="34">
        <f t="array" ref="B78">SUM(IF($F$2=Data!$A$2:$A$8633,IF($B$76=Data!$F$2:$F$8633,IF(B$16=Data!$E$2:$E$8633,IF(B$77&gt;=Data!$J$2:$J$8633,IF(B$77&lt;=Data!$K$2:$K$8633,Data!$G$2:$G$8633))))))</f>
        <v>0</v>
      </c>
      <c r="C78" s="34">
        <f t="array" ref="C78">SUM(IF($F$2=Data!$A$2:$A$8633,IF($H$2=$H$2,IF($B$76=Data!$F$2:$F$8633,IF(C$16=Data!$E$2:$E$8633,IF(C$77&gt;=Data!$J$2:$J$8633,IF(C$77&lt;=Data!$K$2:$K$8633,Data!$G$2:$G$8633)))))))</f>
        <v>0</v>
      </c>
      <c r="D78" s="34">
        <f t="array" ref="D78">SUM(IF($F$2=Data!$A$2:$A$8633,IF($H$2=$H$2,IF($B$76=Data!$F$2:$F$8633,IF(D$16=Data!$E$2:$E$8633,IF(D$77&gt;=Data!$J$2:$J$8633,IF(D$77&lt;=Data!$K$2:$K$8633,Data!$G$2:$G$8633)))))))</f>
        <v>0</v>
      </c>
      <c r="E78" s="34">
        <f t="array" ref="E78">SUM(IF($F$2=Data!$A$2:$A$8633,IF($H$2=$H$2,IF($B$76=Data!$F$2:$F$8633,IF(E$16=Data!$E$2:$E$8633,IF(E$77&gt;=Data!$J$2:$J$8633,IF(E$77&lt;=Data!$K$2:$K$8633,Data!$G$2:$G$8633)))))))</f>
        <v>0</v>
      </c>
      <c r="F78" s="34">
        <f t="array" ref="F78">SUM(IF($F$2=Data!$A$2:$A$8633,IF($H$2=$H$2,IF($B$76=Data!$F$2:$F$8633,IF(F$16=Data!$E$2:$E$8633,IF(F$77&gt;=Data!$J$2:$J$8633,IF(F$77&lt;=Data!$K$2:$K$8633,Data!$G$2:$G$8633)))))))</f>
        <v>0</v>
      </c>
      <c r="G78" s="34">
        <f t="array" ref="G78">SUM(IF($F$2=Data!$A$2:$A$8633,IF($H$2=$H$2,IF($B$76=Data!$F$2:$F$8633,IF(G$16=Data!$E$2:$E$8633,IF(G$77&gt;=Data!$J$2:$J$8633,IF(G$77&lt;=Data!$K$2:$K$8633,Data!$G$2:$G$8633)))))))</f>
        <v>0</v>
      </c>
      <c r="H78" s="34">
        <f t="array" ref="H78">SUM(IF($F$2=Data!$A$2:$A$8633,IF($H$2=$H$2,IF($B$76=Data!$F$2:$F$8633,IF(H$16=Data!$E$2:$E$8633,IF(H$77&gt;=Data!$J$2:$J$8633,IF(H$77&lt;=Data!$K$2:$K$8633,Data!$G$2:$G$8633)))))))</f>
        <v>0</v>
      </c>
      <c r="I78" s="34">
        <f t="array" ref="I78">SUM(IF($F$2=Data!$A$2:$A$8633,IF($H$2=$H$2,IF($B$76=Data!$F$2:$F$8633,IF(I$16=Data!$E$2:$E$8633,IF(I$77&gt;=Data!$J$2:$J$8633,IF(I$77&lt;=Data!$K$2:$K$8633,Data!$G$2:$G$8633)))))))</f>
        <v>0</v>
      </c>
      <c r="J78" s="34">
        <f t="array" ref="J78">SUM(IF($F$2=Data!$A$2:$A$8633,IF($H$2=$H$2,IF($B$76=Data!$F$2:$F$8633,IF(J$16=Data!$E$2:$E$8633,IF(J$77&gt;=Data!$J$2:$J$8633,IF(J$77&lt;=Data!$K$2:$K$8633,Data!$G$2:$G$8633)))))))</f>
        <v>0</v>
      </c>
      <c r="K78" s="34">
        <f t="array" ref="K78">SUM(IF($F$2=Data!$A$2:$A$8633,IF($H$2=$H$2,IF($B$76=Data!$F$2:$F$8633,IF(K$16=Data!$E$2:$E$8633,IF(K$77&gt;=Data!$J$2:$J$8633,IF(K$77&lt;=Data!$K$2:$K$8633,Data!$G$2:$G$8633)))))))</f>
        <v>0</v>
      </c>
      <c r="L78" s="34">
        <f t="array" ref="L78">SUM(IF($F$2=Data!$A$2:$A$8633,IF($H$2=$H$2,IF($B$76=Data!$F$2:$F$8633,IF(L$16=Data!$E$2:$E$8633,IF(L$77&gt;=Data!$J$2:$J$8633,IF(L$77&lt;=Data!$K$2:$K$8633,Data!$G$2:$G$8633)))))))</f>
        <v>0</v>
      </c>
      <c r="M78" s="34">
        <f t="array" ref="M78">SUM(IF($F$2=Data!$A$2:$A$8633,IF($H$2=$H$2,IF($B$76=Data!$F$2:$F$8633,IF(M$16=Data!$E$2:$E$8633,IF(M$77&gt;=Data!$J$2:$J$8633,IF(M$77&lt;=Data!$K$2:$K$8633,Data!$G$2:$G$8633)))))))</f>
        <v>0</v>
      </c>
      <c r="N78" s="34">
        <f t="array" ref="N78">SUM(IF($F$2=Data!$A$2:$A$8633,IF($H$2=$H$2,IF($B$76=Data!$F$2:$F$8633,IF(N$16=Data!$E$2:$E$8633,IF(N$77&gt;=Data!$J$2:$J$8633,IF(N$77&lt;=Data!$K$2:$K$8633,Data!$G$2:$G$8633)))))))</f>
        <v>0</v>
      </c>
      <c r="O78" s="34">
        <f t="array" ref="O78">SUM(IF($F$2=Data!$A$2:$A$8633,IF($H$2=$H$2,IF($B$76=Data!$F$2:$F$8633,IF(O$16=Data!$E$2:$E$8633,IF(O$77&gt;=Data!$J$2:$J$8633,IF(O$77&lt;=Data!$K$2:$K$8633,Data!$G$2:$G$8633)))))))</f>
        <v>0</v>
      </c>
      <c r="P78" s="34">
        <f t="array" ref="P78">SUM(IF($F$2=Data!$A$2:$A$8633,IF($H$2=$H$2,IF($B$76=Data!$F$2:$F$8633,IF(P$16=Data!$E$2:$E$8633,IF(P$77&gt;=Data!$J$2:$J$8633,IF(P$77&lt;=Data!$K$2:$K$8633,Data!$G$2:$G$8633)))))))</f>
        <v>0</v>
      </c>
      <c r="Q78" s="34">
        <f t="array" ref="Q78">SUM(IF($F$2=Data!$A$2:$A$8633,IF($H$2=$H$2,IF($B$76=Data!$F$2:$F$8633,IF(Q$16=Data!$E$2:$E$8633,IF(Q$77&gt;=Data!$J$2:$J$8633,IF(Q$77&lt;=Data!$K$2:$K$8633,Data!$G$2:$G$8633)))))))</f>
        <v>0</v>
      </c>
      <c r="R78" s="34">
        <f t="array" ref="R78">SUM(IF($F$2=Data!$A$2:$A$8633,IF($H$2=$H$2,IF($B$76=Data!$F$2:$F$8633,IF(R$16=Data!$E$2:$E$8633,IF(R$77&gt;=Data!$J$2:$J$8633,IF(R$77&lt;=Data!$K$2:$K$8633,Data!$G$2:$G$8633)))))))</f>
        <v>0</v>
      </c>
      <c r="S78" s="34">
        <f t="array" ref="S78">SUM(IF($F$2=Data!$A$2:$A$8633,IF($H$2=$H$2,IF($B$76=Data!$F$2:$F$8633,IF(S$16=Data!$E$2:$E$8633,IF(S$77&gt;=Data!$J$2:$J$8633,IF(S$77&lt;=Data!$K$2:$K$8633,Data!$G$2:$G$8633)))))))</f>
        <v>0</v>
      </c>
      <c r="T78" s="34">
        <f t="array" ref="T78">SUM(IF($F$2=Data!$A$2:$A$8633,IF($H$2=$H$2,IF($B$76=Data!$F$2:$F$8633,IF(T$16=Data!$E$2:$E$8633,IF(T$77&gt;=Data!$J$2:$J$8633,IF(T$77&lt;=Data!$K$2:$K$8633,Data!$G$2:$G$8633)))))))</f>
        <v>0</v>
      </c>
      <c r="U78" s="34">
        <f t="array" ref="U78">SUM(IF($F$2=Data!$A$2:$A$8633,IF($H$2=$H$2,IF($B$76=Data!$F$2:$F$8633,IF(U$16=Data!$E$2:$E$8633,IF(U$77&gt;=Data!$J$2:$J$8633,IF(U$77&lt;=Data!$K$2:$K$8633,Data!$G$2:$G$8633)))))))</f>
        <v>0</v>
      </c>
      <c r="V78" s="34">
        <f t="array" ref="V78">SUM(IF($F$2=Data!$A$2:$A$8633,IF($H$2=$H$2,IF($B$76=Data!$F$2:$F$8633,IF(V$16=Data!$E$2:$E$8633,IF(V$77&gt;=Data!$J$2:$J$8633,IF(V$77&lt;=Data!$K$2:$K$8633,Data!$G$2:$G$8633)))))))</f>
        <v>0</v>
      </c>
      <c r="W78" s="34">
        <f t="array" ref="W78">SUM(IF($F$2=Data!$A$2:$A$8633,IF($H$2=$H$2,IF($B$76=Data!$F$2:$F$8633,IF(W$16=Data!$E$2:$E$8633,IF(W$77&gt;=Data!$J$2:$J$8633,IF(W$77&lt;=Data!$K$2:$K$8633,Data!$G$2:$G$8633)))))))</f>
        <v>0</v>
      </c>
      <c r="X78" s="34">
        <f t="array" ref="X78">SUM(IF($F$2=Data!$A$2:$A$8633,IF($H$2=$H$2,IF($B$76=Data!$F$2:$F$8633,IF(X$16=Data!$E$2:$E$8633,IF(X$77&gt;=Data!$J$2:$J$8633,IF(X$77&lt;=Data!$K$2:$K$8633,Data!$G$2:$G$8633)))))))</f>
        <v>0</v>
      </c>
      <c r="Y78" s="34">
        <f t="array" ref="Y78">SUM(IF($F$2=Data!$A$2:$A$8633,IF($H$2=$H$2,IF($B$76=Data!$F$2:$F$8633,IF(Y$16=Data!$E$2:$E$8633,IF(Y$77&gt;=Data!$J$2:$J$8633,IF(Y$77&lt;=Data!$K$2:$K$8633,Data!$G$2:$G$8633)))))))</f>
        <v>0</v>
      </c>
      <c r="AC78" s="23">
        <v>45253</v>
      </c>
      <c r="AE78" s="22"/>
    </row>
    <row r="79" spans="1:31" hidden="1">
      <c r="A79" s="29" t="s">
        <v>3</v>
      </c>
      <c r="B79" s="35">
        <f t="array" ref="B79">SUM(IF($F$2=Data!$A$2:$A$8633,IF($H$2=$H$2,IF($B$76=Data!$F$2:$F$8633,IF(B$16=Data!$E$2:$E$8633,IF(0=Data!$H$2:$H$8633,Data!$I$2:$I$8633))))))</f>
        <v>0</v>
      </c>
      <c r="C79" s="35">
        <f t="array" ref="C79">SUM(IF($F$2=Data!$A$2:$A$8633,IF($H$2=$H$2,IF($B$76=Data!$F$2:$F$8633,IF(C$16=Data!$E$2:$E$8633,IF(0=Data!$H$2:$H$8633,Data!$I$2:$I$8633))))))</f>
        <v>0</v>
      </c>
      <c r="D79" s="35">
        <f t="array" ref="D79">SUM(IF($F$2=Data!$A$2:$A$8633,IF($H$2=$H$2,IF($B$76=Data!$F$2:$F$8633,IF(D$16=Data!$E$2:$E$8633,IF(0=Data!$H$2:$H$8633,Data!$I$2:$I$8633))))))</f>
        <v>0</v>
      </c>
      <c r="E79" s="35">
        <f t="array" ref="E79">SUM(IF($F$2=Data!$A$2:$A$8633,IF($H$2=$H$2,IF($B$76=Data!$F$2:$F$8633,IF(E$16=Data!$E$2:$E$8633,IF(0=Data!$H$2:$H$8633,Data!$I$2:$I$8633))))))</f>
        <v>0</v>
      </c>
      <c r="F79" s="35">
        <f t="array" ref="F79">SUM(IF($F$2=Data!$A$2:$A$8633,IF($H$2=$H$2,IF($B$76=Data!$F$2:$F$8633,IF(F$16=Data!$E$2:$E$8633,IF(0=Data!$H$2:$H$8633,Data!$I$2:$I$8633))))))</f>
        <v>0</v>
      </c>
      <c r="G79" s="35">
        <f t="array" ref="G79">SUM(IF($F$2=Data!$A$2:$A$8633,IF($H$2=$H$2,IF($B$76=Data!$F$2:$F$8633,IF(G$16=Data!$E$2:$E$8633,IF(0=Data!$H$2:$H$8633,Data!$I$2:$I$8633))))))</f>
        <v>0</v>
      </c>
      <c r="H79" s="35">
        <f t="array" ref="H79">SUM(IF($F$2=Data!$A$2:$A$8633,IF($H$2=$H$2,IF($B$76=Data!$F$2:$F$8633,IF(H$16=Data!$E$2:$E$8633,IF(0=Data!$H$2:$H$8633,Data!$I$2:$I$8633))))))</f>
        <v>0</v>
      </c>
      <c r="I79" s="35">
        <f t="array" ref="I79">SUM(IF($F$2=Data!$A$2:$A$8633,IF($H$2=$H$2,IF($B$76=Data!$F$2:$F$8633,IF(I$16=Data!$E$2:$E$8633,IF(0=Data!$H$2:$H$8633,Data!$I$2:$I$8633))))))</f>
        <v>0</v>
      </c>
      <c r="J79" s="35">
        <f t="array" ref="J79">SUM(IF($F$2=Data!$A$2:$A$8633,IF($H$2=$H$2,IF($B$76=Data!$F$2:$F$8633,IF(J$16=Data!$E$2:$E$8633,IF(0=Data!$H$2:$H$8633,Data!$I$2:$I$8633))))))</f>
        <v>0</v>
      </c>
      <c r="K79" s="35">
        <f t="array" ref="K79">SUM(IF($F$2=Data!$A$2:$A$8633,IF($H$2=$H$2,IF($B$76=Data!$F$2:$F$8633,IF(K$16=Data!$E$2:$E$8633,IF(0=Data!$H$2:$H$8633,Data!$I$2:$I$8633))))))</f>
        <v>0</v>
      </c>
      <c r="L79" s="35">
        <f t="array" ref="L79">SUM(IF($F$2=Data!$A$2:$A$8633,IF($H$2=$H$2,IF($B$76=Data!$F$2:$F$8633,IF(L$16=Data!$E$2:$E$8633,IF(0=Data!$H$2:$H$8633,Data!$I$2:$I$8633))))))</f>
        <v>0</v>
      </c>
      <c r="M79" s="35">
        <f t="array" ref="M79">SUM(IF($F$2=Data!$A$2:$A$8633,IF($H$2=$H$2,IF($B$76=Data!$F$2:$F$8633,IF(M$16=Data!$E$2:$E$8633,IF(0=Data!$H$2:$H$8633,Data!$I$2:$I$8633))))))</f>
        <v>0</v>
      </c>
      <c r="N79" s="35">
        <f t="array" ref="N79">SUM(IF($F$2=Data!$A$2:$A$8633,IF($H$2=$H$2,IF($B$76=Data!$F$2:$F$8633,IF(N$16=Data!$E$2:$E$8633,IF(0=Data!$H$2:$H$8633,Data!$I$2:$I$8633))))))</f>
        <v>0</v>
      </c>
      <c r="O79" s="35">
        <f t="array" ref="O79">SUM(IF($F$2=Data!$A$2:$A$8633,IF($H$2=$H$2,IF($B$76=Data!$F$2:$F$8633,IF(O$16=Data!$E$2:$E$8633,IF(0=Data!$H$2:$H$8633,Data!$I$2:$I$8633))))))</f>
        <v>0</v>
      </c>
      <c r="P79" s="35">
        <f t="array" ref="P79">SUM(IF($F$2=Data!$A$2:$A$8633,IF($H$2=$H$2,IF($B$76=Data!$F$2:$F$8633,IF(P$16=Data!$E$2:$E$8633,IF(0=Data!$H$2:$H$8633,Data!$I$2:$I$8633))))))</f>
        <v>0</v>
      </c>
      <c r="Q79" s="35">
        <f t="array" ref="Q79">SUM(IF($F$2=Data!$A$2:$A$8633,IF($H$2=$H$2,IF($B$76=Data!$F$2:$F$8633,IF(Q$16=Data!$E$2:$E$8633,IF(0=Data!$H$2:$H$8633,Data!$I$2:$I$8633))))))</f>
        <v>0</v>
      </c>
      <c r="R79" s="35">
        <f t="array" ref="R79">SUM(IF($F$2=Data!$A$2:$A$8633,IF($H$2=$H$2,IF($B$76=Data!$F$2:$F$8633,IF(R$16=Data!$E$2:$E$8633,IF(0=Data!$H$2:$H$8633,Data!$I$2:$I$8633))))))</f>
        <v>0</v>
      </c>
      <c r="S79" s="35">
        <f t="array" ref="S79">SUM(IF($F$2=Data!$A$2:$A$8633,IF($H$2=$H$2,IF($B$76=Data!$F$2:$F$8633,IF(S$16=Data!$E$2:$E$8633,IF(0=Data!$H$2:$H$8633,Data!$I$2:$I$8633))))))</f>
        <v>0</v>
      </c>
      <c r="T79" s="35">
        <f t="array" ref="T79">SUM(IF($F$2=Data!$A$2:$A$8633,IF($H$2=$H$2,IF($B$76=Data!$F$2:$F$8633,IF(T$16=Data!$E$2:$E$8633,IF(0=Data!$H$2:$H$8633,Data!$I$2:$I$8633))))))</f>
        <v>0</v>
      </c>
      <c r="U79" s="35">
        <f t="array" ref="U79">SUM(IF($F$2=Data!$A$2:$A$8633,IF($H$2=$H$2,IF($B$76=Data!$F$2:$F$8633,IF(U$16=Data!$E$2:$E$8633,IF(0=Data!$H$2:$H$8633,Data!$I$2:$I$8633))))))</f>
        <v>0</v>
      </c>
      <c r="V79" s="35">
        <f t="array" ref="V79">SUM(IF($F$2=Data!$A$2:$A$8633,IF($H$2=$H$2,IF($B$76=Data!$F$2:$F$8633,IF(V$16=Data!$E$2:$E$8633,IF(0=Data!$H$2:$H$8633,Data!$I$2:$I$8633))))))</f>
        <v>0</v>
      </c>
      <c r="W79" s="35">
        <f t="array" ref="W79">SUM(IF($F$2=Data!$A$2:$A$8633,IF($H$2=$H$2,IF($B$76=Data!$F$2:$F$8633,IF(W$16=Data!$E$2:$E$8633,IF(0=Data!$H$2:$H$8633,Data!$I$2:$I$8633))))))</f>
        <v>0</v>
      </c>
      <c r="X79" s="35">
        <f t="array" ref="X79">SUM(IF($F$2=Data!$A$2:$A$8633,IF($H$2=$H$2,IF($B$76=Data!$F$2:$F$8633,IF(X$16=Data!$E$2:$E$8633,IF(0=Data!$H$2:$H$8633,Data!$I$2:$I$8633))))))</f>
        <v>0</v>
      </c>
      <c r="Y79" s="35">
        <f t="array" ref="Y79">SUM(IF($F$2=Data!$A$2:$A$8633,IF($H$2=$H$2,IF($B$76=Data!$F$2:$F$8633,IF(Y$16=Data!$E$2:$E$8633,IF(0=Data!$H$2:$H$8633,Data!$I$2:$I$8633))))))</f>
        <v>0</v>
      </c>
      <c r="AC79" s="23">
        <v>45285</v>
      </c>
      <c r="AE79" s="22"/>
    </row>
    <row r="80" spans="1:31" hidden="1">
      <c r="A80" s="29" t="s">
        <v>4</v>
      </c>
      <c r="B80" s="35">
        <f t="array" ref="B80">SUM(IF($F$2=Data!$A$2:$A$8633,IF($H$2=$H$2,IF($B$76=Data!$F$2:$F$8633,IF(B$16=Data!$E$2:$E$8633,IF(1=Data!$H$2:$H$8633,Data!$I$2:$I$8633))))))</f>
        <v>0</v>
      </c>
      <c r="C80" s="35">
        <f t="array" ref="C80">SUM(IF($F$2=Data!$A$2:$A$8633,IF($H$2=$H$2,IF($B$76=Data!$F$2:$F$8633,IF(C$16=Data!$E$2:$E$8633,IF(1=Data!$H$2:$H$8633,Data!$I$2:$I$8633))))))</f>
        <v>0</v>
      </c>
      <c r="D80" s="35">
        <f t="array" ref="D80">SUM(IF($F$2=Data!$A$2:$A$8633,IF($H$2=$H$2,IF($B$76=Data!$F$2:$F$8633,IF(D$16=Data!$E$2:$E$8633,IF(1=Data!$H$2:$H$8633,Data!$I$2:$I$8633))))))</f>
        <v>0</v>
      </c>
      <c r="E80" s="35">
        <f t="array" ref="E80">SUM(IF($F$2=Data!$A$2:$A$8633,IF($H$2=$H$2,IF($B$76=Data!$F$2:$F$8633,IF(E$16=Data!$E$2:$E$8633,IF(1=Data!$H$2:$H$8633,Data!$I$2:$I$8633))))))</f>
        <v>0</v>
      </c>
      <c r="F80" s="35">
        <f t="array" ref="F80">SUM(IF($F$2=Data!$A$2:$A$8633,IF($H$2=$H$2,IF($B$76=Data!$F$2:$F$8633,IF(F$16=Data!$E$2:$E$8633,IF(1=Data!$H$2:$H$8633,Data!$I$2:$I$8633))))))</f>
        <v>0</v>
      </c>
      <c r="G80" s="35">
        <f t="array" ref="G80">SUM(IF($F$2=Data!$A$2:$A$8633,IF($H$2=$H$2,IF($B$76=Data!$F$2:$F$8633,IF(G$16=Data!$E$2:$E$8633,IF(1=Data!$H$2:$H$8633,Data!$I$2:$I$8633))))))</f>
        <v>0</v>
      </c>
      <c r="H80" s="35">
        <f t="array" ref="H80">SUM(IF($F$2=Data!$A$2:$A$8633,IF($H$2=$H$2,IF($B$76=Data!$F$2:$F$8633,IF(H$16=Data!$E$2:$E$8633,IF(1=Data!$H$2:$H$8633,Data!$I$2:$I$8633))))))</f>
        <v>0</v>
      </c>
      <c r="I80" s="35">
        <f t="array" ref="I80">SUM(IF($F$2=Data!$A$2:$A$8633,IF($H$2=$H$2,IF($B$76=Data!$F$2:$F$8633,IF(I$16=Data!$E$2:$E$8633,IF(1=Data!$H$2:$H$8633,Data!$I$2:$I$8633))))))</f>
        <v>0</v>
      </c>
      <c r="J80" s="35">
        <f t="array" ref="J80">SUM(IF($F$2=Data!$A$2:$A$8633,IF($H$2=$H$2,IF($B$76=Data!$F$2:$F$8633,IF(J$16=Data!$E$2:$E$8633,IF(1=Data!$H$2:$H$8633,Data!$I$2:$I$8633))))))</f>
        <v>0</v>
      </c>
      <c r="K80" s="35">
        <f t="array" ref="K80">SUM(IF($F$2=Data!$A$2:$A$8633,IF($H$2=$H$2,IF($B$76=Data!$F$2:$F$8633,IF(K$16=Data!$E$2:$E$8633,IF(1=Data!$H$2:$H$8633,Data!$I$2:$I$8633))))))</f>
        <v>0</v>
      </c>
      <c r="L80" s="35">
        <f t="array" ref="L80">SUM(IF($F$2=Data!$A$2:$A$8633,IF($H$2=$H$2,IF($B$76=Data!$F$2:$F$8633,IF(L$16=Data!$E$2:$E$8633,IF(1=Data!$H$2:$H$8633,Data!$I$2:$I$8633))))))</f>
        <v>0</v>
      </c>
      <c r="M80" s="35">
        <f t="array" ref="M80">SUM(IF($F$2=Data!$A$2:$A$8633,IF($H$2=$H$2,IF($B$76=Data!$F$2:$F$8633,IF(M$16=Data!$E$2:$E$8633,IF(1=Data!$H$2:$H$8633,Data!$I$2:$I$8633))))))</f>
        <v>0</v>
      </c>
      <c r="N80" s="35">
        <f t="array" ref="N80">SUM(IF($F$2=Data!$A$2:$A$8633,IF($H$2=$H$2,IF($B$76=Data!$F$2:$F$8633,IF(N$16=Data!$E$2:$E$8633,IF(1=Data!$H$2:$H$8633,Data!$I$2:$I$8633))))))</f>
        <v>0</v>
      </c>
      <c r="O80" s="35">
        <f t="array" ref="O80">SUM(IF($F$2=Data!$A$2:$A$8633,IF($H$2=$H$2,IF($B$76=Data!$F$2:$F$8633,IF(O$16=Data!$E$2:$E$8633,IF(1=Data!$H$2:$H$8633,Data!$I$2:$I$8633))))))</f>
        <v>0</v>
      </c>
      <c r="P80" s="35">
        <f t="array" ref="P80">SUM(IF($F$2=Data!$A$2:$A$8633,IF($H$2=$H$2,IF($B$76=Data!$F$2:$F$8633,IF(P$16=Data!$E$2:$E$8633,IF(1=Data!$H$2:$H$8633,Data!$I$2:$I$8633))))))</f>
        <v>0</v>
      </c>
      <c r="Q80" s="35">
        <f t="array" ref="Q80">SUM(IF($F$2=Data!$A$2:$A$8633,IF($H$2=$H$2,IF($B$76=Data!$F$2:$F$8633,IF(Q$16=Data!$E$2:$E$8633,IF(1=Data!$H$2:$H$8633,Data!$I$2:$I$8633))))))</f>
        <v>0</v>
      </c>
      <c r="R80" s="35">
        <f t="array" ref="R80">SUM(IF($F$2=Data!$A$2:$A$8633,IF($H$2=$H$2,IF($B$76=Data!$F$2:$F$8633,IF(R$16=Data!$E$2:$E$8633,IF(1=Data!$H$2:$H$8633,Data!$I$2:$I$8633))))))</f>
        <v>0</v>
      </c>
      <c r="S80" s="35">
        <f t="array" ref="S80">SUM(IF($F$2=Data!$A$2:$A$8633,IF($H$2=$H$2,IF($B$76=Data!$F$2:$F$8633,IF(S$16=Data!$E$2:$E$8633,IF(1=Data!$H$2:$H$8633,Data!$I$2:$I$8633))))))</f>
        <v>0</v>
      </c>
      <c r="T80" s="35">
        <f t="array" ref="T80">SUM(IF($F$2=Data!$A$2:$A$8633,IF($H$2=$H$2,IF($B$76=Data!$F$2:$F$8633,IF(T$16=Data!$E$2:$E$8633,IF(1=Data!$H$2:$H$8633,Data!$I$2:$I$8633))))))</f>
        <v>0</v>
      </c>
      <c r="U80" s="35">
        <f t="array" ref="U80">SUM(IF($F$2=Data!$A$2:$A$8633,IF($H$2=$H$2,IF($B$76=Data!$F$2:$F$8633,IF(U$16=Data!$E$2:$E$8633,IF(1=Data!$H$2:$H$8633,Data!$I$2:$I$8633))))))</f>
        <v>0</v>
      </c>
      <c r="V80" s="35">
        <f t="array" ref="V80">SUM(IF($F$2=Data!$A$2:$A$8633,IF($H$2=$H$2,IF($B$76=Data!$F$2:$F$8633,IF(V$16=Data!$E$2:$E$8633,IF(1=Data!$H$2:$H$8633,Data!$I$2:$I$8633))))))</f>
        <v>0</v>
      </c>
      <c r="W80" s="35">
        <f t="array" ref="W80">SUM(IF($F$2=Data!$A$2:$A$8633,IF($H$2=$H$2,IF($B$76=Data!$F$2:$F$8633,IF(W$16=Data!$E$2:$E$8633,IF(1=Data!$H$2:$H$8633,Data!$I$2:$I$8633))))))</f>
        <v>0</v>
      </c>
      <c r="X80" s="35">
        <f t="array" ref="X80">SUM(IF($F$2=Data!$A$2:$A$8633,IF($H$2=$H$2,IF($B$76=Data!$F$2:$F$8633,IF(X$16=Data!$E$2:$E$8633,IF(1=Data!$H$2:$H$8633,Data!$I$2:$I$8633))))))</f>
        <v>0</v>
      </c>
      <c r="Y80" s="35">
        <f t="array" ref="Y80">SUM(IF($F$2=Data!$A$2:$A$8633,IF($H$2=$H$2,IF($B$76=Data!$F$2:$F$8633,IF(Y$16=Data!$E$2:$E$8633,IF(1=Data!$H$2:$H$8633,Data!$I$2:$I$8633))))))</f>
        <v>0</v>
      </c>
      <c r="AC80" s="23">
        <v>45292</v>
      </c>
      <c r="AE80" s="22"/>
    </row>
    <row r="81" spans="1:31" hidden="1">
      <c r="A81" s="29" t="s">
        <v>5</v>
      </c>
      <c r="B81" s="35">
        <f t="array" ref="B81">SUM(IF($F$2=Data!$A$2:$A$8633,IF($H$2=$H$2,IF($B$76=Data!$F$2:$F$8633,IF(B$16=Data!$E$2:$E$8633,IF(2=Data!$H$2:$H$8633,Data!$I$2:$I$8633))))))</f>
        <v>0</v>
      </c>
      <c r="C81" s="35">
        <f t="array" ref="C81">SUM(IF($F$2=Data!$A$2:$A$8633,IF($H$2=$H$2,IF($B$76=Data!$F$2:$F$8633,IF(C$16=Data!$E$2:$E$8633,IF(2=Data!$H$2:$H$8633,Data!$I$2:$I$8633))))))</f>
        <v>0</v>
      </c>
      <c r="D81" s="35">
        <f t="array" ref="D81">SUM(IF($F$2=Data!$A$2:$A$8633,IF($H$2=$H$2,IF($B$76=Data!$F$2:$F$8633,IF(D$16=Data!$E$2:$E$8633,IF(2=Data!$H$2:$H$8633,Data!$I$2:$I$8633))))))</f>
        <v>0</v>
      </c>
      <c r="E81" s="35">
        <f t="array" ref="E81">SUM(IF($F$2=Data!$A$2:$A$8633,IF($H$2=$H$2,IF($B$76=Data!$F$2:$F$8633,IF(E$16=Data!$E$2:$E$8633,IF(2=Data!$H$2:$H$8633,Data!$I$2:$I$8633))))))</f>
        <v>0</v>
      </c>
      <c r="F81" s="35">
        <f t="array" ref="F81">SUM(IF($F$2=Data!$A$2:$A$8633,IF($H$2=$H$2,IF($B$76=Data!$F$2:$F$8633,IF(F$16=Data!$E$2:$E$8633,IF(2=Data!$H$2:$H$8633,Data!$I$2:$I$8633))))))</f>
        <v>0</v>
      </c>
      <c r="G81" s="35">
        <f t="array" ref="G81">SUM(IF($F$2=Data!$A$2:$A$8633,IF($H$2=$H$2,IF($B$76=Data!$F$2:$F$8633,IF(G$16=Data!$E$2:$E$8633,IF(2=Data!$H$2:$H$8633,Data!$I$2:$I$8633))))))</f>
        <v>0</v>
      </c>
      <c r="H81" s="35">
        <f t="array" ref="H81">SUM(IF($F$2=Data!$A$2:$A$8633,IF($H$2=$H$2,IF($B$76=Data!$F$2:$F$8633,IF(H$16=Data!$E$2:$E$8633,IF(2=Data!$H$2:$H$8633,Data!$I$2:$I$8633))))))</f>
        <v>0</v>
      </c>
      <c r="I81" s="35">
        <f t="array" ref="I81">SUM(IF($F$2=Data!$A$2:$A$8633,IF($H$2=$H$2,IF($B$76=Data!$F$2:$F$8633,IF(I$16=Data!$E$2:$E$8633,IF(2=Data!$H$2:$H$8633,Data!$I$2:$I$8633))))))</f>
        <v>0</v>
      </c>
      <c r="J81" s="35">
        <f t="array" ref="J81">SUM(IF($F$2=Data!$A$2:$A$8633,IF($H$2=$H$2,IF($B$76=Data!$F$2:$F$8633,IF(J$16=Data!$E$2:$E$8633,IF(2=Data!$H$2:$H$8633,Data!$I$2:$I$8633))))))</f>
        <v>0</v>
      </c>
      <c r="K81" s="35">
        <f t="array" ref="K81">SUM(IF($F$2=Data!$A$2:$A$8633,IF($H$2=$H$2,IF($B$76=Data!$F$2:$F$8633,IF(K$16=Data!$E$2:$E$8633,IF(2=Data!$H$2:$H$8633,Data!$I$2:$I$8633))))))</f>
        <v>0</v>
      </c>
      <c r="L81" s="35">
        <f t="array" ref="L81">SUM(IF($F$2=Data!$A$2:$A$8633,IF($H$2=$H$2,IF($B$76=Data!$F$2:$F$8633,IF(L$16=Data!$E$2:$E$8633,IF(2=Data!$H$2:$H$8633,Data!$I$2:$I$8633))))))</f>
        <v>0</v>
      </c>
      <c r="M81" s="35">
        <f t="array" ref="M81">SUM(IF($F$2=Data!$A$2:$A$8633,IF($H$2=$H$2,IF($B$76=Data!$F$2:$F$8633,IF(M$16=Data!$E$2:$E$8633,IF(2=Data!$H$2:$H$8633,Data!$I$2:$I$8633))))))</f>
        <v>0</v>
      </c>
      <c r="N81" s="35">
        <f t="array" ref="N81">SUM(IF($F$2=Data!$A$2:$A$8633,IF($H$2=$H$2,IF($B$76=Data!$F$2:$F$8633,IF(N$16=Data!$E$2:$E$8633,IF(2=Data!$H$2:$H$8633,Data!$I$2:$I$8633))))))</f>
        <v>0</v>
      </c>
      <c r="O81" s="35">
        <f t="array" ref="O81">SUM(IF($F$2=Data!$A$2:$A$8633,IF($H$2=$H$2,IF($B$76=Data!$F$2:$F$8633,IF(O$16=Data!$E$2:$E$8633,IF(2=Data!$H$2:$H$8633,Data!$I$2:$I$8633))))))</f>
        <v>0</v>
      </c>
      <c r="P81" s="35">
        <f t="array" ref="P81">SUM(IF($F$2=Data!$A$2:$A$8633,IF($H$2=$H$2,IF($B$76=Data!$F$2:$F$8633,IF(P$16=Data!$E$2:$E$8633,IF(2=Data!$H$2:$H$8633,Data!$I$2:$I$8633))))))</f>
        <v>0</v>
      </c>
      <c r="Q81" s="35">
        <f t="array" ref="Q81">SUM(IF($F$2=Data!$A$2:$A$8633,IF($H$2=$H$2,IF($B$76=Data!$F$2:$F$8633,IF(Q$16=Data!$E$2:$E$8633,IF(2=Data!$H$2:$H$8633,Data!$I$2:$I$8633))))))</f>
        <v>0</v>
      </c>
      <c r="R81" s="35">
        <f t="array" ref="R81">SUM(IF($F$2=Data!$A$2:$A$8633,IF($H$2=$H$2,IF($B$76=Data!$F$2:$F$8633,IF(R$16=Data!$E$2:$E$8633,IF(2=Data!$H$2:$H$8633,Data!$I$2:$I$8633))))))</f>
        <v>0</v>
      </c>
      <c r="S81" s="35">
        <f t="array" ref="S81">SUM(IF($F$2=Data!$A$2:$A$8633,IF($H$2=$H$2,IF($B$76=Data!$F$2:$F$8633,IF(S$16=Data!$E$2:$E$8633,IF(2=Data!$H$2:$H$8633,Data!$I$2:$I$8633))))))</f>
        <v>0</v>
      </c>
      <c r="T81" s="35">
        <f t="array" ref="T81">SUM(IF($F$2=Data!$A$2:$A$8633,IF($H$2=$H$2,IF($B$76=Data!$F$2:$F$8633,IF(T$16=Data!$E$2:$E$8633,IF(2=Data!$H$2:$H$8633,Data!$I$2:$I$8633))))))</f>
        <v>0</v>
      </c>
      <c r="U81" s="35">
        <f t="array" ref="U81">SUM(IF($F$2=Data!$A$2:$A$8633,IF($H$2=$H$2,IF($B$76=Data!$F$2:$F$8633,IF(U$16=Data!$E$2:$E$8633,IF(2=Data!$H$2:$H$8633,Data!$I$2:$I$8633))))))</f>
        <v>0</v>
      </c>
      <c r="V81" s="35">
        <f t="array" ref="V81">SUM(IF($F$2=Data!$A$2:$A$8633,IF($H$2=$H$2,IF($B$76=Data!$F$2:$F$8633,IF(V$16=Data!$E$2:$E$8633,IF(2=Data!$H$2:$H$8633,Data!$I$2:$I$8633))))))</f>
        <v>0</v>
      </c>
      <c r="W81" s="35">
        <f t="array" ref="W81">SUM(IF($F$2=Data!$A$2:$A$8633,IF($H$2=$H$2,IF($B$76=Data!$F$2:$F$8633,IF(W$16=Data!$E$2:$E$8633,IF(2=Data!$H$2:$H$8633,Data!$I$2:$I$8633))))))</f>
        <v>0</v>
      </c>
      <c r="X81" s="35">
        <f t="array" ref="X81">SUM(IF($F$2=Data!$A$2:$A$8633,IF($H$2=$H$2,IF($B$76=Data!$F$2:$F$8633,IF(X$16=Data!$E$2:$E$8633,IF(2=Data!$H$2:$H$8633,Data!$I$2:$I$8633))))))</f>
        <v>0</v>
      </c>
      <c r="Y81" s="35">
        <f t="array" ref="Y81">SUM(IF($F$2=Data!$A$2:$A$8633,IF($H$2=$H$2,IF($B$76=Data!$F$2:$F$8633,IF(Y$16=Data!$E$2:$E$8633,IF(2=Data!$H$2:$H$8633,Data!$I$2:$I$8633))))))</f>
        <v>0</v>
      </c>
      <c r="AC81" s="23">
        <v>45306</v>
      </c>
      <c r="AE81" s="22"/>
    </row>
    <row r="82" spans="1:31" hidden="1">
      <c r="A82" s="29" t="s">
        <v>22</v>
      </c>
      <c r="B82" s="35">
        <f t="array" ref="B82">SUM(IF($F$2=Data!$A$2:$A$8633,IF($H$2=$H$2,IF($B$76=Data!$F$2:$F$8633,IF(B$16=Data!$E$2:$E$8633,IF(3=Data!$H$2:$H$8633,Data!$I$2:$I$8633))))))</f>
        <v>0</v>
      </c>
      <c r="C82" s="35">
        <f t="array" ref="C82">SUM(IF($F$2=Data!$A$2:$A$8633,IF($H$2=$H$2,IF($B$76=Data!$F$2:$F$8633,IF(C$16=Data!$E$2:$E$8633,IF(3=Data!$H$2:$H$8633,Data!$I$2:$I$8633))))))</f>
        <v>0</v>
      </c>
      <c r="D82" s="35">
        <f t="array" ref="D82">SUM(IF($F$2=Data!$A$2:$A$8633,IF($H$2=$H$2,IF($B$76=Data!$F$2:$F$8633,IF(D$16=Data!$E$2:$E$8633,IF(3=Data!$H$2:$H$8633,Data!$I$2:$I$8633))))))</f>
        <v>0</v>
      </c>
      <c r="E82" s="35">
        <f t="array" ref="E82">SUM(IF($F$2=Data!$A$2:$A$8633,IF($H$2=$H$2,IF($B$76=Data!$F$2:$F$8633,IF(E$16=Data!$E$2:$E$8633,IF(3=Data!$H$2:$H$8633,Data!$I$2:$I$8633))))))</f>
        <v>0</v>
      </c>
      <c r="F82" s="35">
        <f t="array" ref="F82">SUM(IF($F$2=Data!$A$2:$A$8633,IF($H$2=$H$2,IF($B$76=Data!$F$2:$F$8633,IF(F$16=Data!$E$2:$E$8633,IF(3=Data!$H$2:$H$8633,Data!$I$2:$I$8633))))))</f>
        <v>0</v>
      </c>
      <c r="G82" s="35">
        <f t="array" ref="G82">SUM(IF($F$2=Data!$A$2:$A$8633,IF($H$2=$H$2,IF($B$76=Data!$F$2:$F$8633,IF(G$16=Data!$E$2:$E$8633,IF(3=Data!$H$2:$H$8633,Data!$I$2:$I$8633))))))</f>
        <v>0</v>
      </c>
      <c r="H82" s="35">
        <f t="array" ref="H82">SUM(IF($F$2=Data!$A$2:$A$8633,IF($H$2=$H$2,IF($B$76=Data!$F$2:$F$8633,IF(H$16=Data!$E$2:$E$8633,IF(3=Data!$H$2:$H$8633,Data!$I$2:$I$8633))))))</f>
        <v>0</v>
      </c>
      <c r="I82" s="35">
        <f t="array" ref="I82">SUM(IF($F$2=Data!$A$2:$A$8633,IF($H$2=$H$2,IF($B$76=Data!$F$2:$F$8633,IF(I$16=Data!$E$2:$E$8633,IF(3=Data!$H$2:$H$8633,Data!$I$2:$I$8633))))))</f>
        <v>0</v>
      </c>
      <c r="J82" s="35">
        <f t="array" ref="J82">SUM(IF($F$2=Data!$A$2:$A$8633,IF($H$2=$H$2,IF($B$76=Data!$F$2:$F$8633,IF(J$16=Data!$E$2:$E$8633,IF(3=Data!$H$2:$H$8633,Data!$I$2:$I$8633))))))</f>
        <v>0</v>
      </c>
      <c r="K82" s="35">
        <f t="array" ref="K82">SUM(IF($F$2=Data!$A$2:$A$8633,IF($H$2=$H$2,IF($B$76=Data!$F$2:$F$8633,IF(K$16=Data!$E$2:$E$8633,IF(3=Data!$H$2:$H$8633,Data!$I$2:$I$8633))))))</f>
        <v>0</v>
      </c>
      <c r="L82" s="35">
        <f t="array" ref="L82">SUM(IF($F$2=Data!$A$2:$A$8633,IF($H$2=$H$2,IF($B$76=Data!$F$2:$F$8633,IF(L$16=Data!$E$2:$E$8633,IF(3=Data!$H$2:$H$8633,Data!$I$2:$I$8633))))))</f>
        <v>0</v>
      </c>
      <c r="M82" s="35">
        <f t="array" ref="M82">SUM(IF($F$2=Data!$A$2:$A$8633,IF($H$2=$H$2,IF($B$76=Data!$F$2:$F$8633,IF(M$16=Data!$E$2:$E$8633,IF(3=Data!$H$2:$H$8633,Data!$I$2:$I$8633))))))</f>
        <v>0</v>
      </c>
      <c r="N82" s="35">
        <f t="array" ref="N82">SUM(IF($F$2=Data!$A$2:$A$8633,IF($H$2=$H$2,IF($B$76=Data!$F$2:$F$8633,IF(N$16=Data!$E$2:$E$8633,IF(3=Data!$H$2:$H$8633,Data!$I$2:$I$8633))))))</f>
        <v>0</v>
      </c>
      <c r="O82" s="35">
        <f t="array" ref="O82">SUM(IF($F$2=Data!$A$2:$A$8633,IF($H$2=$H$2,IF($B$76=Data!$F$2:$F$8633,IF(O$16=Data!$E$2:$E$8633,IF(3=Data!$H$2:$H$8633,Data!$I$2:$I$8633))))))</f>
        <v>0</v>
      </c>
      <c r="P82" s="35">
        <f t="array" ref="P82">SUM(IF($F$2=Data!$A$2:$A$8633,IF($H$2=$H$2,IF($B$76=Data!$F$2:$F$8633,IF(P$16=Data!$E$2:$E$8633,IF(3=Data!$H$2:$H$8633,Data!$I$2:$I$8633))))))</f>
        <v>0</v>
      </c>
      <c r="Q82" s="35">
        <f t="array" ref="Q82">SUM(IF($F$2=Data!$A$2:$A$8633,IF($H$2=$H$2,IF($B$76=Data!$F$2:$F$8633,IF(Q$16=Data!$E$2:$E$8633,IF(3=Data!$H$2:$H$8633,Data!$I$2:$I$8633))))))</f>
        <v>0</v>
      </c>
      <c r="R82" s="35">
        <f t="array" ref="R82">SUM(IF($F$2=Data!$A$2:$A$8633,IF($H$2=$H$2,IF($B$76=Data!$F$2:$F$8633,IF(R$16=Data!$E$2:$E$8633,IF(3=Data!$H$2:$H$8633,Data!$I$2:$I$8633))))))</f>
        <v>0</v>
      </c>
      <c r="S82" s="35">
        <f t="array" ref="S82">SUM(IF($F$2=Data!$A$2:$A$8633,IF($H$2=$H$2,IF($B$76=Data!$F$2:$F$8633,IF(S$16=Data!$E$2:$E$8633,IF(3=Data!$H$2:$H$8633,Data!$I$2:$I$8633))))))</f>
        <v>0</v>
      </c>
      <c r="T82" s="35">
        <f t="array" ref="T82">SUM(IF($F$2=Data!$A$2:$A$8633,IF($H$2=$H$2,IF($B$76=Data!$F$2:$F$8633,IF(T$16=Data!$E$2:$E$8633,IF(3=Data!$H$2:$H$8633,Data!$I$2:$I$8633))))))</f>
        <v>0</v>
      </c>
      <c r="U82" s="35">
        <f t="array" ref="U82">SUM(IF($F$2=Data!$A$2:$A$8633,IF($H$2=$H$2,IF($B$76=Data!$F$2:$F$8633,IF(U$16=Data!$E$2:$E$8633,IF(3=Data!$H$2:$H$8633,Data!$I$2:$I$8633))))))</f>
        <v>0</v>
      </c>
      <c r="V82" s="35">
        <f t="array" ref="V82">SUM(IF($F$2=Data!$A$2:$A$8633,IF($H$2=$H$2,IF($B$76=Data!$F$2:$F$8633,IF(V$16=Data!$E$2:$E$8633,IF(3=Data!$H$2:$H$8633,Data!$I$2:$I$8633))))))</f>
        <v>0</v>
      </c>
      <c r="W82" s="35">
        <f t="array" ref="W82">SUM(IF($F$2=Data!$A$2:$A$8633,IF($H$2=$H$2,IF($B$76=Data!$F$2:$F$8633,IF(W$16=Data!$E$2:$E$8633,IF(3=Data!$H$2:$H$8633,Data!$I$2:$I$8633))))))</f>
        <v>0</v>
      </c>
      <c r="X82" s="35">
        <f t="array" ref="X82">SUM(IF($F$2=Data!$A$2:$A$8633,IF($H$2=$H$2,IF($B$76=Data!$F$2:$F$8633,IF(X$16=Data!$E$2:$E$8633,IF(3=Data!$H$2:$H$8633,Data!$I$2:$I$8633))))))</f>
        <v>0</v>
      </c>
      <c r="Y82" s="35">
        <f t="array" ref="Y82">SUM(IF($F$2=Data!$A$2:$A$8633,IF($H$2=$H$2,IF($B$76=Data!$F$2:$F$8633,IF(Y$16=Data!$E$2:$E$8633,IF(3=Data!$H$2:$H$8633,Data!$I$2:$I$8633))))))</f>
        <v>0</v>
      </c>
      <c r="AC82" s="23">
        <v>45341</v>
      </c>
      <c r="AE82" s="22"/>
    </row>
    <row r="83" spans="1:31" hidden="1">
      <c r="A83" s="29" t="s">
        <v>6</v>
      </c>
      <c r="B83" s="35">
        <f t="array" ref="B83">SUM(IF($F$2=Data!$A$2:$A$8633,IF($H$2=$H$2,IF($B$76=Data!$F$2:$F$8633,IF(B$16=Data!$E$2:$E$8633,IF(0=Data!$H$2:$H$8633,Data!$K$2:$K$8633))))))</f>
        <v>0</v>
      </c>
      <c r="C83" s="35">
        <f t="array" ref="C83">SUM(IF($F$2=Data!$A$2:$A$8633,IF($H$2=$H$2,IF($B$76=Data!$F$2:$F$8633,IF(C$16=Data!$E$2:$E$8633,IF(0=Data!$H$2:$H$8633,Data!$K$2:$K$8633))))))</f>
        <v>0</v>
      </c>
      <c r="D83" s="35">
        <f t="array" ref="D83">SUM(IF($F$2=Data!$A$2:$A$8633,IF($H$2=$H$2,IF($B$76=Data!$F$2:$F$8633,IF(D$16=Data!$E$2:$E$8633,IF(0=Data!$H$2:$H$8633,Data!$K$2:$K$8633))))))</f>
        <v>0</v>
      </c>
      <c r="E83" s="35">
        <f t="array" ref="E83">SUM(IF($F$2=Data!$A$2:$A$8633,IF($H$2=$H$2,IF($B$76=Data!$F$2:$F$8633,IF(E$16=Data!$E$2:$E$8633,IF(0=Data!$H$2:$H$8633,Data!$K$2:$K$8633))))))</f>
        <v>0</v>
      </c>
      <c r="F83" s="35">
        <f t="array" ref="F83">SUM(IF($F$2=Data!$A$2:$A$8633,IF($H$2=$H$2,IF($B$76=Data!$F$2:$F$8633,IF(F$16=Data!$E$2:$E$8633,IF(0=Data!$H$2:$H$8633,Data!$K$2:$K$8633))))))</f>
        <v>0</v>
      </c>
      <c r="G83" s="35">
        <f t="array" ref="G83">SUM(IF($F$2=Data!$A$2:$A$8633,IF($H$2=$H$2,IF($B$76=Data!$F$2:$F$8633,IF(G$16=Data!$E$2:$E$8633,IF(0=Data!$H$2:$H$8633,Data!$K$2:$K$8633))))))</f>
        <v>0</v>
      </c>
      <c r="H83" s="35">
        <f t="array" ref="H83">SUM(IF($F$2=Data!$A$2:$A$8633,IF($H$2=$H$2,IF($B$76=Data!$F$2:$F$8633,IF(H$16=Data!$E$2:$E$8633,IF(0=Data!$H$2:$H$8633,Data!$K$2:$K$8633))))))</f>
        <v>0</v>
      </c>
      <c r="I83" s="35">
        <f t="array" ref="I83">SUM(IF($F$2=Data!$A$2:$A$8633,IF($H$2=$H$2,IF($B$76=Data!$F$2:$F$8633,IF(I$16=Data!$E$2:$E$8633,IF(0=Data!$H$2:$H$8633,Data!$K$2:$K$8633))))))</f>
        <v>0</v>
      </c>
      <c r="J83" s="35">
        <f t="array" ref="J83">SUM(IF($F$2=Data!$A$2:$A$8633,IF($H$2=$H$2,IF($B$76=Data!$F$2:$F$8633,IF(J$16=Data!$E$2:$E$8633,IF(0=Data!$H$2:$H$8633,Data!$K$2:$K$8633))))))</f>
        <v>0</v>
      </c>
      <c r="K83" s="35">
        <f t="array" ref="K83">SUM(IF($F$2=Data!$A$2:$A$8633,IF($H$2=$H$2,IF($B$76=Data!$F$2:$F$8633,IF(K$16=Data!$E$2:$E$8633,IF(0=Data!$H$2:$H$8633,Data!$K$2:$K$8633))))))</f>
        <v>0</v>
      </c>
      <c r="L83" s="35">
        <f t="array" ref="L83">SUM(IF($F$2=Data!$A$2:$A$8633,IF($H$2=$H$2,IF($B$76=Data!$F$2:$F$8633,IF(L$16=Data!$E$2:$E$8633,IF(0=Data!$H$2:$H$8633,Data!$K$2:$K$8633))))))</f>
        <v>0</v>
      </c>
      <c r="M83" s="35">
        <f t="array" ref="M83">SUM(IF($F$2=Data!$A$2:$A$8633,IF($H$2=$H$2,IF($B$76=Data!$F$2:$F$8633,IF(M$16=Data!$E$2:$E$8633,IF(0=Data!$H$2:$H$8633,Data!$K$2:$K$8633))))))</f>
        <v>0</v>
      </c>
      <c r="N83" s="35">
        <f t="array" ref="N83">SUM(IF($F$2=Data!$A$2:$A$8633,IF($H$2=$H$2,IF($B$76=Data!$F$2:$F$8633,IF(N$16=Data!$E$2:$E$8633,IF(0=Data!$H$2:$H$8633,Data!$K$2:$K$8633))))))</f>
        <v>0</v>
      </c>
      <c r="O83" s="35">
        <f t="array" ref="O83">SUM(IF($F$2=Data!$A$2:$A$8633,IF($H$2=$H$2,IF($B$76=Data!$F$2:$F$8633,IF(O$16=Data!$E$2:$E$8633,IF(0=Data!$H$2:$H$8633,Data!$K$2:$K$8633))))))</f>
        <v>0</v>
      </c>
      <c r="P83" s="35">
        <f t="array" ref="P83">SUM(IF($F$2=Data!$A$2:$A$8633,IF($H$2=$H$2,IF($B$76=Data!$F$2:$F$8633,IF(P$16=Data!$E$2:$E$8633,IF(0=Data!$H$2:$H$8633,Data!$K$2:$K$8633))))))</f>
        <v>0</v>
      </c>
      <c r="Q83" s="35">
        <f t="array" ref="Q83">SUM(IF($F$2=Data!$A$2:$A$8633,IF($H$2=$H$2,IF($B$76=Data!$F$2:$F$8633,IF(Q$16=Data!$E$2:$E$8633,IF(0=Data!$H$2:$H$8633,Data!$K$2:$K$8633))))))</f>
        <v>0</v>
      </c>
      <c r="R83" s="35">
        <f t="array" ref="R83">SUM(IF($F$2=Data!$A$2:$A$8633,IF($H$2=$H$2,IF($B$76=Data!$F$2:$F$8633,IF(R$16=Data!$E$2:$E$8633,IF(0=Data!$H$2:$H$8633,Data!$K$2:$K$8633))))))</f>
        <v>0</v>
      </c>
      <c r="S83" s="35">
        <f t="array" ref="S83">SUM(IF($F$2=Data!$A$2:$A$8633,IF($H$2=$H$2,IF($B$76=Data!$F$2:$F$8633,IF(S$16=Data!$E$2:$E$8633,IF(0=Data!$H$2:$H$8633,Data!$K$2:$K$8633))))))</f>
        <v>0</v>
      </c>
      <c r="T83" s="35">
        <f t="array" ref="T83">SUM(IF($F$2=Data!$A$2:$A$8633,IF($H$2=$H$2,IF($B$76=Data!$F$2:$F$8633,IF(T$16=Data!$E$2:$E$8633,IF(0=Data!$H$2:$H$8633,Data!$K$2:$K$8633))))))</f>
        <v>0</v>
      </c>
      <c r="U83" s="35">
        <f t="array" ref="U83">SUM(IF($F$2=Data!$A$2:$A$8633,IF($H$2=$H$2,IF($B$76=Data!$F$2:$F$8633,IF(U$16=Data!$E$2:$E$8633,IF(0=Data!$H$2:$H$8633,Data!$K$2:$K$8633))))))</f>
        <v>0</v>
      </c>
      <c r="V83" s="35">
        <f t="array" ref="V83">SUM(IF($F$2=Data!$A$2:$A$8633,IF($H$2=$H$2,IF($B$76=Data!$F$2:$F$8633,IF(V$16=Data!$E$2:$E$8633,IF(0=Data!$H$2:$H$8633,Data!$K$2:$K$8633))))))</f>
        <v>0</v>
      </c>
      <c r="W83" s="35">
        <f t="array" ref="W83">SUM(IF($F$2=Data!$A$2:$A$8633,IF($H$2=$H$2,IF($B$76=Data!$F$2:$F$8633,IF(W$16=Data!$E$2:$E$8633,IF(0=Data!$H$2:$H$8633,Data!$K$2:$K$8633))))))</f>
        <v>0</v>
      </c>
      <c r="X83" s="35">
        <f t="array" ref="X83">SUM(IF($F$2=Data!$A$2:$A$8633,IF($H$2=$H$2,IF($B$76=Data!$F$2:$F$8633,IF(X$16=Data!$E$2:$E$8633,IF(0=Data!$H$2:$H$8633,Data!$K$2:$K$8633))))))</f>
        <v>0</v>
      </c>
      <c r="Y83" s="35">
        <f t="array" ref="Y83">SUM(IF($F$2=Data!$A$2:$A$8633,IF($H$2=$H$2,IF($B$76=Data!$F$2:$F$8633,IF(Y$16=Data!$E$2:$E$8633,IF(0=Data!$H$2:$H$8633,Data!$K$2:$K$8633))))))</f>
        <v>0</v>
      </c>
      <c r="AC83" s="23">
        <v>45439</v>
      </c>
    </row>
    <row r="84" spans="1:31" hidden="1">
      <c r="A84" s="29" t="s">
        <v>7</v>
      </c>
      <c r="B84" s="35">
        <f t="array" ref="B84">SUM(IF($F$2=Data!$A$2:$A$8633,IF($H$2=$H$2,IF($B$76=Data!$F$2:$F$8633,IF(B$16=Data!$E$2:$E$8633,IF(1=Data!$H$2:$H$8633,Data!$K$2:$K$8633))))))</f>
        <v>0</v>
      </c>
      <c r="C84" s="35">
        <f t="array" ref="C84">SUM(IF($F$2=Data!$A$2:$A$8633,IF($H$2=$H$2,IF($B$76=Data!$F$2:$F$8633,IF(C$16=Data!$E$2:$E$8633,IF(1=Data!$H$2:$H$8633,Data!$K$2:$K$8633))))))</f>
        <v>0</v>
      </c>
      <c r="D84" s="35">
        <f t="array" ref="D84">SUM(IF($F$2=Data!$A$2:$A$8633,IF($H$2=$H$2,IF($B$76=Data!$F$2:$F$8633,IF(D$16=Data!$E$2:$E$8633,IF(1=Data!$H$2:$H$8633,Data!$K$2:$K$8633))))))</f>
        <v>0</v>
      </c>
      <c r="E84" s="35">
        <f t="array" ref="E84">SUM(IF($F$2=Data!$A$2:$A$8633,IF($H$2=$H$2,IF($B$76=Data!$F$2:$F$8633,IF(E$16=Data!$E$2:$E$8633,IF(1=Data!$H$2:$H$8633,Data!$K$2:$K$8633))))))</f>
        <v>0</v>
      </c>
      <c r="F84" s="35">
        <f t="array" ref="F84">SUM(IF($F$2=Data!$A$2:$A$8633,IF($H$2=$H$2,IF($B$76=Data!$F$2:$F$8633,IF(F$16=Data!$E$2:$E$8633,IF(1=Data!$H$2:$H$8633,Data!$K$2:$K$8633))))))</f>
        <v>0</v>
      </c>
      <c r="G84" s="35">
        <f t="array" ref="G84">SUM(IF($F$2=Data!$A$2:$A$8633,IF($H$2=$H$2,IF($B$76=Data!$F$2:$F$8633,IF(G$16=Data!$E$2:$E$8633,IF(1=Data!$H$2:$H$8633,Data!$K$2:$K$8633))))))</f>
        <v>0</v>
      </c>
      <c r="H84" s="35">
        <f t="array" ref="H84">SUM(IF($F$2=Data!$A$2:$A$8633,IF($H$2=$H$2,IF($B$76=Data!$F$2:$F$8633,IF(H$16=Data!$E$2:$E$8633,IF(1=Data!$H$2:$H$8633,Data!$K$2:$K$8633))))))</f>
        <v>0</v>
      </c>
      <c r="I84" s="35">
        <f t="array" ref="I84">SUM(IF($F$2=Data!$A$2:$A$8633,IF($H$2=$H$2,IF($B$76=Data!$F$2:$F$8633,IF(I$16=Data!$E$2:$E$8633,IF(1=Data!$H$2:$H$8633,Data!$K$2:$K$8633))))))</f>
        <v>0</v>
      </c>
      <c r="J84" s="35">
        <f t="array" ref="J84">SUM(IF($F$2=Data!$A$2:$A$8633,IF($H$2=$H$2,IF($B$76=Data!$F$2:$F$8633,IF(J$16=Data!$E$2:$E$8633,IF(1=Data!$H$2:$H$8633,Data!$K$2:$K$8633))))))</f>
        <v>0</v>
      </c>
      <c r="K84" s="35">
        <f t="array" ref="K84">SUM(IF($F$2=Data!$A$2:$A$8633,IF($H$2=$H$2,IF($B$76=Data!$F$2:$F$8633,IF(K$16=Data!$E$2:$E$8633,IF(1=Data!$H$2:$H$8633,Data!$K$2:$K$8633))))))</f>
        <v>0</v>
      </c>
      <c r="L84" s="35">
        <f t="array" ref="L84">SUM(IF($F$2=Data!$A$2:$A$8633,IF($H$2=$H$2,IF($B$76=Data!$F$2:$F$8633,IF(L$16=Data!$E$2:$E$8633,IF(1=Data!$H$2:$H$8633,Data!$K$2:$K$8633))))))</f>
        <v>0</v>
      </c>
      <c r="M84" s="35">
        <f t="array" ref="M84">SUM(IF($F$2=Data!$A$2:$A$8633,IF($H$2=$H$2,IF($B$76=Data!$F$2:$F$8633,IF(M$16=Data!$E$2:$E$8633,IF(1=Data!$H$2:$H$8633,Data!$K$2:$K$8633))))))</f>
        <v>0</v>
      </c>
      <c r="N84" s="35">
        <f t="array" ref="N84">SUM(IF($F$2=Data!$A$2:$A$8633,IF($H$2=$H$2,IF($B$76=Data!$F$2:$F$8633,IF(N$16=Data!$E$2:$E$8633,IF(1=Data!$H$2:$H$8633,Data!$K$2:$K$8633))))))</f>
        <v>0</v>
      </c>
      <c r="O84" s="35">
        <f t="array" ref="O84">SUM(IF($F$2=Data!$A$2:$A$8633,IF($H$2=$H$2,IF($B$76=Data!$F$2:$F$8633,IF(O$16=Data!$E$2:$E$8633,IF(1=Data!$H$2:$H$8633,Data!$K$2:$K$8633))))))</f>
        <v>0</v>
      </c>
      <c r="P84" s="35">
        <f t="array" ref="P84">SUM(IF($F$2=Data!$A$2:$A$8633,IF($H$2=$H$2,IF($B$76=Data!$F$2:$F$8633,IF(P$16=Data!$E$2:$E$8633,IF(1=Data!$H$2:$H$8633,Data!$K$2:$K$8633))))))</f>
        <v>0</v>
      </c>
      <c r="Q84" s="35">
        <f t="array" ref="Q84">SUM(IF($F$2=Data!$A$2:$A$8633,IF($H$2=$H$2,IF($B$76=Data!$F$2:$F$8633,IF(Q$16=Data!$E$2:$E$8633,IF(1=Data!$H$2:$H$8633,Data!$K$2:$K$8633))))))</f>
        <v>0</v>
      </c>
      <c r="R84" s="35">
        <f t="array" ref="R84">SUM(IF($F$2=Data!$A$2:$A$8633,IF($H$2=$H$2,IF($B$76=Data!$F$2:$F$8633,IF(R$16=Data!$E$2:$E$8633,IF(1=Data!$H$2:$H$8633,Data!$K$2:$K$8633))))))</f>
        <v>0</v>
      </c>
      <c r="S84" s="35">
        <f t="array" ref="S84">SUM(IF($F$2=Data!$A$2:$A$8633,IF($H$2=$H$2,IF($B$76=Data!$F$2:$F$8633,IF(S$16=Data!$E$2:$E$8633,IF(1=Data!$H$2:$H$8633,Data!$K$2:$K$8633))))))</f>
        <v>0</v>
      </c>
      <c r="T84" s="35">
        <f t="array" ref="T84">SUM(IF($F$2=Data!$A$2:$A$8633,IF($H$2=$H$2,IF($B$76=Data!$F$2:$F$8633,IF(T$16=Data!$E$2:$E$8633,IF(1=Data!$H$2:$H$8633,Data!$K$2:$K$8633))))))</f>
        <v>0</v>
      </c>
      <c r="U84" s="35">
        <f t="array" ref="U84">SUM(IF($F$2=Data!$A$2:$A$8633,IF($H$2=$H$2,IF($B$76=Data!$F$2:$F$8633,IF(U$16=Data!$E$2:$E$8633,IF(1=Data!$H$2:$H$8633,Data!$K$2:$K$8633))))))</f>
        <v>0</v>
      </c>
      <c r="V84" s="35">
        <f t="array" ref="V84">SUM(IF($F$2=Data!$A$2:$A$8633,IF($H$2=$H$2,IF($B$76=Data!$F$2:$F$8633,IF(V$16=Data!$E$2:$E$8633,IF(1=Data!$H$2:$H$8633,Data!$K$2:$K$8633))))))</f>
        <v>0</v>
      </c>
      <c r="W84" s="35">
        <f t="array" ref="W84">SUM(IF($F$2=Data!$A$2:$A$8633,IF($H$2=$H$2,IF($B$76=Data!$F$2:$F$8633,IF(W$16=Data!$E$2:$E$8633,IF(1=Data!$H$2:$H$8633,Data!$K$2:$K$8633))))))</f>
        <v>0</v>
      </c>
      <c r="X84" s="35">
        <f t="array" ref="X84">SUM(IF($F$2=Data!$A$2:$A$8633,IF($H$2=$H$2,IF($B$76=Data!$F$2:$F$8633,IF(X$16=Data!$E$2:$E$8633,IF(1=Data!$H$2:$H$8633,Data!$K$2:$K$8633))))))</f>
        <v>0</v>
      </c>
      <c r="Y84" s="35">
        <f t="array" ref="Y84">SUM(IF($F$2=Data!$A$2:$A$8633,IF($H$2=$H$2,IF($B$76=Data!$F$2:$F$8633,IF(Y$16=Data!$E$2:$E$8633,IF(1=Data!$H$2:$H$8633,Data!$K$2:$K$8633))))))</f>
        <v>0</v>
      </c>
      <c r="AC84" s="23">
        <v>45477</v>
      </c>
    </row>
    <row r="85" spans="1:31" hidden="1">
      <c r="A85" s="29" t="s">
        <v>19</v>
      </c>
      <c r="B85" s="35">
        <f t="array" ref="B85">SUM(IF($F$2=Data!$A$2:$A$8633,IF($H$2=$H$2,IF($B$76=Data!$F$2:$F$8633,IF(B$16=Data!$E$2:$E$8633,IF(2=Data!$H$2:$H$8633,Data!$K$2:$K$8633))))))</f>
        <v>0</v>
      </c>
      <c r="C85" s="35">
        <f t="array" ref="C85">SUM(IF($F$2=Data!$A$2:$A$8633,IF($H$2=$H$2,IF($B$76=Data!$F$2:$F$8633,IF(C$16=Data!$E$2:$E$8633,IF(2=Data!$H$2:$H$8633,Data!$K$2:$K$8633))))))</f>
        <v>0</v>
      </c>
      <c r="D85" s="35">
        <f t="array" ref="D85">SUM(IF($F$2=Data!$A$2:$A$8633,IF($H$2=$H$2,IF($B$76=Data!$F$2:$F$8633,IF(D$16=Data!$E$2:$E$8633,IF(2=Data!$H$2:$H$8633,Data!$K$2:$K$8633))))))</f>
        <v>0</v>
      </c>
      <c r="E85" s="35">
        <f t="array" ref="E85">SUM(IF($F$2=Data!$A$2:$A$8633,IF($H$2=$H$2,IF($B$76=Data!$F$2:$F$8633,IF(E$16=Data!$E$2:$E$8633,IF(2=Data!$H$2:$H$8633,Data!$K$2:$K$8633))))))</f>
        <v>0</v>
      </c>
      <c r="F85" s="35">
        <f t="array" ref="F85">SUM(IF($F$2=Data!$A$2:$A$8633,IF($H$2=$H$2,IF($B$76=Data!$F$2:$F$8633,IF(F$16=Data!$E$2:$E$8633,IF(2=Data!$H$2:$H$8633,Data!$K$2:$K$8633))))))</f>
        <v>0</v>
      </c>
      <c r="G85" s="35">
        <f t="array" ref="G85">SUM(IF($F$2=Data!$A$2:$A$8633,IF($H$2=$H$2,IF($B$76=Data!$F$2:$F$8633,IF(G$16=Data!$E$2:$E$8633,IF(2=Data!$H$2:$H$8633,Data!$K$2:$K$8633))))))</f>
        <v>0</v>
      </c>
      <c r="H85" s="35">
        <f t="array" ref="H85">SUM(IF($F$2=Data!$A$2:$A$8633,IF($H$2=$H$2,IF($B$76=Data!$F$2:$F$8633,IF(H$16=Data!$E$2:$E$8633,IF(2=Data!$H$2:$H$8633,Data!$K$2:$K$8633))))))</f>
        <v>0</v>
      </c>
      <c r="I85" s="35">
        <f t="array" ref="I85">SUM(IF($F$2=Data!$A$2:$A$8633,IF($H$2=$H$2,IF($B$76=Data!$F$2:$F$8633,IF(I$16=Data!$E$2:$E$8633,IF(2=Data!$H$2:$H$8633,Data!$K$2:$K$8633))))))</f>
        <v>0</v>
      </c>
      <c r="J85" s="35">
        <f t="array" ref="J85">SUM(IF($F$2=Data!$A$2:$A$8633,IF($H$2=$H$2,IF($B$76=Data!$F$2:$F$8633,IF(J$16=Data!$E$2:$E$8633,IF(2=Data!$H$2:$H$8633,Data!$K$2:$K$8633))))))</f>
        <v>0</v>
      </c>
      <c r="K85" s="35">
        <f t="array" ref="K85">SUM(IF($F$2=Data!$A$2:$A$8633,IF($H$2=$H$2,IF($B$76=Data!$F$2:$F$8633,IF(K$16=Data!$E$2:$E$8633,IF(2=Data!$H$2:$H$8633,Data!$K$2:$K$8633))))))</f>
        <v>0</v>
      </c>
      <c r="L85" s="35">
        <f t="array" ref="L85">SUM(IF($F$2=Data!$A$2:$A$8633,IF($H$2=$H$2,IF($B$76=Data!$F$2:$F$8633,IF(L$16=Data!$E$2:$E$8633,IF(2=Data!$H$2:$H$8633,Data!$K$2:$K$8633))))))</f>
        <v>0</v>
      </c>
      <c r="M85" s="35">
        <f t="array" ref="M85">SUM(IF($F$2=Data!$A$2:$A$8633,IF($H$2=$H$2,IF($B$76=Data!$F$2:$F$8633,IF(M$16=Data!$E$2:$E$8633,IF(2=Data!$H$2:$H$8633,Data!$K$2:$K$8633))))))</f>
        <v>0</v>
      </c>
      <c r="N85" s="35">
        <f t="array" ref="N85">SUM(IF($F$2=Data!$A$2:$A$8633,IF($H$2=$H$2,IF($B$76=Data!$F$2:$F$8633,IF(N$16=Data!$E$2:$E$8633,IF(2=Data!$H$2:$H$8633,Data!$K$2:$K$8633))))))</f>
        <v>0</v>
      </c>
      <c r="O85" s="35">
        <f t="array" ref="O85">SUM(IF($F$2=Data!$A$2:$A$8633,IF($H$2=$H$2,IF($B$76=Data!$F$2:$F$8633,IF(O$16=Data!$E$2:$E$8633,IF(2=Data!$H$2:$H$8633,Data!$K$2:$K$8633))))))</f>
        <v>0</v>
      </c>
      <c r="P85" s="35">
        <f t="array" ref="P85">SUM(IF($F$2=Data!$A$2:$A$8633,IF($H$2=$H$2,IF($B$76=Data!$F$2:$F$8633,IF(P$16=Data!$E$2:$E$8633,IF(2=Data!$H$2:$H$8633,Data!$K$2:$K$8633))))))</f>
        <v>0</v>
      </c>
      <c r="Q85" s="35">
        <f t="array" ref="Q85">SUM(IF($F$2=Data!$A$2:$A$8633,IF($H$2=$H$2,IF($B$76=Data!$F$2:$F$8633,IF(Q$16=Data!$E$2:$E$8633,IF(2=Data!$H$2:$H$8633,Data!$K$2:$K$8633))))))</f>
        <v>0</v>
      </c>
      <c r="R85" s="35">
        <f t="array" ref="R85">SUM(IF($F$2=Data!$A$2:$A$8633,IF($H$2=$H$2,IF($B$76=Data!$F$2:$F$8633,IF(R$16=Data!$E$2:$E$8633,IF(2=Data!$H$2:$H$8633,Data!$K$2:$K$8633))))))</f>
        <v>0</v>
      </c>
      <c r="S85" s="35">
        <f t="array" ref="S85">SUM(IF($F$2=Data!$A$2:$A$8633,IF($H$2=$H$2,IF($B$76=Data!$F$2:$F$8633,IF(S$16=Data!$E$2:$E$8633,IF(2=Data!$H$2:$H$8633,Data!$K$2:$K$8633))))))</f>
        <v>0</v>
      </c>
      <c r="T85" s="35">
        <f t="array" ref="T85">SUM(IF($F$2=Data!$A$2:$A$8633,IF($H$2=$H$2,IF($B$76=Data!$F$2:$F$8633,IF(T$16=Data!$E$2:$E$8633,IF(2=Data!$H$2:$H$8633,Data!$K$2:$K$8633))))))</f>
        <v>0</v>
      </c>
      <c r="U85" s="35">
        <f t="array" ref="U85">SUM(IF($F$2=Data!$A$2:$A$8633,IF($H$2=$H$2,IF($B$76=Data!$F$2:$F$8633,IF(U$16=Data!$E$2:$E$8633,IF(2=Data!$H$2:$H$8633,Data!$K$2:$K$8633))))))</f>
        <v>0</v>
      </c>
      <c r="V85" s="35">
        <f t="array" ref="V85">SUM(IF($F$2=Data!$A$2:$A$8633,IF($H$2=$H$2,IF($B$76=Data!$F$2:$F$8633,IF(V$16=Data!$E$2:$E$8633,IF(2=Data!$H$2:$H$8633,Data!$K$2:$K$8633))))))</f>
        <v>0</v>
      </c>
      <c r="W85" s="35">
        <f t="array" ref="W85">SUM(IF($F$2=Data!$A$2:$A$8633,IF($H$2=$H$2,IF($B$76=Data!$F$2:$F$8633,IF(W$16=Data!$E$2:$E$8633,IF(2=Data!$H$2:$H$8633,Data!$K$2:$K$8633))))))</f>
        <v>0</v>
      </c>
      <c r="X85" s="35">
        <f t="array" ref="X85">SUM(IF($F$2=Data!$A$2:$A$8633,IF($H$2=$H$2,IF($B$76=Data!$F$2:$F$8633,IF(X$16=Data!$E$2:$E$8633,IF(2=Data!$H$2:$H$8633,Data!$K$2:$K$8633))))))</f>
        <v>0</v>
      </c>
      <c r="Y85" s="35">
        <f t="array" ref="Y85">SUM(IF($F$2=Data!$A$2:$A$8633,IF($H$2=$H$2,IF($B$76=Data!$F$2:$F$8633,IF(Y$16=Data!$E$2:$E$8633,IF(2=Data!$H$2:$H$8633,Data!$K$2:$K$8633))))))</f>
        <v>0</v>
      </c>
      <c r="AC85" s="23">
        <v>45537</v>
      </c>
    </row>
    <row r="86" spans="1:31" hidden="1">
      <c r="A86" s="29" t="s">
        <v>20</v>
      </c>
      <c r="B86" s="36">
        <f t="array" ref="B86">SUM(IF($F$2=Data!$A$2:$A$8633,IF($H$2=$H$2,IF($B$76=Data!$F$2:$F$8633,IF(B$16=Data!$E$2:$E$8633,IF(3=Data!$H$2:$H$8633,Data!$K$2:$K$8633))))))</f>
        <v>0</v>
      </c>
      <c r="C86" s="36">
        <f t="array" ref="C86">SUM(IF($F$2=Data!$A$2:$A$8633,IF($H$2=$H$2,IF($B$76=Data!$F$2:$F$8633,IF(C$16=Data!$E$2:$E$8633,IF(3=Data!$H$2:$H$8633,Data!$K$2:$K$8633))))))</f>
        <v>0</v>
      </c>
      <c r="D86" s="36">
        <f t="array" ref="D86">SUM(IF($F$2=Data!$A$2:$A$8633,IF($H$2=$H$2,IF($B$76=Data!$F$2:$F$8633,IF(D$16=Data!$E$2:$E$8633,IF(3=Data!$H$2:$H$8633,Data!$K$2:$K$8633))))))</f>
        <v>0</v>
      </c>
      <c r="E86" s="36">
        <f t="array" ref="E86">SUM(IF($F$2=Data!$A$2:$A$8633,IF($H$2=$H$2,IF($B$76=Data!$F$2:$F$8633,IF(E$16=Data!$E$2:$E$8633,IF(3=Data!$H$2:$H$8633,Data!$K$2:$K$8633))))))</f>
        <v>0</v>
      </c>
      <c r="F86" s="36">
        <f t="array" ref="F86">SUM(IF($F$2=Data!$A$2:$A$8633,IF($H$2=$H$2,IF($B$76=Data!$F$2:$F$8633,IF(F$16=Data!$E$2:$E$8633,IF(3=Data!$H$2:$H$8633,Data!$K$2:$K$8633))))))</f>
        <v>0</v>
      </c>
      <c r="G86" s="36">
        <f t="array" ref="G86">SUM(IF($F$2=Data!$A$2:$A$8633,IF($H$2=$H$2,IF($B$76=Data!$F$2:$F$8633,IF(G$16=Data!$E$2:$E$8633,IF(3=Data!$H$2:$H$8633,Data!$K$2:$K$8633))))))</f>
        <v>0</v>
      </c>
      <c r="H86" s="36">
        <f t="array" ref="H86">SUM(IF($F$2=Data!$A$2:$A$8633,IF($H$2=$H$2,IF($B$76=Data!$F$2:$F$8633,IF(H$16=Data!$E$2:$E$8633,IF(3=Data!$H$2:$H$8633,Data!$K$2:$K$8633))))))</f>
        <v>0</v>
      </c>
      <c r="I86" s="36">
        <f t="array" ref="I86">SUM(IF($F$2=Data!$A$2:$A$8633,IF($H$2=$H$2,IF($B$76=Data!$F$2:$F$8633,IF(I$16=Data!$E$2:$E$8633,IF(3=Data!$H$2:$H$8633,Data!$K$2:$K$8633))))))</f>
        <v>0</v>
      </c>
      <c r="J86" s="36">
        <f t="array" ref="J86">SUM(IF($F$2=Data!$A$2:$A$8633,IF($H$2=$H$2,IF($B$76=Data!$F$2:$F$8633,IF(J$16=Data!$E$2:$E$8633,IF(3=Data!$H$2:$H$8633,Data!$K$2:$K$8633))))))</f>
        <v>0</v>
      </c>
      <c r="K86" s="36">
        <f t="array" ref="K86">SUM(IF($F$2=Data!$A$2:$A$8633,IF($H$2=$H$2,IF($B$76=Data!$F$2:$F$8633,IF(K$16=Data!$E$2:$E$8633,IF(3=Data!$H$2:$H$8633,Data!$K$2:$K$8633))))))</f>
        <v>0</v>
      </c>
      <c r="L86" s="36">
        <f t="array" ref="L86">SUM(IF($F$2=Data!$A$2:$A$8633,IF($H$2=$H$2,IF($B$76=Data!$F$2:$F$8633,IF(L$16=Data!$E$2:$E$8633,IF(3=Data!$H$2:$H$8633,Data!$K$2:$K$8633))))))</f>
        <v>0</v>
      </c>
      <c r="M86" s="36">
        <f t="array" ref="M86">SUM(IF($F$2=Data!$A$2:$A$8633,IF($H$2=$H$2,IF($B$76=Data!$F$2:$F$8633,IF(M$16=Data!$E$2:$E$8633,IF(3=Data!$H$2:$H$8633,Data!$K$2:$K$8633))))))</f>
        <v>0</v>
      </c>
      <c r="N86" s="36">
        <f t="array" ref="N86">SUM(IF($F$2=Data!$A$2:$A$8633,IF($H$2=$H$2,IF($B$76=Data!$F$2:$F$8633,IF(N$16=Data!$E$2:$E$8633,IF(3=Data!$H$2:$H$8633,Data!$K$2:$K$8633))))))</f>
        <v>0</v>
      </c>
      <c r="O86" s="36">
        <f t="array" ref="O86">SUM(IF($F$2=Data!$A$2:$A$8633,IF($H$2=$H$2,IF($B$76=Data!$F$2:$F$8633,IF(O$16=Data!$E$2:$E$8633,IF(3=Data!$H$2:$H$8633,Data!$K$2:$K$8633))))))</f>
        <v>0</v>
      </c>
      <c r="P86" s="36">
        <f t="array" ref="P86">SUM(IF($F$2=Data!$A$2:$A$8633,IF($H$2=$H$2,IF($B$76=Data!$F$2:$F$8633,IF(P$16=Data!$E$2:$E$8633,IF(3=Data!$H$2:$H$8633,Data!$K$2:$K$8633))))))</f>
        <v>0</v>
      </c>
      <c r="Q86" s="36">
        <f t="array" ref="Q86">SUM(IF($F$2=Data!$A$2:$A$8633,IF($H$2=$H$2,IF($B$76=Data!$F$2:$F$8633,IF(Q$16=Data!$E$2:$E$8633,IF(3=Data!$H$2:$H$8633,Data!$K$2:$K$8633))))))</f>
        <v>0</v>
      </c>
      <c r="R86" s="36">
        <f t="array" ref="R86">SUM(IF($F$2=Data!$A$2:$A$8633,IF($H$2=$H$2,IF($B$76=Data!$F$2:$F$8633,IF(R$16=Data!$E$2:$E$8633,IF(3=Data!$H$2:$H$8633,Data!$K$2:$K$8633))))))</f>
        <v>0</v>
      </c>
      <c r="S86" s="36">
        <f t="array" ref="S86">SUM(IF($F$2=Data!$A$2:$A$8633,IF($H$2=$H$2,IF($B$76=Data!$F$2:$F$8633,IF(S$16=Data!$E$2:$E$8633,IF(3=Data!$H$2:$H$8633,Data!$K$2:$K$8633))))))</f>
        <v>0</v>
      </c>
      <c r="T86" s="36">
        <f t="array" ref="T86">SUM(IF($F$2=Data!$A$2:$A$8633,IF($H$2=$H$2,IF($B$76=Data!$F$2:$F$8633,IF(T$16=Data!$E$2:$E$8633,IF(3=Data!$H$2:$H$8633,Data!$K$2:$K$8633))))))</f>
        <v>0</v>
      </c>
      <c r="U86" s="36">
        <f t="array" ref="U86">SUM(IF($F$2=Data!$A$2:$A$8633,IF($H$2=$H$2,IF($B$76=Data!$F$2:$F$8633,IF(U$16=Data!$E$2:$E$8633,IF(3=Data!$H$2:$H$8633,Data!$K$2:$K$8633))))))</f>
        <v>0</v>
      </c>
      <c r="V86" s="36">
        <f t="array" ref="V86">SUM(IF($F$2=Data!$A$2:$A$8633,IF($H$2=$H$2,IF($B$76=Data!$F$2:$F$8633,IF(V$16=Data!$E$2:$E$8633,IF(3=Data!$H$2:$H$8633,Data!$K$2:$K$8633))))))</f>
        <v>0</v>
      </c>
      <c r="W86" s="36">
        <f t="array" ref="W86">SUM(IF($F$2=Data!$A$2:$A$8633,IF($H$2=$H$2,IF($B$76=Data!$F$2:$F$8633,IF(W$16=Data!$E$2:$E$8633,IF(3=Data!$H$2:$H$8633,Data!$K$2:$K$8633))))))</f>
        <v>0</v>
      </c>
      <c r="X86" s="36">
        <f t="array" ref="X86">SUM(IF($F$2=Data!$A$2:$A$8633,IF($H$2=$H$2,IF($B$76=Data!$F$2:$F$8633,IF(X$16=Data!$E$2:$E$8633,IF(3=Data!$H$2:$H$8633,Data!$K$2:$K$8633))))))</f>
        <v>0</v>
      </c>
      <c r="Y86" s="36">
        <f t="array" ref="Y86">SUM(IF($F$2=Data!$A$2:$A$8633,IF($H$2=$H$2,IF($B$76=Data!$F$2:$F$8633,IF(Y$16=Data!$E$2:$E$8633,IF(3=Data!$H$2:$H$8633,Data!$K$2:$K$8633))))))</f>
        <v>0</v>
      </c>
      <c r="AC86" s="23">
        <v>45579</v>
      </c>
    </row>
    <row r="87" spans="1:31" hidden="1">
      <c r="A87" s="37"/>
      <c r="AC87" s="23">
        <v>45607</v>
      </c>
    </row>
    <row r="88" spans="1:31" hidden="1">
      <c r="A88" s="38" t="s">
        <v>2</v>
      </c>
      <c r="B88" s="39" t="str">
        <f t="shared" ref="B88:Y88" si="65">IF(B$77&lt;B83,B78+B$77*B79,"N/A")</f>
        <v>N/A</v>
      </c>
      <c r="C88" s="39" t="str">
        <f t="shared" si="65"/>
        <v>N/A</v>
      </c>
      <c r="D88" s="39" t="str">
        <f t="shared" si="65"/>
        <v>N/A</v>
      </c>
      <c r="E88" s="39" t="str">
        <f t="shared" si="65"/>
        <v>N/A</v>
      </c>
      <c r="F88" s="39" t="str">
        <f t="shared" si="65"/>
        <v>N/A</v>
      </c>
      <c r="G88" s="39" t="str">
        <f t="shared" si="65"/>
        <v>N/A</v>
      </c>
      <c r="H88" s="39" t="str">
        <f t="shared" si="65"/>
        <v>N/A</v>
      </c>
      <c r="I88" s="39" t="str">
        <f t="shared" si="65"/>
        <v>N/A</v>
      </c>
      <c r="J88" s="39" t="str">
        <f t="shared" si="65"/>
        <v>N/A</v>
      </c>
      <c r="K88" s="39" t="str">
        <f t="shared" si="65"/>
        <v>N/A</v>
      </c>
      <c r="L88" s="39" t="str">
        <f t="shared" si="65"/>
        <v>N/A</v>
      </c>
      <c r="M88" s="39" t="str">
        <f t="shared" si="65"/>
        <v>N/A</v>
      </c>
      <c r="N88" s="39" t="str">
        <f t="shared" si="65"/>
        <v>N/A</v>
      </c>
      <c r="O88" s="39" t="str">
        <f t="shared" si="65"/>
        <v>N/A</v>
      </c>
      <c r="P88" s="39" t="str">
        <f t="shared" si="65"/>
        <v>N/A</v>
      </c>
      <c r="Q88" s="39" t="str">
        <f t="shared" si="65"/>
        <v>N/A</v>
      </c>
      <c r="R88" s="39" t="str">
        <f t="shared" si="65"/>
        <v>N/A</v>
      </c>
      <c r="S88" s="39" t="str">
        <f t="shared" si="65"/>
        <v>N/A</v>
      </c>
      <c r="T88" s="39" t="str">
        <f t="shared" si="65"/>
        <v>N/A</v>
      </c>
      <c r="U88" s="39" t="str">
        <f t="shared" si="65"/>
        <v>N/A</v>
      </c>
      <c r="V88" s="39" t="str">
        <f t="shared" si="65"/>
        <v>N/A</v>
      </c>
      <c r="W88" s="39" t="str">
        <f t="shared" si="65"/>
        <v>N/A</v>
      </c>
      <c r="X88" s="39" t="str">
        <f t="shared" si="65"/>
        <v>N/A</v>
      </c>
      <c r="Y88" s="39" t="str">
        <f t="shared" si="65"/>
        <v>N/A</v>
      </c>
      <c r="AC88" s="23">
        <v>45624</v>
      </c>
    </row>
    <row r="89" spans="1:31" hidden="1">
      <c r="A89" s="38" t="s">
        <v>0</v>
      </c>
      <c r="B89" s="39" t="str">
        <f t="shared" ref="B89:Y89" si="66">IF(AND(B83&lt;&gt;0,B83&lt;B$77,B$77&lt;B84),B78+B$77*B79+(B$77-B83)*B80,"N/A")</f>
        <v>N/A</v>
      </c>
      <c r="C89" s="39" t="str">
        <f t="shared" si="66"/>
        <v>N/A</v>
      </c>
      <c r="D89" s="39" t="str">
        <f t="shared" si="66"/>
        <v>N/A</v>
      </c>
      <c r="E89" s="39" t="str">
        <f t="shared" si="66"/>
        <v>N/A</v>
      </c>
      <c r="F89" s="39" t="str">
        <f t="shared" si="66"/>
        <v>N/A</v>
      </c>
      <c r="G89" s="39" t="str">
        <f t="shared" si="66"/>
        <v>N/A</v>
      </c>
      <c r="H89" s="39" t="str">
        <f t="shared" si="66"/>
        <v>N/A</v>
      </c>
      <c r="I89" s="39" t="str">
        <f t="shared" si="66"/>
        <v>N/A</v>
      </c>
      <c r="J89" s="39" t="str">
        <f t="shared" si="66"/>
        <v>N/A</v>
      </c>
      <c r="K89" s="39" t="str">
        <f t="shared" si="66"/>
        <v>N/A</v>
      </c>
      <c r="L89" s="39" t="str">
        <f t="shared" si="66"/>
        <v>N/A</v>
      </c>
      <c r="M89" s="39" t="str">
        <f t="shared" si="66"/>
        <v>N/A</v>
      </c>
      <c r="N89" s="39" t="str">
        <f t="shared" si="66"/>
        <v>N/A</v>
      </c>
      <c r="O89" s="39" t="str">
        <f t="shared" si="66"/>
        <v>N/A</v>
      </c>
      <c r="P89" s="39" t="str">
        <f t="shared" si="66"/>
        <v>N/A</v>
      </c>
      <c r="Q89" s="39" t="str">
        <f t="shared" si="66"/>
        <v>N/A</v>
      </c>
      <c r="R89" s="39" t="str">
        <f t="shared" si="66"/>
        <v>N/A</v>
      </c>
      <c r="S89" s="39" t="str">
        <f t="shared" si="66"/>
        <v>N/A</v>
      </c>
      <c r="T89" s="39" t="str">
        <f t="shared" si="66"/>
        <v>N/A</v>
      </c>
      <c r="U89" s="39" t="str">
        <f t="shared" si="66"/>
        <v>N/A</v>
      </c>
      <c r="V89" s="39" t="str">
        <f t="shared" si="66"/>
        <v>N/A</v>
      </c>
      <c r="W89" s="39" t="str">
        <f t="shared" si="66"/>
        <v>N/A</v>
      </c>
      <c r="X89" s="39" t="str">
        <f t="shared" si="66"/>
        <v>N/A</v>
      </c>
      <c r="Y89" s="39" t="str">
        <f t="shared" si="66"/>
        <v>N/A</v>
      </c>
      <c r="AC89" s="23">
        <v>45651</v>
      </c>
    </row>
    <row r="90" spans="1:31" hidden="1">
      <c r="A90" s="38" t="s">
        <v>1</v>
      </c>
      <c r="B90" s="39" t="str">
        <f t="shared" ref="B90:Y90" si="67">IF(AND(B84&lt;&gt;0,B84&lt;B$77,B$77&lt;B85),B78+B$77*B79+(B$77-B83)*B80+(B$77-B84)*B81,"N/A")</f>
        <v>N/A</v>
      </c>
      <c r="C90" s="39" t="str">
        <f t="shared" si="67"/>
        <v>N/A</v>
      </c>
      <c r="D90" s="39" t="str">
        <f t="shared" si="67"/>
        <v>N/A</v>
      </c>
      <c r="E90" s="39" t="str">
        <f t="shared" si="67"/>
        <v>N/A</v>
      </c>
      <c r="F90" s="39" t="str">
        <f t="shared" si="67"/>
        <v>N/A</v>
      </c>
      <c r="G90" s="39" t="str">
        <f t="shared" si="67"/>
        <v>N/A</v>
      </c>
      <c r="H90" s="39" t="str">
        <f t="shared" si="67"/>
        <v>N/A</v>
      </c>
      <c r="I90" s="39" t="str">
        <f t="shared" si="67"/>
        <v>N/A</v>
      </c>
      <c r="J90" s="39" t="str">
        <f t="shared" si="67"/>
        <v>N/A</v>
      </c>
      <c r="K90" s="39" t="str">
        <f t="shared" si="67"/>
        <v>N/A</v>
      </c>
      <c r="L90" s="39" t="str">
        <f t="shared" si="67"/>
        <v>N/A</v>
      </c>
      <c r="M90" s="39" t="str">
        <f t="shared" si="67"/>
        <v>N/A</v>
      </c>
      <c r="N90" s="39" t="str">
        <f t="shared" si="67"/>
        <v>N/A</v>
      </c>
      <c r="O90" s="39" t="str">
        <f t="shared" si="67"/>
        <v>N/A</v>
      </c>
      <c r="P90" s="39" t="str">
        <f t="shared" si="67"/>
        <v>N/A</v>
      </c>
      <c r="Q90" s="39" t="str">
        <f t="shared" si="67"/>
        <v>N/A</v>
      </c>
      <c r="R90" s="39" t="str">
        <f t="shared" si="67"/>
        <v>N/A</v>
      </c>
      <c r="S90" s="39" t="str">
        <f t="shared" si="67"/>
        <v>N/A</v>
      </c>
      <c r="T90" s="39" t="str">
        <f t="shared" si="67"/>
        <v>N/A</v>
      </c>
      <c r="U90" s="39" t="str">
        <f t="shared" si="67"/>
        <v>N/A</v>
      </c>
      <c r="V90" s="39" t="str">
        <f t="shared" si="67"/>
        <v>N/A</v>
      </c>
      <c r="W90" s="39" t="str">
        <f t="shared" si="67"/>
        <v>N/A</v>
      </c>
      <c r="X90" s="39" t="str">
        <f t="shared" si="67"/>
        <v>N/A</v>
      </c>
      <c r="Y90" s="39" t="str">
        <f t="shared" si="67"/>
        <v>N/A</v>
      </c>
      <c r="AC90" s="23">
        <v>45658</v>
      </c>
    </row>
    <row r="91" spans="1:31" hidden="1">
      <c r="A91" s="38" t="s">
        <v>21</v>
      </c>
      <c r="B91" s="39" t="str">
        <f t="shared" ref="B91:Y91" si="68">IF(AND(B85&lt;&gt;0,B85&lt;B$77,B$77&lt;B86),B78+B$77*B79+(B$77-B83)*B80+(B$77-B84)*B81+(B$77-B85)*B82,"N/A")</f>
        <v>N/A</v>
      </c>
      <c r="C91" s="39" t="str">
        <f t="shared" si="68"/>
        <v>N/A</v>
      </c>
      <c r="D91" s="39" t="str">
        <f t="shared" si="68"/>
        <v>N/A</v>
      </c>
      <c r="E91" s="39" t="str">
        <f t="shared" si="68"/>
        <v>N/A</v>
      </c>
      <c r="F91" s="39" t="str">
        <f t="shared" si="68"/>
        <v>N/A</v>
      </c>
      <c r="G91" s="39" t="str">
        <f t="shared" si="68"/>
        <v>N/A</v>
      </c>
      <c r="H91" s="39" t="str">
        <f t="shared" si="68"/>
        <v>N/A</v>
      </c>
      <c r="I91" s="39" t="str">
        <f t="shared" si="68"/>
        <v>N/A</v>
      </c>
      <c r="J91" s="39" t="str">
        <f t="shared" si="68"/>
        <v>N/A</v>
      </c>
      <c r="K91" s="39" t="str">
        <f t="shared" si="68"/>
        <v>N/A</v>
      </c>
      <c r="L91" s="39" t="str">
        <f t="shared" si="68"/>
        <v>N/A</v>
      </c>
      <c r="M91" s="39" t="str">
        <f t="shared" si="68"/>
        <v>N/A</v>
      </c>
      <c r="N91" s="39" t="str">
        <f t="shared" si="68"/>
        <v>N/A</v>
      </c>
      <c r="O91" s="39" t="str">
        <f t="shared" si="68"/>
        <v>N/A</v>
      </c>
      <c r="P91" s="39" t="str">
        <f t="shared" si="68"/>
        <v>N/A</v>
      </c>
      <c r="Q91" s="39" t="str">
        <f t="shared" si="68"/>
        <v>N/A</v>
      </c>
      <c r="R91" s="39" t="str">
        <f t="shared" si="68"/>
        <v>N/A</v>
      </c>
      <c r="S91" s="39" t="str">
        <f t="shared" si="68"/>
        <v>N/A</v>
      </c>
      <c r="T91" s="39" t="str">
        <f t="shared" si="68"/>
        <v>N/A</v>
      </c>
      <c r="U91" s="39" t="str">
        <f t="shared" si="68"/>
        <v>N/A</v>
      </c>
      <c r="V91" s="39" t="str">
        <f t="shared" si="68"/>
        <v>N/A</v>
      </c>
      <c r="W91" s="39" t="str">
        <f t="shared" si="68"/>
        <v>N/A</v>
      </c>
      <c r="X91" s="39" t="str">
        <f t="shared" si="68"/>
        <v>N/A</v>
      </c>
      <c r="Y91" s="39" t="str">
        <f t="shared" si="68"/>
        <v>N/A</v>
      </c>
      <c r="AC91" s="23">
        <v>45677</v>
      </c>
    </row>
    <row r="92" spans="1:31" hidden="1">
      <c r="A92" s="38" t="s">
        <v>103</v>
      </c>
      <c r="B92" s="39">
        <f>IF(B88&lt;&gt;"N/A",B88,IF(B89&lt;&gt;"N/A",B89,IF(B90&lt;&gt;"N/A",B90,IF(B91&lt;&gt;"N/A",B91,0))))-B78</f>
        <v>0</v>
      </c>
      <c r="C92" s="39">
        <f t="shared" ref="C92" si="69">IF(C88&lt;&gt;"N/A",C88,IF(C89&lt;&gt;"N/A",C89,IF(C90&lt;&gt;"N/A",C90,IF(C91&lt;&gt;"N/A",C91,0))))-C78</f>
        <v>0</v>
      </c>
      <c r="D92" s="39">
        <f t="shared" ref="D92" si="70">IF(D88&lt;&gt;"N/A",D88,IF(D89&lt;&gt;"N/A",D89,IF(D90&lt;&gt;"N/A",D90,IF(D91&lt;&gt;"N/A",D91,0))))-D78</f>
        <v>0</v>
      </c>
      <c r="E92" s="39">
        <f t="shared" ref="E92" si="71">IF(E88&lt;&gt;"N/A",E88,IF(E89&lt;&gt;"N/A",E89,IF(E90&lt;&gt;"N/A",E90,IF(E91&lt;&gt;"N/A",E91,0))))-E78</f>
        <v>0</v>
      </c>
      <c r="F92" s="39">
        <f t="shared" ref="F92" si="72">IF(F88&lt;&gt;"N/A",F88,IF(F89&lt;&gt;"N/A",F89,IF(F90&lt;&gt;"N/A",F90,IF(F91&lt;&gt;"N/A",F91,0))))-F78</f>
        <v>0</v>
      </c>
      <c r="G92" s="39">
        <f t="shared" ref="G92" si="73">IF(G88&lt;&gt;"N/A",G88,IF(G89&lt;&gt;"N/A",G89,IF(G90&lt;&gt;"N/A",G90,IF(G91&lt;&gt;"N/A",G91,0))))-G78</f>
        <v>0</v>
      </c>
      <c r="H92" s="39">
        <f t="shared" ref="H92" si="74">IF(H88&lt;&gt;"N/A",H88,IF(H89&lt;&gt;"N/A",H89,IF(H90&lt;&gt;"N/A",H90,IF(H91&lt;&gt;"N/A",H91,0))))-H78</f>
        <v>0</v>
      </c>
      <c r="I92" s="39">
        <f t="shared" ref="I92" si="75">IF(I88&lt;&gt;"N/A",I88,IF(I89&lt;&gt;"N/A",I89,IF(I90&lt;&gt;"N/A",I90,IF(I91&lt;&gt;"N/A",I91,0))))-I78</f>
        <v>0</v>
      </c>
      <c r="J92" s="39">
        <f t="shared" ref="J92" si="76">IF(J88&lt;&gt;"N/A",J88,IF(J89&lt;&gt;"N/A",J89,IF(J90&lt;&gt;"N/A",J90,IF(J91&lt;&gt;"N/A",J91,0))))-J78</f>
        <v>0</v>
      </c>
      <c r="K92" s="39">
        <f t="shared" ref="K92" si="77">IF(K88&lt;&gt;"N/A",K88,IF(K89&lt;&gt;"N/A",K89,IF(K90&lt;&gt;"N/A",K90,IF(K91&lt;&gt;"N/A",K91,0))))-K78</f>
        <v>0</v>
      </c>
      <c r="L92" s="39">
        <f t="shared" ref="L92" si="78">IF(L88&lt;&gt;"N/A",L88,IF(L89&lt;&gt;"N/A",L89,IF(L90&lt;&gt;"N/A",L90,IF(L91&lt;&gt;"N/A",L91,0))))-L78</f>
        <v>0</v>
      </c>
      <c r="M92" s="39">
        <f t="shared" ref="M92" si="79">IF(M88&lt;&gt;"N/A",M88,IF(M89&lt;&gt;"N/A",M89,IF(M90&lt;&gt;"N/A",M90,IF(M91&lt;&gt;"N/A",M91,0))))-M78</f>
        <v>0</v>
      </c>
      <c r="N92" s="39">
        <f t="shared" ref="N92" si="80">IF(N88&lt;&gt;"N/A",N88,IF(N89&lt;&gt;"N/A",N89,IF(N90&lt;&gt;"N/A",N90,IF(N91&lt;&gt;"N/A",N91,0))))-N78</f>
        <v>0</v>
      </c>
      <c r="O92" s="39">
        <f t="shared" ref="O92" si="81">IF(O88&lt;&gt;"N/A",O88,IF(O89&lt;&gt;"N/A",O89,IF(O90&lt;&gt;"N/A",O90,IF(O91&lt;&gt;"N/A",O91,0))))-O78</f>
        <v>0</v>
      </c>
      <c r="P92" s="39">
        <f t="shared" ref="P92" si="82">IF(P88&lt;&gt;"N/A",P88,IF(P89&lt;&gt;"N/A",P89,IF(P90&lt;&gt;"N/A",P90,IF(P91&lt;&gt;"N/A",P91,0))))-P78</f>
        <v>0</v>
      </c>
      <c r="Q92" s="39">
        <f t="shared" ref="Q92" si="83">IF(Q88&lt;&gt;"N/A",Q88,IF(Q89&lt;&gt;"N/A",Q89,IF(Q90&lt;&gt;"N/A",Q90,IF(Q91&lt;&gt;"N/A",Q91,0))))-Q78</f>
        <v>0</v>
      </c>
      <c r="R92" s="39">
        <f t="shared" ref="R92" si="84">IF(R88&lt;&gt;"N/A",R88,IF(R89&lt;&gt;"N/A",R89,IF(R90&lt;&gt;"N/A",R90,IF(R91&lt;&gt;"N/A",R91,0))))-R78</f>
        <v>0</v>
      </c>
      <c r="S92" s="39">
        <f t="shared" ref="S92" si="85">IF(S88&lt;&gt;"N/A",S88,IF(S89&lt;&gt;"N/A",S89,IF(S90&lt;&gt;"N/A",S90,IF(S91&lt;&gt;"N/A",S91,0))))-S78</f>
        <v>0</v>
      </c>
      <c r="T92" s="39">
        <f t="shared" ref="T92" si="86">IF(T88&lt;&gt;"N/A",T88,IF(T89&lt;&gt;"N/A",T89,IF(T90&lt;&gt;"N/A",T90,IF(T91&lt;&gt;"N/A",T91,0))))-T78</f>
        <v>0</v>
      </c>
      <c r="U92" s="39">
        <f t="shared" ref="U92" si="87">IF(U88&lt;&gt;"N/A",U88,IF(U89&lt;&gt;"N/A",U89,IF(U90&lt;&gt;"N/A",U90,IF(U91&lt;&gt;"N/A",U91,0))))-U78</f>
        <v>0</v>
      </c>
      <c r="V92" s="39">
        <f t="shared" ref="V92" si="88">IF(V88&lt;&gt;"N/A",V88,IF(V89&lt;&gt;"N/A",V89,IF(V90&lt;&gt;"N/A",V90,IF(V91&lt;&gt;"N/A",V91,0))))-V78</f>
        <v>0</v>
      </c>
      <c r="W92" s="39">
        <f t="shared" ref="W92" si="89">IF(W88&lt;&gt;"N/A",W88,IF(W89&lt;&gt;"N/A",W89,IF(W90&lt;&gt;"N/A",W90,IF(W91&lt;&gt;"N/A",W91,0))))-W78</f>
        <v>0</v>
      </c>
      <c r="X92" s="39">
        <f t="shared" ref="X92" si="90">IF(X88&lt;&gt;"N/A",X88,IF(X89&lt;&gt;"N/A",X89,IF(X90&lt;&gt;"N/A",X90,IF(X91&lt;&gt;"N/A",X91,0))))-X78</f>
        <v>0</v>
      </c>
      <c r="Y92" s="39">
        <f t="shared" ref="Y92" si="91">IF(Y88&lt;&gt;"N/A",Y88,IF(Y89&lt;&gt;"N/A",Y89,IF(Y90&lt;&gt;"N/A",Y90,IF(Y91&lt;&gt;"N/A",Y91,0))))-Y78</f>
        <v>0</v>
      </c>
      <c r="AC92" s="23">
        <v>45705</v>
      </c>
    </row>
    <row r="93" spans="1:31" s="33" customFormat="1" hidden="1">
      <c r="A93" s="31"/>
      <c r="B93" s="32"/>
      <c r="C93" s="32"/>
      <c r="D93" s="32"/>
      <c r="E93" s="32"/>
      <c r="F93" s="32"/>
      <c r="G93" s="32"/>
      <c r="H93" s="32"/>
      <c r="I93" s="32"/>
      <c r="J93" s="32"/>
      <c r="K93" s="32"/>
      <c r="L93" s="32"/>
      <c r="M93" s="32"/>
      <c r="N93" s="32"/>
      <c r="O93" s="32"/>
      <c r="P93" s="32"/>
      <c r="Q93" s="32"/>
      <c r="R93" s="32"/>
      <c r="S93" s="32"/>
      <c r="T93" s="32"/>
      <c r="U93" s="32"/>
      <c r="V93" s="32"/>
      <c r="W93" s="32"/>
      <c r="X93" s="32"/>
      <c r="Y93" s="32"/>
      <c r="AC93" s="23">
        <v>45803</v>
      </c>
      <c r="AE93" s="22"/>
    </row>
    <row r="94" spans="1:31" s="33" customFormat="1" hidden="1">
      <c r="A94" s="38" t="s">
        <v>101</v>
      </c>
      <c r="B94" s="58" t="s">
        <v>59</v>
      </c>
      <c r="C94" s="32"/>
      <c r="D94" s="32"/>
      <c r="E94" s="32"/>
      <c r="F94" s="32"/>
      <c r="G94" s="32"/>
      <c r="H94" s="32"/>
      <c r="I94" s="32"/>
      <c r="J94" s="32"/>
      <c r="K94" s="32"/>
      <c r="L94" s="32"/>
      <c r="M94" s="32"/>
      <c r="N94" s="32"/>
      <c r="O94" s="32"/>
      <c r="P94" s="32"/>
      <c r="Q94" s="32"/>
      <c r="R94" s="32"/>
      <c r="S94" s="32"/>
      <c r="T94" s="32"/>
      <c r="U94" s="32"/>
      <c r="V94" s="32"/>
      <c r="W94" s="32"/>
      <c r="X94" s="32"/>
      <c r="Y94" s="32"/>
      <c r="AC94" s="23">
        <v>45842</v>
      </c>
      <c r="AE94" s="22"/>
    </row>
    <row r="95" spans="1:31" s="32" customFormat="1" hidden="1">
      <c r="A95" s="38"/>
      <c r="B95" s="55">
        <f t="shared" ref="B95:Y95" si="92">IF($B$94=$H$2,1,0)</f>
        <v>0</v>
      </c>
      <c r="C95" s="56">
        <f t="shared" si="92"/>
        <v>0</v>
      </c>
      <c r="D95" s="56">
        <f t="shared" si="92"/>
        <v>0</v>
      </c>
      <c r="E95" s="56">
        <f t="shared" si="92"/>
        <v>0</v>
      </c>
      <c r="F95" s="56">
        <f t="shared" si="92"/>
        <v>0</v>
      </c>
      <c r="G95" s="56">
        <f t="shared" si="92"/>
        <v>0</v>
      </c>
      <c r="H95" s="56">
        <f t="shared" si="92"/>
        <v>0</v>
      </c>
      <c r="I95" s="56">
        <f t="shared" si="92"/>
        <v>0</v>
      </c>
      <c r="J95" s="56">
        <f t="shared" si="92"/>
        <v>0</v>
      </c>
      <c r="K95" s="56">
        <f t="shared" si="92"/>
        <v>0</v>
      </c>
      <c r="L95" s="56">
        <f t="shared" si="92"/>
        <v>0</v>
      </c>
      <c r="M95" s="56">
        <f t="shared" si="92"/>
        <v>0</v>
      </c>
      <c r="N95" s="56">
        <f t="shared" si="92"/>
        <v>0</v>
      </c>
      <c r="O95" s="56">
        <f t="shared" si="92"/>
        <v>0</v>
      </c>
      <c r="P95" s="56">
        <f t="shared" si="92"/>
        <v>0</v>
      </c>
      <c r="Q95" s="56">
        <f t="shared" si="92"/>
        <v>0</v>
      </c>
      <c r="R95" s="56">
        <f t="shared" si="92"/>
        <v>0</v>
      </c>
      <c r="S95" s="56">
        <f t="shared" si="92"/>
        <v>0</v>
      </c>
      <c r="T95" s="56">
        <f t="shared" si="92"/>
        <v>0</v>
      </c>
      <c r="U95" s="56">
        <f t="shared" si="92"/>
        <v>0</v>
      </c>
      <c r="V95" s="56">
        <f t="shared" si="92"/>
        <v>0</v>
      </c>
      <c r="W95" s="56">
        <f t="shared" si="92"/>
        <v>0</v>
      </c>
      <c r="X95" s="56">
        <f t="shared" si="92"/>
        <v>0</v>
      </c>
      <c r="Y95" s="57">
        <f t="shared" si="92"/>
        <v>0</v>
      </c>
      <c r="AC95" s="23">
        <v>45901</v>
      </c>
      <c r="AE95" s="22"/>
    </row>
    <row r="96" spans="1:31" hidden="1">
      <c r="A96" s="29" t="s">
        <v>8</v>
      </c>
      <c r="B96" s="34">
        <f t="array" ref="B96">SUM(IF($F$2=Data!$A$2:$A$8633,IF($B$94=Data!$F$2:$F$8633,IF(B$16=Data!$E$2:$E$8633,IF(B$95&gt;=Data!$J$2:$J$8633,IF(B$95&lt;=Data!$K$2:$K$8633,Data!$G$2:$G$8633))))))</f>
        <v>0</v>
      </c>
      <c r="C96" s="34">
        <f t="array" ref="C96">SUM(IF($F$2=Data!$A$2:$A$8633,IF($H$2=$H$2,IF($B$94=Data!$F$2:$F$8633,IF(C$16=Data!$E$2:$E$8633,IF(C$95&gt;=Data!$J$2:$J$8633,IF(C$95&lt;=Data!$K$2:$K$8633,Data!$G$2:$G$8633)))))))</f>
        <v>0</v>
      </c>
      <c r="D96" s="34">
        <f t="array" ref="D96">SUM(IF($F$2=Data!$A$2:$A$8633,IF($H$2=$H$2,IF($B$94=Data!$F$2:$F$8633,IF(D$16=Data!$E$2:$E$8633,IF(D$95&gt;=Data!$J$2:$J$8633,IF(D$95&lt;=Data!$K$2:$K$8633,Data!$G$2:$G$8633)))))))</f>
        <v>0</v>
      </c>
      <c r="E96" s="34">
        <f t="array" ref="E96">SUM(IF($F$2=Data!$A$2:$A$8633,IF($H$2=$H$2,IF($B$94=Data!$F$2:$F$8633,IF(E$16=Data!$E$2:$E$8633,IF(E$95&gt;=Data!$J$2:$J$8633,IF(E$95&lt;=Data!$K$2:$K$8633,Data!$G$2:$G$8633)))))))</f>
        <v>0</v>
      </c>
      <c r="F96" s="34">
        <f t="array" ref="F96">SUM(IF($F$2=Data!$A$2:$A$8633,IF($H$2=$H$2,IF($B$94=Data!$F$2:$F$8633,IF(F$16=Data!$E$2:$E$8633,IF(F$95&gt;=Data!$J$2:$J$8633,IF(F$95&lt;=Data!$K$2:$K$8633,Data!$G$2:$G$8633)))))))</f>
        <v>0</v>
      </c>
      <c r="G96" s="34">
        <f t="array" ref="G96">SUM(IF($F$2=Data!$A$2:$A$8633,IF($H$2=$H$2,IF($B$94=Data!$F$2:$F$8633,IF(G$16=Data!$E$2:$E$8633,IF(G$95&gt;=Data!$J$2:$J$8633,IF(G$95&lt;=Data!$K$2:$K$8633,Data!$G$2:$G$8633)))))))</f>
        <v>0</v>
      </c>
      <c r="H96" s="34">
        <f t="array" ref="H96">SUM(IF($F$2=Data!$A$2:$A$8633,IF($H$2=$H$2,IF($B$94=Data!$F$2:$F$8633,IF(H$16=Data!$E$2:$E$8633,IF(H$95&gt;=Data!$J$2:$J$8633,IF(H$95&lt;=Data!$K$2:$K$8633,Data!$G$2:$G$8633)))))))</f>
        <v>0</v>
      </c>
      <c r="I96" s="34">
        <f t="array" ref="I96">SUM(IF($F$2=Data!$A$2:$A$8633,IF($H$2=$H$2,IF($B$94=Data!$F$2:$F$8633,IF(I$16=Data!$E$2:$E$8633,IF(I$95&gt;=Data!$J$2:$J$8633,IF(I$95&lt;=Data!$K$2:$K$8633,Data!$G$2:$G$8633)))))))</f>
        <v>0</v>
      </c>
      <c r="J96" s="34">
        <f t="array" ref="J96">SUM(IF($F$2=Data!$A$2:$A$8633,IF($H$2=$H$2,IF($B$94=Data!$F$2:$F$8633,IF(J$16=Data!$E$2:$E$8633,IF(J$95&gt;=Data!$J$2:$J$8633,IF(J$95&lt;=Data!$K$2:$K$8633,Data!$G$2:$G$8633)))))))</f>
        <v>0</v>
      </c>
      <c r="K96" s="34">
        <f t="array" ref="K96">SUM(IF($F$2=Data!$A$2:$A$8633,IF($H$2=$H$2,IF($B$94=Data!$F$2:$F$8633,IF(K$16=Data!$E$2:$E$8633,IF(K$95&gt;=Data!$J$2:$J$8633,IF(K$95&lt;=Data!$K$2:$K$8633,Data!$G$2:$G$8633)))))))</f>
        <v>0</v>
      </c>
      <c r="L96" s="34">
        <f t="array" ref="L96">SUM(IF($F$2=Data!$A$2:$A$8633,IF($H$2=$H$2,IF($B$94=Data!$F$2:$F$8633,IF(L$16=Data!$E$2:$E$8633,IF(L$95&gt;=Data!$J$2:$J$8633,IF(L$95&lt;=Data!$K$2:$K$8633,Data!$G$2:$G$8633)))))))</f>
        <v>0</v>
      </c>
      <c r="M96" s="34">
        <f t="array" ref="M96">SUM(IF($F$2=Data!$A$2:$A$8633,IF($H$2=$H$2,IF($B$94=Data!$F$2:$F$8633,IF(M$16=Data!$E$2:$E$8633,IF(M$95&gt;=Data!$J$2:$J$8633,IF(M$95&lt;=Data!$K$2:$K$8633,Data!$G$2:$G$8633)))))))</f>
        <v>0</v>
      </c>
      <c r="N96" s="34">
        <f t="array" ref="N96">SUM(IF($F$2=Data!$A$2:$A$8633,IF($H$2=$H$2,IF($B$94=Data!$F$2:$F$8633,IF(N$16=Data!$E$2:$E$8633,IF(N$95&gt;=Data!$J$2:$J$8633,IF(N$95&lt;=Data!$K$2:$K$8633,Data!$G$2:$G$8633)))))))</f>
        <v>0</v>
      </c>
      <c r="O96" s="34">
        <f t="array" ref="O96">SUM(IF($F$2=Data!$A$2:$A$8633,IF($H$2=$H$2,IF($B$94=Data!$F$2:$F$8633,IF(O$16=Data!$E$2:$E$8633,IF(O$95&gt;=Data!$J$2:$J$8633,IF(O$95&lt;=Data!$K$2:$K$8633,Data!$G$2:$G$8633)))))))</f>
        <v>0</v>
      </c>
      <c r="P96" s="34">
        <f t="array" ref="P96">SUM(IF($F$2=Data!$A$2:$A$8633,IF($H$2=$H$2,IF($B$94=Data!$F$2:$F$8633,IF(P$16=Data!$E$2:$E$8633,IF(P$95&gt;=Data!$J$2:$J$8633,IF(P$95&lt;=Data!$K$2:$K$8633,Data!$G$2:$G$8633)))))))</f>
        <v>0</v>
      </c>
      <c r="Q96" s="34">
        <f t="array" ref="Q96">SUM(IF($F$2=Data!$A$2:$A$8633,IF($H$2=$H$2,IF($B$94=Data!$F$2:$F$8633,IF(Q$16=Data!$E$2:$E$8633,IF(Q$95&gt;=Data!$J$2:$J$8633,IF(Q$95&lt;=Data!$K$2:$K$8633,Data!$G$2:$G$8633)))))))</f>
        <v>0</v>
      </c>
      <c r="R96" s="34">
        <f t="array" ref="R96">SUM(IF($F$2=Data!$A$2:$A$8633,IF($H$2=$H$2,IF($B$94=Data!$F$2:$F$8633,IF(R$16=Data!$E$2:$E$8633,IF(R$95&gt;=Data!$J$2:$J$8633,IF(R$95&lt;=Data!$K$2:$K$8633,Data!$G$2:$G$8633)))))))</f>
        <v>0</v>
      </c>
      <c r="S96" s="34">
        <f t="array" ref="S96">SUM(IF($F$2=Data!$A$2:$A$8633,IF($H$2=$H$2,IF($B$94=Data!$F$2:$F$8633,IF(S$16=Data!$E$2:$E$8633,IF(S$95&gt;=Data!$J$2:$J$8633,IF(S$95&lt;=Data!$K$2:$K$8633,Data!$G$2:$G$8633)))))))</f>
        <v>0</v>
      </c>
      <c r="T96" s="34">
        <f t="array" ref="T96">SUM(IF($F$2=Data!$A$2:$A$8633,IF($H$2=$H$2,IF($B$94=Data!$F$2:$F$8633,IF(T$16=Data!$E$2:$E$8633,IF(T$95&gt;=Data!$J$2:$J$8633,IF(T$95&lt;=Data!$K$2:$K$8633,Data!$G$2:$G$8633)))))))</f>
        <v>0</v>
      </c>
      <c r="U96" s="34">
        <f t="array" ref="U96">SUM(IF($F$2=Data!$A$2:$A$8633,IF($H$2=$H$2,IF($B$94=Data!$F$2:$F$8633,IF(U$16=Data!$E$2:$E$8633,IF(U$95&gt;=Data!$J$2:$J$8633,IF(U$95&lt;=Data!$K$2:$K$8633,Data!$G$2:$G$8633)))))))</f>
        <v>0</v>
      </c>
      <c r="V96" s="34">
        <f t="array" ref="V96">SUM(IF($F$2=Data!$A$2:$A$8633,IF($H$2=$H$2,IF($B$94=Data!$F$2:$F$8633,IF(V$16=Data!$E$2:$E$8633,IF(V$95&gt;=Data!$J$2:$J$8633,IF(V$95&lt;=Data!$K$2:$K$8633,Data!$G$2:$G$8633)))))))</f>
        <v>0</v>
      </c>
      <c r="W96" s="34">
        <f t="array" ref="W96">SUM(IF($F$2=Data!$A$2:$A$8633,IF($H$2=$H$2,IF($B$94=Data!$F$2:$F$8633,IF(W$16=Data!$E$2:$E$8633,IF(W$95&gt;=Data!$J$2:$J$8633,IF(W$95&lt;=Data!$K$2:$K$8633,Data!$G$2:$G$8633)))))))</f>
        <v>0</v>
      </c>
      <c r="X96" s="34">
        <f t="array" ref="X96">SUM(IF($F$2=Data!$A$2:$A$8633,IF($H$2=$H$2,IF($B$94=Data!$F$2:$F$8633,IF(X$16=Data!$E$2:$E$8633,IF(X$95&gt;=Data!$J$2:$J$8633,IF(X$95&lt;=Data!$K$2:$K$8633,Data!$G$2:$G$8633)))))))</f>
        <v>0</v>
      </c>
      <c r="Y96" s="34">
        <f t="array" ref="Y96">SUM(IF($F$2=Data!$A$2:$A$8633,IF($H$2=$H$2,IF($B$94=Data!$F$2:$F$8633,IF(Y$16=Data!$E$2:$E$8633,IF(Y$95&gt;=Data!$J$2:$J$8633,IF(Y$95&lt;=Data!$K$2:$K$8633,Data!$G$2:$G$8633)))))))</f>
        <v>0</v>
      </c>
      <c r="AC96" s="23">
        <v>45943</v>
      </c>
      <c r="AE96" s="22"/>
    </row>
    <row r="97" spans="1:31" hidden="1">
      <c r="A97" s="29" t="s">
        <v>3</v>
      </c>
      <c r="B97" s="35">
        <f t="array" ref="B97">SUM(IF($F$2=Data!$A$2:$A$8633,IF($H$2=$H$2,IF($B$94=Data!$F$2:$F$8633,IF(B$16=Data!$E$2:$E$8633,IF(0=Data!$H$2:$H$8633,Data!$I$2:$I$8633))))))</f>
        <v>0</v>
      </c>
      <c r="C97" s="35">
        <f t="array" ref="C97">SUM(IF($F$2=Data!$A$2:$A$8633,IF($H$2=$H$2,IF($B$94=Data!$F$2:$F$8633,IF(C$16=Data!$E$2:$E$8633,IF(0=Data!$H$2:$H$8633,Data!$I$2:$I$8633))))))</f>
        <v>0</v>
      </c>
      <c r="D97" s="35">
        <f t="array" ref="D97">SUM(IF($F$2=Data!$A$2:$A$8633,IF($H$2=$H$2,IF($B$94=Data!$F$2:$F$8633,IF(D$16=Data!$E$2:$E$8633,IF(0=Data!$H$2:$H$8633,Data!$I$2:$I$8633))))))</f>
        <v>0</v>
      </c>
      <c r="E97" s="35">
        <f t="array" ref="E97">SUM(IF($F$2=Data!$A$2:$A$8633,IF($H$2=$H$2,IF($B$94=Data!$F$2:$F$8633,IF(E$16=Data!$E$2:$E$8633,IF(0=Data!$H$2:$H$8633,Data!$I$2:$I$8633))))))</f>
        <v>0</v>
      </c>
      <c r="F97" s="35">
        <f t="array" ref="F97">SUM(IF($F$2=Data!$A$2:$A$8633,IF($H$2=$H$2,IF($B$94=Data!$F$2:$F$8633,IF(F$16=Data!$E$2:$E$8633,IF(0=Data!$H$2:$H$8633,Data!$I$2:$I$8633))))))</f>
        <v>0</v>
      </c>
      <c r="G97" s="35">
        <f t="array" ref="G97">SUM(IF($F$2=Data!$A$2:$A$8633,IF($H$2=$H$2,IF($B$94=Data!$F$2:$F$8633,IF(G$16=Data!$E$2:$E$8633,IF(0=Data!$H$2:$H$8633,Data!$I$2:$I$8633))))))</f>
        <v>0</v>
      </c>
      <c r="H97" s="35">
        <f t="array" ref="H97">SUM(IF($F$2=Data!$A$2:$A$8633,IF($H$2=$H$2,IF($B$94=Data!$F$2:$F$8633,IF(H$16=Data!$E$2:$E$8633,IF(0=Data!$H$2:$H$8633,Data!$I$2:$I$8633))))))</f>
        <v>0</v>
      </c>
      <c r="I97" s="35">
        <f t="array" ref="I97">SUM(IF($F$2=Data!$A$2:$A$8633,IF($H$2=$H$2,IF($B$94=Data!$F$2:$F$8633,IF(I$16=Data!$E$2:$E$8633,IF(0=Data!$H$2:$H$8633,Data!$I$2:$I$8633))))))</f>
        <v>0</v>
      </c>
      <c r="J97" s="35">
        <f t="array" ref="J97">SUM(IF($F$2=Data!$A$2:$A$8633,IF($H$2=$H$2,IF($B$94=Data!$F$2:$F$8633,IF(J$16=Data!$E$2:$E$8633,IF(0=Data!$H$2:$H$8633,Data!$I$2:$I$8633))))))</f>
        <v>0</v>
      </c>
      <c r="K97" s="35">
        <f t="array" ref="K97">SUM(IF($F$2=Data!$A$2:$A$8633,IF($H$2=$H$2,IF($B$94=Data!$F$2:$F$8633,IF(K$16=Data!$E$2:$E$8633,IF(0=Data!$H$2:$H$8633,Data!$I$2:$I$8633))))))</f>
        <v>0</v>
      </c>
      <c r="L97" s="35">
        <f t="array" ref="L97">SUM(IF($F$2=Data!$A$2:$A$8633,IF($H$2=$H$2,IF($B$94=Data!$F$2:$F$8633,IF(L$16=Data!$E$2:$E$8633,IF(0=Data!$H$2:$H$8633,Data!$I$2:$I$8633))))))</f>
        <v>0</v>
      </c>
      <c r="M97" s="35">
        <f t="array" ref="M97">SUM(IF($F$2=Data!$A$2:$A$8633,IF($H$2=$H$2,IF($B$94=Data!$F$2:$F$8633,IF(M$16=Data!$E$2:$E$8633,IF(0=Data!$H$2:$H$8633,Data!$I$2:$I$8633))))))</f>
        <v>0</v>
      </c>
      <c r="N97" s="35">
        <f t="array" ref="N97">SUM(IF($F$2=Data!$A$2:$A$8633,IF($H$2=$H$2,IF($B$94=Data!$F$2:$F$8633,IF(N$16=Data!$E$2:$E$8633,IF(0=Data!$H$2:$H$8633,Data!$I$2:$I$8633))))))</f>
        <v>0</v>
      </c>
      <c r="O97" s="35">
        <f t="array" ref="O97">SUM(IF($F$2=Data!$A$2:$A$8633,IF($H$2=$H$2,IF($B$94=Data!$F$2:$F$8633,IF(O$16=Data!$E$2:$E$8633,IF(0=Data!$H$2:$H$8633,Data!$I$2:$I$8633))))))</f>
        <v>0</v>
      </c>
      <c r="P97" s="35">
        <f t="array" ref="P97">SUM(IF($F$2=Data!$A$2:$A$8633,IF($H$2=$H$2,IF($B$94=Data!$F$2:$F$8633,IF(P$16=Data!$E$2:$E$8633,IF(0=Data!$H$2:$H$8633,Data!$I$2:$I$8633))))))</f>
        <v>0</v>
      </c>
      <c r="Q97" s="35">
        <f t="array" ref="Q97">SUM(IF($F$2=Data!$A$2:$A$8633,IF($H$2=$H$2,IF($B$94=Data!$F$2:$F$8633,IF(Q$16=Data!$E$2:$E$8633,IF(0=Data!$H$2:$H$8633,Data!$I$2:$I$8633))))))</f>
        <v>0</v>
      </c>
      <c r="R97" s="35">
        <f t="array" ref="R97">SUM(IF($F$2=Data!$A$2:$A$8633,IF($H$2=$H$2,IF($B$94=Data!$F$2:$F$8633,IF(R$16=Data!$E$2:$E$8633,IF(0=Data!$H$2:$H$8633,Data!$I$2:$I$8633))))))</f>
        <v>0</v>
      </c>
      <c r="S97" s="35">
        <f t="array" ref="S97">SUM(IF($F$2=Data!$A$2:$A$8633,IF($H$2=$H$2,IF($B$94=Data!$F$2:$F$8633,IF(S$16=Data!$E$2:$E$8633,IF(0=Data!$H$2:$H$8633,Data!$I$2:$I$8633))))))</f>
        <v>0</v>
      </c>
      <c r="T97" s="35">
        <f t="array" ref="T97">SUM(IF($F$2=Data!$A$2:$A$8633,IF($H$2=$H$2,IF($B$94=Data!$F$2:$F$8633,IF(T$16=Data!$E$2:$E$8633,IF(0=Data!$H$2:$H$8633,Data!$I$2:$I$8633))))))</f>
        <v>0</v>
      </c>
      <c r="U97" s="35">
        <f t="array" ref="U97">SUM(IF($F$2=Data!$A$2:$A$8633,IF($H$2=$H$2,IF($B$94=Data!$F$2:$F$8633,IF(U$16=Data!$E$2:$E$8633,IF(0=Data!$H$2:$H$8633,Data!$I$2:$I$8633))))))</f>
        <v>0</v>
      </c>
      <c r="V97" s="35">
        <f t="array" ref="V97">SUM(IF($F$2=Data!$A$2:$A$8633,IF($H$2=$H$2,IF($B$94=Data!$F$2:$F$8633,IF(V$16=Data!$E$2:$E$8633,IF(0=Data!$H$2:$H$8633,Data!$I$2:$I$8633))))))</f>
        <v>0</v>
      </c>
      <c r="W97" s="35">
        <f t="array" ref="W97">SUM(IF($F$2=Data!$A$2:$A$8633,IF($H$2=$H$2,IF($B$94=Data!$F$2:$F$8633,IF(W$16=Data!$E$2:$E$8633,IF(0=Data!$H$2:$H$8633,Data!$I$2:$I$8633))))))</f>
        <v>0</v>
      </c>
      <c r="X97" s="35">
        <f t="array" ref="X97">SUM(IF($F$2=Data!$A$2:$A$8633,IF($H$2=$H$2,IF($B$94=Data!$F$2:$F$8633,IF(X$16=Data!$E$2:$E$8633,IF(0=Data!$H$2:$H$8633,Data!$I$2:$I$8633))))))</f>
        <v>0</v>
      </c>
      <c r="Y97" s="35">
        <f t="array" ref="Y97">SUM(IF($F$2=Data!$A$2:$A$8633,IF($H$2=$H$2,IF($B$94=Data!$F$2:$F$8633,IF(Y$16=Data!$E$2:$E$8633,IF(0=Data!$H$2:$H$8633,Data!$I$2:$I$8633))))))</f>
        <v>0</v>
      </c>
      <c r="AC97" s="23">
        <v>45972</v>
      </c>
      <c r="AE97" s="22"/>
    </row>
    <row r="98" spans="1:31" hidden="1">
      <c r="A98" s="29" t="s">
        <v>4</v>
      </c>
      <c r="B98" s="35">
        <f t="array" ref="B98">SUM(IF($F$2=Data!$A$2:$A$8633,IF($H$2=$H$2,IF($B$94=Data!$F$2:$F$8633,IF(B$16=Data!$E$2:$E$8633,IF(1=Data!$H$2:$H$8633,Data!$I$2:$I$8633))))))</f>
        <v>0</v>
      </c>
      <c r="C98" s="35">
        <f t="array" ref="C98">SUM(IF($F$2=Data!$A$2:$A$8633,IF($H$2=$H$2,IF($B$94=Data!$F$2:$F$8633,IF(C$16=Data!$E$2:$E$8633,IF(1=Data!$H$2:$H$8633,Data!$I$2:$I$8633))))))</f>
        <v>0</v>
      </c>
      <c r="D98" s="35">
        <f t="array" ref="D98">SUM(IF($F$2=Data!$A$2:$A$8633,IF($H$2=$H$2,IF($B$94=Data!$F$2:$F$8633,IF(D$16=Data!$E$2:$E$8633,IF(1=Data!$H$2:$H$8633,Data!$I$2:$I$8633))))))</f>
        <v>0</v>
      </c>
      <c r="E98" s="35">
        <f t="array" ref="E98">SUM(IF($F$2=Data!$A$2:$A$8633,IF($H$2=$H$2,IF($B$94=Data!$F$2:$F$8633,IF(E$16=Data!$E$2:$E$8633,IF(1=Data!$H$2:$H$8633,Data!$I$2:$I$8633))))))</f>
        <v>0</v>
      </c>
      <c r="F98" s="35">
        <f t="array" ref="F98">SUM(IF($F$2=Data!$A$2:$A$8633,IF($H$2=$H$2,IF($B$94=Data!$F$2:$F$8633,IF(F$16=Data!$E$2:$E$8633,IF(1=Data!$H$2:$H$8633,Data!$I$2:$I$8633))))))</f>
        <v>0</v>
      </c>
      <c r="G98" s="35">
        <f t="array" ref="G98">SUM(IF($F$2=Data!$A$2:$A$8633,IF($H$2=$H$2,IF($B$94=Data!$F$2:$F$8633,IF(G$16=Data!$E$2:$E$8633,IF(1=Data!$H$2:$H$8633,Data!$I$2:$I$8633))))))</f>
        <v>0</v>
      </c>
      <c r="H98" s="35">
        <f t="array" ref="H98">SUM(IF($F$2=Data!$A$2:$A$8633,IF($H$2=$H$2,IF($B$94=Data!$F$2:$F$8633,IF(H$16=Data!$E$2:$E$8633,IF(1=Data!$H$2:$H$8633,Data!$I$2:$I$8633))))))</f>
        <v>0</v>
      </c>
      <c r="I98" s="35">
        <f t="array" ref="I98">SUM(IF($F$2=Data!$A$2:$A$8633,IF($H$2=$H$2,IF($B$94=Data!$F$2:$F$8633,IF(I$16=Data!$E$2:$E$8633,IF(1=Data!$H$2:$H$8633,Data!$I$2:$I$8633))))))</f>
        <v>0</v>
      </c>
      <c r="J98" s="35">
        <f t="array" ref="J98">SUM(IF($F$2=Data!$A$2:$A$8633,IF($H$2=$H$2,IF($B$94=Data!$F$2:$F$8633,IF(J$16=Data!$E$2:$E$8633,IF(1=Data!$H$2:$H$8633,Data!$I$2:$I$8633))))))</f>
        <v>0</v>
      </c>
      <c r="K98" s="35">
        <f t="array" ref="K98">SUM(IF($F$2=Data!$A$2:$A$8633,IF($H$2=$H$2,IF($B$94=Data!$F$2:$F$8633,IF(K$16=Data!$E$2:$E$8633,IF(1=Data!$H$2:$H$8633,Data!$I$2:$I$8633))))))</f>
        <v>0</v>
      </c>
      <c r="L98" s="35">
        <f t="array" ref="L98">SUM(IF($F$2=Data!$A$2:$A$8633,IF($H$2=$H$2,IF($B$94=Data!$F$2:$F$8633,IF(L$16=Data!$E$2:$E$8633,IF(1=Data!$H$2:$H$8633,Data!$I$2:$I$8633))))))</f>
        <v>0</v>
      </c>
      <c r="M98" s="35">
        <f t="array" ref="M98">SUM(IF($F$2=Data!$A$2:$A$8633,IF($H$2=$H$2,IF($B$94=Data!$F$2:$F$8633,IF(M$16=Data!$E$2:$E$8633,IF(1=Data!$H$2:$H$8633,Data!$I$2:$I$8633))))))</f>
        <v>0</v>
      </c>
      <c r="N98" s="35">
        <f t="array" ref="N98">SUM(IF($F$2=Data!$A$2:$A$8633,IF($H$2=$H$2,IF($B$94=Data!$F$2:$F$8633,IF(N$16=Data!$E$2:$E$8633,IF(1=Data!$H$2:$H$8633,Data!$I$2:$I$8633))))))</f>
        <v>0</v>
      </c>
      <c r="O98" s="35">
        <f t="array" ref="O98">SUM(IF($F$2=Data!$A$2:$A$8633,IF($H$2=$H$2,IF($B$94=Data!$F$2:$F$8633,IF(O$16=Data!$E$2:$E$8633,IF(1=Data!$H$2:$H$8633,Data!$I$2:$I$8633))))))</f>
        <v>0</v>
      </c>
      <c r="P98" s="35">
        <f t="array" ref="P98">SUM(IF($F$2=Data!$A$2:$A$8633,IF($H$2=$H$2,IF($B$94=Data!$F$2:$F$8633,IF(P$16=Data!$E$2:$E$8633,IF(1=Data!$H$2:$H$8633,Data!$I$2:$I$8633))))))</f>
        <v>0</v>
      </c>
      <c r="Q98" s="35">
        <f t="array" ref="Q98">SUM(IF($F$2=Data!$A$2:$A$8633,IF($H$2=$H$2,IF($B$94=Data!$F$2:$F$8633,IF(Q$16=Data!$E$2:$E$8633,IF(1=Data!$H$2:$H$8633,Data!$I$2:$I$8633))))))</f>
        <v>0</v>
      </c>
      <c r="R98" s="35">
        <f t="array" ref="R98">SUM(IF($F$2=Data!$A$2:$A$8633,IF($H$2=$H$2,IF($B$94=Data!$F$2:$F$8633,IF(R$16=Data!$E$2:$E$8633,IF(1=Data!$H$2:$H$8633,Data!$I$2:$I$8633))))))</f>
        <v>0</v>
      </c>
      <c r="S98" s="35">
        <f t="array" ref="S98">SUM(IF($F$2=Data!$A$2:$A$8633,IF($H$2=$H$2,IF($B$94=Data!$F$2:$F$8633,IF(S$16=Data!$E$2:$E$8633,IF(1=Data!$H$2:$H$8633,Data!$I$2:$I$8633))))))</f>
        <v>0</v>
      </c>
      <c r="T98" s="35">
        <f t="array" ref="T98">SUM(IF($F$2=Data!$A$2:$A$8633,IF($H$2=$H$2,IF($B$94=Data!$F$2:$F$8633,IF(T$16=Data!$E$2:$E$8633,IF(1=Data!$H$2:$H$8633,Data!$I$2:$I$8633))))))</f>
        <v>0</v>
      </c>
      <c r="U98" s="35">
        <f t="array" ref="U98">SUM(IF($F$2=Data!$A$2:$A$8633,IF($H$2=$H$2,IF($B$94=Data!$F$2:$F$8633,IF(U$16=Data!$E$2:$E$8633,IF(1=Data!$H$2:$H$8633,Data!$I$2:$I$8633))))))</f>
        <v>0</v>
      </c>
      <c r="V98" s="35">
        <f t="array" ref="V98">SUM(IF($F$2=Data!$A$2:$A$8633,IF($H$2=$H$2,IF($B$94=Data!$F$2:$F$8633,IF(V$16=Data!$E$2:$E$8633,IF(1=Data!$H$2:$H$8633,Data!$I$2:$I$8633))))))</f>
        <v>0</v>
      </c>
      <c r="W98" s="35">
        <f t="array" ref="W98">SUM(IF($F$2=Data!$A$2:$A$8633,IF($H$2=$H$2,IF($B$94=Data!$F$2:$F$8633,IF(W$16=Data!$E$2:$E$8633,IF(1=Data!$H$2:$H$8633,Data!$I$2:$I$8633))))))</f>
        <v>0</v>
      </c>
      <c r="X98" s="35">
        <f t="array" ref="X98">SUM(IF($F$2=Data!$A$2:$A$8633,IF($H$2=$H$2,IF($B$94=Data!$F$2:$F$8633,IF(X$16=Data!$E$2:$E$8633,IF(1=Data!$H$2:$H$8633,Data!$I$2:$I$8633))))))</f>
        <v>0</v>
      </c>
      <c r="Y98" s="35">
        <f t="array" ref="Y98">SUM(IF($F$2=Data!$A$2:$A$8633,IF($H$2=$H$2,IF($B$94=Data!$F$2:$F$8633,IF(Y$16=Data!$E$2:$E$8633,IF(1=Data!$H$2:$H$8633,Data!$I$2:$I$8633))))))</f>
        <v>0</v>
      </c>
      <c r="AC98" s="23">
        <v>45988</v>
      </c>
      <c r="AE98" s="22"/>
    </row>
    <row r="99" spans="1:31" hidden="1">
      <c r="A99" s="29" t="s">
        <v>5</v>
      </c>
      <c r="B99" s="35">
        <f t="array" ref="B99">SUM(IF($F$2=Data!$A$2:$A$8633,IF($H$2=$H$2,IF($B$94=Data!$F$2:$F$8633,IF(B$16=Data!$E$2:$E$8633,IF(2=Data!$H$2:$H$8633,Data!$I$2:$I$8633))))))</f>
        <v>0</v>
      </c>
      <c r="C99" s="35">
        <f t="array" ref="C99">SUM(IF($F$2=Data!$A$2:$A$8633,IF($H$2=$H$2,IF($B$94=Data!$F$2:$F$8633,IF(C$16=Data!$E$2:$E$8633,IF(2=Data!$H$2:$H$8633,Data!$I$2:$I$8633))))))</f>
        <v>0</v>
      </c>
      <c r="D99" s="35">
        <f t="array" ref="D99">SUM(IF($F$2=Data!$A$2:$A$8633,IF($H$2=$H$2,IF($B$94=Data!$F$2:$F$8633,IF(D$16=Data!$E$2:$E$8633,IF(2=Data!$H$2:$H$8633,Data!$I$2:$I$8633))))))</f>
        <v>0</v>
      </c>
      <c r="E99" s="35">
        <f t="array" ref="E99">SUM(IF($F$2=Data!$A$2:$A$8633,IF($H$2=$H$2,IF($B$94=Data!$F$2:$F$8633,IF(E$16=Data!$E$2:$E$8633,IF(2=Data!$H$2:$H$8633,Data!$I$2:$I$8633))))))</f>
        <v>0</v>
      </c>
      <c r="F99" s="35">
        <f t="array" ref="F99">SUM(IF($F$2=Data!$A$2:$A$8633,IF($H$2=$H$2,IF($B$94=Data!$F$2:$F$8633,IF(F$16=Data!$E$2:$E$8633,IF(2=Data!$H$2:$H$8633,Data!$I$2:$I$8633))))))</f>
        <v>0</v>
      </c>
      <c r="G99" s="35">
        <f t="array" ref="G99">SUM(IF($F$2=Data!$A$2:$A$8633,IF($H$2=$H$2,IF($B$94=Data!$F$2:$F$8633,IF(G$16=Data!$E$2:$E$8633,IF(2=Data!$H$2:$H$8633,Data!$I$2:$I$8633))))))</f>
        <v>0</v>
      </c>
      <c r="H99" s="35">
        <f t="array" ref="H99">SUM(IF($F$2=Data!$A$2:$A$8633,IF($H$2=$H$2,IF($B$94=Data!$F$2:$F$8633,IF(H$16=Data!$E$2:$E$8633,IF(2=Data!$H$2:$H$8633,Data!$I$2:$I$8633))))))</f>
        <v>0</v>
      </c>
      <c r="I99" s="35">
        <f t="array" ref="I99">SUM(IF($F$2=Data!$A$2:$A$8633,IF($H$2=$H$2,IF($B$94=Data!$F$2:$F$8633,IF(I$16=Data!$E$2:$E$8633,IF(2=Data!$H$2:$H$8633,Data!$I$2:$I$8633))))))</f>
        <v>0</v>
      </c>
      <c r="J99" s="35">
        <f t="array" ref="J99">SUM(IF($F$2=Data!$A$2:$A$8633,IF($H$2=$H$2,IF($B$94=Data!$F$2:$F$8633,IF(J$16=Data!$E$2:$E$8633,IF(2=Data!$H$2:$H$8633,Data!$I$2:$I$8633))))))</f>
        <v>0</v>
      </c>
      <c r="K99" s="35">
        <f t="array" ref="K99">SUM(IF($F$2=Data!$A$2:$A$8633,IF($H$2=$H$2,IF($B$94=Data!$F$2:$F$8633,IF(K$16=Data!$E$2:$E$8633,IF(2=Data!$H$2:$H$8633,Data!$I$2:$I$8633))))))</f>
        <v>0</v>
      </c>
      <c r="L99" s="35">
        <f t="array" ref="L99">SUM(IF($F$2=Data!$A$2:$A$8633,IF($H$2=$H$2,IF($B$94=Data!$F$2:$F$8633,IF(L$16=Data!$E$2:$E$8633,IF(2=Data!$H$2:$H$8633,Data!$I$2:$I$8633))))))</f>
        <v>0</v>
      </c>
      <c r="M99" s="35">
        <f t="array" ref="M99">SUM(IF($F$2=Data!$A$2:$A$8633,IF($H$2=$H$2,IF($B$94=Data!$F$2:$F$8633,IF(M$16=Data!$E$2:$E$8633,IF(2=Data!$H$2:$H$8633,Data!$I$2:$I$8633))))))</f>
        <v>0</v>
      </c>
      <c r="N99" s="35">
        <f t="array" ref="N99">SUM(IF($F$2=Data!$A$2:$A$8633,IF($H$2=$H$2,IF($B$94=Data!$F$2:$F$8633,IF(N$16=Data!$E$2:$E$8633,IF(2=Data!$H$2:$H$8633,Data!$I$2:$I$8633))))))</f>
        <v>0</v>
      </c>
      <c r="O99" s="35">
        <f t="array" ref="O99">SUM(IF($F$2=Data!$A$2:$A$8633,IF($H$2=$H$2,IF($B$94=Data!$F$2:$F$8633,IF(O$16=Data!$E$2:$E$8633,IF(2=Data!$H$2:$H$8633,Data!$I$2:$I$8633))))))</f>
        <v>0</v>
      </c>
      <c r="P99" s="35">
        <f t="array" ref="P99">SUM(IF($F$2=Data!$A$2:$A$8633,IF($H$2=$H$2,IF($B$94=Data!$F$2:$F$8633,IF(P$16=Data!$E$2:$E$8633,IF(2=Data!$H$2:$H$8633,Data!$I$2:$I$8633))))))</f>
        <v>0</v>
      </c>
      <c r="Q99" s="35">
        <f t="array" ref="Q99">SUM(IF($F$2=Data!$A$2:$A$8633,IF($H$2=$H$2,IF($B$94=Data!$F$2:$F$8633,IF(Q$16=Data!$E$2:$E$8633,IF(2=Data!$H$2:$H$8633,Data!$I$2:$I$8633))))))</f>
        <v>0</v>
      </c>
      <c r="R99" s="35">
        <f t="array" ref="R99">SUM(IF($F$2=Data!$A$2:$A$8633,IF($H$2=$H$2,IF($B$94=Data!$F$2:$F$8633,IF(R$16=Data!$E$2:$E$8633,IF(2=Data!$H$2:$H$8633,Data!$I$2:$I$8633))))))</f>
        <v>0</v>
      </c>
      <c r="S99" s="35">
        <f t="array" ref="S99">SUM(IF($F$2=Data!$A$2:$A$8633,IF($H$2=$H$2,IF($B$94=Data!$F$2:$F$8633,IF(S$16=Data!$E$2:$E$8633,IF(2=Data!$H$2:$H$8633,Data!$I$2:$I$8633))))))</f>
        <v>0</v>
      </c>
      <c r="T99" s="35">
        <f t="array" ref="T99">SUM(IF($F$2=Data!$A$2:$A$8633,IF($H$2=$H$2,IF($B$94=Data!$F$2:$F$8633,IF(T$16=Data!$E$2:$E$8633,IF(2=Data!$H$2:$H$8633,Data!$I$2:$I$8633))))))</f>
        <v>0</v>
      </c>
      <c r="U99" s="35">
        <f t="array" ref="U99">SUM(IF($F$2=Data!$A$2:$A$8633,IF($H$2=$H$2,IF($B$94=Data!$F$2:$F$8633,IF(U$16=Data!$E$2:$E$8633,IF(2=Data!$H$2:$H$8633,Data!$I$2:$I$8633))))))</f>
        <v>0</v>
      </c>
      <c r="V99" s="35">
        <f t="array" ref="V99">SUM(IF($F$2=Data!$A$2:$A$8633,IF($H$2=$H$2,IF($B$94=Data!$F$2:$F$8633,IF(V$16=Data!$E$2:$E$8633,IF(2=Data!$H$2:$H$8633,Data!$I$2:$I$8633))))))</f>
        <v>0</v>
      </c>
      <c r="W99" s="35">
        <f t="array" ref="W99">SUM(IF($F$2=Data!$A$2:$A$8633,IF($H$2=$H$2,IF($B$94=Data!$F$2:$F$8633,IF(W$16=Data!$E$2:$E$8633,IF(2=Data!$H$2:$H$8633,Data!$I$2:$I$8633))))))</f>
        <v>0</v>
      </c>
      <c r="X99" s="35">
        <f t="array" ref="X99">SUM(IF($F$2=Data!$A$2:$A$8633,IF($H$2=$H$2,IF($B$94=Data!$F$2:$F$8633,IF(X$16=Data!$E$2:$E$8633,IF(2=Data!$H$2:$H$8633,Data!$I$2:$I$8633))))))</f>
        <v>0</v>
      </c>
      <c r="Y99" s="35">
        <f t="array" ref="Y99">SUM(IF($F$2=Data!$A$2:$A$8633,IF($H$2=$H$2,IF($B$94=Data!$F$2:$F$8633,IF(Y$16=Data!$E$2:$E$8633,IF(2=Data!$H$2:$H$8633,Data!$I$2:$I$8633))))))</f>
        <v>0</v>
      </c>
      <c r="AC99" s="23">
        <v>46016</v>
      </c>
      <c r="AE99" s="22"/>
    </row>
    <row r="100" spans="1:31" hidden="1">
      <c r="A100" s="29" t="s">
        <v>22</v>
      </c>
      <c r="B100" s="35">
        <f t="array" ref="B100">SUM(IF($F$2=Data!$A$2:$A$8633,IF($H$2=$H$2,IF($B$94=Data!$F$2:$F$8633,IF(B$16=Data!$E$2:$E$8633,IF(3=Data!$H$2:$H$8633,Data!$I$2:$I$8633))))))</f>
        <v>0</v>
      </c>
      <c r="C100" s="35">
        <f t="array" ref="C100">SUM(IF($F$2=Data!$A$2:$A$8633,IF($H$2=$H$2,IF($B$94=Data!$F$2:$F$8633,IF(C$16=Data!$E$2:$E$8633,IF(3=Data!$H$2:$H$8633,Data!$I$2:$I$8633))))))</f>
        <v>0</v>
      </c>
      <c r="D100" s="35">
        <f t="array" ref="D100">SUM(IF($F$2=Data!$A$2:$A$8633,IF($H$2=$H$2,IF($B$94=Data!$F$2:$F$8633,IF(D$16=Data!$E$2:$E$8633,IF(3=Data!$H$2:$H$8633,Data!$I$2:$I$8633))))))</f>
        <v>0</v>
      </c>
      <c r="E100" s="35">
        <f t="array" ref="E100">SUM(IF($F$2=Data!$A$2:$A$8633,IF($H$2=$H$2,IF($B$94=Data!$F$2:$F$8633,IF(E$16=Data!$E$2:$E$8633,IF(3=Data!$H$2:$H$8633,Data!$I$2:$I$8633))))))</f>
        <v>0</v>
      </c>
      <c r="F100" s="35">
        <f t="array" ref="F100">SUM(IF($F$2=Data!$A$2:$A$8633,IF($H$2=$H$2,IF($B$94=Data!$F$2:$F$8633,IF(F$16=Data!$E$2:$E$8633,IF(3=Data!$H$2:$H$8633,Data!$I$2:$I$8633))))))</f>
        <v>0</v>
      </c>
      <c r="G100" s="35">
        <f t="array" ref="G100">SUM(IF($F$2=Data!$A$2:$A$8633,IF($H$2=$H$2,IF($B$94=Data!$F$2:$F$8633,IF(G$16=Data!$E$2:$E$8633,IF(3=Data!$H$2:$H$8633,Data!$I$2:$I$8633))))))</f>
        <v>0</v>
      </c>
      <c r="H100" s="35">
        <f t="array" ref="H100">SUM(IF($F$2=Data!$A$2:$A$8633,IF($H$2=$H$2,IF($B$94=Data!$F$2:$F$8633,IF(H$16=Data!$E$2:$E$8633,IF(3=Data!$H$2:$H$8633,Data!$I$2:$I$8633))))))</f>
        <v>0</v>
      </c>
      <c r="I100" s="35">
        <f t="array" ref="I100">SUM(IF($F$2=Data!$A$2:$A$8633,IF($H$2=$H$2,IF($B$94=Data!$F$2:$F$8633,IF(I$16=Data!$E$2:$E$8633,IF(3=Data!$H$2:$H$8633,Data!$I$2:$I$8633))))))</f>
        <v>0</v>
      </c>
      <c r="J100" s="35">
        <f t="array" ref="J100">SUM(IF($F$2=Data!$A$2:$A$8633,IF($H$2=$H$2,IF($B$94=Data!$F$2:$F$8633,IF(J$16=Data!$E$2:$E$8633,IF(3=Data!$H$2:$H$8633,Data!$I$2:$I$8633))))))</f>
        <v>0</v>
      </c>
      <c r="K100" s="35">
        <f t="array" ref="K100">SUM(IF($F$2=Data!$A$2:$A$8633,IF($H$2=$H$2,IF($B$94=Data!$F$2:$F$8633,IF(K$16=Data!$E$2:$E$8633,IF(3=Data!$H$2:$H$8633,Data!$I$2:$I$8633))))))</f>
        <v>0</v>
      </c>
      <c r="L100" s="35">
        <f t="array" ref="L100">SUM(IF($F$2=Data!$A$2:$A$8633,IF($H$2=$H$2,IF($B$94=Data!$F$2:$F$8633,IF(L$16=Data!$E$2:$E$8633,IF(3=Data!$H$2:$H$8633,Data!$I$2:$I$8633))))))</f>
        <v>0</v>
      </c>
      <c r="M100" s="35">
        <f t="array" ref="M100">SUM(IF($F$2=Data!$A$2:$A$8633,IF($H$2=$H$2,IF($B$94=Data!$F$2:$F$8633,IF(M$16=Data!$E$2:$E$8633,IF(3=Data!$H$2:$H$8633,Data!$I$2:$I$8633))))))</f>
        <v>0</v>
      </c>
      <c r="N100" s="35">
        <f t="array" ref="N100">SUM(IF($F$2=Data!$A$2:$A$8633,IF($H$2=$H$2,IF($B$94=Data!$F$2:$F$8633,IF(N$16=Data!$E$2:$E$8633,IF(3=Data!$H$2:$H$8633,Data!$I$2:$I$8633))))))</f>
        <v>0</v>
      </c>
      <c r="O100" s="35">
        <f t="array" ref="O100">SUM(IF($F$2=Data!$A$2:$A$8633,IF($H$2=$H$2,IF($B$94=Data!$F$2:$F$8633,IF(O$16=Data!$E$2:$E$8633,IF(3=Data!$H$2:$H$8633,Data!$I$2:$I$8633))))))</f>
        <v>0</v>
      </c>
      <c r="P100" s="35">
        <f t="array" ref="P100">SUM(IF($F$2=Data!$A$2:$A$8633,IF($H$2=$H$2,IF($B$94=Data!$F$2:$F$8633,IF(P$16=Data!$E$2:$E$8633,IF(3=Data!$H$2:$H$8633,Data!$I$2:$I$8633))))))</f>
        <v>0</v>
      </c>
      <c r="Q100" s="35">
        <f t="array" ref="Q100">SUM(IF($F$2=Data!$A$2:$A$8633,IF($H$2=$H$2,IF($B$94=Data!$F$2:$F$8633,IF(Q$16=Data!$E$2:$E$8633,IF(3=Data!$H$2:$H$8633,Data!$I$2:$I$8633))))))</f>
        <v>0</v>
      </c>
      <c r="R100" s="35">
        <f t="array" ref="R100">SUM(IF($F$2=Data!$A$2:$A$8633,IF($H$2=$H$2,IF($B$94=Data!$F$2:$F$8633,IF(R$16=Data!$E$2:$E$8633,IF(3=Data!$H$2:$H$8633,Data!$I$2:$I$8633))))))</f>
        <v>0</v>
      </c>
      <c r="S100" s="35">
        <f t="array" ref="S100">SUM(IF($F$2=Data!$A$2:$A$8633,IF($H$2=$H$2,IF($B$94=Data!$F$2:$F$8633,IF(S$16=Data!$E$2:$E$8633,IF(3=Data!$H$2:$H$8633,Data!$I$2:$I$8633))))))</f>
        <v>0</v>
      </c>
      <c r="T100" s="35">
        <f t="array" ref="T100">SUM(IF($F$2=Data!$A$2:$A$8633,IF($H$2=$H$2,IF($B$94=Data!$F$2:$F$8633,IF(T$16=Data!$E$2:$E$8633,IF(3=Data!$H$2:$H$8633,Data!$I$2:$I$8633))))))</f>
        <v>0</v>
      </c>
      <c r="U100" s="35">
        <f t="array" ref="U100">SUM(IF($F$2=Data!$A$2:$A$8633,IF($H$2=$H$2,IF($B$94=Data!$F$2:$F$8633,IF(U$16=Data!$E$2:$E$8633,IF(3=Data!$H$2:$H$8633,Data!$I$2:$I$8633))))))</f>
        <v>0</v>
      </c>
      <c r="V100" s="35">
        <f t="array" ref="V100">SUM(IF($F$2=Data!$A$2:$A$8633,IF($H$2=$H$2,IF($B$94=Data!$F$2:$F$8633,IF(V$16=Data!$E$2:$E$8633,IF(3=Data!$H$2:$H$8633,Data!$I$2:$I$8633))))))</f>
        <v>0</v>
      </c>
      <c r="W100" s="35">
        <f t="array" ref="W100">SUM(IF($F$2=Data!$A$2:$A$8633,IF($H$2=$H$2,IF($B$94=Data!$F$2:$F$8633,IF(W$16=Data!$E$2:$E$8633,IF(3=Data!$H$2:$H$8633,Data!$I$2:$I$8633))))))</f>
        <v>0</v>
      </c>
      <c r="X100" s="35">
        <f t="array" ref="X100">SUM(IF($F$2=Data!$A$2:$A$8633,IF($H$2=$H$2,IF($B$94=Data!$F$2:$F$8633,IF(X$16=Data!$E$2:$E$8633,IF(3=Data!$H$2:$H$8633,Data!$I$2:$I$8633))))))</f>
        <v>0</v>
      </c>
      <c r="Y100" s="35">
        <f t="array" ref="Y100">SUM(IF($F$2=Data!$A$2:$A$8633,IF($H$2=$H$2,IF($B$94=Data!$F$2:$F$8633,IF(Y$16=Data!$E$2:$E$8633,IF(3=Data!$H$2:$H$8633,Data!$I$2:$I$8633))))))</f>
        <v>0</v>
      </c>
      <c r="AC100" s="23">
        <v>46023</v>
      </c>
      <c r="AE100" s="22"/>
    </row>
    <row r="101" spans="1:31" hidden="1">
      <c r="A101" s="29" t="s">
        <v>6</v>
      </c>
      <c r="B101" s="35">
        <f t="array" ref="B101">SUM(IF($F$2=Data!$A$2:$A$8633,IF($H$2=$H$2,IF($B$94=Data!$F$2:$F$8633,IF(B$16=Data!$E$2:$E$8633,IF(0=Data!$H$2:$H$8633,Data!$K$2:$K$8633))))))</f>
        <v>0</v>
      </c>
      <c r="C101" s="35">
        <f t="array" ref="C101">SUM(IF($F$2=Data!$A$2:$A$8633,IF($H$2=$H$2,IF($B$94=Data!$F$2:$F$8633,IF(C$16=Data!$E$2:$E$8633,IF(0=Data!$H$2:$H$8633,Data!$K$2:$K$8633))))))</f>
        <v>0</v>
      </c>
      <c r="D101" s="35">
        <f t="array" ref="D101">SUM(IF($F$2=Data!$A$2:$A$8633,IF($H$2=$H$2,IF($B$94=Data!$F$2:$F$8633,IF(D$16=Data!$E$2:$E$8633,IF(0=Data!$H$2:$H$8633,Data!$K$2:$K$8633))))))</f>
        <v>0</v>
      </c>
      <c r="E101" s="35">
        <f t="array" ref="E101">SUM(IF($F$2=Data!$A$2:$A$8633,IF($H$2=$H$2,IF($B$94=Data!$F$2:$F$8633,IF(E$16=Data!$E$2:$E$8633,IF(0=Data!$H$2:$H$8633,Data!$K$2:$K$8633))))))</f>
        <v>0</v>
      </c>
      <c r="F101" s="35">
        <f t="array" ref="F101">SUM(IF($F$2=Data!$A$2:$A$8633,IF($H$2=$H$2,IF($B$94=Data!$F$2:$F$8633,IF(F$16=Data!$E$2:$E$8633,IF(0=Data!$H$2:$H$8633,Data!$K$2:$K$8633))))))</f>
        <v>0</v>
      </c>
      <c r="G101" s="35">
        <f t="array" ref="G101">SUM(IF($F$2=Data!$A$2:$A$8633,IF($H$2=$H$2,IF($B$94=Data!$F$2:$F$8633,IF(G$16=Data!$E$2:$E$8633,IF(0=Data!$H$2:$H$8633,Data!$K$2:$K$8633))))))</f>
        <v>0</v>
      </c>
      <c r="H101" s="35">
        <f t="array" ref="H101">SUM(IF($F$2=Data!$A$2:$A$8633,IF($H$2=$H$2,IF($B$94=Data!$F$2:$F$8633,IF(H$16=Data!$E$2:$E$8633,IF(0=Data!$H$2:$H$8633,Data!$K$2:$K$8633))))))</f>
        <v>0</v>
      </c>
      <c r="I101" s="35">
        <f t="array" ref="I101">SUM(IF($F$2=Data!$A$2:$A$8633,IF($H$2=$H$2,IF($B$94=Data!$F$2:$F$8633,IF(I$16=Data!$E$2:$E$8633,IF(0=Data!$H$2:$H$8633,Data!$K$2:$K$8633))))))</f>
        <v>0</v>
      </c>
      <c r="J101" s="35">
        <f t="array" ref="J101">SUM(IF($F$2=Data!$A$2:$A$8633,IF($H$2=$H$2,IF($B$94=Data!$F$2:$F$8633,IF(J$16=Data!$E$2:$E$8633,IF(0=Data!$H$2:$H$8633,Data!$K$2:$K$8633))))))</f>
        <v>0</v>
      </c>
      <c r="K101" s="35">
        <f t="array" ref="K101">SUM(IF($F$2=Data!$A$2:$A$8633,IF($H$2=$H$2,IF($B$94=Data!$F$2:$F$8633,IF(K$16=Data!$E$2:$E$8633,IF(0=Data!$H$2:$H$8633,Data!$K$2:$K$8633))))))</f>
        <v>0</v>
      </c>
      <c r="L101" s="35">
        <f t="array" ref="L101">SUM(IF($F$2=Data!$A$2:$A$8633,IF($H$2=$H$2,IF($B$94=Data!$F$2:$F$8633,IF(L$16=Data!$E$2:$E$8633,IF(0=Data!$H$2:$H$8633,Data!$K$2:$K$8633))))))</f>
        <v>0</v>
      </c>
      <c r="M101" s="35">
        <f t="array" ref="M101">SUM(IF($F$2=Data!$A$2:$A$8633,IF($H$2=$H$2,IF($B$94=Data!$F$2:$F$8633,IF(M$16=Data!$E$2:$E$8633,IF(0=Data!$H$2:$H$8633,Data!$K$2:$K$8633))))))</f>
        <v>0</v>
      </c>
      <c r="N101" s="35">
        <f t="array" ref="N101">SUM(IF($F$2=Data!$A$2:$A$8633,IF($H$2=$H$2,IF($B$94=Data!$F$2:$F$8633,IF(N$16=Data!$E$2:$E$8633,IF(0=Data!$H$2:$H$8633,Data!$K$2:$K$8633))))))</f>
        <v>0</v>
      </c>
      <c r="O101" s="35">
        <f t="array" ref="O101">SUM(IF($F$2=Data!$A$2:$A$8633,IF($H$2=$H$2,IF($B$94=Data!$F$2:$F$8633,IF(O$16=Data!$E$2:$E$8633,IF(0=Data!$H$2:$H$8633,Data!$K$2:$K$8633))))))</f>
        <v>0</v>
      </c>
      <c r="P101" s="35">
        <f t="array" ref="P101">SUM(IF($F$2=Data!$A$2:$A$8633,IF($H$2=$H$2,IF($B$94=Data!$F$2:$F$8633,IF(P$16=Data!$E$2:$E$8633,IF(0=Data!$H$2:$H$8633,Data!$K$2:$K$8633))))))</f>
        <v>0</v>
      </c>
      <c r="Q101" s="35">
        <f t="array" ref="Q101">SUM(IF($F$2=Data!$A$2:$A$8633,IF($H$2=$H$2,IF($B$94=Data!$F$2:$F$8633,IF(Q$16=Data!$E$2:$E$8633,IF(0=Data!$H$2:$H$8633,Data!$K$2:$K$8633))))))</f>
        <v>0</v>
      </c>
      <c r="R101" s="35">
        <f t="array" ref="R101">SUM(IF($F$2=Data!$A$2:$A$8633,IF($H$2=$H$2,IF($B$94=Data!$F$2:$F$8633,IF(R$16=Data!$E$2:$E$8633,IF(0=Data!$H$2:$H$8633,Data!$K$2:$K$8633))))))</f>
        <v>0</v>
      </c>
      <c r="S101" s="35">
        <f t="array" ref="S101">SUM(IF($F$2=Data!$A$2:$A$8633,IF($H$2=$H$2,IF($B$94=Data!$F$2:$F$8633,IF(S$16=Data!$E$2:$E$8633,IF(0=Data!$H$2:$H$8633,Data!$K$2:$K$8633))))))</f>
        <v>0</v>
      </c>
      <c r="T101" s="35">
        <f t="array" ref="T101">SUM(IF($F$2=Data!$A$2:$A$8633,IF($H$2=$H$2,IF($B$94=Data!$F$2:$F$8633,IF(T$16=Data!$E$2:$E$8633,IF(0=Data!$H$2:$H$8633,Data!$K$2:$K$8633))))))</f>
        <v>0</v>
      </c>
      <c r="U101" s="35">
        <f t="array" ref="U101">SUM(IF($F$2=Data!$A$2:$A$8633,IF($H$2=$H$2,IF($B$94=Data!$F$2:$F$8633,IF(U$16=Data!$E$2:$E$8633,IF(0=Data!$H$2:$H$8633,Data!$K$2:$K$8633))))))</f>
        <v>0</v>
      </c>
      <c r="V101" s="35">
        <f t="array" ref="V101">SUM(IF($F$2=Data!$A$2:$A$8633,IF($H$2=$H$2,IF($B$94=Data!$F$2:$F$8633,IF(V$16=Data!$E$2:$E$8633,IF(0=Data!$H$2:$H$8633,Data!$K$2:$K$8633))))))</f>
        <v>0</v>
      </c>
      <c r="W101" s="35">
        <f t="array" ref="W101">SUM(IF($F$2=Data!$A$2:$A$8633,IF($H$2=$H$2,IF($B$94=Data!$F$2:$F$8633,IF(W$16=Data!$E$2:$E$8633,IF(0=Data!$H$2:$H$8633,Data!$K$2:$K$8633))))))</f>
        <v>0</v>
      </c>
      <c r="X101" s="35">
        <f t="array" ref="X101">SUM(IF($F$2=Data!$A$2:$A$8633,IF($H$2=$H$2,IF($B$94=Data!$F$2:$F$8633,IF(X$16=Data!$E$2:$E$8633,IF(0=Data!$H$2:$H$8633,Data!$K$2:$K$8633))))))</f>
        <v>0</v>
      </c>
      <c r="Y101" s="35">
        <f t="array" ref="Y101">SUM(IF($F$2=Data!$A$2:$A$8633,IF($H$2=$H$2,IF($B$94=Data!$F$2:$F$8633,IF(Y$16=Data!$E$2:$E$8633,IF(0=Data!$H$2:$H$8633,Data!$K$2:$K$8633))))))</f>
        <v>0</v>
      </c>
      <c r="AC101" s="23">
        <v>46041</v>
      </c>
    </row>
    <row r="102" spans="1:31" hidden="1">
      <c r="A102" s="29" t="s">
        <v>7</v>
      </c>
      <c r="B102" s="35">
        <f t="array" ref="B102">SUM(IF($F$2=Data!$A$2:$A$8633,IF($H$2=$H$2,IF($B$94=Data!$F$2:$F$8633,IF(B$16=Data!$E$2:$E$8633,IF(1=Data!$H$2:$H$8633,Data!$K$2:$K$8633))))))</f>
        <v>0</v>
      </c>
      <c r="C102" s="35">
        <f t="array" ref="C102">SUM(IF($F$2=Data!$A$2:$A$8633,IF($H$2=$H$2,IF($B$94=Data!$F$2:$F$8633,IF(C$16=Data!$E$2:$E$8633,IF(1=Data!$H$2:$H$8633,Data!$K$2:$K$8633))))))</f>
        <v>0</v>
      </c>
      <c r="D102" s="35">
        <f t="array" ref="D102">SUM(IF($F$2=Data!$A$2:$A$8633,IF($H$2=$H$2,IF($B$94=Data!$F$2:$F$8633,IF(D$16=Data!$E$2:$E$8633,IF(1=Data!$H$2:$H$8633,Data!$K$2:$K$8633))))))</f>
        <v>0</v>
      </c>
      <c r="E102" s="35">
        <f t="array" ref="E102">SUM(IF($F$2=Data!$A$2:$A$8633,IF($H$2=$H$2,IF($B$94=Data!$F$2:$F$8633,IF(E$16=Data!$E$2:$E$8633,IF(1=Data!$H$2:$H$8633,Data!$K$2:$K$8633))))))</f>
        <v>0</v>
      </c>
      <c r="F102" s="35">
        <f t="array" ref="F102">SUM(IF($F$2=Data!$A$2:$A$8633,IF($H$2=$H$2,IF($B$94=Data!$F$2:$F$8633,IF(F$16=Data!$E$2:$E$8633,IF(1=Data!$H$2:$H$8633,Data!$K$2:$K$8633))))))</f>
        <v>0</v>
      </c>
      <c r="G102" s="35">
        <f t="array" ref="G102">SUM(IF($F$2=Data!$A$2:$A$8633,IF($H$2=$H$2,IF($B$94=Data!$F$2:$F$8633,IF(G$16=Data!$E$2:$E$8633,IF(1=Data!$H$2:$H$8633,Data!$K$2:$K$8633))))))</f>
        <v>0</v>
      </c>
      <c r="H102" s="35">
        <f t="array" ref="H102">SUM(IF($F$2=Data!$A$2:$A$8633,IF($H$2=$H$2,IF($B$94=Data!$F$2:$F$8633,IF(H$16=Data!$E$2:$E$8633,IF(1=Data!$H$2:$H$8633,Data!$K$2:$K$8633))))))</f>
        <v>0</v>
      </c>
      <c r="I102" s="35">
        <f t="array" ref="I102">SUM(IF($F$2=Data!$A$2:$A$8633,IF($H$2=$H$2,IF($B$94=Data!$F$2:$F$8633,IF(I$16=Data!$E$2:$E$8633,IF(1=Data!$H$2:$H$8633,Data!$K$2:$K$8633))))))</f>
        <v>0</v>
      </c>
      <c r="J102" s="35">
        <f t="array" ref="J102">SUM(IF($F$2=Data!$A$2:$A$8633,IF($H$2=$H$2,IF($B$94=Data!$F$2:$F$8633,IF(J$16=Data!$E$2:$E$8633,IF(1=Data!$H$2:$H$8633,Data!$K$2:$K$8633))))))</f>
        <v>0</v>
      </c>
      <c r="K102" s="35">
        <f t="array" ref="K102">SUM(IF($F$2=Data!$A$2:$A$8633,IF($H$2=$H$2,IF($B$94=Data!$F$2:$F$8633,IF(K$16=Data!$E$2:$E$8633,IF(1=Data!$H$2:$H$8633,Data!$K$2:$K$8633))))))</f>
        <v>0</v>
      </c>
      <c r="L102" s="35">
        <f t="array" ref="L102">SUM(IF($F$2=Data!$A$2:$A$8633,IF($H$2=$H$2,IF($B$94=Data!$F$2:$F$8633,IF(L$16=Data!$E$2:$E$8633,IF(1=Data!$H$2:$H$8633,Data!$K$2:$K$8633))))))</f>
        <v>0</v>
      </c>
      <c r="M102" s="35">
        <f t="array" ref="M102">SUM(IF($F$2=Data!$A$2:$A$8633,IF($H$2=$H$2,IF($B$94=Data!$F$2:$F$8633,IF(M$16=Data!$E$2:$E$8633,IF(1=Data!$H$2:$H$8633,Data!$K$2:$K$8633))))))</f>
        <v>0</v>
      </c>
      <c r="N102" s="35">
        <f t="array" ref="N102">SUM(IF($F$2=Data!$A$2:$A$8633,IF($H$2=$H$2,IF($B$94=Data!$F$2:$F$8633,IF(N$16=Data!$E$2:$E$8633,IF(1=Data!$H$2:$H$8633,Data!$K$2:$K$8633))))))</f>
        <v>0</v>
      </c>
      <c r="O102" s="35">
        <f t="array" ref="O102">SUM(IF($F$2=Data!$A$2:$A$8633,IF($H$2=$H$2,IF($B$94=Data!$F$2:$F$8633,IF(O$16=Data!$E$2:$E$8633,IF(1=Data!$H$2:$H$8633,Data!$K$2:$K$8633))))))</f>
        <v>0</v>
      </c>
      <c r="P102" s="35">
        <f t="array" ref="P102">SUM(IF($F$2=Data!$A$2:$A$8633,IF($H$2=$H$2,IF($B$94=Data!$F$2:$F$8633,IF(P$16=Data!$E$2:$E$8633,IF(1=Data!$H$2:$H$8633,Data!$K$2:$K$8633))))))</f>
        <v>0</v>
      </c>
      <c r="Q102" s="35">
        <f t="array" ref="Q102">SUM(IF($F$2=Data!$A$2:$A$8633,IF($H$2=$H$2,IF($B$94=Data!$F$2:$F$8633,IF(Q$16=Data!$E$2:$E$8633,IF(1=Data!$H$2:$H$8633,Data!$K$2:$K$8633))))))</f>
        <v>0</v>
      </c>
      <c r="R102" s="35">
        <f t="array" ref="R102">SUM(IF($F$2=Data!$A$2:$A$8633,IF($H$2=$H$2,IF($B$94=Data!$F$2:$F$8633,IF(R$16=Data!$E$2:$E$8633,IF(1=Data!$H$2:$H$8633,Data!$K$2:$K$8633))))))</f>
        <v>0</v>
      </c>
      <c r="S102" s="35">
        <f t="array" ref="S102">SUM(IF($F$2=Data!$A$2:$A$8633,IF($H$2=$H$2,IF($B$94=Data!$F$2:$F$8633,IF(S$16=Data!$E$2:$E$8633,IF(1=Data!$H$2:$H$8633,Data!$K$2:$K$8633))))))</f>
        <v>0</v>
      </c>
      <c r="T102" s="35">
        <f t="array" ref="T102">SUM(IF($F$2=Data!$A$2:$A$8633,IF($H$2=$H$2,IF($B$94=Data!$F$2:$F$8633,IF(T$16=Data!$E$2:$E$8633,IF(1=Data!$H$2:$H$8633,Data!$K$2:$K$8633))))))</f>
        <v>0</v>
      </c>
      <c r="U102" s="35">
        <f t="array" ref="U102">SUM(IF($F$2=Data!$A$2:$A$8633,IF($H$2=$H$2,IF($B$94=Data!$F$2:$F$8633,IF(U$16=Data!$E$2:$E$8633,IF(1=Data!$H$2:$H$8633,Data!$K$2:$K$8633))))))</f>
        <v>0</v>
      </c>
      <c r="V102" s="35">
        <f t="array" ref="V102">SUM(IF($F$2=Data!$A$2:$A$8633,IF($H$2=$H$2,IF($B$94=Data!$F$2:$F$8633,IF(V$16=Data!$E$2:$E$8633,IF(1=Data!$H$2:$H$8633,Data!$K$2:$K$8633))))))</f>
        <v>0</v>
      </c>
      <c r="W102" s="35">
        <f t="array" ref="W102">SUM(IF($F$2=Data!$A$2:$A$8633,IF($H$2=$H$2,IF($B$94=Data!$F$2:$F$8633,IF(W$16=Data!$E$2:$E$8633,IF(1=Data!$H$2:$H$8633,Data!$K$2:$K$8633))))))</f>
        <v>0</v>
      </c>
      <c r="X102" s="35">
        <f t="array" ref="X102">SUM(IF($F$2=Data!$A$2:$A$8633,IF($H$2=$H$2,IF($B$94=Data!$F$2:$F$8633,IF(X$16=Data!$E$2:$E$8633,IF(1=Data!$H$2:$H$8633,Data!$K$2:$K$8633))))))</f>
        <v>0</v>
      </c>
      <c r="Y102" s="35">
        <f t="array" ref="Y102">SUM(IF($F$2=Data!$A$2:$A$8633,IF($H$2=$H$2,IF($B$94=Data!$F$2:$F$8633,IF(Y$16=Data!$E$2:$E$8633,IF(1=Data!$H$2:$H$8633,Data!$K$2:$K$8633))))))</f>
        <v>0</v>
      </c>
      <c r="AC102" s="23">
        <v>46069</v>
      </c>
    </row>
    <row r="103" spans="1:31" hidden="1">
      <c r="A103" s="29" t="s">
        <v>19</v>
      </c>
      <c r="B103" s="35">
        <f t="array" ref="B103">SUM(IF($F$2=Data!$A$2:$A$8633,IF($H$2=$H$2,IF($B$94=Data!$F$2:$F$8633,IF(B$16=Data!$E$2:$E$8633,IF(2=Data!$H$2:$H$8633,Data!$K$2:$K$8633))))))</f>
        <v>0</v>
      </c>
      <c r="C103" s="35">
        <f t="array" ref="C103">SUM(IF($F$2=Data!$A$2:$A$8633,IF($H$2=$H$2,IF($B$94=Data!$F$2:$F$8633,IF(C$16=Data!$E$2:$E$8633,IF(2=Data!$H$2:$H$8633,Data!$K$2:$K$8633))))))</f>
        <v>0</v>
      </c>
      <c r="D103" s="35">
        <f t="array" ref="D103">SUM(IF($F$2=Data!$A$2:$A$8633,IF($H$2=$H$2,IF($B$94=Data!$F$2:$F$8633,IF(D$16=Data!$E$2:$E$8633,IF(2=Data!$H$2:$H$8633,Data!$K$2:$K$8633))))))</f>
        <v>0</v>
      </c>
      <c r="E103" s="35">
        <f t="array" ref="E103">SUM(IF($F$2=Data!$A$2:$A$8633,IF($H$2=$H$2,IF($B$94=Data!$F$2:$F$8633,IF(E$16=Data!$E$2:$E$8633,IF(2=Data!$H$2:$H$8633,Data!$K$2:$K$8633))))))</f>
        <v>0</v>
      </c>
      <c r="F103" s="35">
        <f t="array" ref="F103">SUM(IF($F$2=Data!$A$2:$A$8633,IF($H$2=$H$2,IF($B$94=Data!$F$2:$F$8633,IF(F$16=Data!$E$2:$E$8633,IF(2=Data!$H$2:$H$8633,Data!$K$2:$K$8633))))))</f>
        <v>0</v>
      </c>
      <c r="G103" s="35">
        <f t="array" ref="G103">SUM(IF($F$2=Data!$A$2:$A$8633,IF($H$2=$H$2,IF($B$94=Data!$F$2:$F$8633,IF(G$16=Data!$E$2:$E$8633,IF(2=Data!$H$2:$H$8633,Data!$K$2:$K$8633))))))</f>
        <v>0</v>
      </c>
      <c r="H103" s="35">
        <f t="array" ref="H103">SUM(IF($F$2=Data!$A$2:$A$8633,IF($H$2=$H$2,IF($B$94=Data!$F$2:$F$8633,IF(H$16=Data!$E$2:$E$8633,IF(2=Data!$H$2:$H$8633,Data!$K$2:$K$8633))))))</f>
        <v>0</v>
      </c>
      <c r="I103" s="35">
        <f t="array" ref="I103">SUM(IF($F$2=Data!$A$2:$A$8633,IF($H$2=$H$2,IF($B$94=Data!$F$2:$F$8633,IF(I$16=Data!$E$2:$E$8633,IF(2=Data!$H$2:$H$8633,Data!$K$2:$K$8633))))))</f>
        <v>0</v>
      </c>
      <c r="J103" s="35">
        <f t="array" ref="J103">SUM(IF($F$2=Data!$A$2:$A$8633,IF($H$2=$H$2,IF($B$94=Data!$F$2:$F$8633,IF(J$16=Data!$E$2:$E$8633,IF(2=Data!$H$2:$H$8633,Data!$K$2:$K$8633))))))</f>
        <v>0</v>
      </c>
      <c r="K103" s="35">
        <f t="array" ref="K103">SUM(IF($F$2=Data!$A$2:$A$8633,IF($H$2=$H$2,IF($B$94=Data!$F$2:$F$8633,IF(K$16=Data!$E$2:$E$8633,IF(2=Data!$H$2:$H$8633,Data!$K$2:$K$8633))))))</f>
        <v>0</v>
      </c>
      <c r="L103" s="35">
        <f t="array" ref="L103">SUM(IF($F$2=Data!$A$2:$A$8633,IF($H$2=$H$2,IF($B$94=Data!$F$2:$F$8633,IF(L$16=Data!$E$2:$E$8633,IF(2=Data!$H$2:$H$8633,Data!$K$2:$K$8633))))))</f>
        <v>0</v>
      </c>
      <c r="M103" s="35">
        <f t="array" ref="M103">SUM(IF($F$2=Data!$A$2:$A$8633,IF($H$2=$H$2,IF($B$94=Data!$F$2:$F$8633,IF(M$16=Data!$E$2:$E$8633,IF(2=Data!$H$2:$H$8633,Data!$K$2:$K$8633))))))</f>
        <v>0</v>
      </c>
      <c r="N103" s="35">
        <f t="array" ref="N103">SUM(IF($F$2=Data!$A$2:$A$8633,IF($H$2=$H$2,IF($B$94=Data!$F$2:$F$8633,IF(N$16=Data!$E$2:$E$8633,IF(2=Data!$H$2:$H$8633,Data!$K$2:$K$8633))))))</f>
        <v>0</v>
      </c>
      <c r="O103" s="35">
        <f t="array" ref="O103">SUM(IF($F$2=Data!$A$2:$A$8633,IF($H$2=$H$2,IF($B$94=Data!$F$2:$F$8633,IF(O$16=Data!$E$2:$E$8633,IF(2=Data!$H$2:$H$8633,Data!$K$2:$K$8633))))))</f>
        <v>0</v>
      </c>
      <c r="P103" s="35">
        <f t="array" ref="P103">SUM(IF($F$2=Data!$A$2:$A$8633,IF($H$2=$H$2,IF($B$94=Data!$F$2:$F$8633,IF(P$16=Data!$E$2:$E$8633,IF(2=Data!$H$2:$H$8633,Data!$K$2:$K$8633))))))</f>
        <v>0</v>
      </c>
      <c r="Q103" s="35">
        <f t="array" ref="Q103">SUM(IF($F$2=Data!$A$2:$A$8633,IF($H$2=$H$2,IF($B$94=Data!$F$2:$F$8633,IF(Q$16=Data!$E$2:$E$8633,IF(2=Data!$H$2:$H$8633,Data!$K$2:$K$8633))))))</f>
        <v>0</v>
      </c>
      <c r="R103" s="35">
        <f t="array" ref="R103">SUM(IF($F$2=Data!$A$2:$A$8633,IF($H$2=$H$2,IF($B$94=Data!$F$2:$F$8633,IF(R$16=Data!$E$2:$E$8633,IF(2=Data!$H$2:$H$8633,Data!$K$2:$K$8633))))))</f>
        <v>0</v>
      </c>
      <c r="S103" s="35">
        <f t="array" ref="S103">SUM(IF($F$2=Data!$A$2:$A$8633,IF($H$2=$H$2,IF($B$94=Data!$F$2:$F$8633,IF(S$16=Data!$E$2:$E$8633,IF(2=Data!$H$2:$H$8633,Data!$K$2:$K$8633))))))</f>
        <v>0</v>
      </c>
      <c r="T103" s="35">
        <f t="array" ref="T103">SUM(IF($F$2=Data!$A$2:$A$8633,IF($H$2=$H$2,IF($B$94=Data!$F$2:$F$8633,IF(T$16=Data!$E$2:$E$8633,IF(2=Data!$H$2:$H$8633,Data!$K$2:$K$8633))))))</f>
        <v>0</v>
      </c>
      <c r="U103" s="35">
        <f t="array" ref="U103">SUM(IF($F$2=Data!$A$2:$A$8633,IF($H$2=$H$2,IF($B$94=Data!$F$2:$F$8633,IF(U$16=Data!$E$2:$E$8633,IF(2=Data!$H$2:$H$8633,Data!$K$2:$K$8633))))))</f>
        <v>0</v>
      </c>
      <c r="V103" s="35">
        <f t="array" ref="V103">SUM(IF($F$2=Data!$A$2:$A$8633,IF($H$2=$H$2,IF($B$94=Data!$F$2:$F$8633,IF(V$16=Data!$E$2:$E$8633,IF(2=Data!$H$2:$H$8633,Data!$K$2:$K$8633))))))</f>
        <v>0</v>
      </c>
      <c r="W103" s="35">
        <f t="array" ref="W103">SUM(IF($F$2=Data!$A$2:$A$8633,IF($H$2=$H$2,IF($B$94=Data!$F$2:$F$8633,IF(W$16=Data!$E$2:$E$8633,IF(2=Data!$H$2:$H$8633,Data!$K$2:$K$8633))))))</f>
        <v>0</v>
      </c>
      <c r="X103" s="35">
        <f t="array" ref="X103">SUM(IF($F$2=Data!$A$2:$A$8633,IF($H$2=$H$2,IF($B$94=Data!$F$2:$F$8633,IF(X$16=Data!$E$2:$E$8633,IF(2=Data!$H$2:$H$8633,Data!$K$2:$K$8633))))))</f>
        <v>0</v>
      </c>
      <c r="Y103" s="35">
        <f t="array" ref="Y103">SUM(IF($F$2=Data!$A$2:$A$8633,IF($H$2=$H$2,IF($B$94=Data!$F$2:$F$8633,IF(Y$16=Data!$E$2:$E$8633,IF(2=Data!$H$2:$H$8633,Data!$K$2:$K$8633))))))</f>
        <v>0</v>
      </c>
      <c r="AC103" s="23">
        <v>46167</v>
      </c>
    </row>
    <row r="104" spans="1:31" hidden="1">
      <c r="A104" s="29" t="s">
        <v>20</v>
      </c>
      <c r="B104" s="36">
        <f t="array" ref="B104">SUM(IF($F$2=Data!$A$2:$A$8633,IF($H$2=$H$2,IF($B$94=Data!$F$2:$F$8633,IF(B$16=Data!$E$2:$E$8633,IF(3=Data!$H$2:$H$8633,Data!$K$2:$K$8633))))))</f>
        <v>0</v>
      </c>
      <c r="C104" s="36">
        <f t="array" ref="C104">SUM(IF($F$2=Data!$A$2:$A$8633,IF($H$2=$H$2,IF($B$94=Data!$F$2:$F$8633,IF(C$16=Data!$E$2:$E$8633,IF(3=Data!$H$2:$H$8633,Data!$K$2:$K$8633))))))</f>
        <v>0</v>
      </c>
      <c r="D104" s="36">
        <f t="array" ref="D104">SUM(IF($F$2=Data!$A$2:$A$8633,IF($H$2=$H$2,IF($B$94=Data!$F$2:$F$8633,IF(D$16=Data!$E$2:$E$8633,IF(3=Data!$H$2:$H$8633,Data!$K$2:$K$8633))))))</f>
        <v>0</v>
      </c>
      <c r="E104" s="36">
        <f t="array" ref="E104">SUM(IF($F$2=Data!$A$2:$A$8633,IF($H$2=$H$2,IF($B$94=Data!$F$2:$F$8633,IF(E$16=Data!$E$2:$E$8633,IF(3=Data!$H$2:$H$8633,Data!$K$2:$K$8633))))))</f>
        <v>0</v>
      </c>
      <c r="F104" s="36">
        <f t="array" ref="F104">SUM(IF($F$2=Data!$A$2:$A$8633,IF($H$2=$H$2,IF($B$94=Data!$F$2:$F$8633,IF(F$16=Data!$E$2:$E$8633,IF(3=Data!$H$2:$H$8633,Data!$K$2:$K$8633))))))</f>
        <v>0</v>
      </c>
      <c r="G104" s="36">
        <f t="array" ref="G104">SUM(IF($F$2=Data!$A$2:$A$8633,IF($H$2=$H$2,IF($B$94=Data!$F$2:$F$8633,IF(G$16=Data!$E$2:$E$8633,IF(3=Data!$H$2:$H$8633,Data!$K$2:$K$8633))))))</f>
        <v>0</v>
      </c>
      <c r="H104" s="36">
        <f t="array" ref="H104">SUM(IF($F$2=Data!$A$2:$A$8633,IF($H$2=$H$2,IF($B$94=Data!$F$2:$F$8633,IF(H$16=Data!$E$2:$E$8633,IF(3=Data!$H$2:$H$8633,Data!$K$2:$K$8633))))))</f>
        <v>0</v>
      </c>
      <c r="I104" s="36">
        <f t="array" ref="I104">SUM(IF($F$2=Data!$A$2:$A$8633,IF($H$2=$H$2,IF($B$94=Data!$F$2:$F$8633,IF(I$16=Data!$E$2:$E$8633,IF(3=Data!$H$2:$H$8633,Data!$K$2:$K$8633))))))</f>
        <v>0</v>
      </c>
      <c r="J104" s="36">
        <f t="array" ref="J104">SUM(IF($F$2=Data!$A$2:$A$8633,IF($H$2=$H$2,IF($B$94=Data!$F$2:$F$8633,IF(J$16=Data!$E$2:$E$8633,IF(3=Data!$H$2:$H$8633,Data!$K$2:$K$8633))))))</f>
        <v>0</v>
      </c>
      <c r="K104" s="36">
        <f t="array" ref="K104">SUM(IF($F$2=Data!$A$2:$A$8633,IF($H$2=$H$2,IF($B$94=Data!$F$2:$F$8633,IF(K$16=Data!$E$2:$E$8633,IF(3=Data!$H$2:$H$8633,Data!$K$2:$K$8633))))))</f>
        <v>0</v>
      </c>
      <c r="L104" s="36">
        <f t="array" ref="L104">SUM(IF($F$2=Data!$A$2:$A$8633,IF($H$2=$H$2,IF($B$94=Data!$F$2:$F$8633,IF(L$16=Data!$E$2:$E$8633,IF(3=Data!$H$2:$H$8633,Data!$K$2:$K$8633))))))</f>
        <v>0</v>
      </c>
      <c r="M104" s="36">
        <f t="array" ref="M104">SUM(IF($F$2=Data!$A$2:$A$8633,IF($H$2=$H$2,IF($B$94=Data!$F$2:$F$8633,IF(M$16=Data!$E$2:$E$8633,IF(3=Data!$H$2:$H$8633,Data!$K$2:$K$8633))))))</f>
        <v>0</v>
      </c>
      <c r="N104" s="36">
        <f t="array" ref="N104">SUM(IF($F$2=Data!$A$2:$A$8633,IF($H$2=$H$2,IF($B$94=Data!$F$2:$F$8633,IF(N$16=Data!$E$2:$E$8633,IF(3=Data!$H$2:$H$8633,Data!$K$2:$K$8633))))))</f>
        <v>0</v>
      </c>
      <c r="O104" s="36">
        <f t="array" ref="O104">SUM(IF($F$2=Data!$A$2:$A$8633,IF($H$2=$H$2,IF($B$94=Data!$F$2:$F$8633,IF(O$16=Data!$E$2:$E$8633,IF(3=Data!$H$2:$H$8633,Data!$K$2:$K$8633))))))</f>
        <v>0</v>
      </c>
      <c r="P104" s="36">
        <f t="array" ref="P104">SUM(IF($F$2=Data!$A$2:$A$8633,IF($H$2=$H$2,IF($B$94=Data!$F$2:$F$8633,IF(P$16=Data!$E$2:$E$8633,IF(3=Data!$H$2:$H$8633,Data!$K$2:$K$8633))))))</f>
        <v>0</v>
      </c>
      <c r="Q104" s="36">
        <f t="array" ref="Q104">SUM(IF($F$2=Data!$A$2:$A$8633,IF($H$2=$H$2,IF($B$94=Data!$F$2:$F$8633,IF(Q$16=Data!$E$2:$E$8633,IF(3=Data!$H$2:$H$8633,Data!$K$2:$K$8633))))))</f>
        <v>0</v>
      </c>
      <c r="R104" s="36">
        <f t="array" ref="R104">SUM(IF($F$2=Data!$A$2:$A$8633,IF($H$2=$H$2,IF($B$94=Data!$F$2:$F$8633,IF(R$16=Data!$E$2:$E$8633,IF(3=Data!$H$2:$H$8633,Data!$K$2:$K$8633))))))</f>
        <v>0</v>
      </c>
      <c r="S104" s="36">
        <f t="array" ref="S104">SUM(IF($F$2=Data!$A$2:$A$8633,IF($H$2=$H$2,IF($B$94=Data!$F$2:$F$8633,IF(S$16=Data!$E$2:$E$8633,IF(3=Data!$H$2:$H$8633,Data!$K$2:$K$8633))))))</f>
        <v>0</v>
      </c>
      <c r="T104" s="36">
        <f t="array" ref="T104">SUM(IF($F$2=Data!$A$2:$A$8633,IF($H$2=$H$2,IF($B$94=Data!$F$2:$F$8633,IF(T$16=Data!$E$2:$E$8633,IF(3=Data!$H$2:$H$8633,Data!$K$2:$K$8633))))))</f>
        <v>0</v>
      </c>
      <c r="U104" s="36">
        <f t="array" ref="U104">SUM(IF($F$2=Data!$A$2:$A$8633,IF($H$2=$H$2,IF($B$94=Data!$F$2:$F$8633,IF(U$16=Data!$E$2:$E$8633,IF(3=Data!$H$2:$H$8633,Data!$K$2:$K$8633))))))</f>
        <v>0</v>
      </c>
      <c r="V104" s="36">
        <f t="array" ref="V104">SUM(IF($F$2=Data!$A$2:$A$8633,IF($H$2=$H$2,IF($B$94=Data!$F$2:$F$8633,IF(V$16=Data!$E$2:$E$8633,IF(3=Data!$H$2:$H$8633,Data!$K$2:$K$8633))))))</f>
        <v>0</v>
      </c>
      <c r="W104" s="36">
        <f t="array" ref="W104">SUM(IF($F$2=Data!$A$2:$A$8633,IF($H$2=$H$2,IF($B$94=Data!$F$2:$F$8633,IF(W$16=Data!$E$2:$E$8633,IF(3=Data!$H$2:$H$8633,Data!$K$2:$K$8633))))))</f>
        <v>0</v>
      </c>
      <c r="X104" s="36">
        <f t="array" ref="X104">SUM(IF($F$2=Data!$A$2:$A$8633,IF($H$2=$H$2,IF($B$94=Data!$F$2:$F$8633,IF(X$16=Data!$E$2:$E$8633,IF(3=Data!$H$2:$H$8633,Data!$K$2:$K$8633))))))</f>
        <v>0</v>
      </c>
      <c r="Y104" s="36">
        <f t="array" ref="Y104">SUM(IF($F$2=Data!$A$2:$A$8633,IF($H$2=$H$2,IF($B$94=Data!$F$2:$F$8633,IF(Y$16=Data!$E$2:$E$8633,IF(3=Data!$H$2:$H$8633,Data!$K$2:$K$8633))))))</f>
        <v>0</v>
      </c>
      <c r="AC104" s="23">
        <v>46207</v>
      </c>
    </row>
    <row r="105" spans="1:31" hidden="1">
      <c r="A105" s="37"/>
      <c r="AC105" s="23">
        <v>46272</v>
      </c>
    </row>
    <row r="106" spans="1:31" hidden="1">
      <c r="A106" s="38" t="s">
        <v>2</v>
      </c>
      <c r="B106" s="39" t="str">
        <f t="shared" ref="B106:Y106" si="93">IF(B$95&lt;B101,B96+B$95*B97,"N/A")</f>
        <v>N/A</v>
      </c>
      <c r="C106" s="39" t="str">
        <f t="shared" si="93"/>
        <v>N/A</v>
      </c>
      <c r="D106" s="39" t="str">
        <f t="shared" si="93"/>
        <v>N/A</v>
      </c>
      <c r="E106" s="39" t="str">
        <f t="shared" si="93"/>
        <v>N/A</v>
      </c>
      <c r="F106" s="39" t="str">
        <f t="shared" si="93"/>
        <v>N/A</v>
      </c>
      <c r="G106" s="39" t="str">
        <f t="shared" si="93"/>
        <v>N/A</v>
      </c>
      <c r="H106" s="39" t="str">
        <f t="shared" si="93"/>
        <v>N/A</v>
      </c>
      <c r="I106" s="39" t="str">
        <f t="shared" si="93"/>
        <v>N/A</v>
      </c>
      <c r="J106" s="39" t="str">
        <f t="shared" si="93"/>
        <v>N/A</v>
      </c>
      <c r="K106" s="39" t="str">
        <f t="shared" si="93"/>
        <v>N/A</v>
      </c>
      <c r="L106" s="39" t="str">
        <f t="shared" si="93"/>
        <v>N/A</v>
      </c>
      <c r="M106" s="39" t="str">
        <f t="shared" si="93"/>
        <v>N/A</v>
      </c>
      <c r="N106" s="39" t="str">
        <f t="shared" si="93"/>
        <v>N/A</v>
      </c>
      <c r="O106" s="39" t="str">
        <f t="shared" si="93"/>
        <v>N/A</v>
      </c>
      <c r="P106" s="39" t="str">
        <f t="shared" si="93"/>
        <v>N/A</v>
      </c>
      <c r="Q106" s="39" t="str">
        <f t="shared" si="93"/>
        <v>N/A</v>
      </c>
      <c r="R106" s="39" t="str">
        <f t="shared" si="93"/>
        <v>N/A</v>
      </c>
      <c r="S106" s="39" t="str">
        <f t="shared" si="93"/>
        <v>N/A</v>
      </c>
      <c r="T106" s="39" t="str">
        <f t="shared" si="93"/>
        <v>N/A</v>
      </c>
      <c r="U106" s="39" t="str">
        <f t="shared" si="93"/>
        <v>N/A</v>
      </c>
      <c r="V106" s="39" t="str">
        <f t="shared" si="93"/>
        <v>N/A</v>
      </c>
      <c r="W106" s="39" t="str">
        <f t="shared" si="93"/>
        <v>N/A</v>
      </c>
      <c r="X106" s="39" t="str">
        <f t="shared" si="93"/>
        <v>N/A</v>
      </c>
      <c r="Y106" s="39" t="str">
        <f t="shared" si="93"/>
        <v>N/A</v>
      </c>
      <c r="AC106" s="23">
        <v>46307</v>
      </c>
    </row>
    <row r="107" spans="1:31" hidden="1">
      <c r="A107" s="38" t="s">
        <v>0</v>
      </c>
      <c r="B107" s="39" t="str">
        <f t="shared" ref="B107:Y107" si="94">IF(AND(B101&lt;&gt;0,B101&lt;B$95,B$95&lt;B102),B96+B$95*B97+(B$95-B101)*B98,"N/A")</f>
        <v>N/A</v>
      </c>
      <c r="C107" s="39" t="str">
        <f t="shared" si="94"/>
        <v>N/A</v>
      </c>
      <c r="D107" s="39" t="str">
        <f t="shared" si="94"/>
        <v>N/A</v>
      </c>
      <c r="E107" s="39" t="str">
        <f t="shared" si="94"/>
        <v>N/A</v>
      </c>
      <c r="F107" s="39" t="str">
        <f t="shared" si="94"/>
        <v>N/A</v>
      </c>
      <c r="G107" s="39" t="str">
        <f t="shared" si="94"/>
        <v>N/A</v>
      </c>
      <c r="H107" s="39" t="str">
        <f t="shared" si="94"/>
        <v>N/A</v>
      </c>
      <c r="I107" s="39" t="str">
        <f t="shared" si="94"/>
        <v>N/A</v>
      </c>
      <c r="J107" s="39" t="str">
        <f t="shared" si="94"/>
        <v>N/A</v>
      </c>
      <c r="K107" s="39" t="str">
        <f t="shared" si="94"/>
        <v>N/A</v>
      </c>
      <c r="L107" s="39" t="str">
        <f t="shared" si="94"/>
        <v>N/A</v>
      </c>
      <c r="M107" s="39" t="str">
        <f t="shared" si="94"/>
        <v>N/A</v>
      </c>
      <c r="N107" s="39" t="str">
        <f t="shared" si="94"/>
        <v>N/A</v>
      </c>
      <c r="O107" s="39" t="str">
        <f t="shared" si="94"/>
        <v>N/A</v>
      </c>
      <c r="P107" s="39" t="str">
        <f t="shared" si="94"/>
        <v>N/A</v>
      </c>
      <c r="Q107" s="39" t="str">
        <f t="shared" si="94"/>
        <v>N/A</v>
      </c>
      <c r="R107" s="39" t="str">
        <f t="shared" si="94"/>
        <v>N/A</v>
      </c>
      <c r="S107" s="39" t="str">
        <f t="shared" si="94"/>
        <v>N/A</v>
      </c>
      <c r="T107" s="39" t="str">
        <f t="shared" si="94"/>
        <v>N/A</v>
      </c>
      <c r="U107" s="39" t="str">
        <f t="shared" si="94"/>
        <v>N/A</v>
      </c>
      <c r="V107" s="39" t="str">
        <f t="shared" si="94"/>
        <v>N/A</v>
      </c>
      <c r="W107" s="39" t="str">
        <f t="shared" si="94"/>
        <v>N/A</v>
      </c>
      <c r="X107" s="39" t="str">
        <f t="shared" si="94"/>
        <v>N/A</v>
      </c>
      <c r="Y107" s="39" t="str">
        <f t="shared" si="94"/>
        <v>N/A</v>
      </c>
      <c r="AC107" s="23">
        <v>46337</v>
      </c>
    </row>
    <row r="108" spans="1:31" hidden="1">
      <c r="A108" s="38" t="s">
        <v>1</v>
      </c>
      <c r="B108" s="39" t="str">
        <f t="shared" ref="B108:Y108" si="95">IF(AND(B102&lt;&gt;0,B102&lt;B$95,B$95&lt;B103),B96+B$95*B97+(B$95-B101)*B98+(B$95-B102)*B99,"N/A")</f>
        <v>N/A</v>
      </c>
      <c r="C108" s="39" t="str">
        <f t="shared" si="95"/>
        <v>N/A</v>
      </c>
      <c r="D108" s="39" t="str">
        <f t="shared" si="95"/>
        <v>N/A</v>
      </c>
      <c r="E108" s="39" t="str">
        <f t="shared" si="95"/>
        <v>N/A</v>
      </c>
      <c r="F108" s="39" t="str">
        <f t="shared" si="95"/>
        <v>N/A</v>
      </c>
      <c r="G108" s="39" t="str">
        <f t="shared" si="95"/>
        <v>N/A</v>
      </c>
      <c r="H108" s="39" t="str">
        <f t="shared" si="95"/>
        <v>N/A</v>
      </c>
      <c r="I108" s="39" t="str">
        <f t="shared" si="95"/>
        <v>N/A</v>
      </c>
      <c r="J108" s="39" t="str">
        <f t="shared" si="95"/>
        <v>N/A</v>
      </c>
      <c r="K108" s="39" t="str">
        <f t="shared" si="95"/>
        <v>N/A</v>
      </c>
      <c r="L108" s="39" t="str">
        <f t="shared" si="95"/>
        <v>N/A</v>
      </c>
      <c r="M108" s="39" t="str">
        <f t="shared" si="95"/>
        <v>N/A</v>
      </c>
      <c r="N108" s="39" t="str">
        <f t="shared" si="95"/>
        <v>N/A</v>
      </c>
      <c r="O108" s="39" t="str">
        <f t="shared" si="95"/>
        <v>N/A</v>
      </c>
      <c r="P108" s="39" t="str">
        <f t="shared" si="95"/>
        <v>N/A</v>
      </c>
      <c r="Q108" s="39" t="str">
        <f t="shared" si="95"/>
        <v>N/A</v>
      </c>
      <c r="R108" s="39" t="str">
        <f t="shared" si="95"/>
        <v>N/A</v>
      </c>
      <c r="S108" s="39" t="str">
        <f t="shared" si="95"/>
        <v>N/A</v>
      </c>
      <c r="T108" s="39" t="str">
        <f t="shared" si="95"/>
        <v>N/A</v>
      </c>
      <c r="U108" s="39" t="str">
        <f t="shared" si="95"/>
        <v>N/A</v>
      </c>
      <c r="V108" s="39" t="str">
        <f t="shared" si="95"/>
        <v>N/A</v>
      </c>
      <c r="W108" s="39" t="str">
        <f t="shared" si="95"/>
        <v>N/A</v>
      </c>
      <c r="X108" s="39" t="str">
        <f t="shared" si="95"/>
        <v>N/A</v>
      </c>
      <c r="Y108" s="39" t="str">
        <f t="shared" si="95"/>
        <v>N/A</v>
      </c>
      <c r="AC108" s="23">
        <v>46352</v>
      </c>
    </row>
    <row r="109" spans="1:31" hidden="1">
      <c r="A109" s="38" t="s">
        <v>21</v>
      </c>
      <c r="B109" s="39" t="str">
        <f t="shared" ref="B109:Y109" si="96">IF(AND(B103&lt;&gt;0,B103&lt;B$95,B$95&lt;B104),B96+B$95*B97+(B$95-B101)*B98+(B$95-B102)*B99+(B$95-B103)*B100,"N/A")</f>
        <v>N/A</v>
      </c>
      <c r="C109" s="39" t="str">
        <f t="shared" si="96"/>
        <v>N/A</v>
      </c>
      <c r="D109" s="39" t="str">
        <f t="shared" si="96"/>
        <v>N/A</v>
      </c>
      <c r="E109" s="39" t="str">
        <f t="shared" si="96"/>
        <v>N/A</v>
      </c>
      <c r="F109" s="39" t="str">
        <f t="shared" si="96"/>
        <v>N/A</v>
      </c>
      <c r="G109" s="39" t="str">
        <f t="shared" si="96"/>
        <v>N/A</v>
      </c>
      <c r="H109" s="39" t="str">
        <f t="shared" si="96"/>
        <v>N/A</v>
      </c>
      <c r="I109" s="39" t="str">
        <f t="shared" si="96"/>
        <v>N/A</v>
      </c>
      <c r="J109" s="39" t="str">
        <f t="shared" si="96"/>
        <v>N/A</v>
      </c>
      <c r="K109" s="39" t="str">
        <f t="shared" si="96"/>
        <v>N/A</v>
      </c>
      <c r="L109" s="39" t="str">
        <f t="shared" si="96"/>
        <v>N/A</v>
      </c>
      <c r="M109" s="39" t="str">
        <f t="shared" si="96"/>
        <v>N/A</v>
      </c>
      <c r="N109" s="39" t="str">
        <f t="shared" si="96"/>
        <v>N/A</v>
      </c>
      <c r="O109" s="39" t="str">
        <f t="shared" si="96"/>
        <v>N/A</v>
      </c>
      <c r="P109" s="39" t="str">
        <f t="shared" si="96"/>
        <v>N/A</v>
      </c>
      <c r="Q109" s="39" t="str">
        <f t="shared" si="96"/>
        <v>N/A</v>
      </c>
      <c r="R109" s="39" t="str">
        <f t="shared" si="96"/>
        <v>N/A</v>
      </c>
      <c r="S109" s="39" t="str">
        <f t="shared" si="96"/>
        <v>N/A</v>
      </c>
      <c r="T109" s="39" t="str">
        <f t="shared" si="96"/>
        <v>N/A</v>
      </c>
      <c r="U109" s="39" t="str">
        <f t="shared" si="96"/>
        <v>N/A</v>
      </c>
      <c r="V109" s="39" t="str">
        <f t="shared" si="96"/>
        <v>N/A</v>
      </c>
      <c r="W109" s="39" t="str">
        <f t="shared" si="96"/>
        <v>N/A</v>
      </c>
      <c r="X109" s="39" t="str">
        <f t="shared" si="96"/>
        <v>N/A</v>
      </c>
      <c r="Y109" s="39" t="str">
        <f t="shared" si="96"/>
        <v>N/A</v>
      </c>
      <c r="AC109" s="23">
        <v>46381</v>
      </c>
    </row>
    <row r="110" spans="1:31" hidden="1">
      <c r="A110" s="38" t="s">
        <v>103</v>
      </c>
      <c r="B110" s="39">
        <f>IF(B106&lt;&gt;"N/A",B106,IF(B107&lt;&gt;"N/A",B107,IF(B108&lt;&gt;"N/A",B108,IF(B109&lt;&gt;"N/A",B109,0))))-B96</f>
        <v>0</v>
      </c>
      <c r="C110" s="39">
        <f t="shared" ref="C110" si="97">IF(C106&lt;&gt;"N/A",C106,IF(C107&lt;&gt;"N/A",C107,IF(C108&lt;&gt;"N/A",C108,IF(C109&lt;&gt;"N/A",C109,0))))-C96</f>
        <v>0</v>
      </c>
      <c r="D110" s="39">
        <f t="shared" ref="D110" si="98">IF(D106&lt;&gt;"N/A",D106,IF(D107&lt;&gt;"N/A",D107,IF(D108&lt;&gt;"N/A",D108,IF(D109&lt;&gt;"N/A",D109,0))))-D96</f>
        <v>0</v>
      </c>
      <c r="E110" s="39">
        <f t="shared" ref="E110" si="99">IF(E106&lt;&gt;"N/A",E106,IF(E107&lt;&gt;"N/A",E107,IF(E108&lt;&gt;"N/A",E108,IF(E109&lt;&gt;"N/A",E109,0))))-E96</f>
        <v>0</v>
      </c>
      <c r="F110" s="39">
        <f t="shared" ref="F110" si="100">IF(F106&lt;&gt;"N/A",F106,IF(F107&lt;&gt;"N/A",F107,IF(F108&lt;&gt;"N/A",F108,IF(F109&lt;&gt;"N/A",F109,0))))-F96</f>
        <v>0</v>
      </c>
      <c r="G110" s="39">
        <f t="shared" ref="G110" si="101">IF(G106&lt;&gt;"N/A",G106,IF(G107&lt;&gt;"N/A",G107,IF(G108&lt;&gt;"N/A",G108,IF(G109&lt;&gt;"N/A",G109,0))))-G96</f>
        <v>0</v>
      </c>
      <c r="H110" s="39">
        <f t="shared" ref="H110" si="102">IF(H106&lt;&gt;"N/A",H106,IF(H107&lt;&gt;"N/A",H107,IF(H108&lt;&gt;"N/A",H108,IF(H109&lt;&gt;"N/A",H109,0))))-H96</f>
        <v>0</v>
      </c>
      <c r="I110" s="39">
        <f t="shared" ref="I110" si="103">IF(I106&lt;&gt;"N/A",I106,IF(I107&lt;&gt;"N/A",I107,IF(I108&lt;&gt;"N/A",I108,IF(I109&lt;&gt;"N/A",I109,0))))-I96</f>
        <v>0</v>
      </c>
      <c r="J110" s="39">
        <f t="shared" ref="J110" si="104">IF(J106&lt;&gt;"N/A",J106,IF(J107&lt;&gt;"N/A",J107,IF(J108&lt;&gt;"N/A",J108,IF(J109&lt;&gt;"N/A",J109,0))))-J96</f>
        <v>0</v>
      </c>
      <c r="K110" s="39">
        <f t="shared" ref="K110" si="105">IF(K106&lt;&gt;"N/A",K106,IF(K107&lt;&gt;"N/A",K107,IF(K108&lt;&gt;"N/A",K108,IF(K109&lt;&gt;"N/A",K109,0))))-K96</f>
        <v>0</v>
      </c>
      <c r="L110" s="39">
        <f t="shared" ref="L110" si="106">IF(L106&lt;&gt;"N/A",L106,IF(L107&lt;&gt;"N/A",L107,IF(L108&lt;&gt;"N/A",L108,IF(L109&lt;&gt;"N/A",L109,0))))-L96</f>
        <v>0</v>
      </c>
      <c r="M110" s="39">
        <f t="shared" ref="M110" si="107">IF(M106&lt;&gt;"N/A",M106,IF(M107&lt;&gt;"N/A",M107,IF(M108&lt;&gt;"N/A",M108,IF(M109&lt;&gt;"N/A",M109,0))))-M96</f>
        <v>0</v>
      </c>
      <c r="N110" s="39">
        <f t="shared" ref="N110" si="108">IF(N106&lt;&gt;"N/A",N106,IF(N107&lt;&gt;"N/A",N107,IF(N108&lt;&gt;"N/A",N108,IF(N109&lt;&gt;"N/A",N109,0))))-N96</f>
        <v>0</v>
      </c>
      <c r="O110" s="39">
        <f t="shared" ref="O110" si="109">IF(O106&lt;&gt;"N/A",O106,IF(O107&lt;&gt;"N/A",O107,IF(O108&lt;&gt;"N/A",O108,IF(O109&lt;&gt;"N/A",O109,0))))-O96</f>
        <v>0</v>
      </c>
      <c r="P110" s="39">
        <f t="shared" ref="P110" si="110">IF(P106&lt;&gt;"N/A",P106,IF(P107&lt;&gt;"N/A",P107,IF(P108&lt;&gt;"N/A",P108,IF(P109&lt;&gt;"N/A",P109,0))))-P96</f>
        <v>0</v>
      </c>
      <c r="Q110" s="39">
        <f t="shared" ref="Q110" si="111">IF(Q106&lt;&gt;"N/A",Q106,IF(Q107&lt;&gt;"N/A",Q107,IF(Q108&lt;&gt;"N/A",Q108,IF(Q109&lt;&gt;"N/A",Q109,0))))-Q96</f>
        <v>0</v>
      </c>
      <c r="R110" s="39">
        <f t="shared" ref="R110" si="112">IF(R106&lt;&gt;"N/A",R106,IF(R107&lt;&gt;"N/A",R107,IF(R108&lt;&gt;"N/A",R108,IF(R109&lt;&gt;"N/A",R109,0))))-R96</f>
        <v>0</v>
      </c>
      <c r="S110" s="39">
        <f t="shared" ref="S110" si="113">IF(S106&lt;&gt;"N/A",S106,IF(S107&lt;&gt;"N/A",S107,IF(S108&lt;&gt;"N/A",S108,IF(S109&lt;&gt;"N/A",S109,0))))-S96</f>
        <v>0</v>
      </c>
      <c r="T110" s="39">
        <f t="shared" ref="T110" si="114">IF(T106&lt;&gt;"N/A",T106,IF(T107&lt;&gt;"N/A",T107,IF(T108&lt;&gt;"N/A",T108,IF(T109&lt;&gt;"N/A",T109,0))))-T96</f>
        <v>0</v>
      </c>
      <c r="U110" s="39">
        <f t="shared" ref="U110" si="115">IF(U106&lt;&gt;"N/A",U106,IF(U107&lt;&gt;"N/A",U107,IF(U108&lt;&gt;"N/A",U108,IF(U109&lt;&gt;"N/A",U109,0))))-U96</f>
        <v>0</v>
      </c>
      <c r="V110" s="39">
        <f t="shared" ref="V110" si="116">IF(V106&lt;&gt;"N/A",V106,IF(V107&lt;&gt;"N/A",V107,IF(V108&lt;&gt;"N/A",V108,IF(V109&lt;&gt;"N/A",V109,0))))-V96</f>
        <v>0</v>
      </c>
      <c r="W110" s="39">
        <f t="shared" ref="W110" si="117">IF(W106&lt;&gt;"N/A",W106,IF(W107&lt;&gt;"N/A",W107,IF(W108&lt;&gt;"N/A",W108,IF(W109&lt;&gt;"N/A",W109,0))))-W96</f>
        <v>0</v>
      </c>
      <c r="X110" s="39">
        <f t="shared" ref="X110" si="118">IF(X106&lt;&gt;"N/A",X106,IF(X107&lt;&gt;"N/A",X107,IF(X108&lt;&gt;"N/A",X108,IF(X109&lt;&gt;"N/A",X109,0))))-X96</f>
        <v>0</v>
      </c>
      <c r="Y110" s="39">
        <f t="shared" ref="Y110" si="119">IF(Y106&lt;&gt;"N/A",Y106,IF(Y107&lt;&gt;"N/A",Y107,IF(Y108&lt;&gt;"N/A",Y108,IF(Y109&lt;&gt;"N/A",Y109,0))))-Y96</f>
        <v>0</v>
      </c>
      <c r="AC110" s="23">
        <v>46388</v>
      </c>
    </row>
    <row r="111" spans="1:31" s="33" customFormat="1" hidden="1">
      <c r="A111" s="31"/>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AC111" s="23">
        <v>46405</v>
      </c>
      <c r="AE111" s="22"/>
    </row>
    <row r="112" spans="1:31" s="32" customFormat="1" hidden="1">
      <c r="A112" s="38" t="s">
        <v>101</v>
      </c>
      <c r="B112" s="58" t="s">
        <v>60</v>
      </c>
      <c r="AC112" s="23">
        <v>46433</v>
      </c>
      <c r="AE112" s="22"/>
    </row>
    <row r="113" spans="1:31" hidden="1">
      <c r="A113" s="38"/>
      <c r="B113" s="55">
        <f t="shared" ref="B113:Y113" si="120">IF($B$112=$H$2,1,0)</f>
        <v>0</v>
      </c>
      <c r="C113" s="56">
        <f t="shared" si="120"/>
        <v>0</v>
      </c>
      <c r="D113" s="56">
        <f t="shared" si="120"/>
        <v>0</v>
      </c>
      <c r="E113" s="56">
        <f t="shared" si="120"/>
        <v>0</v>
      </c>
      <c r="F113" s="56">
        <f t="shared" si="120"/>
        <v>0</v>
      </c>
      <c r="G113" s="56">
        <f t="shared" si="120"/>
        <v>0</v>
      </c>
      <c r="H113" s="56">
        <f t="shared" si="120"/>
        <v>0</v>
      </c>
      <c r="I113" s="56">
        <f t="shared" si="120"/>
        <v>0</v>
      </c>
      <c r="J113" s="56">
        <f t="shared" si="120"/>
        <v>0</v>
      </c>
      <c r="K113" s="56">
        <f t="shared" si="120"/>
        <v>0</v>
      </c>
      <c r="L113" s="56">
        <f t="shared" si="120"/>
        <v>0</v>
      </c>
      <c r="M113" s="56">
        <f t="shared" si="120"/>
        <v>0</v>
      </c>
      <c r="N113" s="56">
        <f t="shared" si="120"/>
        <v>0</v>
      </c>
      <c r="O113" s="56">
        <f t="shared" si="120"/>
        <v>0</v>
      </c>
      <c r="P113" s="56">
        <f t="shared" si="120"/>
        <v>0</v>
      </c>
      <c r="Q113" s="56">
        <f t="shared" si="120"/>
        <v>0</v>
      </c>
      <c r="R113" s="56">
        <f t="shared" si="120"/>
        <v>0</v>
      </c>
      <c r="S113" s="56">
        <f t="shared" si="120"/>
        <v>0</v>
      </c>
      <c r="T113" s="56">
        <f t="shared" si="120"/>
        <v>0</v>
      </c>
      <c r="U113" s="56">
        <f t="shared" si="120"/>
        <v>0</v>
      </c>
      <c r="V113" s="56">
        <f t="shared" si="120"/>
        <v>0</v>
      </c>
      <c r="W113" s="56">
        <f t="shared" si="120"/>
        <v>0</v>
      </c>
      <c r="X113" s="56">
        <f t="shared" si="120"/>
        <v>0</v>
      </c>
      <c r="Y113" s="57">
        <f t="shared" si="120"/>
        <v>0</v>
      </c>
      <c r="AC113" s="23">
        <v>46538</v>
      </c>
      <c r="AE113" s="22"/>
    </row>
    <row r="114" spans="1:31" hidden="1">
      <c r="A114" s="29" t="s">
        <v>8</v>
      </c>
      <c r="B114" s="34">
        <f t="array" ref="B114">SUM(IF($F$2=Data!$A$2:$A$8633,IF($B$112=Data!$F$2:$F$8633,IF(B$16=Data!$E$2:$E$8633,IF(B$113&gt;=Data!$J$2:$J$8633,IF(B$113&lt;=Data!$K$2:$K$8633,Data!$G$2:$G$8633))))))</f>
        <v>0</v>
      </c>
      <c r="C114" s="34">
        <f t="array" ref="C114">SUM(IF($F$2=Data!$A$2:$A$8633,IF($H$2=$H$2,IF($B$112=Data!$F$2:$F$8633,IF(C$16=Data!$E$2:$E$8633,IF(C$113&gt;=Data!$J$2:$J$8633,IF(C$113&lt;=Data!$K$2:$K$8633,Data!$G$2:$G$8633)))))))</f>
        <v>0</v>
      </c>
      <c r="D114" s="34">
        <f t="array" ref="D114">SUM(IF($F$2=Data!$A$2:$A$8633,IF($H$2=$H$2,IF($B$112=Data!$F$2:$F$8633,IF(D$16=Data!$E$2:$E$8633,IF(D$113&gt;=Data!$J$2:$J$8633,IF(D$113&lt;=Data!$K$2:$K$8633,Data!$G$2:$G$8633)))))))</f>
        <v>0</v>
      </c>
      <c r="E114" s="34">
        <f t="array" ref="E114">SUM(IF($F$2=Data!$A$2:$A$8633,IF($H$2=$H$2,IF($B$112=Data!$F$2:$F$8633,IF(E$16=Data!$E$2:$E$8633,IF(E$113&gt;=Data!$J$2:$J$8633,IF(E$113&lt;=Data!$K$2:$K$8633,Data!$G$2:$G$8633)))))))</f>
        <v>0</v>
      </c>
      <c r="F114" s="34">
        <f t="array" ref="F114">SUM(IF($F$2=Data!$A$2:$A$8633,IF($H$2=$H$2,IF($B$112=Data!$F$2:$F$8633,IF(F$16=Data!$E$2:$E$8633,IF(F$113&gt;=Data!$J$2:$J$8633,IF(F$113&lt;=Data!$K$2:$K$8633,Data!$G$2:$G$8633)))))))</f>
        <v>0</v>
      </c>
      <c r="G114" s="34">
        <f t="array" ref="G114">SUM(IF($F$2=Data!$A$2:$A$8633,IF($H$2=$H$2,IF($B$112=Data!$F$2:$F$8633,IF(G$16=Data!$E$2:$E$8633,IF(G$113&gt;=Data!$J$2:$J$8633,IF(G$113&lt;=Data!$K$2:$K$8633,Data!$G$2:$G$8633)))))))</f>
        <v>0</v>
      </c>
      <c r="H114" s="34">
        <f t="array" ref="H114">SUM(IF($F$2=Data!$A$2:$A$8633,IF($H$2=$H$2,IF($B$112=Data!$F$2:$F$8633,IF(H$16=Data!$E$2:$E$8633,IF(H$113&gt;=Data!$J$2:$J$8633,IF(H$113&lt;=Data!$K$2:$K$8633,Data!$G$2:$G$8633)))))))</f>
        <v>0</v>
      </c>
      <c r="I114" s="34">
        <f t="array" ref="I114">SUM(IF($F$2=Data!$A$2:$A$8633,IF($H$2=$H$2,IF($B$112=Data!$F$2:$F$8633,IF(I$16=Data!$E$2:$E$8633,IF(I$113&gt;=Data!$J$2:$J$8633,IF(I$113&lt;=Data!$K$2:$K$8633,Data!$G$2:$G$8633)))))))</f>
        <v>0</v>
      </c>
      <c r="J114" s="34">
        <f t="array" ref="J114">SUM(IF($F$2=Data!$A$2:$A$8633,IF($H$2=$H$2,IF($B$112=Data!$F$2:$F$8633,IF(J$16=Data!$E$2:$E$8633,IF(J$113&gt;=Data!$J$2:$J$8633,IF(J$113&lt;=Data!$K$2:$K$8633,Data!$G$2:$G$8633)))))))</f>
        <v>0</v>
      </c>
      <c r="K114" s="34">
        <f t="array" ref="K114">SUM(IF($F$2=Data!$A$2:$A$8633,IF($H$2=$H$2,IF($B$112=Data!$F$2:$F$8633,IF(K$16=Data!$E$2:$E$8633,IF(K$113&gt;=Data!$J$2:$J$8633,IF(K$113&lt;=Data!$K$2:$K$8633,Data!$G$2:$G$8633)))))))</f>
        <v>0</v>
      </c>
      <c r="L114" s="34">
        <f t="array" ref="L114">SUM(IF($F$2=Data!$A$2:$A$8633,IF($H$2=$H$2,IF($B$112=Data!$F$2:$F$8633,IF(L$16=Data!$E$2:$E$8633,IF(L$113&gt;=Data!$J$2:$J$8633,IF(L$113&lt;=Data!$K$2:$K$8633,Data!$G$2:$G$8633)))))))</f>
        <v>0</v>
      </c>
      <c r="M114" s="34">
        <f t="array" ref="M114">SUM(IF($F$2=Data!$A$2:$A$8633,IF($H$2=$H$2,IF($B$112=Data!$F$2:$F$8633,IF(M$16=Data!$E$2:$E$8633,IF(M$113&gt;=Data!$J$2:$J$8633,IF(M$113&lt;=Data!$K$2:$K$8633,Data!$G$2:$G$8633)))))))</f>
        <v>0</v>
      </c>
      <c r="N114" s="34">
        <f t="array" ref="N114">SUM(IF($F$2=Data!$A$2:$A$8633,IF($H$2=$H$2,IF($B$112=Data!$F$2:$F$8633,IF(N$16=Data!$E$2:$E$8633,IF(N$113&gt;=Data!$J$2:$J$8633,IF(N$113&lt;=Data!$K$2:$K$8633,Data!$G$2:$G$8633)))))))</f>
        <v>0</v>
      </c>
      <c r="O114" s="34">
        <f t="array" ref="O114">SUM(IF($F$2=Data!$A$2:$A$8633,IF($H$2=$H$2,IF($B$112=Data!$F$2:$F$8633,IF(O$16=Data!$E$2:$E$8633,IF(O$113&gt;=Data!$J$2:$J$8633,IF(O$113&lt;=Data!$K$2:$K$8633,Data!$G$2:$G$8633)))))))</f>
        <v>0</v>
      </c>
      <c r="P114" s="34">
        <f t="array" ref="P114">SUM(IF($F$2=Data!$A$2:$A$8633,IF($H$2=$H$2,IF($B$112=Data!$F$2:$F$8633,IF(P$16=Data!$E$2:$E$8633,IF(P$113&gt;=Data!$J$2:$J$8633,IF(P$113&lt;=Data!$K$2:$K$8633,Data!$G$2:$G$8633)))))))</f>
        <v>0</v>
      </c>
      <c r="Q114" s="34">
        <f t="array" ref="Q114">SUM(IF($F$2=Data!$A$2:$A$8633,IF($H$2=$H$2,IF($B$112=Data!$F$2:$F$8633,IF(Q$16=Data!$E$2:$E$8633,IF(Q$113&gt;=Data!$J$2:$J$8633,IF(Q$113&lt;=Data!$K$2:$K$8633,Data!$G$2:$G$8633)))))))</f>
        <v>0</v>
      </c>
      <c r="R114" s="34">
        <f t="array" ref="R114">SUM(IF($F$2=Data!$A$2:$A$8633,IF($H$2=$H$2,IF($B$112=Data!$F$2:$F$8633,IF(R$16=Data!$E$2:$E$8633,IF(R$113&gt;=Data!$J$2:$J$8633,IF(R$113&lt;=Data!$K$2:$K$8633,Data!$G$2:$G$8633)))))))</f>
        <v>0</v>
      </c>
      <c r="S114" s="34">
        <f t="array" ref="S114">SUM(IF($F$2=Data!$A$2:$A$8633,IF($H$2=$H$2,IF($B$112=Data!$F$2:$F$8633,IF(S$16=Data!$E$2:$E$8633,IF(S$113&gt;=Data!$J$2:$J$8633,IF(S$113&lt;=Data!$K$2:$K$8633,Data!$G$2:$G$8633)))))))</f>
        <v>0</v>
      </c>
      <c r="T114" s="34">
        <f t="array" ref="T114">SUM(IF($F$2=Data!$A$2:$A$8633,IF($H$2=$H$2,IF($B$112=Data!$F$2:$F$8633,IF(T$16=Data!$E$2:$E$8633,IF(T$113&gt;=Data!$J$2:$J$8633,IF(T$113&lt;=Data!$K$2:$K$8633,Data!$G$2:$G$8633)))))))</f>
        <v>0</v>
      </c>
      <c r="U114" s="34">
        <f t="array" ref="U114">SUM(IF($F$2=Data!$A$2:$A$8633,IF($H$2=$H$2,IF($B$112=Data!$F$2:$F$8633,IF(U$16=Data!$E$2:$E$8633,IF(U$113&gt;=Data!$J$2:$J$8633,IF(U$113&lt;=Data!$K$2:$K$8633,Data!$G$2:$G$8633)))))))</f>
        <v>0</v>
      </c>
      <c r="V114" s="34">
        <f t="array" ref="V114">SUM(IF($F$2=Data!$A$2:$A$8633,IF($H$2=$H$2,IF($B$112=Data!$F$2:$F$8633,IF(V$16=Data!$E$2:$E$8633,IF(V$113&gt;=Data!$J$2:$J$8633,IF(V$113&lt;=Data!$K$2:$K$8633,Data!$G$2:$G$8633)))))))</f>
        <v>0</v>
      </c>
      <c r="W114" s="34">
        <f t="array" ref="W114">SUM(IF($F$2=Data!$A$2:$A$8633,IF($H$2=$H$2,IF($B$112=Data!$F$2:$F$8633,IF(W$16=Data!$E$2:$E$8633,IF(W$113&gt;=Data!$J$2:$J$8633,IF(W$113&lt;=Data!$K$2:$K$8633,Data!$G$2:$G$8633)))))))</f>
        <v>0</v>
      </c>
      <c r="X114" s="34">
        <f t="array" ref="X114">SUM(IF($F$2=Data!$A$2:$A$8633,IF($H$2=$H$2,IF($B$112=Data!$F$2:$F$8633,IF(X$16=Data!$E$2:$E$8633,IF(X$113&gt;=Data!$J$2:$J$8633,IF(X$113&lt;=Data!$K$2:$K$8633,Data!$G$2:$G$8633)))))))</f>
        <v>0</v>
      </c>
      <c r="Y114" s="34">
        <f t="array" ref="Y114">SUM(IF($F$2=Data!$A$2:$A$8633,IF($H$2=$H$2,IF($B$112=Data!$F$2:$F$8633,IF(Y$16=Data!$E$2:$E$8633,IF(Y$113&gt;=Data!$J$2:$J$8633,IF(Y$113&lt;=Data!$K$2:$K$8633,Data!$G$2:$G$8633)))))))</f>
        <v>0</v>
      </c>
      <c r="AC114" s="23">
        <v>46572</v>
      </c>
      <c r="AE114" s="22"/>
    </row>
    <row r="115" spans="1:31" hidden="1">
      <c r="A115" s="29" t="s">
        <v>3</v>
      </c>
      <c r="B115" s="35">
        <f t="array" ref="B115">SUM(IF($F$2=Data!$A$2:$A$8633,IF($H$2=$H$2,IF($B$112=Data!$F$2:$F$8633,IF(B$16=Data!$E$2:$E$8633,IF(0=Data!$H$2:$H$8633,Data!$I$2:$I$8633))))))</f>
        <v>0</v>
      </c>
      <c r="C115" s="35">
        <f t="array" ref="C115">SUM(IF($F$2=Data!$A$2:$A$8633,IF($H$2=$H$2,IF($B$112=Data!$F$2:$F$8633,IF(C$16=Data!$E$2:$E$8633,IF(0=Data!$H$2:$H$8633,Data!$I$2:$I$8633))))))</f>
        <v>0</v>
      </c>
      <c r="D115" s="35">
        <f t="array" ref="D115">SUM(IF($F$2=Data!$A$2:$A$8633,IF($H$2=$H$2,IF($B$112=Data!$F$2:$F$8633,IF(D$16=Data!$E$2:$E$8633,IF(0=Data!$H$2:$H$8633,Data!$I$2:$I$8633))))))</f>
        <v>0</v>
      </c>
      <c r="E115" s="35">
        <f t="array" ref="E115">SUM(IF($F$2=Data!$A$2:$A$8633,IF($H$2=$H$2,IF($B$112=Data!$F$2:$F$8633,IF(E$16=Data!$E$2:$E$8633,IF(0=Data!$H$2:$H$8633,Data!$I$2:$I$8633))))))</f>
        <v>0</v>
      </c>
      <c r="F115" s="35">
        <f t="array" ref="F115">SUM(IF($F$2=Data!$A$2:$A$8633,IF($H$2=$H$2,IF($B$112=Data!$F$2:$F$8633,IF(F$16=Data!$E$2:$E$8633,IF(0=Data!$H$2:$H$8633,Data!$I$2:$I$8633))))))</f>
        <v>0</v>
      </c>
      <c r="G115" s="35">
        <f t="array" ref="G115">SUM(IF($F$2=Data!$A$2:$A$8633,IF($H$2=$H$2,IF($B$112=Data!$F$2:$F$8633,IF(G$16=Data!$E$2:$E$8633,IF(0=Data!$H$2:$H$8633,Data!$I$2:$I$8633))))))</f>
        <v>0</v>
      </c>
      <c r="H115" s="35">
        <f t="array" ref="H115">SUM(IF($F$2=Data!$A$2:$A$8633,IF($H$2=$H$2,IF($B$112=Data!$F$2:$F$8633,IF(H$16=Data!$E$2:$E$8633,IF(0=Data!$H$2:$H$8633,Data!$I$2:$I$8633))))))</f>
        <v>0</v>
      </c>
      <c r="I115" s="35">
        <f t="array" ref="I115">SUM(IF($F$2=Data!$A$2:$A$8633,IF($H$2=$H$2,IF($B$112=Data!$F$2:$F$8633,IF(I$16=Data!$E$2:$E$8633,IF(0=Data!$H$2:$H$8633,Data!$I$2:$I$8633))))))</f>
        <v>0</v>
      </c>
      <c r="J115" s="35">
        <f t="array" ref="J115">SUM(IF($F$2=Data!$A$2:$A$8633,IF($H$2=$H$2,IF($B$112=Data!$F$2:$F$8633,IF(J$16=Data!$E$2:$E$8633,IF(0=Data!$H$2:$H$8633,Data!$I$2:$I$8633))))))</f>
        <v>0</v>
      </c>
      <c r="K115" s="35">
        <f t="array" ref="K115">SUM(IF($F$2=Data!$A$2:$A$8633,IF($H$2=$H$2,IF($B$112=Data!$F$2:$F$8633,IF(K$16=Data!$E$2:$E$8633,IF(0=Data!$H$2:$H$8633,Data!$I$2:$I$8633))))))</f>
        <v>0</v>
      </c>
      <c r="L115" s="35">
        <f t="array" ref="L115">SUM(IF($F$2=Data!$A$2:$A$8633,IF($H$2=$H$2,IF($B$112=Data!$F$2:$F$8633,IF(L$16=Data!$E$2:$E$8633,IF(0=Data!$H$2:$H$8633,Data!$I$2:$I$8633))))))</f>
        <v>0</v>
      </c>
      <c r="M115" s="35">
        <f t="array" ref="M115">SUM(IF($F$2=Data!$A$2:$A$8633,IF($H$2=$H$2,IF($B$112=Data!$F$2:$F$8633,IF(M$16=Data!$E$2:$E$8633,IF(0=Data!$H$2:$H$8633,Data!$I$2:$I$8633))))))</f>
        <v>0</v>
      </c>
      <c r="N115" s="35">
        <f t="array" ref="N115">SUM(IF($F$2=Data!$A$2:$A$8633,IF($H$2=$H$2,IF($B$112=Data!$F$2:$F$8633,IF(N$16=Data!$E$2:$E$8633,IF(0=Data!$H$2:$H$8633,Data!$I$2:$I$8633))))))</f>
        <v>0</v>
      </c>
      <c r="O115" s="35">
        <f t="array" ref="O115">SUM(IF($F$2=Data!$A$2:$A$8633,IF($H$2=$H$2,IF($B$112=Data!$F$2:$F$8633,IF(O$16=Data!$E$2:$E$8633,IF(0=Data!$H$2:$H$8633,Data!$I$2:$I$8633))))))</f>
        <v>0</v>
      </c>
      <c r="P115" s="35">
        <f t="array" ref="P115">SUM(IF($F$2=Data!$A$2:$A$8633,IF($H$2=$H$2,IF($B$112=Data!$F$2:$F$8633,IF(P$16=Data!$E$2:$E$8633,IF(0=Data!$H$2:$H$8633,Data!$I$2:$I$8633))))))</f>
        <v>0</v>
      </c>
      <c r="Q115" s="35">
        <f t="array" ref="Q115">SUM(IF($F$2=Data!$A$2:$A$8633,IF($H$2=$H$2,IF($B$112=Data!$F$2:$F$8633,IF(Q$16=Data!$E$2:$E$8633,IF(0=Data!$H$2:$H$8633,Data!$I$2:$I$8633))))))</f>
        <v>0</v>
      </c>
      <c r="R115" s="35">
        <f t="array" ref="R115">SUM(IF($F$2=Data!$A$2:$A$8633,IF($H$2=$H$2,IF($B$112=Data!$F$2:$F$8633,IF(R$16=Data!$E$2:$E$8633,IF(0=Data!$H$2:$H$8633,Data!$I$2:$I$8633))))))</f>
        <v>0</v>
      </c>
      <c r="S115" s="35">
        <f t="array" ref="S115">SUM(IF($F$2=Data!$A$2:$A$8633,IF($H$2=$H$2,IF($B$112=Data!$F$2:$F$8633,IF(S$16=Data!$E$2:$E$8633,IF(0=Data!$H$2:$H$8633,Data!$I$2:$I$8633))))))</f>
        <v>0</v>
      </c>
      <c r="T115" s="35">
        <f t="array" ref="T115">SUM(IF($F$2=Data!$A$2:$A$8633,IF($H$2=$H$2,IF($B$112=Data!$F$2:$F$8633,IF(T$16=Data!$E$2:$E$8633,IF(0=Data!$H$2:$H$8633,Data!$I$2:$I$8633))))))</f>
        <v>0</v>
      </c>
      <c r="U115" s="35">
        <f t="array" ref="U115">SUM(IF($F$2=Data!$A$2:$A$8633,IF($H$2=$H$2,IF($B$112=Data!$F$2:$F$8633,IF(U$16=Data!$E$2:$E$8633,IF(0=Data!$H$2:$H$8633,Data!$I$2:$I$8633))))))</f>
        <v>0</v>
      </c>
      <c r="V115" s="35">
        <f t="array" ref="V115">SUM(IF($F$2=Data!$A$2:$A$8633,IF($H$2=$H$2,IF($B$112=Data!$F$2:$F$8633,IF(V$16=Data!$E$2:$E$8633,IF(0=Data!$H$2:$H$8633,Data!$I$2:$I$8633))))))</f>
        <v>0</v>
      </c>
      <c r="W115" s="35">
        <f t="array" ref="W115">SUM(IF($F$2=Data!$A$2:$A$8633,IF($H$2=$H$2,IF($B$112=Data!$F$2:$F$8633,IF(W$16=Data!$E$2:$E$8633,IF(0=Data!$H$2:$H$8633,Data!$I$2:$I$8633))))))</f>
        <v>0</v>
      </c>
      <c r="X115" s="35">
        <f t="array" ref="X115">SUM(IF($F$2=Data!$A$2:$A$8633,IF($H$2=$H$2,IF($B$112=Data!$F$2:$F$8633,IF(X$16=Data!$E$2:$E$8633,IF(0=Data!$H$2:$H$8633,Data!$I$2:$I$8633))))))</f>
        <v>0</v>
      </c>
      <c r="Y115" s="35">
        <f t="array" ref="Y115">SUM(IF($F$2=Data!$A$2:$A$8633,IF($H$2=$H$2,IF($B$112=Data!$F$2:$F$8633,IF(Y$16=Data!$E$2:$E$8633,IF(0=Data!$H$2:$H$8633,Data!$I$2:$I$8633))))))</f>
        <v>0</v>
      </c>
      <c r="AC115" s="23">
        <v>46636</v>
      </c>
      <c r="AE115" s="22"/>
    </row>
    <row r="116" spans="1:31" hidden="1">
      <c r="A116" s="29" t="s">
        <v>4</v>
      </c>
      <c r="B116" s="35">
        <f t="array" ref="B116">SUM(IF($F$2=Data!$A$2:$A$8633,IF($H$2=$H$2,IF($B$112=Data!$F$2:$F$8633,IF(B$16=Data!$E$2:$E$8633,IF(1=Data!$H$2:$H$8633,Data!$I$2:$I$8633))))))</f>
        <v>0</v>
      </c>
      <c r="C116" s="35">
        <f t="array" ref="C116">SUM(IF($F$2=Data!$A$2:$A$8633,IF($H$2=$H$2,IF($B$112=Data!$F$2:$F$8633,IF(C$16=Data!$E$2:$E$8633,IF(1=Data!$H$2:$H$8633,Data!$I$2:$I$8633))))))</f>
        <v>0</v>
      </c>
      <c r="D116" s="35">
        <f t="array" ref="D116">SUM(IF($F$2=Data!$A$2:$A$8633,IF($H$2=$H$2,IF($B$112=Data!$F$2:$F$8633,IF(D$16=Data!$E$2:$E$8633,IF(1=Data!$H$2:$H$8633,Data!$I$2:$I$8633))))))</f>
        <v>0</v>
      </c>
      <c r="E116" s="35">
        <f t="array" ref="E116">SUM(IF($F$2=Data!$A$2:$A$8633,IF($H$2=$H$2,IF($B$112=Data!$F$2:$F$8633,IF(E$16=Data!$E$2:$E$8633,IF(1=Data!$H$2:$H$8633,Data!$I$2:$I$8633))))))</f>
        <v>0</v>
      </c>
      <c r="F116" s="35">
        <f t="array" ref="F116">SUM(IF($F$2=Data!$A$2:$A$8633,IF($H$2=$H$2,IF($B$112=Data!$F$2:$F$8633,IF(F$16=Data!$E$2:$E$8633,IF(1=Data!$H$2:$H$8633,Data!$I$2:$I$8633))))))</f>
        <v>0</v>
      </c>
      <c r="G116" s="35">
        <f t="array" ref="G116">SUM(IF($F$2=Data!$A$2:$A$8633,IF($H$2=$H$2,IF($B$112=Data!$F$2:$F$8633,IF(G$16=Data!$E$2:$E$8633,IF(1=Data!$H$2:$H$8633,Data!$I$2:$I$8633))))))</f>
        <v>0</v>
      </c>
      <c r="H116" s="35">
        <f t="array" ref="H116">SUM(IF($F$2=Data!$A$2:$A$8633,IF($H$2=$H$2,IF($B$112=Data!$F$2:$F$8633,IF(H$16=Data!$E$2:$E$8633,IF(1=Data!$H$2:$H$8633,Data!$I$2:$I$8633))))))</f>
        <v>0</v>
      </c>
      <c r="I116" s="35">
        <f t="array" ref="I116">SUM(IF($F$2=Data!$A$2:$A$8633,IF($H$2=$H$2,IF($B$112=Data!$F$2:$F$8633,IF(I$16=Data!$E$2:$E$8633,IF(1=Data!$H$2:$H$8633,Data!$I$2:$I$8633))))))</f>
        <v>0</v>
      </c>
      <c r="J116" s="35">
        <f t="array" ref="J116">SUM(IF($F$2=Data!$A$2:$A$8633,IF($H$2=$H$2,IF($B$112=Data!$F$2:$F$8633,IF(J$16=Data!$E$2:$E$8633,IF(1=Data!$H$2:$H$8633,Data!$I$2:$I$8633))))))</f>
        <v>0</v>
      </c>
      <c r="K116" s="35">
        <f t="array" ref="K116">SUM(IF($F$2=Data!$A$2:$A$8633,IF($H$2=$H$2,IF($B$112=Data!$F$2:$F$8633,IF(K$16=Data!$E$2:$E$8633,IF(1=Data!$H$2:$H$8633,Data!$I$2:$I$8633))))))</f>
        <v>0</v>
      </c>
      <c r="L116" s="35">
        <f t="array" ref="L116">SUM(IF($F$2=Data!$A$2:$A$8633,IF($H$2=$H$2,IF($B$112=Data!$F$2:$F$8633,IF(L$16=Data!$E$2:$E$8633,IF(1=Data!$H$2:$H$8633,Data!$I$2:$I$8633))))))</f>
        <v>0</v>
      </c>
      <c r="M116" s="35">
        <f t="array" ref="M116">SUM(IF($F$2=Data!$A$2:$A$8633,IF($H$2=$H$2,IF($B$112=Data!$F$2:$F$8633,IF(M$16=Data!$E$2:$E$8633,IF(1=Data!$H$2:$H$8633,Data!$I$2:$I$8633))))))</f>
        <v>0</v>
      </c>
      <c r="N116" s="35">
        <f t="array" ref="N116">SUM(IF($F$2=Data!$A$2:$A$8633,IF($H$2=$H$2,IF($B$112=Data!$F$2:$F$8633,IF(N$16=Data!$E$2:$E$8633,IF(1=Data!$H$2:$H$8633,Data!$I$2:$I$8633))))))</f>
        <v>0</v>
      </c>
      <c r="O116" s="35">
        <f t="array" ref="O116">SUM(IF($F$2=Data!$A$2:$A$8633,IF($H$2=$H$2,IF($B$112=Data!$F$2:$F$8633,IF(O$16=Data!$E$2:$E$8633,IF(1=Data!$H$2:$H$8633,Data!$I$2:$I$8633))))))</f>
        <v>0</v>
      </c>
      <c r="P116" s="35">
        <f t="array" ref="P116">SUM(IF($F$2=Data!$A$2:$A$8633,IF($H$2=$H$2,IF($B$112=Data!$F$2:$F$8633,IF(P$16=Data!$E$2:$E$8633,IF(1=Data!$H$2:$H$8633,Data!$I$2:$I$8633))))))</f>
        <v>0</v>
      </c>
      <c r="Q116" s="35">
        <f t="array" ref="Q116">SUM(IF($F$2=Data!$A$2:$A$8633,IF($H$2=$H$2,IF($B$112=Data!$F$2:$F$8633,IF(Q$16=Data!$E$2:$E$8633,IF(1=Data!$H$2:$H$8633,Data!$I$2:$I$8633))))))</f>
        <v>0</v>
      </c>
      <c r="R116" s="35">
        <f t="array" ref="R116">SUM(IF($F$2=Data!$A$2:$A$8633,IF($H$2=$H$2,IF($B$112=Data!$F$2:$F$8633,IF(R$16=Data!$E$2:$E$8633,IF(1=Data!$H$2:$H$8633,Data!$I$2:$I$8633))))))</f>
        <v>0</v>
      </c>
      <c r="S116" s="35">
        <f t="array" ref="S116">SUM(IF($F$2=Data!$A$2:$A$8633,IF($H$2=$H$2,IF($B$112=Data!$F$2:$F$8633,IF(S$16=Data!$E$2:$E$8633,IF(1=Data!$H$2:$H$8633,Data!$I$2:$I$8633))))))</f>
        <v>0</v>
      </c>
      <c r="T116" s="35">
        <f t="array" ref="T116">SUM(IF($F$2=Data!$A$2:$A$8633,IF($H$2=$H$2,IF($B$112=Data!$F$2:$F$8633,IF(T$16=Data!$E$2:$E$8633,IF(1=Data!$H$2:$H$8633,Data!$I$2:$I$8633))))))</f>
        <v>0</v>
      </c>
      <c r="U116" s="35">
        <f t="array" ref="U116">SUM(IF($F$2=Data!$A$2:$A$8633,IF($H$2=$H$2,IF($B$112=Data!$F$2:$F$8633,IF(U$16=Data!$E$2:$E$8633,IF(1=Data!$H$2:$H$8633,Data!$I$2:$I$8633))))))</f>
        <v>0</v>
      </c>
      <c r="V116" s="35">
        <f t="array" ref="V116">SUM(IF($F$2=Data!$A$2:$A$8633,IF($H$2=$H$2,IF($B$112=Data!$F$2:$F$8633,IF(V$16=Data!$E$2:$E$8633,IF(1=Data!$H$2:$H$8633,Data!$I$2:$I$8633))))))</f>
        <v>0</v>
      </c>
      <c r="W116" s="35">
        <f t="array" ref="W116">SUM(IF($F$2=Data!$A$2:$A$8633,IF($H$2=$H$2,IF($B$112=Data!$F$2:$F$8633,IF(W$16=Data!$E$2:$E$8633,IF(1=Data!$H$2:$H$8633,Data!$I$2:$I$8633))))))</f>
        <v>0</v>
      </c>
      <c r="X116" s="35">
        <f t="array" ref="X116">SUM(IF($F$2=Data!$A$2:$A$8633,IF($H$2=$H$2,IF($B$112=Data!$F$2:$F$8633,IF(X$16=Data!$E$2:$E$8633,IF(1=Data!$H$2:$H$8633,Data!$I$2:$I$8633))))))</f>
        <v>0</v>
      </c>
      <c r="Y116" s="35">
        <f t="array" ref="Y116">SUM(IF($F$2=Data!$A$2:$A$8633,IF($H$2=$H$2,IF($B$112=Data!$F$2:$F$8633,IF(Y$16=Data!$E$2:$E$8633,IF(1=Data!$H$2:$H$8633,Data!$I$2:$I$8633))))))</f>
        <v>0</v>
      </c>
      <c r="AC116" s="23">
        <v>46671</v>
      </c>
      <c r="AE116" s="22"/>
    </row>
    <row r="117" spans="1:31" hidden="1">
      <c r="A117" s="29" t="s">
        <v>5</v>
      </c>
      <c r="B117" s="35">
        <f t="array" ref="B117">SUM(IF($F$2=Data!$A$2:$A$8633,IF($H$2=$H$2,IF($B$112=Data!$F$2:$F$8633,IF(B$16=Data!$E$2:$E$8633,IF(2=Data!$H$2:$H$8633,Data!$I$2:$I$8633))))))</f>
        <v>0</v>
      </c>
      <c r="C117" s="35">
        <f t="array" ref="C117">SUM(IF($F$2=Data!$A$2:$A$8633,IF($H$2=$H$2,IF($B$112=Data!$F$2:$F$8633,IF(C$16=Data!$E$2:$E$8633,IF(2=Data!$H$2:$H$8633,Data!$I$2:$I$8633))))))</f>
        <v>0</v>
      </c>
      <c r="D117" s="35">
        <f t="array" ref="D117">SUM(IF($F$2=Data!$A$2:$A$8633,IF($H$2=$H$2,IF($B$112=Data!$F$2:$F$8633,IF(D$16=Data!$E$2:$E$8633,IF(2=Data!$H$2:$H$8633,Data!$I$2:$I$8633))))))</f>
        <v>0</v>
      </c>
      <c r="E117" s="35">
        <f t="array" ref="E117">SUM(IF($F$2=Data!$A$2:$A$8633,IF($H$2=$H$2,IF($B$112=Data!$F$2:$F$8633,IF(E$16=Data!$E$2:$E$8633,IF(2=Data!$H$2:$H$8633,Data!$I$2:$I$8633))))))</f>
        <v>0</v>
      </c>
      <c r="F117" s="35">
        <f t="array" ref="F117">SUM(IF($F$2=Data!$A$2:$A$8633,IF($H$2=$H$2,IF($B$112=Data!$F$2:$F$8633,IF(F$16=Data!$E$2:$E$8633,IF(2=Data!$H$2:$H$8633,Data!$I$2:$I$8633))))))</f>
        <v>0</v>
      </c>
      <c r="G117" s="35">
        <f t="array" ref="G117">SUM(IF($F$2=Data!$A$2:$A$8633,IF($H$2=$H$2,IF($B$112=Data!$F$2:$F$8633,IF(G$16=Data!$E$2:$E$8633,IF(2=Data!$H$2:$H$8633,Data!$I$2:$I$8633))))))</f>
        <v>0</v>
      </c>
      <c r="H117" s="35">
        <f t="array" ref="H117">SUM(IF($F$2=Data!$A$2:$A$8633,IF($H$2=$H$2,IF($B$112=Data!$F$2:$F$8633,IF(H$16=Data!$E$2:$E$8633,IF(2=Data!$H$2:$H$8633,Data!$I$2:$I$8633))))))</f>
        <v>0</v>
      </c>
      <c r="I117" s="35">
        <f t="array" ref="I117">SUM(IF($F$2=Data!$A$2:$A$8633,IF($H$2=$H$2,IF($B$112=Data!$F$2:$F$8633,IF(I$16=Data!$E$2:$E$8633,IF(2=Data!$H$2:$H$8633,Data!$I$2:$I$8633))))))</f>
        <v>0</v>
      </c>
      <c r="J117" s="35">
        <f t="array" ref="J117">SUM(IF($F$2=Data!$A$2:$A$8633,IF($H$2=$H$2,IF($B$112=Data!$F$2:$F$8633,IF(J$16=Data!$E$2:$E$8633,IF(2=Data!$H$2:$H$8633,Data!$I$2:$I$8633))))))</f>
        <v>0</v>
      </c>
      <c r="K117" s="35">
        <f t="array" ref="K117">SUM(IF($F$2=Data!$A$2:$A$8633,IF($H$2=$H$2,IF($B$112=Data!$F$2:$F$8633,IF(K$16=Data!$E$2:$E$8633,IF(2=Data!$H$2:$H$8633,Data!$I$2:$I$8633))))))</f>
        <v>0</v>
      </c>
      <c r="L117" s="35">
        <f t="array" ref="L117">SUM(IF($F$2=Data!$A$2:$A$8633,IF($H$2=$H$2,IF($B$112=Data!$F$2:$F$8633,IF(L$16=Data!$E$2:$E$8633,IF(2=Data!$H$2:$H$8633,Data!$I$2:$I$8633))))))</f>
        <v>0</v>
      </c>
      <c r="M117" s="35">
        <f t="array" ref="M117">SUM(IF($F$2=Data!$A$2:$A$8633,IF($H$2=$H$2,IF($B$112=Data!$F$2:$F$8633,IF(M$16=Data!$E$2:$E$8633,IF(2=Data!$H$2:$H$8633,Data!$I$2:$I$8633))))))</f>
        <v>0</v>
      </c>
      <c r="N117" s="35">
        <f t="array" ref="N117">SUM(IF($F$2=Data!$A$2:$A$8633,IF($H$2=$H$2,IF($B$112=Data!$F$2:$F$8633,IF(N$16=Data!$E$2:$E$8633,IF(2=Data!$H$2:$H$8633,Data!$I$2:$I$8633))))))</f>
        <v>0</v>
      </c>
      <c r="O117" s="35">
        <f t="array" ref="O117">SUM(IF($F$2=Data!$A$2:$A$8633,IF($H$2=$H$2,IF($B$112=Data!$F$2:$F$8633,IF(O$16=Data!$E$2:$E$8633,IF(2=Data!$H$2:$H$8633,Data!$I$2:$I$8633))))))</f>
        <v>0</v>
      </c>
      <c r="P117" s="35">
        <f t="array" ref="P117">SUM(IF($F$2=Data!$A$2:$A$8633,IF($H$2=$H$2,IF($B$112=Data!$F$2:$F$8633,IF(P$16=Data!$E$2:$E$8633,IF(2=Data!$H$2:$H$8633,Data!$I$2:$I$8633))))))</f>
        <v>0</v>
      </c>
      <c r="Q117" s="35">
        <f t="array" ref="Q117">SUM(IF($F$2=Data!$A$2:$A$8633,IF($H$2=$H$2,IF($B$112=Data!$F$2:$F$8633,IF(Q$16=Data!$E$2:$E$8633,IF(2=Data!$H$2:$H$8633,Data!$I$2:$I$8633))))))</f>
        <v>0</v>
      </c>
      <c r="R117" s="35">
        <f t="array" ref="R117">SUM(IF($F$2=Data!$A$2:$A$8633,IF($H$2=$H$2,IF($B$112=Data!$F$2:$F$8633,IF(R$16=Data!$E$2:$E$8633,IF(2=Data!$H$2:$H$8633,Data!$I$2:$I$8633))))))</f>
        <v>0</v>
      </c>
      <c r="S117" s="35">
        <f t="array" ref="S117">SUM(IF($F$2=Data!$A$2:$A$8633,IF($H$2=$H$2,IF($B$112=Data!$F$2:$F$8633,IF(S$16=Data!$E$2:$E$8633,IF(2=Data!$H$2:$H$8633,Data!$I$2:$I$8633))))))</f>
        <v>0</v>
      </c>
      <c r="T117" s="35">
        <f t="array" ref="T117">SUM(IF($F$2=Data!$A$2:$A$8633,IF($H$2=$H$2,IF($B$112=Data!$F$2:$F$8633,IF(T$16=Data!$E$2:$E$8633,IF(2=Data!$H$2:$H$8633,Data!$I$2:$I$8633))))))</f>
        <v>0</v>
      </c>
      <c r="U117" s="35">
        <f t="array" ref="U117">SUM(IF($F$2=Data!$A$2:$A$8633,IF($H$2=$H$2,IF($B$112=Data!$F$2:$F$8633,IF(U$16=Data!$E$2:$E$8633,IF(2=Data!$H$2:$H$8633,Data!$I$2:$I$8633))))))</f>
        <v>0</v>
      </c>
      <c r="V117" s="35">
        <f t="array" ref="V117">SUM(IF($F$2=Data!$A$2:$A$8633,IF($H$2=$H$2,IF($B$112=Data!$F$2:$F$8633,IF(V$16=Data!$E$2:$E$8633,IF(2=Data!$H$2:$H$8633,Data!$I$2:$I$8633))))))</f>
        <v>0</v>
      </c>
      <c r="W117" s="35">
        <f t="array" ref="W117">SUM(IF($F$2=Data!$A$2:$A$8633,IF($H$2=$H$2,IF($B$112=Data!$F$2:$F$8633,IF(W$16=Data!$E$2:$E$8633,IF(2=Data!$H$2:$H$8633,Data!$I$2:$I$8633))))))</f>
        <v>0</v>
      </c>
      <c r="X117" s="35">
        <f t="array" ref="X117">SUM(IF($F$2=Data!$A$2:$A$8633,IF($H$2=$H$2,IF($B$112=Data!$F$2:$F$8633,IF(X$16=Data!$E$2:$E$8633,IF(2=Data!$H$2:$H$8633,Data!$I$2:$I$8633))))))</f>
        <v>0</v>
      </c>
      <c r="Y117" s="35">
        <f t="array" ref="Y117">SUM(IF($F$2=Data!$A$2:$A$8633,IF($H$2=$H$2,IF($B$112=Data!$F$2:$F$8633,IF(Y$16=Data!$E$2:$E$8633,IF(2=Data!$H$2:$H$8633,Data!$I$2:$I$8633))))))</f>
        <v>0</v>
      </c>
      <c r="AC117" s="23">
        <v>46702</v>
      </c>
      <c r="AE117" s="22"/>
    </row>
    <row r="118" spans="1:31" hidden="1">
      <c r="A118" s="29" t="s">
        <v>22</v>
      </c>
      <c r="B118" s="35">
        <f t="array" ref="B118">SUM(IF($F$2=Data!$A$2:$A$8633,IF($H$2=$H$2,IF($B$112=Data!$F$2:$F$8633,IF(B$16=Data!$E$2:$E$8633,IF(3=Data!$H$2:$H$8633,Data!$I$2:$I$8633))))))</f>
        <v>0</v>
      </c>
      <c r="C118" s="35">
        <f t="array" ref="C118">SUM(IF($F$2=Data!$A$2:$A$8633,IF($H$2=$H$2,IF($B$112=Data!$F$2:$F$8633,IF(C$16=Data!$E$2:$E$8633,IF(3=Data!$H$2:$H$8633,Data!$I$2:$I$8633))))))</f>
        <v>0</v>
      </c>
      <c r="D118" s="35">
        <f t="array" ref="D118">SUM(IF($F$2=Data!$A$2:$A$8633,IF($H$2=$H$2,IF($B$112=Data!$F$2:$F$8633,IF(D$16=Data!$E$2:$E$8633,IF(3=Data!$H$2:$H$8633,Data!$I$2:$I$8633))))))</f>
        <v>0</v>
      </c>
      <c r="E118" s="35">
        <f t="array" ref="E118">SUM(IF($F$2=Data!$A$2:$A$8633,IF($H$2=$H$2,IF($B$112=Data!$F$2:$F$8633,IF(E$16=Data!$E$2:$E$8633,IF(3=Data!$H$2:$H$8633,Data!$I$2:$I$8633))))))</f>
        <v>0</v>
      </c>
      <c r="F118" s="35">
        <f t="array" ref="F118">SUM(IF($F$2=Data!$A$2:$A$8633,IF($H$2=$H$2,IF($B$112=Data!$F$2:$F$8633,IF(F$16=Data!$E$2:$E$8633,IF(3=Data!$H$2:$H$8633,Data!$I$2:$I$8633))))))</f>
        <v>0</v>
      </c>
      <c r="G118" s="35">
        <f t="array" ref="G118">SUM(IF($F$2=Data!$A$2:$A$8633,IF($H$2=$H$2,IF($B$112=Data!$F$2:$F$8633,IF(G$16=Data!$E$2:$E$8633,IF(3=Data!$H$2:$H$8633,Data!$I$2:$I$8633))))))</f>
        <v>0</v>
      </c>
      <c r="H118" s="35">
        <f t="array" ref="H118">SUM(IF($F$2=Data!$A$2:$A$8633,IF($H$2=$H$2,IF($B$112=Data!$F$2:$F$8633,IF(H$16=Data!$E$2:$E$8633,IF(3=Data!$H$2:$H$8633,Data!$I$2:$I$8633))))))</f>
        <v>0</v>
      </c>
      <c r="I118" s="35">
        <f t="array" ref="I118">SUM(IF($F$2=Data!$A$2:$A$8633,IF($H$2=$H$2,IF($B$112=Data!$F$2:$F$8633,IF(I$16=Data!$E$2:$E$8633,IF(3=Data!$H$2:$H$8633,Data!$I$2:$I$8633))))))</f>
        <v>0</v>
      </c>
      <c r="J118" s="35">
        <f t="array" ref="J118">SUM(IF($F$2=Data!$A$2:$A$8633,IF($H$2=$H$2,IF($B$112=Data!$F$2:$F$8633,IF(J$16=Data!$E$2:$E$8633,IF(3=Data!$H$2:$H$8633,Data!$I$2:$I$8633))))))</f>
        <v>0</v>
      </c>
      <c r="K118" s="35">
        <f t="array" ref="K118">SUM(IF($F$2=Data!$A$2:$A$8633,IF($H$2=$H$2,IF($B$112=Data!$F$2:$F$8633,IF(K$16=Data!$E$2:$E$8633,IF(3=Data!$H$2:$H$8633,Data!$I$2:$I$8633))))))</f>
        <v>0</v>
      </c>
      <c r="L118" s="35">
        <f t="array" ref="L118">SUM(IF($F$2=Data!$A$2:$A$8633,IF($H$2=$H$2,IF($B$112=Data!$F$2:$F$8633,IF(L$16=Data!$E$2:$E$8633,IF(3=Data!$H$2:$H$8633,Data!$I$2:$I$8633))))))</f>
        <v>0</v>
      </c>
      <c r="M118" s="35">
        <f t="array" ref="M118">SUM(IF($F$2=Data!$A$2:$A$8633,IF($H$2=$H$2,IF($B$112=Data!$F$2:$F$8633,IF(M$16=Data!$E$2:$E$8633,IF(3=Data!$H$2:$H$8633,Data!$I$2:$I$8633))))))</f>
        <v>0</v>
      </c>
      <c r="N118" s="35">
        <f t="array" ref="N118">SUM(IF($F$2=Data!$A$2:$A$8633,IF($H$2=$H$2,IF($B$112=Data!$F$2:$F$8633,IF(N$16=Data!$E$2:$E$8633,IF(3=Data!$H$2:$H$8633,Data!$I$2:$I$8633))))))</f>
        <v>0</v>
      </c>
      <c r="O118" s="35">
        <f t="array" ref="O118">SUM(IF($F$2=Data!$A$2:$A$8633,IF($H$2=$H$2,IF($B$112=Data!$F$2:$F$8633,IF(O$16=Data!$E$2:$E$8633,IF(3=Data!$H$2:$H$8633,Data!$I$2:$I$8633))))))</f>
        <v>0</v>
      </c>
      <c r="P118" s="35">
        <f t="array" ref="P118">SUM(IF($F$2=Data!$A$2:$A$8633,IF($H$2=$H$2,IF($B$112=Data!$F$2:$F$8633,IF(P$16=Data!$E$2:$E$8633,IF(3=Data!$H$2:$H$8633,Data!$I$2:$I$8633))))))</f>
        <v>0</v>
      </c>
      <c r="Q118" s="35">
        <f t="array" ref="Q118">SUM(IF($F$2=Data!$A$2:$A$8633,IF($H$2=$H$2,IF($B$112=Data!$F$2:$F$8633,IF(Q$16=Data!$E$2:$E$8633,IF(3=Data!$H$2:$H$8633,Data!$I$2:$I$8633))))))</f>
        <v>0</v>
      </c>
      <c r="R118" s="35">
        <f t="array" ref="R118">SUM(IF($F$2=Data!$A$2:$A$8633,IF($H$2=$H$2,IF($B$112=Data!$F$2:$F$8633,IF(R$16=Data!$E$2:$E$8633,IF(3=Data!$H$2:$H$8633,Data!$I$2:$I$8633))))))</f>
        <v>0</v>
      </c>
      <c r="S118" s="35">
        <f t="array" ref="S118">SUM(IF($F$2=Data!$A$2:$A$8633,IF($H$2=$H$2,IF($B$112=Data!$F$2:$F$8633,IF(S$16=Data!$E$2:$E$8633,IF(3=Data!$H$2:$H$8633,Data!$I$2:$I$8633))))))</f>
        <v>0</v>
      </c>
      <c r="T118" s="35">
        <f t="array" ref="T118">SUM(IF($F$2=Data!$A$2:$A$8633,IF($H$2=$H$2,IF($B$112=Data!$F$2:$F$8633,IF(T$16=Data!$E$2:$E$8633,IF(3=Data!$H$2:$H$8633,Data!$I$2:$I$8633))))))</f>
        <v>0</v>
      </c>
      <c r="U118" s="35">
        <f t="array" ref="U118">SUM(IF($F$2=Data!$A$2:$A$8633,IF($H$2=$H$2,IF($B$112=Data!$F$2:$F$8633,IF(U$16=Data!$E$2:$E$8633,IF(3=Data!$H$2:$H$8633,Data!$I$2:$I$8633))))))</f>
        <v>0</v>
      </c>
      <c r="V118" s="35">
        <f t="array" ref="V118">SUM(IF($F$2=Data!$A$2:$A$8633,IF($H$2=$H$2,IF($B$112=Data!$F$2:$F$8633,IF(V$16=Data!$E$2:$E$8633,IF(3=Data!$H$2:$H$8633,Data!$I$2:$I$8633))))))</f>
        <v>0</v>
      </c>
      <c r="W118" s="35">
        <f t="array" ref="W118">SUM(IF($F$2=Data!$A$2:$A$8633,IF($H$2=$H$2,IF($B$112=Data!$F$2:$F$8633,IF(W$16=Data!$E$2:$E$8633,IF(3=Data!$H$2:$H$8633,Data!$I$2:$I$8633))))))</f>
        <v>0</v>
      </c>
      <c r="X118" s="35">
        <f t="array" ref="X118">SUM(IF($F$2=Data!$A$2:$A$8633,IF($H$2=$H$2,IF($B$112=Data!$F$2:$F$8633,IF(X$16=Data!$E$2:$E$8633,IF(3=Data!$H$2:$H$8633,Data!$I$2:$I$8633))))))</f>
        <v>0</v>
      </c>
      <c r="Y118" s="35">
        <f t="array" ref="Y118">SUM(IF($F$2=Data!$A$2:$A$8633,IF($H$2=$H$2,IF($B$112=Data!$F$2:$F$8633,IF(Y$16=Data!$E$2:$E$8633,IF(3=Data!$H$2:$H$8633,Data!$I$2:$I$8633))))))</f>
        <v>0</v>
      </c>
      <c r="AC118" s="23">
        <v>46716</v>
      </c>
    </row>
    <row r="119" spans="1:31" hidden="1">
      <c r="A119" s="29" t="s">
        <v>6</v>
      </c>
      <c r="B119" s="35">
        <f t="array" ref="B119">SUM(IF($F$2=Data!$A$2:$A$8633,IF($H$2=$H$2,IF($B$112=Data!$F$2:$F$8633,IF(B$16=Data!$E$2:$E$8633,IF(0=Data!$H$2:$H$8633,Data!$K$2:$K$8633))))))</f>
        <v>0</v>
      </c>
      <c r="C119" s="35">
        <f t="array" ref="C119">SUM(IF($F$2=Data!$A$2:$A$8633,IF($H$2=$H$2,IF($B$112=Data!$F$2:$F$8633,IF(C$16=Data!$E$2:$E$8633,IF(0=Data!$H$2:$H$8633,Data!$K$2:$K$8633))))))</f>
        <v>0</v>
      </c>
      <c r="D119" s="35">
        <f t="array" ref="D119">SUM(IF($F$2=Data!$A$2:$A$8633,IF($H$2=$H$2,IF($B$112=Data!$F$2:$F$8633,IF(D$16=Data!$E$2:$E$8633,IF(0=Data!$H$2:$H$8633,Data!$K$2:$K$8633))))))</f>
        <v>0</v>
      </c>
      <c r="E119" s="35">
        <f t="array" ref="E119">SUM(IF($F$2=Data!$A$2:$A$8633,IF($H$2=$H$2,IF($B$112=Data!$F$2:$F$8633,IF(E$16=Data!$E$2:$E$8633,IF(0=Data!$H$2:$H$8633,Data!$K$2:$K$8633))))))</f>
        <v>0</v>
      </c>
      <c r="F119" s="35">
        <f t="array" ref="F119">SUM(IF($F$2=Data!$A$2:$A$8633,IF($H$2=$H$2,IF($B$112=Data!$F$2:$F$8633,IF(F$16=Data!$E$2:$E$8633,IF(0=Data!$H$2:$H$8633,Data!$K$2:$K$8633))))))</f>
        <v>0</v>
      </c>
      <c r="G119" s="35">
        <f t="array" ref="G119">SUM(IF($F$2=Data!$A$2:$A$8633,IF($H$2=$H$2,IF($B$112=Data!$F$2:$F$8633,IF(G$16=Data!$E$2:$E$8633,IF(0=Data!$H$2:$H$8633,Data!$K$2:$K$8633))))))</f>
        <v>0</v>
      </c>
      <c r="H119" s="35">
        <f t="array" ref="H119">SUM(IF($F$2=Data!$A$2:$A$8633,IF($H$2=$H$2,IF($B$112=Data!$F$2:$F$8633,IF(H$16=Data!$E$2:$E$8633,IF(0=Data!$H$2:$H$8633,Data!$K$2:$K$8633))))))</f>
        <v>0</v>
      </c>
      <c r="I119" s="35">
        <f t="array" ref="I119">SUM(IF($F$2=Data!$A$2:$A$8633,IF($H$2=$H$2,IF($B$112=Data!$F$2:$F$8633,IF(I$16=Data!$E$2:$E$8633,IF(0=Data!$H$2:$H$8633,Data!$K$2:$K$8633))))))</f>
        <v>0</v>
      </c>
      <c r="J119" s="35">
        <f t="array" ref="J119">SUM(IF($F$2=Data!$A$2:$A$8633,IF($H$2=$H$2,IF($B$112=Data!$F$2:$F$8633,IF(J$16=Data!$E$2:$E$8633,IF(0=Data!$H$2:$H$8633,Data!$K$2:$K$8633))))))</f>
        <v>0</v>
      </c>
      <c r="K119" s="35">
        <f t="array" ref="K119">SUM(IF($F$2=Data!$A$2:$A$8633,IF($H$2=$H$2,IF($B$112=Data!$F$2:$F$8633,IF(K$16=Data!$E$2:$E$8633,IF(0=Data!$H$2:$H$8633,Data!$K$2:$K$8633))))))</f>
        <v>0</v>
      </c>
      <c r="L119" s="35">
        <f t="array" ref="L119">SUM(IF($F$2=Data!$A$2:$A$8633,IF($H$2=$H$2,IF($B$112=Data!$F$2:$F$8633,IF(L$16=Data!$E$2:$E$8633,IF(0=Data!$H$2:$H$8633,Data!$K$2:$K$8633))))))</f>
        <v>0</v>
      </c>
      <c r="M119" s="35">
        <f t="array" ref="M119">SUM(IF($F$2=Data!$A$2:$A$8633,IF($H$2=$H$2,IF($B$112=Data!$F$2:$F$8633,IF(M$16=Data!$E$2:$E$8633,IF(0=Data!$H$2:$H$8633,Data!$K$2:$K$8633))))))</f>
        <v>0</v>
      </c>
      <c r="N119" s="35">
        <f t="array" ref="N119">SUM(IF($F$2=Data!$A$2:$A$8633,IF($H$2=$H$2,IF($B$112=Data!$F$2:$F$8633,IF(N$16=Data!$E$2:$E$8633,IF(0=Data!$H$2:$H$8633,Data!$K$2:$K$8633))))))</f>
        <v>0</v>
      </c>
      <c r="O119" s="35">
        <f t="array" ref="O119">SUM(IF($F$2=Data!$A$2:$A$8633,IF($H$2=$H$2,IF($B$112=Data!$F$2:$F$8633,IF(O$16=Data!$E$2:$E$8633,IF(0=Data!$H$2:$H$8633,Data!$K$2:$K$8633))))))</f>
        <v>0</v>
      </c>
      <c r="P119" s="35">
        <f t="array" ref="P119">SUM(IF($F$2=Data!$A$2:$A$8633,IF($H$2=$H$2,IF($B$112=Data!$F$2:$F$8633,IF(P$16=Data!$E$2:$E$8633,IF(0=Data!$H$2:$H$8633,Data!$K$2:$K$8633))))))</f>
        <v>0</v>
      </c>
      <c r="Q119" s="35">
        <f t="array" ref="Q119">SUM(IF($F$2=Data!$A$2:$A$8633,IF($H$2=$H$2,IF($B$112=Data!$F$2:$F$8633,IF(Q$16=Data!$E$2:$E$8633,IF(0=Data!$H$2:$H$8633,Data!$K$2:$K$8633))))))</f>
        <v>0</v>
      </c>
      <c r="R119" s="35">
        <f t="array" ref="R119">SUM(IF($F$2=Data!$A$2:$A$8633,IF($H$2=$H$2,IF($B$112=Data!$F$2:$F$8633,IF(R$16=Data!$E$2:$E$8633,IF(0=Data!$H$2:$H$8633,Data!$K$2:$K$8633))))))</f>
        <v>0</v>
      </c>
      <c r="S119" s="35">
        <f t="array" ref="S119">SUM(IF($F$2=Data!$A$2:$A$8633,IF($H$2=$H$2,IF($B$112=Data!$F$2:$F$8633,IF(S$16=Data!$E$2:$E$8633,IF(0=Data!$H$2:$H$8633,Data!$K$2:$K$8633))))))</f>
        <v>0</v>
      </c>
      <c r="T119" s="35">
        <f t="array" ref="T119">SUM(IF($F$2=Data!$A$2:$A$8633,IF($H$2=$H$2,IF($B$112=Data!$F$2:$F$8633,IF(T$16=Data!$E$2:$E$8633,IF(0=Data!$H$2:$H$8633,Data!$K$2:$K$8633))))))</f>
        <v>0</v>
      </c>
      <c r="U119" s="35">
        <f t="array" ref="U119">SUM(IF($F$2=Data!$A$2:$A$8633,IF($H$2=$H$2,IF($B$112=Data!$F$2:$F$8633,IF(U$16=Data!$E$2:$E$8633,IF(0=Data!$H$2:$H$8633,Data!$K$2:$K$8633))))))</f>
        <v>0</v>
      </c>
      <c r="V119" s="35">
        <f t="array" ref="V119">SUM(IF($F$2=Data!$A$2:$A$8633,IF($H$2=$H$2,IF($B$112=Data!$F$2:$F$8633,IF(V$16=Data!$E$2:$E$8633,IF(0=Data!$H$2:$H$8633,Data!$K$2:$K$8633))))))</f>
        <v>0</v>
      </c>
      <c r="W119" s="35">
        <f t="array" ref="W119">SUM(IF($F$2=Data!$A$2:$A$8633,IF($H$2=$H$2,IF($B$112=Data!$F$2:$F$8633,IF(W$16=Data!$E$2:$E$8633,IF(0=Data!$H$2:$H$8633,Data!$K$2:$K$8633))))))</f>
        <v>0</v>
      </c>
      <c r="X119" s="35">
        <f t="array" ref="X119">SUM(IF($F$2=Data!$A$2:$A$8633,IF($H$2=$H$2,IF($B$112=Data!$F$2:$F$8633,IF(X$16=Data!$E$2:$E$8633,IF(0=Data!$H$2:$H$8633,Data!$K$2:$K$8633))))))</f>
        <v>0</v>
      </c>
      <c r="Y119" s="35">
        <f t="array" ref="Y119">SUM(IF($F$2=Data!$A$2:$A$8633,IF($H$2=$H$2,IF($B$112=Data!$F$2:$F$8633,IF(Y$16=Data!$E$2:$E$8633,IF(0=Data!$H$2:$H$8633,Data!$K$2:$K$8633))))))</f>
        <v>0</v>
      </c>
      <c r="AC119" s="23">
        <v>46746</v>
      </c>
    </row>
    <row r="120" spans="1:31" hidden="1">
      <c r="A120" s="29" t="s">
        <v>7</v>
      </c>
      <c r="B120" s="35">
        <f t="array" ref="B120">SUM(IF($F$2=Data!$A$2:$A$8633,IF($H$2=$H$2,IF($B$112=Data!$F$2:$F$8633,IF(B$16=Data!$E$2:$E$8633,IF(1=Data!$H$2:$H$8633,Data!$K$2:$K$8633))))))</f>
        <v>0</v>
      </c>
      <c r="C120" s="35">
        <f t="array" ref="C120">SUM(IF($F$2=Data!$A$2:$A$8633,IF($H$2=$H$2,IF($B$112=Data!$F$2:$F$8633,IF(C$16=Data!$E$2:$E$8633,IF(1=Data!$H$2:$H$8633,Data!$K$2:$K$8633))))))</f>
        <v>0</v>
      </c>
      <c r="D120" s="35">
        <f t="array" ref="D120">SUM(IF($F$2=Data!$A$2:$A$8633,IF($H$2=$H$2,IF($B$112=Data!$F$2:$F$8633,IF(D$16=Data!$E$2:$E$8633,IF(1=Data!$H$2:$H$8633,Data!$K$2:$K$8633))))))</f>
        <v>0</v>
      </c>
      <c r="E120" s="35">
        <f t="array" ref="E120">SUM(IF($F$2=Data!$A$2:$A$8633,IF($H$2=$H$2,IF($B$112=Data!$F$2:$F$8633,IF(E$16=Data!$E$2:$E$8633,IF(1=Data!$H$2:$H$8633,Data!$K$2:$K$8633))))))</f>
        <v>0</v>
      </c>
      <c r="F120" s="35">
        <f t="array" ref="F120">SUM(IF($F$2=Data!$A$2:$A$8633,IF($H$2=$H$2,IF($B$112=Data!$F$2:$F$8633,IF(F$16=Data!$E$2:$E$8633,IF(1=Data!$H$2:$H$8633,Data!$K$2:$K$8633))))))</f>
        <v>0</v>
      </c>
      <c r="G120" s="35">
        <f t="array" ref="G120">SUM(IF($F$2=Data!$A$2:$A$8633,IF($H$2=$H$2,IF($B$112=Data!$F$2:$F$8633,IF(G$16=Data!$E$2:$E$8633,IF(1=Data!$H$2:$H$8633,Data!$K$2:$K$8633))))))</f>
        <v>0</v>
      </c>
      <c r="H120" s="35">
        <f t="array" ref="H120">SUM(IF($F$2=Data!$A$2:$A$8633,IF($H$2=$H$2,IF($B$112=Data!$F$2:$F$8633,IF(H$16=Data!$E$2:$E$8633,IF(1=Data!$H$2:$H$8633,Data!$K$2:$K$8633))))))</f>
        <v>0</v>
      </c>
      <c r="I120" s="35">
        <f t="array" ref="I120">SUM(IF($F$2=Data!$A$2:$A$8633,IF($H$2=$H$2,IF($B$112=Data!$F$2:$F$8633,IF(I$16=Data!$E$2:$E$8633,IF(1=Data!$H$2:$H$8633,Data!$K$2:$K$8633))))))</f>
        <v>0</v>
      </c>
      <c r="J120" s="35">
        <f t="array" ref="J120">SUM(IF($F$2=Data!$A$2:$A$8633,IF($H$2=$H$2,IF($B$112=Data!$F$2:$F$8633,IF(J$16=Data!$E$2:$E$8633,IF(1=Data!$H$2:$H$8633,Data!$K$2:$K$8633))))))</f>
        <v>0</v>
      </c>
      <c r="K120" s="35">
        <f t="array" ref="K120">SUM(IF($F$2=Data!$A$2:$A$8633,IF($H$2=$H$2,IF($B$112=Data!$F$2:$F$8633,IF(K$16=Data!$E$2:$E$8633,IF(1=Data!$H$2:$H$8633,Data!$K$2:$K$8633))))))</f>
        <v>0</v>
      </c>
      <c r="L120" s="35">
        <f t="array" ref="L120">SUM(IF($F$2=Data!$A$2:$A$8633,IF($H$2=$H$2,IF($B$112=Data!$F$2:$F$8633,IF(L$16=Data!$E$2:$E$8633,IF(1=Data!$H$2:$H$8633,Data!$K$2:$K$8633))))))</f>
        <v>0</v>
      </c>
      <c r="M120" s="35">
        <f t="array" ref="M120">SUM(IF($F$2=Data!$A$2:$A$8633,IF($H$2=$H$2,IF($B$112=Data!$F$2:$F$8633,IF(M$16=Data!$E$2:$E$8633,IF(1=Data!$H$2:$H$8633,Data!$K$2:$K$8633))))))</f>
        <v>0</v>
      </c>
      <c r="N120" s="35">
        <f t="array" ref="N120">SUM(IF($F$2=Data!$A$2:$A$8633,IF($H$2=$H$2,IF($B$112=Data!$F$2:$F$8633,IF(N$16=Data!$E$2:$E$8633,IF(1=Data!$H$2:$H$8633,Data!$K$2:$K$8633))))))</f>
        <v>0</v>
      </c>
      <c r="O120" s="35">
        <f t="array" ref="O120">SUM(IF($F$2=Data!$A$2:$A$8633,IF($H$2=$H$2,IF($B$112=Data!$F$2:$F$8633,IF(O$16=Data!$E$2:$E$8633,IF(1=Data!$H$2:$H$8633,Data!$K$2:$K$8633))))))</f>
        <v>0</v>
      </c>
      <c r="P120" s="35">
        <f t="array" ref="P120">SUM(IF($F$2=Data!$A$2:$A$8633,IF($H$2=$H$2,IF($B$112=Data!$F$2:$F$8633,IF(P$16=Data!$E$2:$E$8633,IF(1=Data!$H$2:$H$8633,Data!$K$2:$K$8633))))))</f>
        <v>0</v>
      </c>
      <c r="Q120" s="35">
        <f t="array" ref="Q120">SUM(IF($F$2=Data!$A$2:$A$8633,IF($H$2=$H$2,IF($B$112=Data!$F$2:$F$8633,IF(Q$16=Data!$E$2:$E$8633,IF(1=Data!$H$2:$H$8633,Data!$K$2:$K$8633))))))</f>
        <v>0</v>
      </c>
      <c r="R120" s="35">
        <f t="array" ref="R120">SUM(IF($F$2=Data!$A$2:$A$8633,IF($H$2=$H$2,IF($B$112=Data!$F$2:$F$8633,IF(R$16=Data!$E$2:$E$8633,IF(1=Data!$H$2:$H$8633,Data!$K$2:$K$8633))))))</f>
        <v>0</v>
      </c>
      <c r="S120" s="35">
        <f t="array" ref="S120">SUM(IF($F$2=Data!$A$2:$A$8633,IF($H$2=$H$2,IF($B$112=Data!$F$2:$F$8633,IF(S$16=Data!$E$2:$E$8633,IF(1=Data!$H$2:$H$8633,Data!$K$2:$K$8633))))))</f>
        <v>0</v>
      </c>
      <c r="T120" s="35">
        <f t="array" ref="T120">SUM(IF($F$2=Data!$A$2:$A$8633,IF($H$2=$H$2,IF($B$112=Data!$F$2:$F$8633,IF(T$16=Data!$E$2:$E$8633,IF(1=Data!$H$2:$H$8633,Data!$K$2:$K$8633))))))</f>
        <v>0</v>
      </c>
      <c r="U120" s="35">
        <f t="array" ref="U120">SUM(IF($F$2=Data!$A$2:$A$8633,IF($H$2=$H$2,IF($B$112=Data!$F$2:$F$8633,IF(U$16=Data!$E$2:$E$8633,IF(1=Data!$H$2:$H$8633,Data!$K$2:$K$8633))))))</f>
        <v>0</v>
      </c>
      <c r="V120" s="35">
        <f t="array" ref="V120">SUM(IF($F$2=Data!$A$2:$A$8633,IF($H$2=$H$2,IF($B$112=Data!$F$2:$F$8633,IF(V$16=Data!$E$2:$E$8633,IF(1=Data!$H$2:$H$8633,Data!$K$2:$K$8633))))))</f>
        <v>0</v>
      </c>
      <c r="W120" s="35">
        <f t="array" ref="W120">SUM(IF($F$2=Data!$A$2:$A$8633,IF($H$2=$H$2,IF($B$112=Data!$F$2:$F$8633,IF(W$16=Data!$E$2:$E$8633,IF(1=Data!$H$2:$H$8633,Data!$K$2:$K$8633))))))</f>
        <v>0</v>
      </c>
      <c r="X120" s="35">
        <f t="array" ref="X120">SUM(IF($F$2=Data!$A$2:$A$8633,IF($H$2=$H$2,IF($B$112=Data!$F$2:$F$8633,IF(X$16=Data!$E$2:$E$8633,IF(1=Data!$H$2:$H$8633,Data!$K$2:$K$8633))))))</f>
        <v>0</v>
      </c>
      <c r="Y120" s="35">
        <f t="array" ref="Y120">SUM(IF($F$2=Data!$A$2:$A$8633,IF($H$2=$H$2,IF($B$112=Data!$F$2:$F$8633,IF(Y$16=Data!$E$2:$E$8633,IF(1=Data!$H$2:$H$8633,Data!$K$2:$K$8633))))))</f>
        <v>0</v>
      </c>
      <c r="AC120" s="23">
        <v>46753</v>
      </c>
    </row>
    <row r="121" spans="1:31" hidden="1">
      <c r="A121" s="29" t="s">
        <v>19</v>
      </c>
      <c r="B121" s="35">
        <f t="array" ref="B121">SUM(IF($F$2=Data!$A$2:$A$8633,IF($H$2=$H$2,IF($B$112=Data!$F$2:$F$8633,IF(B$16=Data!$E$2:$E$8633,IF(2=Data!$H$2:$H$8633,Data!$K$2:$K$8633))))))</f>
        <v>0</v>
      </c>
      <c r="C121" s="35">
        <f t="array" ref="C121">SUM(IF($F$2=Data!$A$2:$A$8633,IF($H$2=$H$2,IF($B$112=Data!$F$2:$F$8633,IF(C$16=Data!$E$2:$E$8633,IF(2=Data!$H$2:$H$8633,Data!$K$2:$K$8633))))))</f>
        <v>0</v>
      </c>
      <c r="D121" s="35">
        <f t="array" ref="D121">SUM(IF($F$2=Data!$A$2:$A$8633,IF($H$2=$H$2,IF($B$112=Data!$F$2:$F$8633,IF(D$16=Data!$E$2:$E$8633,IF(2=Data!$H$2:$H$8633,Data!$K$2:$K$8633))))))</f>
        <v>0</v>
      </c>
      <c r="E121" s="35">
        <f t="array" ref="E121">SUM(IF($F$2=Data!$A$2:$A$8633,IF($H$2=$H$2,IF($B$112=Data!$F$2:$F$8633,IF(E$16=Data!$E$2:$E$8633,IF(2=Data!$H$2:$H$8633,Data!$K$2:$K$8633))))))</f>
        <v>0</v>
      </c>
      <c r="F121" s="35">
        <f t="array" ref="F121">SUM(IF($F$2=Data!$A$2:$A$8633,IF($H$2=$H$2,IF($B$112=Data!$F$2:$F$8633,IF(F$16=Data!$E$2:$E$8633,IF(2=Data!$H$2:$H$8633,Data!$K$2:$K$8633))))))</f>
        <v>0</v>
      </c>
      <c r="G121" s="35">
        <f t="array" ref="G121">SUM(IF($F$2=Data!$A$2:$A$8633,IF($H$2=$H$2,IF($B$112=Data!$F$2:$F$8633,IF(G$16=Data!$E$2:$E$8633,IF(2=Data!$H$2:$H$8633,Data!$K$2:$K$8633))))))</f>
        <v>0</v>
      </c>
      <c r="H121" s="35">
        <f t="array" ref="H121">SUM(IF($F$2=Data!$A$2:$A$8633,IF($H$2=$H$2,IF($B$112=Data!$F$2:$F$8633,IF(H$16=Data!$E$2:$E$8633,IF(2=Data!$H$2:$H$8633,Data!$K$2:$K$8633))))))</f>
        <v>0</v>
      </c>
      <c r="I121" s="35">
        <f t="array" ref="I121">SUM(IF($F$2=Data!$A$2:$A$8633,IF($H$2=$H$2,IF($B$112=Data!$F$2:$F$8633,IF(I$16=Data!$E$2:$E$8633,IF(2=Data!$H$2:$H$8633,Data!$K$2:$K$8633))))))</f>
        <v>0</v>
      </c>
      <c r="J121" s="35">
        <f t="array" ref="J121">SUM(IF($F$2=Data!$A$2:$A$8633,IF($H$2=$H$2,IF($B$112=Data!$F$2:$F$8633,IF(J$16=Data!$E$2:$E$8633,IF(2=Data!$H$2:$H$8633,Data!$K$2:$K$8633))))))</f>
        <v>0</v>
      </c>
      <c r="K121" s="35">
        <f t="array" ref="K121">SUM(IF($F$2=Data!$A$2:$A$8633,IF($H$2=$H$2,IF($B$112=Data!$F$2:$F$8633,IF(K$16=Data!$E$2:$E$8633,IF(2=Data!$H$2:$H$8633,Data!$K$2:$K$8633))))))</f>
        <v>0</v>
      </c>
      <c r="L121" s="35">
        <f t="array" ref="L121">SUM(IF($F$2=Data!$A$2:$A$8633,IF($H$2=$H$2,IF($B$112=Data!$F$2:$F$8633,IF(L$16=Data!$E$2:$E$8633,IF(2=Data!$H$2:$H$8633,Data!$K$2:$K$8633))))))</f>
        <v>0</v>
      </c>
      <c r="M121" s="35">
        <f t="array" ref="M121">SUM(IF($F$2=Data!$A$2:$A$8633,IF($H$2=$H$2,IF($B$112=Data!$F$2:$F$8633,IF(M$16=Data!$E$2:$E$8633,IF(2=Data!$H$2:$H$8633,Data!$K$2:$K$8633))))))</f>
        <v>0</v>
      </c>
      <c r="N121" s="35">
        <f t="array" ref="N121">SUM(IF($F$2=Data!$A$2:$A$8633,IF($H$2=$H$2,IF($B$112=Data!$F$2:$F$8633,IF(N$16=Data!$E$2:$E$8633,IF(2=Data!$H$2:$H$8633,Data!$K$2:$K$8633))))))</f>
        <v>0</v>
      </c>
      <c r="O121" s="35">
        <f t="array" ref="O121">SUM(IF($F$2=Data!$A$2:$A$8633,IF($H$2=$H$2,IF($B$112=Data!$F$2:$F$8633,IF(O$16=Data!$E$2:$E$8633,IF(2=Data!$H$2:$H$8633,Data!$K$2:$K$8633))))))</f>
        <v>0</v>
      </c>
      <c r="P121" s="35">
        <f t="array" ref="P121">SUM(IF($F$2=Data!$A$2:$A$8633,IF($H$2=$H$2,IF($B$112=Data!$F$2:$F$8633,IF(P$16=Data!$E$2:$E$8633,IF(2=Data!$H$2:$H$8633,Data!$K$2:$K$8633))))))</f>
        <v>0</v>
      </c>
      <c r="Q121" s="35">
        <f t="array" ref="Q121">SUM(IF($F$2=Data!$A$2:$A$8633,IF($H$2=$H$2,IF($B$112=Data!$F$2:$F$8633,IF(Q$16=Data!$E$2:$E$8633,IF(2=Data!$H$2:$H$8633,Data!$K$2:$K$8633))))))</f>
        <v>0</v>
      </c>
      <c r="R121" s="35">
        <f t="array" ref="R121">SUM(IF($F$2=Data!$A$2:$A$8633,IF($H$2=$H$2,IF($B$112=Data!$F$2:$F$8633,IF(R$16=Data!$E$2:$E$8633,IF(2=Data!$H$2:$H$8633,Data!$K$2:$K$8633))))))</f>
        <v>0</v>
      </c>
      <c r="S121" s="35">
        <f t="array" ref="S121">SUM(IF($F$2=Data!$A$2:$A$8633,IF($H$2=$H$2,IF($B$112=Data!$F$2:$F$8633,IF(S$16=Data!$E$2:$E$8633,IF(2=Data!$H$2:$H$8633,Data!$K$2:$K$8633))))))</f>
        <v>0</v>
      </c>
      <c r="T121" s="35">
        <f t="array" ref="T121">SUM(IF($F$2=Data!$A$2:$A$8633,IF($H$2=$H$2,IF($B$112=Data!$F$2:$F$8633,IF(T$16=Data!$E$2:$E$8633,IF(2=Data!$H$2:$H$8633,Data!$K$2:$K$8633))))))</f>
        <v>0</v>
      </c>
      <c r="U121" s="35">
        <f t="array" ref="U121">SUM(IF($F$2=Data!$A$2:$A$8633,IF($H$2=$H$2,IF($B$112=Data!$F$2:$F$8633,IF(U$16=Data!$E$2:$E$8633,IF(2=Data!$H$2:$H$8633,Data!$K$2:$K$8633))))))</f>
        <v>0</v>
      </c>
      <c r="V121" s="35">
        <f t="array" ref="V121">SUM(IF($F$2=Data!$A$2:$A$8633,IF($H$2=$H$2,IF($B$112=Data!$F$2:$F$8633,IF(V$16=Data!$E$2:$E$8633,IF(2=Data!$H$2:$H$8633,Data!$K$2:$K$8633))))))</f>
        <v>0</v>
      </c>
      <c r="W121" s="35">
        <f t="array" ref="W121">SUM(IF($F$2=Data!$A$2:$A$8633,IF($H$2=$H$2,IF($B$112=Data!$F$2:$F$8633,IF(W$16=Data!$E$2:$E$8633,IF(2=Data!$H$2:$H$8633,Data!$K$2:$K$8633))))))</f>
        <v>0</v>
      </c>
      <c r="X121" s="35">
        <f t="array" ref="X121">SUM(IF($F$2=Data!$A$2:$A$8633,IF($H$2=$H$2,IF($B$112=Data!$F$2:$F$8633,IF(X$16=Data!$E$2:$E$8633,IF(2=Data!$H$2:$H$8633,Data!$K$2:$K$8633))))))</f>
        <v>0</v>
      </c>
      <c r="Y121" s="35">
        <f t="array" ref="Y121">SUM(IF($F$2=Data!$A$2:$A$8633,IF($H$2=$H$2,IF($B$112=Data!$F$2:$F$8633,IF(Y$16=Data!$E$2:$E$8633,IF(2=Data!$H$2:$H$8633,Data!$K$2:$K$8633))))))</f>
        <v>0</v>
      </c>
      <c r="AC121" s="23">
        <v>46769</v>
      </c>
    </row>
    <row r="122" spans="1:31" hidden="1">
      <c r="A122" s="29" t="s">
        <v>20</v>
      </c>
      <c r="B122" s="36">
        <f t="array" ref="B122">SUM(IF($F$2=Data!$A$2:$A$8633,IF($H$2=$H$2,IF($B$112=Data!$F$2:$F$8633,IF(B$16=Data!$E$2:$E$8633,IF(3=Data!$H$2:$H$8633,Data!$K$2:$K$8633))))))</f>
        <v>0</v>
      </c>
      <c r="C122" s="36">
        <f t="array" ref="C122">SUM(IF($F$2=Data!$A$2:$A$8633,IF($H$2=$H$2,IF($B$112=Data!$F$2:$F$8633,IF(C$16=Data!$E$2:$E$8633,IF(3=Data!$H$2:$H$8633,Data!$K$2:$K$8633))))))</f>
        <v>0</v>
      </c>
      <c r="D122" s="36">
        <f t="array" ref="D122">SUM(IF($F$2=Data!$A$2:$A$8633,IF($H$2=$H$2,IF($B$112=Data!$F$2:$F$8633,IF(D$16=Data!$E$2:$E$8633,IF(3=Data!$H$2:$H$8633,Data!$K$2:$K$8633))))))</f>
        <v>0</v>
      </c>
      <c r="E122" s="36">
        <f t="array" ref="E122">SUM(IF($F$2=Data!$A$2:$A$8633,IF($H$2=$H$2,IF($B$112=Data!$F$2:$F$8633,IF(E$16=Data!$E$2:$E$8633,IF(3=Data!$H$2:$H$8633,Data!$K$2:$K$8633))))))</f>
        <v>0</v>
      </c>
      <c r="F122" s="36">
        <f t="array" ref="F122">SUM(IF($F$2=Data!$A$2:$A$8633,IF($H$2=$H$2,IF($B$112=Data!$F$2:$F$8633,IF(F$16=Data!$E$2:$E$8633,IF(3=Data!$H$2:$H$8633,Data!$K$2:$K$8633))))))</f>
        <v>0</v>
      </c>
      <c r="G122" s="36">
        <f t="array" ref="G122">SUM(IF($F$2=Data!$A$2:$A$8633,IF($H$2=$H$2,IF($B$112=Data!$F$2:$F$8633,IF(G$16=Data!$E$2:$E$8633,IF(3=Data!$H$2:$H$8633,Data!$K$2:$K$8633))))))</f>
        <v>0</v>
      </c>
      <c r="H122" s="36">
        <f t="array" ref="H122">SUM(IF($F$2=Data!$A$2:$A$8633,IF($H$2=$H$2,IF($B$112=Data!$F$2:$F$8633,IF(H$16=Data!$E$2:$E$8633,IF(3=Data!$H$2:$H$8633,Data!$K$2:$K$8633))))))</f>
        <v>0</v>
      </c>
      <c r="I122" s="36">
        <f t="array" ref="I122">SUM(IF($F$2=Data!$A$2:$A$8633,IF($H$2=$H$2,IF($B$112=Data!$F$2:$F$8633,IF(I$16=Data!$E$2:$E$8633,IF(3=Data!$H$2:$H$8633,Data!$K$2:$K$8633))))))</f>
        <v>0</v>
      </c>
      <c r="J122" s="36">
        <f t="array" ref="J122">SUM(IF($F$2=Data!$A$2:$A$8633,IF($H$2=$H$2,IF($B$112=Data!$F$2:$F$8633,IF(J$16=Data!$E$2:$E$8633,IF(3=Data!$H$2:$H$8633,Data!$K$2:$K$8633))))))</f>
        <v>0</v>
      </c>
      <c r="K122" s="36">
        <f t="array" ref="K122">SUM(IF($F$2=Data!$A$2:$A$8633,IF($H$2=$H$2,IF($B$112=Data!$F$2:$F$8633,IF(K$16=Data!$E$2:$E$8633,IF(3=Data!$H$2:$H$8633,Data!$K$2:$K$8633))))))</f>
        <v>0</v>
      </c>
      <c r="L122" s="36">
        <f t="array" ref="L122">SUM(IF($F$2=Data!$A$2:$A$8633,IF($H$2=$H$2,IF($B$112=Data!$F$2:$F$8633,IF(L$16=Data!$E$2:$E$8633,IF(3=Data!$H$2:$H$8633,Data!$K$2:$K$8633))))))</f>
        <v>0</v>
      </c>
      <c r="M122" s="36">
        <f t="array" ref="M122">SUM(IF($F$2=Data!$A$2:$A$8633,IF($H$2=$H$2,IF($B$112=Data!$F$2:$F$8633,IF(M$16=Data!$E$2:$E$8633,IF(3=Data!$H$2:$H$8633,Data!$K$2:$K$8633))))))</f>
        <v>0</v>
      </c>
      <c r="N122" s="36">
        <f t="array" ref="N122">SUM(IF($F$2=Data!$A$2:$A$8633,IF($H$2=$H$2,IF($B$112=Data!$F$2:$F$8633,IF(N$16=Data!$E$2:$E$8633,IF(3=Data!$H$2:$H$8633,Data!$K$2:$K$8633))))))</f>
        <v>0</v>
      </c>
      <c r="O122" s="36">
        <f t="array" ref="O122">SUM(IF($F$2=Data!$A$2:$A$8633,IF($H$2=$H$2,IF($B$112=Data!$F$2:$F$8633,IF(O$16=Data!$E$2:$E$8633,IF(3=Data!$H$2:$H$8633,Data!$K$2:$K$8633))))))</f>
        <v>0</v>
      </c>
      <c r="P122" s="36">
        <f t="array" ref="P122">SUM(IF($F$2=Data!$A$2:$A$8633,IF($H$2=$H$2,IF($B$112=Data!$F$2:$F$8633,IF(P$16=Data!$E$2:$E$8633,IF(3=Data!$H$2:$H$8633,Data!$K$2:$K$8633))))))</f>
        <v>0</v>
      </c>
      <c r="Q122" s="36">
        <f t="array" ref="Q122">SUM(IF($F$2=Data!$A$2:$A$8633,IF($H$2=$H$2,IF($B$112=Data!$F$2:$F$8633,IF(Q$16=Data!$E$2:$E$8633,IF(3=Data!$H$2:$H$8633,Data!$K$2:$K$8633))))))</f>
        <v>0</v>
      </c>
      <c r="R122" s="36">
        <f t="array" ref="R122">SUM(IF($F$2=Data!$A$2:$A$8633,IF($H$2=$H$2,IF($B$112=Data!$F$2:$F$8633,IF(R$16=Data!$E$2:$E$8633,IF(3=Data!$H$2:$H$8633,Data!$K$2:$K$8633))))))</f>
        <v>0</v>
      </c>
      <c r="S122" s="36">
        <f t="array" ref="S122">SUM(IF($F$2=Data!$A$2:$A$8633,IF($H$2=$H$2,IF($B$112=Data!$F$2:$F$8633,IF(S$16=Data!$E$2:$E$8633,IF(3=Data!$H$2:$H$8633,Data!$K$2:$K$8633))))))</f>
        <v>0</v>
      </c>
      <c r="T122" s="36">
        <f t="array" ref="T122">SUM(IF($F$2=Data!$A$2:$A$8633,IF($H$2=$H$2,IF($B$112=Data!$F$2:$F$8633,IF(T$16=Data!$E$2:$E$8633,IF(3=Data!$H$2:$H$8633,Data!$K$2:$K$8633))))))</f>
        <v>0</v>
      </c>
      <c r="U122" s="36">
        <f t="array" ref="U122">SUM(IF($F$2=Data!$A$2:$A$8633,IF($H$2=$H$2,IF($B$112=Data!$F$2:$F$8633,IF(U$16=Data!$E$2:$E$8633,IF(3=Data!$H$2:$H$8633,Data!$K$2:$K$8633))))))</f>
        <v>0</v>
      </c>
      <c r="V122" s="36">
        <f t="array" ref="V122">SUM(IF($F$2=Data!$A$2:$A$8633,IF($H$2=$H$2,IF($B$112=Data!$F$2:$F$8633,IF(V$16=Data!$E$2:$E$8633,IF(3=Data!$H$2:$H$8633,Data!$K$2:$K$8633))))))</f>
        <v>0</v>
      </c>
      <c r="W122" s="36">
        <f t="array" ref="W122">SUM(IF($F$2=Data!$A$2:$A$8633,IF($H$2=$H$2,IF($B$112=Data!$F$2:$F$8633,IF(W$16=Data!$E$2:$E$8633,IF(3=Data!$H$2:$H$8633,Data!$K$2:$K$8633))))))</f>
        <v>0</v>
      </c>
      <c r="X122" s="36">
        <f t="array" ref="X122">SUM(IF($F$2=Data!$A$2:$A$8633,IF($H$2=$H$2,IF($B$112=Data!$F$2:$F$8633,IF(X$16=Data!$E$2:$E$8633,IF(3=Data!$H$2:$H$8633,Data!$K$2:$K$8633))))))</f>
        <v>0</v>
      </c>
      <c r="Y122" s="36">
        <f t="array" ref="Y122">SUM(IF($F$2=Data!$A$2:$A$8633,IF($H$2=$H$2,IF($B$112=Data!$F$2:$F$8633,IF(Y$16=Data!$E$2:$E$8633,IF(3=Data!$H$2:$H$8633,Data!$K$2:$K$8633))))))</f>
        <v>0</v>
      </c>
      <c r="AC122" s="23">
        <v>46804</v>
      </c>
    </row>
    <row r="123" spans="1:31" hidden="1">
      <c r="A123" s="37"/>
      <c r="AC123" s="23">
        <v>46902</v>
      </c>
    </row>
    <row r="124" spans="1:31" hidden="1">
      <c r="A124" s="38" t="s">
        <v>2</v>
      </c>
      <c r="B124" s="39" t="str">
        <f t="shared" ref="B124:Y124" si="121">IF(B$113&lt;B119,B114+B$113*B115,"N/A")</f>
        <v>N/A</v>
      </c>
      <c r="C124" s="39" t="str">
        <f t="shared" si="121"/>
        <v>N/A</v>
      </c>
      <c r="D124" s="39" t="str">
        <f t="shared" si="121"/>
        <v>N/A</v>
      </c>
      <c r="E124" s="39" t="str">
        <f t="shared" si="121"/>
        <v>N/A</v>
      </c>
      <c r="F124" s="39" t="str">
        <f t="shared" si="121"/>
        <v>N/A</v>
      </c>
      <c r="G124" s="39" t="str">
        <f t="shared" si="121"/>
        <v>N/A</v>
      </c>
      <c r="H124" s="39" t="str">
        <f t="shared" si="121"/>
        <v>N/A</v>
      </c>
      <c r="I124" s="39" t="str">
        <f t="shared" si="121"/>
        <v>N/A</v>
      </c>
      <c r="J124" s="39" t="str">
        <f t="shared" si="121"/>
        <v>N/A</v>
      </c>
      <c r="K124" s="39" t="str">
        <f t="shared" si="121"/>
        <v>N/A</v>
      </c>
      <c r="L124" s="39" t="str">
        <f t="shared" si="121"/>
        <v>N/A</v>
      </c>
      <c r="M124" s="39" t="str">
        <f t="shared" si="121"/>
        <v>N/A</v>
      </c>
      <c r="N124" s="39" t="str">
        <f t="shared" si="121"/>
        <v>N/A</v>
      </c>
      <c r="O124" s="39" t="str">
        <f t="shared" si="121"/>
        <v>N/A</v>
      </c>
      <c r="P124" s="39" t="str">
        <f t="shared" si="121"/>
        <v>N/A</v>
      </c>
      <c r="Q124" s="39" t="str">
        <f t="shared" si="121"/>
        <v>N/A</v>
      </c>
      <c r="R124" s="39" t="str">
        <f t="shared" si="121"/>
        <v>N/A</v>
      </c>
      <c r="S124" s="39" t="str">
        <f t="shared" si="121"/>
        <v>N/A</v>
      </c>
      <c r="T124" s="39" t="str">
        <f t="shared" si="121"/>
        <v>N/A</v>
      </c>
      <c r="U124" s="39" t="str">
        <f t="shared" si="121"/>
        <v>N/A</v>
      </c>
      <c r="V124" s="39" t="str">
        <f t="shared" si="121"/>
        <v>N/A</v>
      </c>
      <c r="W124" s="39" t="str">
        <f t="shared" si="121"/>
        <v>N/A</v>
      </c>
      <c r="X124" s="39" t="str">
        <f t="shared" si="121"/>
        <v>N/A</v>
      </c>
      <c r="Y124" s="39" t="str">
        <f t="shared" si="121"/>
        <v>N/A</v>
      </c>
      <c r="AC124" s="23">
        <v>46938</v>
      </c>
    </row>
    <row r="125" spans="1:31" hidden="1">
      <c r="A125" s="38" t="s">
        <v>0</v>
      </c>
      <c r="B125" s="39" t="str">
        <f t="shared" ref="B125:Y125" si="122">IF(AND(B119&lt;&gt;0,B119&lt;B$113,B$113&lt;B120),B114+B$113*B115+(B$113-B119)*B116,"N/A")</f>
        <v>N/A</v>
      </c>
      <c r="C125" s="39" t="str">
        <f t="shared" si="122"/>
        <v>N/A</v>
      </c>
      <c r="D125" s="39" t="str">
        <f t="shared" si="122"/>
        <v>N/A</v>
      </c>
      <c r="E125" s="39" t="str">
        <f t="shared" si="122"/>
        <v>N/A</v>
      </c>
      <c r="F125" s="39" t="str">
        <f t="shared" si="122"/>
        <v>N/A</v>
      </c>
      <c r="G125" s="39" t="str">
        <f t="shared" si="122"/>
        <v>N/A</v>
      </c>
      <c r="H125" s="39" t="str">
        <f t="shared" si="122"/>
        <v>N/A</v>
      </c>
      <c r="I125" s="39" t="str">
        <f t="shared" si="122"/>
        <v>N/A</v>
      </c>
      <c r="J125" s="39" t="str">
        <f t="shared" si="122"/>
        <v>N/A</v>
      </c>
      <c r="K125" s="39" t="str">
        <f t="shared" si="122"/>
        <v>N/A</v>
      </c>
      <c r="L125" s="39" t="str">
        <f t="shared" si="122"/>
        <v>N/A</v>
      </c>
      <c r="M125" s="39" t="str">
        <f t="shared" si="122"/>
        <v>N/A</v>
      </c>
      <c r="N125" s="39" t="str">
        <f t="shared" si="122"/>
        <v>N/A</v>
      </c>
      <c r="O125" s="39" t="str">
        <f t="shared" si="122"/>
        <v>N/A</v>
      </c>
      <c r="P125" s="39" t="str">
        <f t="shared" si="122"/>
        <v>N/A</v>
      </c>
      <c r="Q125" s="39" t="str">
        <f t="shared" si="122"/>
        <v>N/A</v>
      </c>
      <c r="R125" s="39" t="str">
        <f t="shared" si="122"/>
        <v>N/A</v>
      </c>
      <c r="S125" s="39" t="str">
        <f t="shared" si="122"/>
        <v>N/A</v>
      </c>
      <c r="T125" s="39" t="str">
        <f t="shared" si="122"/>
        <v>N/A</v>
      </c>
      <c r="U125" s="39" t="str">
        <f t="shared" si="122"/>
        <v>N/A</v>
      </c>
      <c r="V125" s="39" t="str">
        <f t="shared" si="122"/>
        <v>N/A</v>
      </c>
      <c r="W125" s="39" t="str">
        <f t="shared" si="122"/>
        <v>N/A</v>
      </c>
      <c r="X125" s="39" t="str">
        <f t="shared" si="122"/>
        <v>N/A</v>
      </c>
      <c r="Y125" s="39" t="str">
        <f t="shared" si="122"/>
        <v>N/A</v>
      </c>
      <c r="AC125" s="23">
        <v>47000</v>
      </c>
    </row>
    <row r="126" spans="1:31" hidden="1">
      <c r="A126" s="38" t="s">
        <v>1</v>
      </c>
      <c r="B126" s="39" t="str">
        <f t="shared" ref="B126:Y126" si="123">IF(AND(B120&lt;&gt;0,B120&lt;B$113,B$113&lt;B121),B114+B$113*B115+(B$113-B119)*B116+(B$113-B120)*B117,"N/A")</f>
        <v>N/A</v>
      </c>
      <c r="C126" s="39" t="str">
        <f t="shared" si="123"/>
        <v>N/A</v>
      </c>
      <c r="D126" s="39" t="str">
        <f t="shared" si="123"/>
        <v>N/A</v>
      </c>
      <c r="E126" s="39" t="str">
        <f t="shared" si="123"/>
        <v>N/A</v>
      </c>
      <c r="F126" s="39" t="str">
        <f t="shared" si="123"/>
        <v>N/A</v>
      </c>
      <c r="G126" s="39" t="str">
        <f t="shared" si="123"/>
        <v>N/A</v>
      </c>
      <c r="H126" s="39" t="str">
        <f t="shared" si="123"/>
        <v>N/A</v>
      </c>
      <c r="I126" s="39" t="str">
        <f t="shared" si="123"/>
        <v>N/A</v>
      </c>
      <c r="J126" s="39" t="str">
        <f t="shared" si="123"/>
        <v>N/A</v>
      </c>
      <c r="K126" s="39" t="str">
        <f t="shared" si="123"/>
        <v>N/A</v>
      </c>
      <c r="L126" s="39" t="str">
        <f t="shared" si="123"/>
        <v>N/A</v>
      </c>
      <c r="M126" s="39" t="str">
        <f t="shared" si="123"/>
        <v>N/A</v>
      </c>
      <c r="N126" s="39" t="str">
        <f t="shared" si="123"/>
        <v>N/A</v>
      </c>
      <c r="O126" s="39" t="str">
        <f t="shared" si="123"/>
        <v>N/A</v>
      </c>
      <c r="P126" s="39" t="str">
        <f t="shared" si="123"/>
        <v>N/A</v>
      </c>
      <c r="Q126" s="39" t="str">
        <f t="shared" si="123"/>
        <v>N/A</v>
      </c>
      <c r="R126" s="39" t="str">
        <f t="shared" si="123"/>
        <v>N/A</v>
      </c>
      <c r="S126" s="39" t="str">
        <f t="shared" si="123"/>
        <v>N/A</v>
      </c>
      <c r="T126" s="39" t="str">
        <f t="shared" si="123"/>
        <v>N/A</v>
      </c>
      <c r="U126" s="39" t="str">
        <f t="shared" si="123"/>
        <v>N/A</v>
      </c>
      <c r="V126" s="39" t="str">
        <f t="shared" si="123"/>
        <v>N/A</v>
      </c>
      <c r="W126" s="39" t="str">
        <f t="shared" si="123"/>
        <v>N/A</v>
      </c>
      <c r="X126" s="39" t="str">
        <f t="shared" si="123"/>
        <v>N/A</v>
      </c>
      <c r="Y126" s="39" t="str">
        <f t="shared" si="123"/>
        <v>N/A</v>
      </c>
      <c r="AC126" s="23">
        <v>47035</v>
      </c>
    </row>
    <row r="127" spans="1:31" s="33" customFormat="1" hidden="1">
      <c r="A127" s="38" t="s">
        <v>21</v>
      </c>
      <c r="B127" s="39" t="str">
        <f t="shared" ref="B127:Y127" si="124">IF(AND(B121&lt;&gt;0,B121&lt;B$113,B$113&lt;B122),B114+B$113*B115+(B$113-B119)*B116+(B$113-B120)*B117+(B$113-B121)*B118,"N/A")</f>
        <v>N/A</v>
      </c>
      <c r="C127" s="39" t="str">
        <f t="shared" si="124"/>
        <v>N/A</v>
      </c>
      <c r="D127" s="39" t="str">
        <f t="shared" si="124"/>
        <v>N/A</v>
      </c>
      <c r="E127" s="39" t="str">
        <f t="shared" si="124"/>
        <v>N/A</v>
      </c>
      <c r="F127" s="39" t="str">
        <f t="shared" si="124"/>
        <v>N/A</v>
      </c>
      <c r="G127" s="39" t="str">
        <f t="shared" si="124"/>
        <v>N/A</v>
      </c>
      <c r="H127" s="39" t="str">
        <f t="shared" si="124"/>
        <v>N/A</v>
      </c>
      <c r="I127" s="39" t="str">
        <f t="shared" si="124"/>
        <v>N/A</v>
      </c>
      <c r="J127" s="39" t="str">
        <f t="shared" si="124"/>
        <v>N/A</v>
      </c>
      <c r="K127" s="39" t="str">
        <f t="shared" si="124"/>
        <v>N/A</v>
      </c>
      <c r="L127" s="39" t="str">
        <f t="shared" si="124"/>
        <v>N/A</v>
      </c>
      <c r="M127" s="39" t="str">
        <f t="shared" si="124"/>
        <v>N/A</v>
      </c>
      <c r="N127" s="39" t="str">
        <f t="shared" si="124"/>
        <v>N/A</v>
      </c>
      <c r="O127" s="39" t="str">
        <f t="shared" si="124"/>
        <v>N/A</v>
      </c>
      <c r="P127" s="39" t="str">
        <f t="shared" si="124"/>
        <v>N/A</v>
      </c>
      <c r="Q127" s="39" t="str">
        <f t="shared" si="124"/>
        <v>N/A</v>
      </c>
      <c r="R127" s="39" t="str">
        <f t="shared" si="124"/>
        <v>N/A</v>
      </c>
      <c r="S127" s="39" t="str">
        <f t="shared" si="124"/>
        <v>N/A</v>
      </c>
      <c r="T127" s="39" t="str">
        <f t="shared" si="124"/>
        <v>N/A</v>
      </c>
      <c r="U127" s="39" t="str">
        <f t="shared" si="124"/>
        <v>N/A</v>
      </c>
      <c r="V127" s="39" t="str">
        <f t="shared" si="124"/>
        <v>N/A</v>
      </c>
      <c r="W127" s="39" t="str">
        <f t="shared" si="124"/>
        <v>N/A</v>
      </c>
      <c r="X127" s="39" t="str">
        <f t="shared" si="124"/>
        <v>N/A</v>
      </c>
      <c r="Y127" s="39" t="str">
        <f t="shared" si="124"/>
        <v>N/A</v>
      </c>
      <c r="AC127" s="23">
        <v>47068</v>
      </c>
      <c r="AE127" s="22"/>
    </row>
    <row r="128" spans="1:31" hidden="1">
      <c r="A128" s="38" t="s">
        <v>103</v>
      </c>
      <c r="B128" s="39">
        <f>IF(B124&lt;&gt;"N/A",B124,IF(B125&lt;&gt;"N/A",B125,IF(B126&lt;&gt;"N/A",B126,IF(B127&lt;&gt;"N/A",B127,0))))-B114</f>
        <v>0</v>
      </c>
      <c r="C128" s="39">
        <f t="shared" ref="C128" si="125">IF(C124&lt;&gt;"N/A",C124,IF(C125&lt;&gt;"N/A",C125,IF(C126&lt;&gt;"N/A",C126,IF(C127&lt;&gt;"N/A",C127,0))))-C114</f>
        <v>0</v>
      </c>
      <c r="D128" s="39">
        <f t="shared" ref="D128" si="126">IF(D124&lt;&gt;"N/A",D124,IF(D125&lt;&gt;"N/A",D125,IF(D126&lt;&gt;"N/A",D126,IF(D127&lt;&gt;"N/A",D127,0))))-D114</f>
        <v>0</v>
      </c>
      <c r="E128" s="39">
        <f t="shared" ref="E128" si="127">IF(E124&lt;&gt;"N/A",E124,IF(E125&lt;&gt;"N/A",E125,IF(E126&lt;&gt;"N/A",E126,IF(E127&lt;&gt;"N/A",E127,0))))-E114</f>
        <v>0</v>
      </c>
      <c r="F128" s="39">
        <f t="shared" ref="F128" si="128">IF(F124&lt;&gt;"N/A",F124,IF(F125&lt;&gt;"N/A",F125,IF(F126&lt;&gt;"N/A",F126,IF(F127&lt;&gt;"N/A",F127,0))))-F114</f>
        <v>0</v>
      </c>
      <c r="G128" s="39">
        <f t="shared" ref="G128" si="129">IF(G124&lt;&gt;"N/A",G124,IF(G125&lt;&gt;"N/A",G125,IF(G126&lt;&gt;"N/A",G126,IF(G127&lt;&gt;"N/A",G127,0))))-G114</f>
        <v>0</v>
      </c>
      <c r="H128" s="39">
        <f t="shared" ref="H128" si="130">IF(H124&lt;&gt;"N/A",H124,IF(H125&lt;&gt;"N/A",H125,IF(H126&lt;&gt;"N/A",H126,IF(H127&lt;&gt;"N/A",H127,0))))-H114</f>
        <v>0</v>
      </c>
      <c r="I128" s="39">
        <f t="shared" ref="I128" si="131">IF(I124&lt;&gt;"N/A",I124,IF(I125&lt;&gt;"N/A",I125,IF(I126&lt;&gt;"N/A",I126,IF(I127&lt;&gt;"N/A",I127,0))))-I114</f>
        <v>0</v>
      </c>
      <c r="J128" s="39">
        <f t="shared" ref="J128" si="132">IF(J124&lt;&gt;"N/A",J124,IF(J125&lt;&gt;"N/A",J125,IF(J126&lt;&gt;"N/A",J126,IF(J127&lt;&gt;"N/A",J127,0))))-J114</f>
        <v>0</v>
      </c>
      <c r="K128" s="39">
        <f t="shared" ref="K128" si="133">IF(K124&lt;&gt;"N/A",K124,IF(K125&lt;&gt;"N/A",K125,IF(K126&lt;&gt;"N/A",K126,IF(K127&lt;&gt;"N/A",K127,0))))-K114</f>
        <v>0</v>
      </c>
      <c r="L128" s="39">
        <f t="shared" ref="L128" si="134">IF(L124&lt;&gt;"N/A",L124,IF(L125&lt;&gt;"N/A",L125,IF(L126&lt;&gt;"N/A",L126,IF(L127&lt;&gt;"N/A",L127,0))))-L114</f>
        <v>0</v>
      </c>
      <c r="M128" s="39">
        <f t="shared" ref="M128" si="135">IF(M124&lt;&gt;"N/A",M124,IF(M125&lt;&gt;"N/A",M125,IF(M126&lt;&gt;"N/A",M126,IF(M127&lt;&gt;"N/A",M127,0))))-M114</f>
        <v>0</v>
      </c>
      <c r="N128" s="39">
        <f t="shared" ref="N128" si="136">IF(N124&lt;&gt;"N/A",N124,IF(N125&lt;&gt;"N/A",N125,IF(N126&lt;&gt;"N/A",N126,IF(N127&lt;&gt;"N/A",N127,0))))-N114</f>
        <v>0</v>
      </c>
      <c r="O128" s="39">
        <f t="shared" ref="O128" si="137">IF(O124&lt;&gt;"N/A",O124,IF(O125&lt;&gt;"N/A",O125,IF(O126&lt;&gt;"N/A",O126,IF(O127&lt;&gt;"N/A",O127,0))))-O114</f>
        <v>0</v>
      </c>
      <c r="P128" s="39">
        <f t="shared" ref="P128" si="138">IF(P124&lt;&gt;"N/A",P124,IF(P125&lt;&gt;"N/A",P125,IF(P126&lt;&gt;"N/A",P126,IF(P127&lt;&gt;"N/A",P127,0))))-P114</f>
        <v>0</v>
      </c>
      <c r="Q128" s="39">
        <f t="shared" ref="Q128" si="139">IF(Q124&lt;&gt;"N/A",Q124,IF(Q125&lt;&gt;"N/A",Q125,IF(Q126&lt;&gt;"N/A",Q126,IF(Q127&lt;&gt;"N/A",Q127,0))))-Q114</f>
        <v>0</v>
      </c>
      <c r="R128" s="39">
        <f t="shared" ref="R128" si="140">IF(R124&lt;&gt;"N/A",R124,IF(R125&lt;&gt;"N/A",R125,IF(R126&lt;&gt;"N/A",R126,IF(R127&lt;&gt;"N/A",R127,0))))-R114</f>
        <v>0</v>
      </c>
      <c r="S128" s="39">
        <f t="shared" ref="S128" si="141">IF(S124&lt;&gt;"N/A",S124,IF(S125&lt;&gt;"N/A",S125,IF(S126&lt;&gt;"N/A",S126,IF(S127&lt;&gt;"N/A",S127,0))))-S114</f>
        <v>0</v>
      </c>
      <c r="T128" s="39">
        <f t="shared" ref="T128" si="142">IF(T124&lt;&gt;"N/A",T124,IF(T125&lt;&gt;"N/A",T125,IF(T126&lt;&gt;"N/A",T126,IF(T127&lt;&gt;"N/A",T127,0))))-T114</f>
        <v>0</v>
      </c>
      <c r="U128" s="39">
        <f t="shared" ref="U128" si="143">IF(U124&lt;&gt;"N/A",U124,IF(U125&lt;&gt;"N/A",U125,IF(U126&lt;&gt;"N/A",U126,IF(U127&lt;&gt;"N/A",U127,0))))-U114</f>
        <v>0</v>
      </c>
      <c r="V128" s="39">
        <f t="shared" ref="V128" si="144">IF(V124&lt;&gt;"N/A",V124,IF(V125&lt;&gt;"N/A",V125,IF(V126&lt;&gt;"N/A",V126,IF(V127&lt;&gt;"N/A",V127,0))))-V114</f>
        <v>0</v>
      </c>
      <c r="W128" s="39">
        <f t="shared" ref="W128" si="145">IF(W124&lt;&gt;"N/A",W124,IF(W125&lt;&gt;"N/A",W125,IF(W126&lt;&gt;"N/A",W126,IF(W127&lt;&gt;"N/A",W127,0))))-W114</f>
        <v>0</v>
      </c>
      <c r="X128" s="39">
        <f t="shared" ref="X128" si="146">IF(X124&lt;&gt;"N/A",X124,IF(X125&lt;&gt;"N/A",X125,IF(X126&lt;&gt;"N/A",X126,IF(X127&lt;&gt;"N/A",X127,0))))-X114</f>
        <v>0</v>
      </c>
      <c r="Y128" s="39">
        <f t="shared" ref="Y128" si="147">IF(Y124&lt;&gt;"N/A",Y124,IF(Y125&lt;&gt;"N/A",Y125,IF(Y126&lt;&gt;"N/A",Y126,IF(Y127&lt;&gt;"N/A",Y127,0))))-Y114</f>
        <v>0</v>
      </c>
      <c r="AC128" s="23">
        <v>47080</v>
      </c>
    </row>
    <row r="129" spans="1:31" s="33" customFormat="1" hidden="1">
      <c r="A129" s="31"/>
      <c r="B129" s="32"/>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AC129" s="23">
        <v>47112</v>
      </c>
      <c r="AE129" s="22"/>
    </row>
    <row r="130" spans="1:31" s="32" customFormat="1" hidden="1">
      <c r="A130" s="38" t="s">
        <v>101</v>
      </c>
      <c r="B130" s="58" t="s">
        <v>61</v>
      </c>
      <c r="AC130" s="23">
        <v>47119</v>
      </c>
      <c r="AE130" s="22"/>
    </row>
    <row r="131" spans="1:31" hidden="1">
      <c r="A131" s="38"/>
      <c r="B131" s="55">
        <f t="shared" ref="B131:Y131" si="148">IF($B$130=$H$2,1,0)</f>
        <v>0</v>
      </c>
      <c r="C131" s="56">
        <f t="shared" si="148"/>
        <v>0</v>
      </c>
      <c r="D131" s="56">
        <f t="shared" si="148"/>
        <v>0</v>
      </c>
      <c r="E131" s="56">
        <f t="shared" si="148"/>
        <v>0</v>
      </c>
      <c r="F131" s="56">
        <f t="shared" si="148"/>
        <v>0</v>
      </c>
      <c r="G131" s="56">
        <f t="shared" si="148"/>
        <v>0</v>
      </c>
      <c r="H131" s="56">
        <f t="shared" si="148"/>
        <v>0</v>
      </c>
      <c r="I131" s="56">
        <f t="shared" si="148"/>
        <v>0</v>
      </c>
      <c r="J131" s="56">
        <f t="shared" si="148"/>
        <v>0</v>
      </c>
      <c r="K131" s="56">
        <f t="shared" si="148"/>
        <v>0</v>
      </c>
      <c r="L131" s="56">
        <f t="shared" si="148"/>
        <v>0</v>
      </c>
      <c r="M131" s="56">
        <f t="shared" si="148"/>
        <v>0</v>
      </c>
      <c r="N131" s="56">
        <f t="shared" si="148"/>
        <v>0</v>
      </c>
      <c r="O131" s="56">
        <f t="shared" si="148"/>
        <v>0</v>
      </c>
      <c r="P131" s="56">
        <f t="shared" si="148"/>
        <v>0</v>
      </c>
      <c r="Q131" s="56">
        <f t="shared" si="148"/>
        <v>0</v>
      </c>
      <c r="R131" s="56">
        <f t="shared" si="148"/>
        <v>0</v>
      </c>
      <c r="S131" s="56">
        <f t="shared" si="148"/>
        <v>0</v>
      </c>
      <c r="T131" s="56">
        <f t="shared" si="148"/>
        <v>0</v>
      </c>
      <c r="U131" s="56">
        <f t="shared" si="148"/>
        <v>0</v>
      </c>
      <c r="V131" s="56">
        <f t="shared" si="148"/>
        <v>0</v>
      </c>
      <c r="W131" s="56">
        <f t="shared" si="148"/>
        <v>0</v>
      </c>
      <c r="X131" s="56">
        <f t="shared" si="148"/>
        <v>0</v>
      </c>
      <c r="Y131" s="57">
        <f t="shared" si="148"/>
        <v>0</v>
      </c>
      <c r="AC131" s="23">
        <v>47133</v>
      </c>
      <c r="AE131" s="22"/>
    </row>
    <row r="132" spans="1:31" hidden="1">
      <c r="A132" s="29" t="s">
        <v>8</v>
      </c>
      <c r="B132" s="34">
        <f t="array" ref="B132">SUM(IF($F$2=Data!$A$2:$A$8633,IF($B$130=Data!$F$2:$F$8633,IF(B$16=Data!$E$2:$E$8633,IF(B$131&gt;=Data!$J$2:$J$8633,IF(B$131&lt;=Data!$K$2:$K$8633,Data!$G$2:$G$8633))))))</f>
        <v>0</v>
      </c>
      <c r="C132" s="34">
        <f t="array" ref="C132">SUM(IF($F$2=Data!$A$2:$A$8633,IF($H$2=$H$2,IF($B$130=Data!$F$2:$F$8633,IF(C$16=Data!$E$2:$E$8633,IF(C$131&gt;=Data!$J$2:$J$8633,IF(C$131&lt;=Data!$K$2:$K$8633,Data!$G$2:$G$8633)))))))</f>
        <v>0</v>
      </c>
      <c r="D132" s="34">
        <f t="array" ref="D132">SUM(IF($F$2=Data!$A$2:$A$8633,IF($H$2=$H$2,IF($B$130=Data!$F$2:$F$8633,IF(D$16=Data!$E$2:$E$8633,IF(D$131&gt;=Data!$J$2:$J$8633,IF(D$131&lt;=Data!$K$2:$K$8633,Data!$G$2:$G$8633)))))))</f>
        <v>0</v>
      </c>
      <c r="E132" s="34">
        <f t="array" ref="E132">SUM(IF($F$2=Data!$A$2:$A$8633,IF($H$2=$H$2,IF($B$130=Data!$F$2:$F$8633,IF(E$16=Data!$E$2:$E$8633,IF(E$131&gt;=Data!$J$2:$J$8633,IF(E$131&lt;=Data!$K$2:$K$8633,Data!$G$2:$G$8633)))))))</f>
        <v>0</v>
      </c>
      <c r="F132" s="34">
        <f t="array" ref="F132">SUM(IF($F$2=Data!$A$2:$A$8633,IF($H$2=$H$2,IF($B$130=Data!$F$2:$F$8633,IF(F$16=Data!$E$2:$E$8633,IF(F$131&gt;=Data!$J$2:$J$8633,IF(F$131&lt;=Data!$K$2:$K$8633,Data!$G$2:$G$8633)))))))</f>
        <v>0</v>
      </c>
      <c r="G132" s="34">
        <f t="array" ref="G132">SUM(IF($F$2=Data!$A$2:$A$8633,IF($H$2=$H$2,IF($B$130=Data!$F$2:$F$8633,IF(G$16=Data!$E$2:$E$8633,IF(G$131&gt;=Data!$J$2:$J$8633,IF(G$131&lt;=Data!$K$2:$K$8633,Data!$G$2:$G$8633)))))))</f>
        <v>0</v>
      </c>
      <c r="H132" s="34">
        <f t="array" ref="H132">SUM(IF($F$2=Data!$A$2:$A$8633,IF($H$2=$H$2,IF($B$130=Data!$F$2:$F$8633,IF(H$16=Data!$E$2:$E$8633,IF(H$131&gt;=Data!$J$2:$J$8633,IF(H$131&lt;=Data!$K$2:$K$8633,Data!$G$2:$G$8633)))))))</f>
        <v>0</v>
      </c>
      <c r="I132" s="34">
        <f t="array" ref="I132">SUM(IF($F$2=Data!$A$2:$A$8633,IF($H$2=$H$2,IF($B$130=Data!$F$2:$F$8633,IF(I$16=Data!$E$2:$E$8633,IF(I$131&gt;=Data!$J$2:$J$8633,IF(I$131&lt;=Data!$K$2:$K$8633,Data!$G$2:$G$8633)))))))</f>
        <v>0</v>
      </c>
      <c r="J132" s="34">
        <f t="array" ref="J132">SUM(IF($F$2=Data!$A$2:$A$8633,IF($H$2=$H$2,IF($B$130=Data!$F$2:$F$8633,IF(J$16=Data!$E$2:$E$8633,IF(J$131&gt;=Data!$J$2:$J$8633,IF(J$131&lt;=Data!$K$2:$K$8633,Data!$G$2:$G$8633)))))))</f>
        <v>0</v>
      </c>
      <c r="K132" s="34">
        <f t="array" ref="K132">SUM(IF($F$2=Data!$A$2:$A$8633,IF($H$2=$H$2,IF($B$130=Data!$F$2:$F$8633,IF(K$16=Data!$E$2:$E$8633,IF(K$131&gt;=Data!$J$2:$J$8633,IF(K$131&lt;=Data!$K$2:$K$8633,Data!$G$2:$G$8633)))))))</f>
        <v>0</v>
      </c>
      <c r="L132" s="34">
        <f t="array" ref="L132">SUM(IF($F$2=Data!$A$2:$A$8633,IF($H$2=$H$2,IF($B$130=Data!$F$2:$F$8633,IF(L$16=Data!$E$2:$E$8633,IF(L$131&gt;=Data!$J$2:$J$8633,IF(L$131&lt;=Data!$K$2:$K$8633,Data!$G$2:$G$8633)))))))</f>
        <v>0</v>
      </c>
      <c r="M132" s="34">
        <f t="array" ref="M132">SUM(IF($F$2=Data!$A$2:$A$8633,IF($H$2=$H$2,IF($B$130=Data!$F$2:$F$8633,IF(M$16=Data!$E$2:$E$8633,IF(M$131&gt;=Data!$J$2:$J$8633,IF(M$131&lt;=Data!$K$2:$K$8633,Data!$G$2:$G$8633)))))))</f>
        <v>0</v>
      </c>
      <c r="N132" s="34">
        <f t="array" ref="N132">SUM(IF($F$2=Data!$A$2:$A$8633,IF($H$2=$H$2,IF($B$130=Data!$F$2:$F$8633,IF(N$16=Data!$E$2:$E$8633,IF(N$131&gt;=Data!$J$2:$J$8633,IF(N$131&lt;=Data!$K$2:$K$8633,Data!$G$2:$G$8633)))))))</f>
        <v>0</v>
      </c>
      <c r="O132" s="34">
        <f t="array" ref="O132">SUM(IF($F$2=Data!$A$2:$A$8633,IF($H$2=$H$2,IF($B$130=Data!$F$2:$F$8633,IF(O$16=Data!$E$2:$E$8633,IF(O$131&gt;=Data!$J$2:$J$8633,IF(O$131&lt;=Data!$K$2:$K$8633,Data!$G$2:$G$8633)))))))</f>
        <v>0</v>
      </c>
      <c r="P132" s="34">
        <f t="array" ref="P132">SUM(IF($F$2=Data!$A$2:$A$8633,IF($H$2=$H$2,IF($B$130=Data!$F$2:$F$8633,IF(P$16=Data!$E$2:$E$8633,IF(P$131&gt;=Data!$J$2:$J$8633,IF(P$131&lt;=Data!$K$2:$K$8633,Data!$G$2:$G$8633)))))))</f>
        <v>0</v>
      </c>
      <c r="Q132" s="34">
        <f t="array" ref="Q132">SUM(IF($F$2=Data!$A$2:$A$8633,IF($H$2=$H$2,IF($B$130=Data!$F$2:$F$8633,IF(Q$16=Data!$E$2:$E$8633,IF(Q$131&gt;=Data!$J$2:$J$8633,IF(Q$131&lt;=Data!$K$2:$K$8633,Data!$G$2:$G$8633)))))))</f>
        <v>0</v>
      </c>
      <c r="R132" s="34">
        <f t="array" ref="R132">SUM(IF($F$2=Data!$A$2:$A$8633,IF($H$2=$H$2,IF($B$130=Data!$F$2:$F$8633,IF(R$16=Data!$E$2:$E$8633,IF(R$131&gt;=Data!$J$2:$J$8633,IF(R$131&lt;=Data!$K$2:$K$8633,Data!$G$2:$G$8633)))))))</f>
        <v>0</v>
      </c>
      <c r="S132" s="34">
        <f t="array" ref="S132">SUM(IF($F$2=Data!$A$2:$A$8633,IF($H$2=$H$2,IF($B$130=Data!$F$2:$F$8633,IF(S$16=Data!$E$2:$E$8633,IF(S$131&gt;=Data!$J$2:$J$8633,IF(S$131&lt;=Data!$K$2:$K$8633,Data!$G$2:$G$8633)))))))</f>
        <v>0</v>
      </c>
      <c r="T132" s="34">
        <f t="array" ref="T132">SUM(IF($F$2=Data!$A$2:$A$8633,IF($H$2=$H$2,IF($B$130=Data!$F$2:$F$8633,IF(T$16=Data!$E$2:$E$8633,IF(T$131&gt;=Data!$J$2:$J$8633,IF(T$131&lt;=Data!$K$2:$K$8633,Data!$G$2:$G$8633)))))))</f>
        <v>0</v>
      </c>
      <c r="U132" s="34">
        <f t="array" ref="U132">SUM(IF($F$2=Data!$A$2:$A$8633,IF($H$2=$H$2,IF($B$130=Data!$F$2:$F$8633,IF(U$16=Data!$E$2:$E$8633,IF(U$131&gt;=Data!$J$2:$J$8633,IF(U$131&lt;=Data!$K$2:$K$8633,Data!$G$2:$G$8633)))))))</f>
        <v>0</v>
      </c>
      <c r="V132" s="34">
        <f t="array" ref="V132">SUM(IF($F$2=Data!$A$2:$A$8633,IF($H$2=$H$2,IF($B$130=Data!$F$2:$F$8633,IF(V$16=Data!$E$2:$E$8633,IF(V$131&gt;=Data!$J$2:$J$8633,IF(V$131&lt;=Data!$K$2:$K$8633,Data!$G$2:$G$8633)))))))</f>
        <v>0</v>
      </c>
      <c r="W132" s="34">
        <f t="array" ref="W132">SUM(IF($F$2=Data!$A$2:$A$8633,IF($H$2=$H$2,IF($B$130=Data!$F$2:$F$8633,IF(W$16=Data!$E$2:$E$8633,IF(W$131&gt;=Data!$J$2:$J$8633,IF(W$131&lt;=Data!$K$2:$K$8633,Data!$G$2:$G$8633)))))))</f>
        <v>0</v>
      </c>
      <c r="X132" s="34">
        <f t="array" ref="X132">SUM(IF($F$2=Data!$A$2:$A$8633,IF($H$2=$H$2,IF($B$130=Data!$F$2:$F$8633,IF(X$16=Data!$E$2:$E$8633,IF(X$131&gt;=Data!$J$2:$J$8633,IF(X$131&lt;=Data!$K$2:$K$8633,Data!$G$2:$G$8633)))))))</f>
        <v>0</v>
      </c>
      <c r="Y132" s="34">
        <f t="array" ref="Y132">SUM(IF($F$2=Data!$A$2:$A$8633,IF($H$2=$H$2,IF($B$130=Data!$F$2:$F$8633,IF(Y$16=Data!$E$2:$E$8633,IF(Y$131&gt;=Data!$J$2:$J$8633,IF(Y$131&lt;=Data!$K$2:$K$8633,Data!$G$2:$G$8633)))))))</f>
        <v>0</v>
      </c>
      <c r="AC132" s="23">
        <v>47168</v>
      </c>
      <c r="AE132" s="22"/>
    </row>
    <row r="133" spans="1:31" hidden="1">
      <c r="A133" s="29" t="s">
        <v>3</v>
      </c>
      <c r="B133" s="35">
        <f t="array" ref="B133">SUM(IF($F$2=Data!$A$2:$A$8633,IF($H$2=$H$2,IF($B$130=Data!$F$2:$F$8633,IF(B$16=Data!$E$2:$E$8633,IF(0=Data!$H$2:$H$8633,Data!$I$2:$I$8633))))))</f>
        <v>0</v>
      </c>
      <c r="C133" s="35">
        <f t="array" ref="C133">SUM(IF($F$2=Data!$A$2:$A$8633,IF($H$2=$H$2,IF($B$130=Data!$F$2:$F$8633,IF(C$16=Data!$E$2:$E$8633,IF(0=Data!$H$2:$H$8633,Data!$I$2:$I$8633))))))</f>
        <v>0</v>
      </c>
      <c r="D133" s="35">
        <f t="array" ref="D133">SUM(IF($F$2=Data!$A$2:$A$8633,IF($H$2=$H$2,IF($B$130=Data!$F$2:$F$8633,IF(D$16=Data!$E$2:$E$8633,IF(0=Data!$H$2:$H$8633,Data!$I$2:$I$8633))))))</f>
        <v>0</v>
      </c>
      <c r="E133" s="35">
        <f t="array" ref="E133">SUM(IF($F$2=Data!$A$2:$A$8633,IF($H$2=$H$2,IF($B$130=Data!$F$2:$F$8633,IF(E$16=Data!$E$2:$E$8633,IF(0=Data!$H$2:$H$8633,Data!$I$2:$I$8633))))))</f>
        <v>0</v>
      </c>
      <c r="F133" s="35">
        <f t="array" ref="F133">SUM(IF($F$2=Data!$A$2:$A$8633,IF($H$2=$H$2,IF($B$130=Data!$F$2:$F$8633,IF(F$16=Data!$E$2:$E$8633,IF(0=Data!$H$2:$H$8633,Data!$I$2:$I$8633))))))</f>
        <v>0</v>
      </c>
      <c r="G133" s="35">
        <f t="array" ref="G133">SUM(IF($F$2=Data!$A$2:$A$8633,IF($H$2=$H$2,IF($B$130=Data!$F$2:$F$8633,IF(G$16=Data!$E$2:$E$8633,IF(0=Data!$H$2:$H$8633,Data!$I$2:$I$8633))))))</f>
        <v>0</v>
      </c>
      <c r="H133" s="35">
        <f t="array" ref="H133">SUM(IF($F$2=Data!$A$2:$A$8633,IF($H$2=$H$2,IF($B$130=Data!$F$2:$F$8633,IF(H$16=Data!$E$2:$E$8633,IF(0=Data!$H$2:$H$8633,Data!$I$2:$I$8633))))))</f>
        <v>0</v>
      </c>
      <c r="I133" s="35">
        <f t="array" ref="I133">SUM(IF($F$2=Data!$A$2:$A$8633,IF($H$2=$H$2,IF($B$130=Data!$F$2:$F$8633,IF(I$16=Data!$E$2:$E$8633,IF(0=Data!$H$2:$H$8633,Data!$I$2:$I$8633))))))</f>
        <v>0</v>
      </c>
      <c r="J133" s="35">
        <f t="array" ref="J133">SUM(IF($F$2=Data!$A$2:$A$8633,IF($H$2=$H$2,IF($B$130=Data!$F$2:$F$8633,IF(J$16=Data!$E$2:$E$8633,IF(0=Data!$H$2:$H$8633,Data!$I$2:$I$8633))))))</f>
        <v>0</v>
      </c>
      <c r="K133" s="35">
        <f t="array" ref="K133">SUM(IF($F$2=Data!$A$2:$A$8633,IF($H$2=$H$2,IF($B$130=Data!$F$2:$F$8633,IF(K$16=Data!$E$2:$E$8633,IF(0=Data!$H$2:$H$8633,Data!$I$2:$I$8633))))))</f>
        <v>0</v>
      </c>
      <c r="L133" s="35">
        <f t="array" ref="L133">SUM(IF($F$2=Data!$A$2:$A$8633,IF($H$2=$H$2,IF($B$130=Data!$F$2:$F$8633,IF(L$16=Data!$E$2:$E$8633,IF(0=Data!$H$2:$H$8633,Data!$I$2:$I$8633))))))</f>
        <v>0</v>
      </c>
      <c r="M133" s="35">
        <f t="array" ref="M133">SUM(IF($F$2=Data!$A$2:$A$8633,IF($H$2=$H$2,IF($B$130=Data!$F$2:$F$8633,IF(M$16=Data!$E$2:$E$8633,IF(0=Data!$H$2:$H$8633,Data!$I$2:$I$8633))))))</f>
        <v>0</v>
      </c>
      <c r="N133" s="35">
        <f t="array" ref="N133">SUM(IF($F$2=Data!$A$2:$A$8633,IF($H$2=$H$2,IF($B$130=Data!$F$2:$F$8633,IF(N$16=Data!$E$2:$E$8633,IF(0=Data!$H$2:$H$8633,Data!$I$2:$I$8633))))))</f>
        <v>0</v>
      </c>
      <c r="O133" s="35">
        <f t="array" ref="O133">SUM(IF($F$2=Data!$A$2:$A$8633,IF($H$2=$H$2,IF($B$130=Data!$F$2:$F$8633,IF(O$16=Data!$E$2:$E$8633,IF(0=Data!$H$2:$H$8633,Data!$I$2:$I$8633))))))</f>
        <v>0</v>
      </c>
      <c r="P133" s="35">
        <f t="array" ref="P133">SUM(IF($F$2=Data!$A$2:$A$8633,IF($H$2=$H$2,IF($B$130=Data!$F$2:$F$8633,IF(P$16=Data!$E$2:$E$8633,IF(0=Data!$H$2:$H$8633,Data!$I$2:$I$8633))))))</f>
        <v>0</v>
      </c>
      <c r="Q133" s="35">
        <f t="array" ref="Q133">SUM(IF($F$2=Data!$A$2:$A$8633,IF($H$2=$H$2,IF($B$130=Data!$F$2:$F$8633,IF(Q$16=Data!$E$2:$E$8633,IF(0=Data!$H$2:$H$8633,Data!$I$2:$I$8633))))))</f>
        <v>0</v>
      </c>
      <c r="R133" s="35">
        <f t="array" ref="R133">SUM(IF($F$2=Data!$A$2:$A$8633,IF($H$2=$H$2,IF($B$130=Data!$F$2:$F$8633,IF(R$16=Data!$E$2:$E$8633,IF(0=Data!$H$2:$H$8633,Data!$I$2:$I$8633))))))</f>
        <v>0</v>
      </c>
      <c r="S133" s="35">
        <f t="array" ref="S133">SUM(IF($F$2=Data!$A$2:$A$8633,IF($H$2=$H$2,IF($B$130=Data!$F$2:$F$8633,IF(S$16=Data!$E$2:$E$8633,IF(0=Data!$H$2:$H$8633,Data!$I$2:$I$8633))))))</f>
        <v>0</v>
      </c>
      <c r="T133" s="35">
        <f t="array" ref="T133">SUM(IF($F$2=Data!$A$2:$A$8633,IF($H$2=$H$2,IF($B$130=Data!$F$2:$F$8633,IF(T$16=Data!$E$2:$E$8633,IF(0=Data!$H$2:$H$8633,Data!$I$2:$I$8633))))))</f>
        <v>0</v>
      </c>
      <c r="U133" s="35">
        <f t="array" ref="U133">SUM(IF($F$2=Data!$A$2:$A$8633,IF($H$2=$H$2,IF($B$130=Data!$F$2:$F$8633,IF(U$16=Data!$E$2:$E$8633,IF(0=Data!$H$2:$H$8633,Data!$I$2:$I$8633))))))</f>
        <v>0</v>
      </c>
      <c r="V133" s="35">
        <f t="array" ref="V133">SUM(IF($F$2=Data!$A$2:$A$8633,IF($H$2=$H$2,IF($B$130=Data!$F$2:$F$8633,IF(V$16=Data!$E$2:$E$8633,IF(0=Data!$H$2:$H$8633,Data!$I$2:$I$8633))))))</f>
        <v>0</v>
      </c>
      <c r="W133" s="35">
        <f t="array" ref="W133">SUM(IF($F$2=Data!$A$2:$A$8633,IF($H$2=$H$2,IF($B$130=Data!$F$2:$F$8633,IF(W$16=Data!$E$2:$E$8633,IF(0=Data!$H$2:$H$8633,Data!$I$2:$I$8633))))))</f>
        <v>0</v>
      </c>
      <c r="X133" s="35">
        <f t="array" ref="X133">SUM(IF($F$2=Data!$A$2:$A$8633,IF($H$2=$H$2,IF($B$130=Data!$F$2:$F$8633,IF(X$16=Data!$E$2:$E$8633,IF(0=Data!$H$2:$H$8633,Data!$I$2:$I$8633))))))</f>
        <v>0</v>
      </c>
      <c r="Y133" s="35">
        <f t="array" ref="Y133">SUM(IF($F$2=Data!$A$2:$A$8633,IF($H$2=$H$2,IF($B$130=Data!$F$2:$F$8633,IF(Y$16=Data!$E$2:$E$8633,IF(0=Data!$H$2:$H$8633,Data!$I$2:$I$8633))))))</f>
        <v>0</v>
      </c>
      <c r="AC133" s="23">
        <v>47266</v>
      </c>
      <c r="AE133" s="22"/>
    </row>
    <row r="134" spans="1:31" hidden="1">
      <c r="A134" s="29" t="s">
        <v>4</v>
      </c>
      <c r="B134" s="35">
        <f t="array" ref="B134">SUM(IF($F$2=Data!$A$2:$A$8633,IF($H$2=$H$2,IF($B$130=Data!$F$2:$F$8633,IF(B$16=Data!$E$2:$E$8633,IF(1=Data!$H$2:$H$8633,Data!$I$2:$I$8633))))))</f>
        <v>0</v>
      </c>
      <c r="C134" s="35">
        <f t="array" ref="C134">SUM(IF($F$2=Data!$A$2:$A$8633,IF($H$2=$H$2,IF($B$130=Data!$F$2:$F$8633,IF(C$16=Data!$E$2:$E$8633,IF(1=Data!$H$2:$H$8633,Data!$I$2:$I$8633))))))</f>
        <v>0</v>
      </c>
      <c r="D134" s="35">
        <f t="array" ref="D134">SUM(IF($F$2=Data!$A$2:$A$8633,IF($H$2=$H$2,IF($B$130=Data!$F$2:$F$8633,IF(D$16=Data!$E$2:$E$8633,IF(1=Data!$H$2:$H$8633,Data!$I$2:$I$8633))))))</f>
        <v>0</v>
      </c>
      <c r="E134" s="35">
        <f t="array" ref="E134">SUM(IF($F$2=Data!$A$2:$A$8633,IF($H$2=$H$2,IF($B$130=Data!$F$2:$F$8633,IF(E$16=Data!$E$2:$E$8633,IF(1=Data!$H$2:$H$8633,Data!$I$2:$I$8633))))))</f>
        <v>0</v>
      </c>
      <c r="F134" s="35">
        <f t="array" ref="F134">SUM(IF($F$2=Data!$A$2:$A$8633,IF($H$2=$H$2,IF($B$130=Data!$F$2:$F$8633,IF(F$16=Data!$E$2:$E$8633,IF(1=Data!$H$2:$H$8633,Data!$I$2:$I$8633))))))</f>
        <v>0</v>
      </c>
      <c r="G134" s="35">
        <f t="array" ref="G134">SUM(IF($F$2=Data!$A$2:$A$8633,IF($H$2=$H$2,IF($B$130=Data!$F$2:$F$8633,IF(G$16=Data!$E$2:$E$8633,IF(1=Data!$H$2:$H$8633,Data!$I$2:$I$8633))))))</f>
        <v>0</v>
      </c>
      <c r="H134" s="35">
        <f t="array" ref="H134">SUM(IF($F$2=Data!$A$2:$A$8633,IF($H$2=$H$2,IF($B$130=Data!$F$2:$F$8633,IF(H$16=Data!$E$2:$E$8633,IF(1=Data!$H$2:$H$8633,Data!$I$2:$I$8633))))))</f>
        <v>0</v>
      </c>
      <c r="I134" s="35">
        <f t="array" ref="I134">SUM(IF($F$2=Data!$A$2:$A$8633,IF($H$2=$H$2,IF($B$130=Data!$F$2:$F$8633,IF(I$16=Data!$E$2:$E$8633,IF(1=Data!$H$2:$H$8633,Data!$I$2:$I$8633))))))</f>
        <v>0</v>
      </c>
      <c r="J134" s="35">
        <f t="array" ref="J134">SUM(IF($F$2=Data!$A$2:$A$8633,IF($H$2=$H$2,IF($B$130=Data!$F$2:$F$8633,IF(J$16=Data!$E$2:$E$8633,IF(1=Data!$H$2:$H$8633,Data!$I$2:$I$8633))))))</f>
        <v>0</v>
      </c>
      <c r="K134" s="35">
        <f t="array" ref="K134">SUM(IF($F$2=Data!$A$2:$A$8633,IF($H$2=$H$2,IF($B$130=Data!$F$2:$F$8633,IF(K$16=Data!$E$2:$E$8633,IF(1=Data!$H$2:$H$8633,Data!$I$2:$I$8633))))))</f>
        <v>0</v>
      </c>
      <c r="L134" s="35">
        <f t="array" ref="L134">SUM(IF($F$2=Data!$A$2:$A$8633,IF($H$2=$H$2,IF($B$130=Data!$F$2:$F$8633,IF(L$16=Data!$E$2:$E$8633,IF(1=Data!$H$2:$H$8633,Data!$I$2:$I$8633))))))</f>
        <v>0</v>
      </c>
      <c r="M134" s="35">
        <f t="array" ref="M134">SUM(IF($F$2=Data!$A$2:$A$8633,IF($H$2=$H$2,IF($B$130=Data!$F$2:$F$8633,IF(M$16=Data!$E$2:$E$8633,IF(1=Data!$H$2:$H$8633,Data!$I$2:$I$8633))))))</f>
        <v>0</v>
      </c>
      <c r="N134" s="35">
        <f t="array" ref="N134">SUM(IF($F$2=Data!$A$2:$A$8633,IF($H$2=$H$2,IF($B$130=Data!$F$2:$F$8633,IF(N$16=Data!$E$2:$E$8633,IF(1=Data!$H$2:$H$8633,Data!$I$2:$I$8633))))))</f>
        <v>0</v>
      </c>
      <c r="O134" s="35">
        <f t="array" ref="O134">SUM(IF($F$2=Data!$A$2:$A$8633,IF($H$2=$H$2,IF($B$130=Data!$F$2:$F$8633,IF(O$16=Data!$E$2:$E$8633,IF(1=Data!$H$2:$H$8633,Data!$I$2:$I$8633))))))</f>
        <v>0</v>
      </c>
      <c r="P134" s="35">
        <f t="array" ref="P134">SUM(IF($F$2=Data!$A$2:$A$8633,IF($H$2=$H$2,IF($B$130=Data!$F$2:$F$8633,IF(P$16=Data!$E$2:$E$8633,IF(1=Data!$H$2:$H$8633,Data!$I$2:$I$8633))))))</f>
        <v>0</v>
      </c>
      <c r="Q134" s="35">
        <f t="array" ref="Q134">SUM(IF($F$2=Data!$A$2:$A$8633,IF($H$2=$H$2,IF($B$130=Data!$F$2:$F$8633,IF(Q$16=Data!$E$2:$E$8633,IF(1=Data!$H$2:$H$8633,Data!$I$2:$I$8633))))))</f>
        <v>0</v>
      </c>
      <c r="R134" s="35">
        <f t="array" ref="R134">SUM(IF($F$2=Data!$A$2:$A$8633,IF($H$2=$H$2,IF($B$130=Data!$F$2:$F$8633,IF(R$16=Data!$E$2:$E$8633,IF(1=Data!$H$2:$H$8633,Data!$I$2:$I$8633))))))</f>
        <v>0</v>
      </c>
      <c r="S134" s="35">
        <f t="array" ref="S134">SUM(IF($F$2=Data!$A$2:$A$8633,IF($H$2=$H$2,IF($B$130=Data!$F$2:$F$8633,IF(S$16=Data!$E$2:$E$8633,IF(1=Data!$H$2:$H$8633,Data!$I$2:$I$8633))))))</f>
        <v>0</v>
      </c>
      <c r="T134" s="35">
        <f t="array" ref="T134">SUM(IF($F$2=Data!$A$2:$A$8633,IF($H$2=$H$2,IF($B$130=Data!$F$2:$F$8633,IF(T$16=Data!$E$2:$E$8633,IF(1=Data!$H$2:$H$8633,Data!$I$2:$I$8633))))))</f>
        <v>0</v>
      </c>
      <c r="U134" s="35">
        <f t="array" ref="U134">SUM(IF($F$2=Data!$A$2:$A$8633,IF($H$2=$H$2,IF($B$130=Data!$F$2:$F$8633,IF(U$16=Data!$E$2:$E$8633,IF(1=Data!$H$2:$H$8633,Data!$I$2:$I$8633))))))</f>
        <v>0</v>
      </c>
      <c r="V134" s="35">
        <f t="array" ref="V134">SUM(IF($F$2=Data!$A$2:$A$8633,IF($H$2=$H$2,IF($B$130=Data!$F$2:$F$8633,IF(V$16=Data!$E$2:$E$8633,IF(1=Data!$H$2:$H$8633,Data!$I$2:$I$8633))))))</f>
        <v>0</v>
      </c>
      <c r="W134" s="35">
        <f t="array" ref="W134">SUM(IF($F$2=Data!$A$2:$A$8633,IF($H$2=$H$2,IF($B$130=Data!$F$2:$F$8633,IF(W$16=Data!$E$2:$E$8633,IF(1=Data!$H$2:$H$8633,Data!$I$2:$I$8633))))))</f>
        <v>0</v>
      </c>
      <c r="X134" s="35">
        <f t="array" ref="X134">SUM(IF($F$2=Data!$A$2:$A$8633,IF($H$2=$H$2,IF($B$130=Data!$F$2:$F$8633,IF(X$16=Data!$E$2:$E$8633,IF(1=Data!$H$2:$H$8633,Data!$I$2:$I$8633))))))</f>
        <v>0</v>
      </c>
      <c r="Y134" s="35">
        <f t="array" ref="Y134">SUM(IF($F$2=Data!$A$2:$A$8633,IF($H$2=$H$2,IF($B$130=Data!$F$2:$F$8633,IF(Y$16=Data!$E$2:$E$8633,IF(1=Data!$H$2:$H$8633,Data!$I$2:$I$8633))))))</f>
        <v>0</v>
      </c>
      <c r="AC134" s="23">
        <v>47303</v>
      </c>
      <c r="AE134" s="22"/>
    </row>
    <row r="135" spans="1:31" hidden="1">
      <c r="A135" s="29" t="s">
        <v>5</v>
      </c>
      <c r="B135" s="35">
        <f t="array" ref="B135">SUM(IF($F$2=Data!$A$2:$A$8633,IF($H$2=$H$2,IF($B$130=Data!$F$2:$F$8633,IF(B$16=Data!$E$2:$E$8633,IF(2=Data!$H$2:$H$8633,Data!$I$2:$I$8633))))))</f>
        <v>0</v>
      </c>
      <c r="C135" s="35">
        <f t="array" ref="C135">SUM(IF($F$2=Data!$A$2:$A$8633,IF($H$2=$H$2,IF($B$130=Data!$F$2:$F$8633,IF(C$16=Data!$E$2:$E$8633,IF(2=Data!$H$2:$H$8633,Data!$I$2:$I$8633))))))</f>
        <v>0</v>
      </c>
      <c r="D135" s="35">
        <f t="array" ref="D135">SUM(IF($F$2=Data!$A$2:$A$8633,IF($H$2=$H$2,IF($B$130=Data!$F$2:$F$8633,IF(D$16=Data!$E$2:$E$8633,IF(2=Data!$H$2:$H$8633,Data!$I$2:$I$8633))))))</f>
        <v>0</v>
      </c>
      <c r="E135" s="35">
        <f t="array" ref="E135">SUM(IF($F$2=Data!$A$2:$A$8633,IF($H$2=$H$2,IF($B$130=Data!$F$2:$F$8633,IF(E$16=Data!$E$2:$E$8633,IF(2=Data!$H$2:$H$8633,Data!$I$2:$I$8633))))))</f>
        <v>0</v>
      </c>
      <c r="F135" s="35">
        <f t="array" ref="F135">SUM(IF($F$2=Data!$A$2:$A$8633,IF($H$2=$H$2,IF($B$130=Data!$F$2:$F$8633,IF(F$16=Data!$E$2:$E$8633,IF(2=Data!$H$2:$H$8633,Data!$I$2:$I$8633))))))</f>
        <v>0</v>
      </c>
      <c r="G135" s="35">
        <f t="array" ref="G135">SUM(IF($F$2=Data!$A$2:$A$8633,IF($H$2=$H$2,IF($B$130=Data!$F$2:$F$8633,IF(G$16=Data!$E$2:$E$8633,IF(2=Data!$H$2:$H$8633,Data!$I$2:$I$8633))))))</f>
        <v>0</v>
      </c>
      <c r="H135" s="35">
        <f t="array" ref="H135">SUM(IF($F$2=Data!$A$2:$A$8633,IF($H$2=$H$2,IF($B$130=Data!$F$2:$F$8633,IF(H$16=Data!$E$2:$E$8633,IF(2=Data!$H$2:$H$8633,Data!$I$2:$I$8633))))))</f>
        <v>0</v>
      </c>
      <c r="I135" s="35">
        <f t="array" ref="I135">SUM(IF($F$2=Data!$A$2:$A$8633,IF($H$2=$H$2,IF($B$130=Data!$F$2:$F$8633,IF(I$16=Data!$E$2:$E$8633,IF(2=Data!$H$2:$H$8633,Data!$I$2:$I$8633))))))</f>
        <v>0</v>
      </c>
      <c r="J135" s="35">
        <f t="array" ref="J135">SUM(IF($F$2=Data!$A$2:$A$8633,IF($H$2=$H$2,IF($B$130=Data!$F$2:$F$8633,IF(J$16=Data!$E$2:$E$8633,IF(2=Data!$H$2:$H$8633,Data!$I$2:$I$8633))))))</f>
        <v>0</v>
      </c>
      <c r="K135" s="35">
        <f t="array" ref="K135">SUM(IF($F$2=Data!$A$2:$A$8633,IF($H$2=$H$2,IF($B$130=Data!$F$2:$F$8633,IF(K$16=Data!$E$2:$E$8633,IF(2=Data!$H$2:$H$8633,Data!$I$2:$I$8633))))))</f>
        <v>0</v>
      </c>
      <c r="L135" s="35">
        <f t="array" ref="L135">SUM(IF($F$2=Data!$A$2:$A$8633,IF($H$2=$H$2,IF($B$130=Data!$F$2:$F$8633,IF(L$16=Data!$E$2:$E$8633,IF(2=Data!$H$2:$H$8633,Data!$I$2:$I$8633))))))</f>
        <v>0</v>
      </c>
      <c r="M135" s="35">
        <f t="array" ref="M135">SUM(IF($F$2=Data!$A$2:$A$8633,IF($H$2=$H$2,IF($B$130=Data!$F$2:$F$8633,IF(M$16=Data!$E$2:$E$8633,IF(2=Data!$H$2:$H$8633,Data!$I$2:$I$8633))))))</f>
        <v>0</v>
      </c>
      <c r="N135" s="35">
        <f t="array" ref="N135">SUM(IF($F$2=Data!$A$2:$A$8633,IF($H$2=$H$2,IF($B$130=Data!$F$2:$F$8633,IF(N$16=Data!$E$2:$E$8633,IF(2=Data!$H$2:$H$8633,Data!$I$2:$I$8633))))))</f>
        <v>0</v>
      </c>
      <c r="O135" s="35">
        <f t="array" ref="O135">SUM(IF($F$2=Data!$A$2:$A$8633,IF($H$2=$H$2,IF($B$130=Data!$F$2:$F$8633,IF(O$16=Data!$E$2:$E$8633,IF(2=Data!$H$2:$H$8633,Data!$I$2:$I$8633))))))</f>
        <v>0</v>
      </c>
      <c r="P135" s="35">
        <f t="array" ref="P135">SUM(IF($F$2=Data!$A$2:$A$8633,IF($H$2=$H$2,IF($B$130=Data!$F$2:$F$8633,IF(P$16=Data!$E$2:$E$8633,IF(2=Data!$H$2:$H$8633,Data!$I$2:$I$8633))))))</f>
        <v>0</v>
      </c>
      <c r="Q135" s="35">
        <f t="array" ref="Q135">SUM(IF($F$2=Data!$A$2:$A$8633,IF($H$2=$H$2,IF($B$130=Data!$F$2:$F$8633,IF(Q$16=Data!$E$2:$E$8633,IF(2=Data!$H$2:$H$8633,Data!$I$2:$I$8633))))))</f>
        <v>0</v>
      </c>
      <c r="R135" s="35">
        <f t="array" ref="R135">SUM(IF($F$2=Data!$A$2:$A$8633,IF($H$2=$H$2,IF($B$130=Data!$F$2:$F$8633,IF(R$16=Data!$E$2:$E$8633,IF(2=Data!$H$2:$H$8633,Data!$I$2:$I$8633))))))</f>
        <v>0</v>
      </c>
      <c r="S135" s="35">
        <f t="array" ref="S135">SUM(IF($F$2=Data!$A$2:$A$8633,IF($H$2=$H$2,IF($B$130=Data!$F$2:$F$8633,IF(S$16=Data!$E$2:$E$8633,IF(2=Data!$H$2:$H$8633,Data!$I$2:$I$8633))))))</f>
        <v>0</v>
      </c>
      <c r="T135" s="35">
        <f t="array" ref="T135">SUM(IF($F$2=Data!$A$2:$A$8633,IF($H$2=$H$2,IF($B$130=Data!$F$2:$F$8633,IF(T$16=Data!$E$2:$E$8633,IF(2=Data!$H$2:$H$8633,Data!$I$2:$I$8633))))))</f>
        <v>0</v>
      </c>
      <c r="U135" s="35">
        <f t="array" ref="U135">SUM(IF($F$2=Data!$A$2:$A$8633,IF($H$2=$H$2,IF($B$130=Data!$F$2:$F$8633,IF(U$16=Data!$E$2:$E$8633,IF(2=Data!$H$2:$H$8633,Data!$I$2:$I$8633))))))</f>
        <v>0</v>
      </c>
      <c r="V135" s="35">
        <f t="array" ref="V135">SUM(IF($F$2=Data!$A$2:$A$8633,IF($H$2=$H$2,IF($B$130=Data!$F$2:$F$8633,IF(V$16=Data!$E$2:$E$8633,IF(2=Data!$H$2:$H$8633,Data!$I$2:$I$8633))))))</f>
        <v>0</v>
      </c>
      <c r="W135" s="35">
        <f t="array" ref="W135">SUM(IF($F$2=Data!$A$2:$A$8633,IF($H$2=$H$2,IF($B$130=Data!$F$2:$F$8633,IF(W$16=Data!$E$2:$E$8633,IF(2=Data!$H$2:$H$8633,Data!$I$2:$I$8633))))))</f>
        <v>0</v>
      </c>
      <c r="X135" s="35">
        <f t="array" ref="X135">SUM(IF($F$2=Data!$A$2:$A$8633,IF($H$2=$H$2,IF($B$130=Data!$F$2:$F$8633,IF(X$16=Data!$E$2:$E$8633,IF(2=Data!$H$2:$H$8633,Data!$I$2:$I$8633))))))</f>
        <v>0</v>
      </c>
      <c r="Y135" s="35">
        <f t="array" ref="Y135">SUM(IF($F$2=Data!$A$2:$A$8633,IF($H$2=$H$2,IF($B$130=Data!$F$2:$F$8633,IF(Y$16=Data!$E$2:$E$8633,IF(2=Data!$H$2:$H$8633,Data!$I$2:$I$8633))))))</f>
        <v>0</v>
      </c>
      <c r="AC135" s="23">
        <v>47364</v>
      </c>
      <c r="AE135" s="22"/>
    </row>
    <row r="136" spans="1:31" hidden="1">
      <c r="A136" s="29" t="s">
        <v>22</v>
      </c>
      <c r="B136" s="35">
        <f t="array" ref="B136">SUM(IF($F$2=Data!$A$2:$A$8633,IF($H$2=$H$2,IF($B$130=Data!$F$2:$F$8633,IF(B$16=Data!$E$2:$E$8633,IF(3=Data!$H$2:$H$8633,Data!$I$2:$I$8633))))))</f>
        <v>0</v>
      </c>
      <c r="C136" s="35">
        <f t="array" ref="C136">SUM(IF($F$2=Data!$A$2:$A$8633,IF($H$2=$H$2,IF($B$130=Data!$F$2:$F$8633,IF(C$16=Data!$E$2:$E$8633,IF(3=Data!$H$2:$H$8633,Data!$I$2:$I$8633))))))</f>
        <v>0</v>
      </c>
      <c r="D136" s="35">
        <f t="array" ref="D136">SUM(IF($F$2=Data!$A$2:$A$8633,IF($H$2=$H$2,IF($B$130=Data!$F$2:$F$8633,IF(D$16=Data!$E$2:$E$8633,IF(3=Data!$H$2:$H$8633,Data!$I$2:$I$8633))))))</f>
        <v>0</v>
      </c>
      <c r="E136" s="35">
        <f t="array" ref="E136">SUM(IF($F$2=Data!$A$2:$A$8633,IF($H$2=$H$2,IF($B$130=Data!$F$2:$F$8633,IF(E$16=Data!$E$2:$E$8633,IF(3=Data!$H$2:$H$8633,Data!$I$2:$I$8633))))))</f>
        <v>0</v>
      </c>
      <c r="F136" s="35">
        <f t="array" ref="F136">SUM(IF($F$2=Data!$A$2:$A$8633,IF($H$2=$H$2,IF($B$130=Data!$F$2:$F$8633,IF(F$16=Data!$E$2:$E$8633,IF(3=Data!$H$2:$H$8633,Data!$I$2:$I$8633))))))</f>
        <v>0</v>
      </c>
      <c r="G136" s="35">
        <f t="array" ref="G136">SUM(IF($F$2=Data!$A$2:$A$8633,IF($H$2=$H$2,IF($B$130=Data!$F$2:$F$8633,IF(G$16=Data!$E$2:$E$8633,IF(3=Data!$H$2:$H$8633,Data!$I$2:$I$8633))))))</f>
        <v>0</v>
      </c>
      <c r="H136" s="35">
        <f t="array" ref="H136">SUM(IF($F$2=Data!$A$2:$A$8633,IF($H$2=$H$2,IF($B$130=Data!$F$2:$F$8633,IF(H$16=Data!$E$2:$E$8633,IF(3=Data!$H$2:$H$8633,Data!$I$2:$I$8633))))))</f>
        <v>0</v>
      </c>
      <c r="I136" s="35">
        <f t="array" ref="I136">SUM(IF($F$2=Data!$A$2:$A$8633,IF($H$2=$H$2,IF($B$130=Data!$F$2:$F$8633,IF(I$16=Data!$E$2:$E$8633,IF(3=Data!$H$2:$H$8633,Data!$I$2:$I$8633))))))</f>
        <v>0</v>
      </c>
      <c r="J136" s="35">
        <f t="array" ref="J136">SUM(IF($F$2=Data!$A$2:$A$8633,IF($H$2=$H$2,IF($B$130=Data!$F$2:$F$8633,IF(J$16=Data!$E$2:$E$8633,IF(3=Data!$H$2:$H$8633,Data!$I$2:$I$8633))))))</f>
        <v>0</v>
      </c>
      <c r="K136" s="35">
        <f t="array" ref="K136">SUM(IF($F$2=Data!$A$2:$A$8633,IF($H$2=$H$2,IF($B$130=Data!$F$2:$F$8633,IF(K$16=Data!$E$2:$E$8633,IF(3=Data!$H$2:$H$8633,Data!$I$2:$I$8633))))))</f>
        <v>0</v>
      </c>
      <c r="L136" s="35">
        <f t="array" ref="L136">SUM(IF($F$2=Data!$A$2:$A$8633,IF($H$2=$H$2,IF($B$130=Data!$F$2:$F$8633,IF(L$16=Data!$E$2:$E$8633,IF(3=Data!$H$2:$H$8633,Data!$I$2:$I$8633))))))</f>
        <v>0</v>
      </c>
      <c r="M136" s="35">
        <f t="array" ref="M136">SUM(IF($F$2=Data!$A$2:$A$8633,IF($H$2=$H$2,IF($B$130=Data!$F$2:$F$8633,IF(M$16=Data!$E$2:$E$8633,IF(3=Data!$H$2:$H$8633,Data!$I$2:$I$8633))))))</f>
        <v>0</v>
      </c>
      <c r="N136" s="35">
        <f t="array" ref="N136">SUM(IF($F$2=Data!$A$2:$A$8633,IF($H$2=$H$2,IF($B$130=Data!$F$2:$F$8633,IF(N$16=Data!$E$2:$E$8633,IF(3=Data!$H$2:$H$8633,Data!$I$2:$I$8633))))))</f>
        <v>0</v>
      </c>
      <c r="O136" s="35">
        <f t="array" ref="O136">SUM(IF($F$2=Data!$A$2:$A$8633,IF($H$2=$H$2,IF($B$130=Data!$F$2:$F$8633,IF(O$16=Data!$E$2:$E$8633,IF(3=Data!$H$2:$H$8633,Data!$I$2:$I$8633))))))</f>
        <v>0</v>
      </c>
      <c r="P136" s="35">
        <f t="array" ref="P136">SUM(IF($F$2=Data!$A$2:$A$8633,IF($H$2=$H$2,IF($B$130=Data!$F$2:$F$8633,IF(P$16=Data!$E$2:$E$8633,IF(3=Data!$H$2:$H$8633,Data!$I$2:$I$8633))))))</f>
        <v>0</v>
      </c>
      <c r="Q136" s="35">
        <f t="array" ref="Q136">SUM(IF($F$2=Data!$A$2:$A$8633,IF($H$2=$H$2,IF($B$130=Data!$F$2:$F$8633,IF(Q$16=Data!$E$2:$E$8633,IF(3=Data!$H$2:$H$8633,Data!$I$2:$I$8633))))))</f>
        <v>0</v>
      </c>
      <c r="R136" s="35">
        <f t="array" ref="R136">SUM(IF($F$2=Data!$A$2:$A$8633,IF($H$2=$H$2,IF($B$130=Data!$F$2:$F$8633,IF(R$16=Data!$E$2:$E$8633,IF(3=Data!$H$2:$H$8633,Data!$I$2:$I$8633))))))</f>
        <v>0</v>
      </c>
      <c r="S136" s="35">
        <f t="array" ref="S136">SUM(IF($F$2=Data!$A$2:$A$8633,IF($H$2=$H$2,IF($B$130=Data!$F$2:$F$8633,IF(S$16=Data!$E$2:$E$8633,IF(3=Data!$H$2:$H$8633,Data!$I$2:$I$8633))))))</f>
        <v>0</v>
      </c>
      <c r="T136" s="35">
        <f t="array" ref="T136">SUM(IF($F$2=Data!$A$2:$A$8633,IF($H$2=$H$2,IF($B$130=Data!$F$2:$F$8633,IF(T$16=Data!$E$2:$E$8633,IF(3=Data!$H$2:$H$8633,Data!$I$2:$I$8633))))))</f>
        <v>0</v>
      </c>
      <c r="U136" s="35">
        <f t="array" ref="U136">SUM(IF($F$2=Data!$A$2:$A$8633,IF($H$2=$H$2,IF($B$130=Data!$F$2:$F$8633,IF(U$16=Data!$E$2:$E$8633,IF(3=Data!$H$2:$H$8633,Data!$I$2:$I$8633))))))</f>
        <v>0</v>
      </c>
      <c r="V136" s="35">
        <f t="array" ref="V136">SUM(IF($F$2=Data!$A$2:$A$8633,IF($H$2=$H$2,IF($B$130=Data!$F$2:$F$8633,IF(V$16=Data!$E$2:$E$8633,IF(3=Data!$H$2:$H$8633,Data!$I$2:$I$8633))))))</f>
        <v>0</v>
      </c>
      <c r="W136" s="35">
        <f t="array" ref="W136">SUM(IF($F$2=Data!$A$2:$A$8633,IF($H$2=$H$2,IF($B$130=Data!$F$2:$F$8633,IF(W$16=Data!$E$2:$E$8633,IF(3=Data!$H$2:$H$8633,Data!$I$2:$I$8633))))))</f>
        <v>0</v>
      </c>
      <c r="X136" s="35">
        <f t="array" ref="X136">SUM(IF($F$2=Data!$A$2:$A$8633,IF($H$2=$H$2,IF($B$130=Data!$F$2:$F$8633,IF(X$16=Data!$E$2:$E$8633,IF(3=Data!$H$2:$H$8633,Data!$I$2:$I$8633))))))</f>
        <v>0</v>
      </c>
      <c r="Y136" s="35">
        <f t="array" ref="Y136">SUM(IF($F$2=Data!$A$2:$A$8633,IF($H$2=$H$2,IF($B$130=Data!$F$2:$F$8633,IF(Y$16=Data!$E$2:$E$8633,IF(3=Data!$H$2:$H$8633,Data!$I$2:$I$8633))))))</f>
        <v>0</v>
      </c>
      <c r="AC136" s="23">
        <v>47399</v>
      </c>
    </row>
    <row r="137" spans="1:31" hidden="1">
      <c r="A137" s="29" t="s">
        <v>6</v>
      </c>
      <c r="B137" s="35">
        <f t="array" ref="B137">SUM(IF($F$2=Data!$A$2:$A$8633,IF($H$2=$H$2,IF($B$130=Data!$F$2:$F$8633,IF(B$16=Data!$E$2:$E$8633,IF(0=Data!$H$2:$H$8633,Data!$K$2:$K$8633))))))</f>
        <v>0</v>
      </c>
      <c r="C137" s="35">
        <f t="array" ref="C137">SUM(IF($F$2=Data!$A$2:$A$8633,IF($H$2=$H$2,IF($B$130=Data!$F$2:$F$8633,IF(C$16=Data!$E$2:$E$8633,IF(0=Data!$H$2:$H$8633,Data!$K$2:$K$8633))))))</f>
        <v>0</v>
      </c>
      <c r="D137" s="35">
        <f t="array" ref="D137">SUM(IF($F$2=Data!$A$2:$A$8633,IF($H$2=$H$2,IF($B$130=Data!$F$2:$F$8633,IF(D$16=Data!$E$2:$E$8633,IF(0=Data!$H$2:$H$8633,Data!$K$2:$K$8633))))))</f>
        <v>0</v>
      </c>
      <c r="E137" s="35">
        <f t="array" ref="E137">SUM(IF($F$2=Data!$A$2:$A$8633,IF($H$2=$H$2,IF($B$130=Data!$F$2:$F$8633,IF(E$16=Data!$E$2:$E$8633,IF(0=Data!$H$2:$H$8633,Data!$K$2:$K$8633))))))</f>
        <v>0</v>
      </c>
      <c r="F137" s="35">
        <f t="array" ref="F137">SUM(IF($F$2=Data!$A$2:$A$8633,IF($H$2=$H$2,IF($B$130=Data!$F$2:$F$8633,IF(F$16=Data!$E$2:$E$8633,IF(0=Data!$H$2:$H$8633,Data!$K$2:$K$8633))))))</f>
        <v>0</v>
      </c>
      <c r="G137" s="35">
        <f t="array" ref="G137">SUM(IF($F$2=Data!$A$2:$A$8633,IF($H$2=$H$2,IF($B$130=Data!$F$2:$F$8633,IF(G$16=Data!$E$2:$E$8633,IF(0=Data!$H$2:$H$8633,Data!$K$2:$K$8633))))))</f>
        <v>0</v>
      </c>
      <c r="H137" s="35">
        <f t="array" ref="H137">SUM(IF($F$2=Data!$A$2:$A$8633,IF($H$2=$H$2,IF($B$130=Data!$F$2:$F$8633,IF(H$16=Data!$E$2:$E$8633,IF(0=Data!$H$2:$H$8633,Data!$K$2:$K$8633))))))</f>
        <v>0</v>
      </c>
      <c r="I137" s="35">
        <f t="array" ref="I137">SUM(IF($F$2=Data!$A$2:$A$8633,IF($H$2=$H$2,IF($B$130=Data!$F$2:$F$8633,IF(I$16=Data!$E$2:$E$8633,IF(0=Data!$H$2:$H$8633,Data!$K$2:$K$8633))))))</f>
        <v>0</v>
      </c>
      <c r="J137" s="35">
        <f t="array" ref="J137">SUM(IF($F$2=Data!$A$2:$A$8633,IF($H$2=$H$2,IF($B$130=Data!$F$2:$F$8633,IF(J$16=Data!$E$2:$E$8633,IF(0=Data!$H$2:$H$8633,Data!$K$2:$K$8633))))))</f>
        <v>0</v>
      </c>
      <c r="K137" s="35">
        <f t="array" ref="K137">SUM(IF($F$2=Data!$A$2:$A$8633,IF($H$2=$H$2,IF($B$130=Data!$F$2:$F$8633,IF(K$16=Data!$E$2:$E$8633,IF(0=Data!$H$2:$H$8633,Data!$K$2:$K$8633))))))</f>
        <v>0</v>
      </c>
      <c r="L137" s="35">
        <f t="array" ref="L137">SUM(IF($F$2=Data!$A$2:$A$8633,IF($H$2=$H$2,IF($B$130=Data!$F$2:$F$8633,IF(L$16=Data!$E$2:$E$8633,IF(0=Data!$H$2:$H$8633,Data!$K$2:$K$8633))))))</f>
        <v>0</v>
      </c>
      <c r="M137" s="35">
        <f t="array" ref="M137">SUM(IF($F$2=Data!$A$2:$A$8633,IF($H$2=$H$2,IF($B$130=Data!$F$2:$F$8633,IF(M$16=Data!$E$2:$E$8633,IF(0=Data!$H$2:$H$8633,Data!$K$2:$K$8633))))))</f>
        <v>0</v>
      </c>
      <c r="N137" s="35">
        <f t="array" ref="N137">SUM(IF($F$2=Data!$A$2:$A$8633,IF($H$2=$H$2,IF($B$130=Data!$F$2:$F$8633,IF(N$16=Data!$E$2:$E$8633,IF(0=Data!$H$2:$H$8633,Data!$K$2:$K$8633))))))</f>
        <v>0</v>
      </c>
      <c r="O137" s="35">
        <f t="array" ref="O137">SUM(IF($F$2=Data!$A$2:$A$8633,IF($H$2=$H$2,IF($B$130=Data!$F$2:$F$8633,IF(O$16=Data!$E$2:$E$8633,IF(0=Data!$H$2:$H$8633,Data!$K$2:$K$8633))))))</f>
        <v>0</v>
      </c>
      <c r="P137" s="35">
        <f t="array" ref="P137">SUM(IF($F$2=Data!$A$2:$A$8633,IF($H$2=$H$2,IF($B$130=Data!$F$2:$F$8633,IF(P$16=Data!$E$2:$E$8633,IF(0=Data!$H$2:$H$8633,Data!$K$2:$K$8633))))))</f>
        <v>0</v>
      </c>
      <c r="Q137" s="35">
        <f t="array" ref="Q137">SUM(IF($F$2=Data!$A$2:$A$8633,IF($H$2=$H$2,IF($B$130=Data!$F$2:$F$8633,IF(Q$16=Data!$E$2:$E$8633,IF(0=Data!$H$2:$H$8633,Data!$K$2:$K$8633))))))</f>
        <v>0</v>
      </c>
      <c r="R137" s="35">
        <f t="array" ref="R137">SUM(IF($F$2=Data!$A$2:$A$8633,IF($H$2=$H$2,IF($B$130=Data!$F$2:$F$8633,IF(R$16=Data!$E$2:$E$8633,IF(0=Data!$H$2:$H$8633,Data!$K$2:$K$8633))))))</f>
        <v>0</v>
      </c>
      <c r="S137" s="35">
        <f t="array" ref="S137">SUM(IF($F$2=Data!$A$2:$A$8633,IF($H$2=$H$2,IF($B$130=Data!$F$2:$F$8633,IF(S$16=Data!$E$2:$E$8633,IF(0=Data!$H$2:$H$8633,Data!$K$2:$K$8633))))))</f>
        <v>0</v>
      </c>
      <c r="T137" s="35">
        <f t="array" ref="T137">SUM(IF($F$2=Data!$A$2:$A$8633,IF($H$2=$H$2,IF($B$130=Data!$F$2:$F$8633,IF(T$16=Data!$E$2:$E$8633,IF(0=Data!$H$2:$H$8633,Data!$K$2:$K$8633))))))</f>
        <v>0</v>
      </c>
      <c r="U137" s="35">
        <f t="array" ref="U137">SUM(IF($F$2=Data!$A$2:$A$8633,IF($H$2=$H$2,IF($B$130=Data!$F$2:$F$8633,IF(U$16=Data!$E$2:$E$8633,IF(0=Data!$H$2:$H$8633,Data!$K$2:$K$8633))))))</f>
        <v>0</v>
      </c>
      <c r="V137" s="35">
        <f t="array" ref="V137">SUM(IF($F$2=Data!$A$2:$A$8633,IF($H$2=$H$2,IF($B$130=Data!$F$2:$F$8633,IF(V$16=Data!$E$2:$E$8633,IF(0=Data!$H$2:$H$8633,Data!$K$2:$K$8633))))))</f>
        <v>0</v>
      </c>
      <c r="W137" s="35">
        <f t="array" ref="W137">SUM(IF($F$2=Data!$A$2:$A$8633,IF($H$2=$H$2,IF($B$130=Data!$F$2:$F$8633,IF(W$16=Data!$E$2:$E$8633,IF(0=Data!$H$2:$H$8633,Data!$K$2:$K$8633))))))</f>
        <v>0</v>
      </c>
      <c r="X137" s="35">
        <f t="array" ref="X137">SUM(IF($F$2=Data!$A$2:$A$8633,IF($H$2=$H$2,IF($B$130=Data!$F$2:$F$8633,IF(X$16=Data!$E$2:$E$8633,IF(0=Data!$H$2:$H$8633,Data!$K$2:$K$8633))))))</f>
        <v>0</v>
      </c>
      <c r="Y137" s="35">
        <f t="array" ref="Y137">SUM(IF($F$2=Data!$A$2:$A$8633,IF($H$2=$H$2,IF($B$130=Data!$F$2:$F$8633,IF(Y$16=Data!$E$2:$E$8633,IF(0=Data!$H$2:$H$8633,Data!$K$2:$K$8633))))))</f>
        <v>0</v>
      </c>
      <c r="AC137" s="23">
        <v>47433</v>
      </c>
    </row>
    <row r="138" spans="1:31" hidden="1">
      <c r="A138" s="29" t="s">
        <v>7</v>
      </c>
      <c r="B138" s="35">
        <f t="array" ref="B138">SUM(IF($F$2=Data!$A$2:$A$8633,IF($H$2=$H$2,IF($B$130=Data!$F$2:$F$8633,IF(B$16=Data!$E$2:$E$8633,IF(1=Data!$H$2:$H$8633,Data!$K$2:$K$8633))))))</f>
        <v>0</v>
      </c>
      <c r="C138" s="35">
        <f t="array" ref="C138">SUM(IF($F$2=Data!$A$2:$A$8633,IF($H$2=$H$2,IF($B$130=Data!$F$2:$F$8633,IF(C$16=Data!$E$2:$E$8633,IF(1=Data!$H$2:$H$8633,Data!$K$2:$K$8633))))))</f>
        <v>0</v>
      </c>
      <c r="D138" s="35">
        <f t="array" ref="D138">SUM(IF($F$2=Data!$A$2:$A$8633,IF($H$2=$H$2,IF($B$130=Data!$F$2:$F$8633,IF(D$16=Data!$E$2:$E$8633,IF(1=Data!$H$2:$H$8633,Data!$K$2:$K$8633))))))</f>
        <v>0</v>
      </c>
      <c r="E138" s="35">
        <f t="array" ref="E138">SUM(IF($F$2=Data!$A$2:$A$8633,IF($H$2=$H$2,IF($B$130=Data!$F$2:$F$8633,IF(E$16=Data!$E$2:$E$8633,IF(1=Data!$H$2:$H$8633,Data!$K$2:$K$8633))))))</f>
        <v>0</v>
      </c>
      <c r="F138" s="35">
        <f t="array" ref="F138">SUM(IF($F$2=Data!$A$2:$A$8633,IF($H$2=$H$2,IF($B$130=Data!$F$2:$F$8633,IF(F$16=Data!$E$2:$E$8633,IF(1=Data!$H$2:$H$8633,Data!$K$2:$K$8633))))))</f>
        <v>0</v>
      </c>
      <c r="G138" s="35">
        <f t="array" ref="G138">SUM(IF($F$2=Data!$A$2:$A$8633,IF($H$2=$H$2,IF($B$130=Data!$F$2:$F$8633,IF(G$16=Data!$E$2:$E$8633,IF(1=Data!$H$2:$H$8633,Data!$K$2:$K$8633))))))</f>
        <v>0</v>
      </c>
      <c r="H138" s="35">
        <f t="array" ref="H138">SUM(IF($F$2=Data!$A$2:$A$8633,IF($H$2=$H$2,IF($B$130=Data!$F$2:$F$8633,IF(H$16=Data!$E$2:$E$8633,IF(1=Data!$H$2:$H$8633,Data!$K$2:$K$8633))))))</f>
        <v>0</v>
      </c>
      <c r="I138" s="35">
        <f t="array" ref="I138">SUM(IF($F$2=Data!$A$2:$A$8633,IF($H$2=$H$2,IF($B$130=Data!$F$2:$F$8633,IF(I$16=Data!$E$2:$E$8633,IF(1=Data!$H$2:$H$8633,Data!$K$2:$K$8633))))))</f>
        <v>0</v>
      </c>
      <c r="J138" s="35">
        <f t="array" ref="J138">SUM(IF($F$2=Data!$A$2:$A$8633,IF($H$2=$H$2,IF($B$130=Data!$F$2:$F$8633,IF(J$16=Data!$E$2:$E$8633,IF(1=Data!$H$2:$H$8633,Data!$K$2:$K$8633))))))</f>
        <v>0</v>
      </c>
      <c r="K138" s="35">
        <f t="array" ref="K138">SUM(IF($F$2=Data!$A$2:$A$8633,IF($H$2=$H$2,IF($B$130=Data!$F$2:$F$8633,IF(K$16=Data!$E$2:$E$8633,IF(1=Data!$H$2:$H$8633,Data!$K$2:$K$8633))))))</f>
        <v>0</v>
      </c>
      <c r="L138" s="35">
        <f t="array" ref="L138">SUM(IF($F$2=Data!$A$2:$A$8633,IF($H$2=$H$2,IF($B$130=Data!$F$2:$F$8633,IF(L$16=Data!$E$2:$E$8633,IF(1=Data!$H$2:$H$8633,Data!$K$2:$K$8633))))))</f>
        <v>0</v>
      </c>
      <c r="M138" s="35">
        <f t="array" ref="M138">SUM(IF($F$2=Data!$A$2:$A$8633,IF($H$2=$H$2,IF($B$130=Data!$F$2:$F$8633,IF(M$16=Data!$E$2:$E$8633,IF(1=Data!$H$2:$H$8633,Data!$K$2:$K$8633))))))</f>
        <v>0</v>
      </c>
      <c r="N138" s="35">
        <f t="array" ref="N138">SUM(IF($F$2=Data!$A$2:$A$8633,IF($H$2=$H$2,IF($B$130=Data!$F$2:$F$8633,IF(N$16=Data!$E$2:$E$8633,IF(1=Data!$H$2:$H$8633,Data!$K$2:$K$8633))))))</f>
        <v>0</v>
      </c>
      <c r="O138" s="35">
        <f t="array" ref="O138">SUM(IF($F$2=Data!$A$2:$A$8633,IF($H$2=$H$2,IF($B$130=Data!$F$2:$F$8633,IF(O$16=Data!$E$2:$E$8633,IF(1=Data!$H$2:$H$8633,Data!$K$2:$K$8633))))))</f>
        <v>0</v>
      </c>
      <c r="P138" s="35">
        <f t="array" ref="P138">SUM(IF($F$2=Data!$A$2:$A$8633,IF($H$2=$H$2,IF($B$130=Data!$F$2:$F$8633,IF(P$16=Data!$E$2:$E$8633,IF(1=Data!$H$2:$H$8633,Data!$K$2:$K$8633))))))</f>
        <v>0</v>
      </c>
      <c r="Q138" s="35">
        <f t="array" ref="Q138">SUM(IF($F$2=Data!$A$2:$A$8633,IF($H$2=$H$2,IF($B$130=Data!$F$2:$F$8633,IF(Q$16=Data!$E$2:$E$8633,IF(1=Data!$H$2:$H$8633,Data!$K$2:$K$8633))))))</f>
        <v>0</v>
      </c>
      <c r="R138" s="35">
        <f t="array" ref="R138">SUM(IF($F$2=Data!$A$2:$A$8633,IF($H$2=$H$2,IF($B$130=Data!$F$2:$F$8633,IF(R$16=Data!$E$2:$E$8633,IF(1=Data!$H$2:$H$8633,Data!$K$2:$K$8633))))))</f>
        <v>0</v>
      </c>
      <c r="S138" s="35">
        <f t="array" ref="S138">SUM(IF($F$2=Data!$A$2:$A$8633,IF($H$2=$H$2,IF($B$130=Data!$F$2:$F$8633,IF(S$16=Data!$E$2:$E$8633,IF(1=Data!$H$2:$H$8633,Data!$K$2:$K$8633))))))</f>
        <v>0</v>
      </c>
      <c r="T138" s="35">
        <f t="array" ref="T138">SUM(IF($F$2=Data!$A$2:$A$8633,IF($H$2=$H$2,IF($B$130=Data!$F$2:$F$8633,IF(T$16=Data!$E$2:$E$8633,IF(1=Data!$H$2:$H$8633,Data!$K$2:$K$8633))))))</f>
        <v>0</v>
      </c>
      <c r="U138" s="35">
        <f t="array" ref="U138">SUM(IF($F$2=Data!$A$2:$A$8633,IF($H$2=$H$2,IF($B$130=Data!$F$2:$F$8633,IF(U$16=Data!$E$2:$E$8633,IF(1=Data!$H$2:$H$8633,Data!$K$2:$K$8633))))))</f>
        <v>0</v>
      </c>
      <c r="V138" s="35">
        <f t="array" ref="V138">SUM(IF($F$2=Data!$A$2:$A$8633,IF($H$2=$H$2,IF($B$130=Data!$F$2:$F$8633,IF(V$16=Data!$E$2:$E$8633,IF(1=Data!$H$2:$H$8633,Data!$K$2:$K$8633))))))</f>
        <v>0</v>
      </c>
      <c r="W138" s="35">
        <f t="array" ref="W138">SUM(IF($F$2=Data!$A$2:$A$8633,IF($H$2=$H$2,IF($B$130=Data!$F$2:$F$8633,IF(W$16=Data!$E$2:$E$8633,IF(1=Data!$H$2:$H$8633,Data!$K$2:$K$8633))))))</f>
        <v>0</v>
      </c>
      <c r="X138" s="35">
        <f t="array" ref="X138">SUM(IF($F$2=Data!$A$2:$A$8633,IF($H$2=$H$2,IF($B$130=Data!$F$2:$F$8633,IF(X$16=Data!$E$2:$E$8633,IF(1=Data!$H$2:$H$8633,Data!$K$2:$K$8633))))))</f>
        <v>0</v>
      </c>
      <c r="Y138" s="35">
        <f t="array" ref="Y138">SUM(IF($F$2=Data!$A$2:$A$8633,IF($H$2=$H$2,IF($B$130=Data!$F$2:$F$8633,IF(Y$16=Data!$E$2:$E$8633,IF(1=Data!$H$2:$H$8633,Data!$K$2:$K$8633))))))</f>
        <v>0</v>
      </c>
      <c r="AC138" s="23">
        <v>47444</v>
      </c>
    </row>
    <row r="139" spans="1:31" hidden="1">
      <c r="A139" s="29" t="s">
        <v>19</v>
      </c>
      <c r="B139" s="35">
        <f t="array" ref="B139">SUM(IF($F$2=Data!$A$2:$A$8633,IF($H$2=$H$2,IF($B$130=Data!$F$2:$F$8633,IF(B$16=Data!$E$2:$E$8633,IF(2=Data!$H$2:$H$8633,Data!$K$2:$K$8633))))))</f>
        <v>0</v>
      </c>
      <c r="C139" s="35">
        <f t="array" ref="C139">SUM(IF($F$2=Data!$A$2:$A$8633,IF($H$2=$H$2,IF($B$130=Data!$F$2:$F$8633,IF(C$16=Data!$E$2:$E$8633,IF(2=Data!$H$2:$H$8633,Data!$K$2:$K$8633))))))</f>
        <v>0</v>
      </c>
      <c r="D139" s="35">
        <f t="array" ref="D139">SUM(IF($F$2=Data!$A$2:$A$8633,IF($H$2=$H$2,IF($B$130=Data!$F$2:$F$8633,IF(D$16=Data!$E$2:$E$8633,IF(2=Data!$H$2:$H$8633,Data!$K$2:$K$8633))))))</f>
        <v>0</v>
      </c>
      <c r="E139" s="35">
        <f t="array" ref="E139">SUM(IF($F$2=Data!$A$2:$A$8633,IF($H$2=$H$2,IF($B$130=Data!$F$2:$F$8633,IF(E$16=Data!$E$2:$E$8633,IF(2=Data!$H$2:$H$8633,Data!$K$2:$K$8633))))))</f>
        <v>0</v>
      </c>
      <c r="F139" s="35">
        <f t="array" ref="F139">SUM(IF($F$2=Data!$A$2:$A$8633,IF($H$2=$H$2,IF($B$130=Data!$F$2:$F$8633,IF(F$16=Data!$E$2:$E$8633,IF(2=Data!$H$2:$H$8633,Data!$K$2:$K$8633))))))</f>
        <v>0</v>
      </c>
      <c r="G139" s="35">
        <f t="array" ref="G139">SUM(IF($F$2=Data!$A$2:$A$8633,IF($H$2=$H$2,IF($B$130=Data!$F$2:$F$8633,IF(G$16=Data!$E$2:$E$8633,IF(2=Data!$H$2:$H$8633,Data!$K$2:$K$8633))))))</f>
        <v>0</v>
      </c>
      <c r="H139" s="35">
        <f t="array" ref="H139">SUM(IF($F$2=Data!$A$2:$A$8633,IF($H$2=$H$2,IF($B$130=Data!$F$2:$F$8633,IF(H$16=Data!$E$2:$E$8633,IF(2=Data!$H$2:$H$8633,Data!$K$2:$K$8633))))))</f>
        <v>0</v>
      </c>
      <c r="I139" s="35">
        <f t="array" ref="I139">SUM(IF($F$2=Data!$A$2:$A$8633,IF($H$2=$H$2,IF($B$130=Data!$F$2:$F$8633,IF(I$16=Data!$E$2:$E$8633,IF(2=Data!$H$2:$H$8633,Data!$K$2:$K$8633))))))</f>
        <v>0</v>
      </c>
      <c r="J139" s="35">
        <f t="array" ref="J139">SUM(IF($F$2=Data!$A$2:$A$8633,IF($H$2=$H$2,IF($B$130=Data!$F$2:$F$8633,IF(J$16=Data!$E$2:$E$8633,IF(2=Data!$H$2:$H$8633,Data!$K$2:$K$8633))))))</f>
        <v>0</v>
      </c>
      <c r="K139" s="35">
        <f t="array" ref="K139">SUM(IF($F$2=Data!$A$2:$A$8633,IF($H$2=$H$2,IF($B$130=Data!$F$2:$F$8633,IF(K$16=Data!$E$2:$E$8633,IF(2=Data!$H$2:$H$8633,Data!$K$2:$K$8633))))))</f>
        <v>0</v>
      </c>
      <c r="L139" s="35">
        <f t="array" ref="L139">SUM(IF($F$2=Data!$A$2:$A$8633,IF($H$2=$H$2,IF($B$130=Data!$F$2:$F$8633,IF(L$16=Data!$E$2:$E$8633,IF(2=Data!$H$2:$H$8633,Data!$K$2:$K$8633))))))</f>
        <v>0</v>
      </c>
      <c r="M139" s="35">
        <f t="array" ref="M139">SUM(IF($F$2=Data!$A$2:$A$8633,IF($H$2=$H$2,IF($B$130=Data!$F$2:$F$8633,IF(M$16=Data!$E$2:$E$8633,IF(2=Data!$H$2:$H$8633,Data!$K$2:$K$8633))))))</f>
        <v>0</v>
      </c>
      <c r="N139" s="35">
        <f t="array" ref="N139">SUM(IF($F$2=Data!$A$2:$A$8633,IF($H$2=$H$2,IF($B$130=Data!$F$2:$F$8633,IF(N$16=Data!$E$2:$E$8633,IF(2=Data!$H$2:$H$8633,Data!$K$2:$K$8633))))))</f>
        <v>0</v>
      </c>
      <c r="O139" s="35">
        <f t="array" ref="O139">SUM(IF($F$2=Data!$A$2:$A$8633,IF($H$2=$H$2,IF($B$130=Data!$F$2:$F$8633,IF(O$16=Data!$E$2:$E$8633,IF(2=Data!$H$2:$H$8633,Data!$K$2:$K$8633))))))</f>
        <v>0</v>
      </c>
      <c r="P139" s="35">
        <f t="array" ref="P139">SUM(IF($F$2=Data!$A$2:$A$8633,IF($H$2=$H$2,IF($B$130=Data!$F$2:$F$8633,IF(P$16=Data!$E$2:$E$8633,IF(2=Data!$H$2:$H$8633,Data!$K$2:$K$8633))))))</f>
        <v>0</v>
      </c>
      <c r="Q139" s="35">
        <f t="array" ref="Q139">SUM(IF($F$2=Data!$A$2:$A$8633,IF($H$2=$H$2,IF($B$130=Data!$F$2:$F$8633,IF(Q$16=Data!$E$2:$E$8633,IF(2=Data!$H$2:$H$8633,Data!$K$2:$K$8633))))))</f>
        <v>0</v>
      </c>
      <c r="R139" s="35">
        <f t="array" ref="R139">SUM(IF($F$2=Data!$A$2:$A$8633,IF($H$2=$H$2,IF($B$130=Data!$F$2:$F$8633,IF(R$16=Data!$E$2:$E$8633,IF(2=Data!$H$2:$H$8633,Data!$K$2:$K$8633))))))</f>
        <v>0</v>
      </c>
      <c r="S139" s="35">
        <f t="array" ref="S139">SUM(IF($F$2=Data!$A$2:$A$8633,IF($H$2=$H$2,IF($B$130=Data!$F$2:$F$8633,IF(S$16=Data!$E$2:$E$8633,IF(2=Data!$H$2:$H$8633,Data!$K$2:$K$8633))))))</f>
        <v>0</v>
      </c>
      <c r="T139" s="35">
        <f t="array" ref="T139">SUM(IF($F$2=Data!$A$2:$A$8633,IF($H$2=$H$2,IF($B$130=Data!$F$2:$F$8633,IF(T$16=Data!$E$2:$E$8633,IF(2=Data!$H$2:$H$8633,Data!$K$2:$K$8633))))))</f>
        <v>0</v>
      </c>
      <c r="U139" s="35">
        <f t="array" ref="U139">SUM(IF($F$2=Data!$A$2:$A$8633,IF($H$2=$H$2,IF($B$130=Data!$F$2:$F$8633,IF(U$16=Data!$E$2:$E$8633,IF(2=Data!$H$2:$H$8633,Data!$K$2:$K$8633))))))</f>
        <v>0</v>
      </c>
      <c r="V139" s="35">
        <f t="array" ref="V139">SUM(IF($F$2=Data!$A$2:$A$8633,IF($H$2=$H$2,IF($B$130=Data!$F$2:$F$8633,IF(V$16=Data!$E$2:$E$8633,IF(2=Data!$H$2:$H$8633,Data!$K$2:$K$8633))))))</f>
        <v>0</v>
      </c>
      <c r="W139" s="35">
        <f t="array" ref="W139">SUM(IF($F$2=Data!$A$2:$A$8633,IF($H$2=$H$2,IF($B$130=Data!$F$2:$F$8633,IF(W$16=Data!$E$2:$E$8633,IF(2=Data!$H$2:$H$8633,Data!$K$2:$K$8633))))))</f>
        <v>0</v>
      </c>
      <c r="X139" s="35">
        <f t="array" ref="X139">SUM(IF($F$2=Data!$A$2:$A$8633,IF($H$2=$H$2,IF($B$130=Data!$F$2:$F$8633,IF(X$16=Data!$E$2:$E$8633,IF(2=Data!$H$2:$H$8633,Data!$K$2:$K$8633))))))</f>
        <v>0</v>
      </c>
      <c r="Y139" s="35">
        <f t="array" ref="Y139">SUM(IF($F$2=Data!$A$2:$A$8633,IF($H$2=$H$2,IF($B$130=Data!$F$2:$F$8633,IF(Y$16=Data!$E$2:$E$8633,IF(2=Data!$H$2:$H$8633,Data!$K$2:$K$8633))))))</f>
        <v>0</v>
      </c>
      <c r="AC139" s="23">
        <v>47477</v>
      </c>
    </row>
    <row r="140" spans="1:31" hidden="1">
      <c r="A140" s="29" t="s">
        <v>20</v>
      </c>
      <c r="B140" s="36">
        <f t="array" ref="B140">SUM(IF($F$2=Data!$A$2:$A$8633,IF($H$2=$H$2,IF($B$130=Data!$F$2:$F$8633,IF(B$16=Data!$E$2:$E$8633,IF(3=Data!$H$2:$H$8633,Data!$K$2:$K$8633))))))</f>
        <v>0</v>
      </c>
      <c r="C140" s="36">
        <f t="array" ref="C140">SUM(IF($F$2=Data!$A$2:$A$8633,IF($H$2=$H$2,IF($B$130=Data!$F$2:$F$8633,IF(C$16=Data!$E$2:$E$8633,IF(3=Data!$H$2:$H$8633,Data!$K$2:$K$8633))))))</f>
        <v>0</v>
      </c>
      <c r="D140" s="36">
        <f t="array" ref="D140">SUM(IF($F$2=Data!$A$2:$A$8633,IF($H$2=$H$2,IF($B$130=Data!$F$2:$F$8633,IF(D$16=Data!$E$2:$E$8633,IF(3=Data!$H$2:$H$8633,Data!$K$2:$K$8633))))))</f>
        <v>0</v>
      </c>
      <c r="E140" s="36">
        <f t="array" ref="E140">SUM(IF($F$2=Data!$A$2:$A$8633,IF($H$2=$H$2,IF($B$130=Data!$F$2:$F$8633,IF(E$16=Data!$E$2:$E$8633,IF(3=Data!$H$2:$H$8633,Data!$K$2:$K$8633))))))</f>
        <v>0</v>
      </c>
      <c r="F140" s="36">
        <f t="array" ref="F140">SUM(IF($F$2=Data!$A$2:$A$8633,IF($H$2=$H$2,IF($B$130=Data!$F$2:$F$8633,IF(F$16=Data!$E$2:$E$8633,IF(3=Data!$H$2:$H$8633,Data!$K$2:$K$8633))))))</f>
        <v>0</v>
      </c>
      <c r="G140" s="36">
        <f t="array" ref="G140">SUM(IF($F$2=Data!$A$2:$A$8633,IF($H$2=$H$2,IF($B$130=Data!$F$2:$F$8633,IF(G$16=Data!$E$2:$E$8633,IF(3=Data!$H$2:$H$8633,Data!$K$2:$K$8633))))))</f>
        <v>0</v>
      </c>
      <c r="H140" s="36">
        <f t="array" ref="H140">SUM(IF($F$2=Data!$A$2:$A$8633,IF($H$2=$H$2,IF($B$130=Data!$F$2:$F$8633,IF(H$16=Data!$E$2:$E$8633,IF(3=Data!$H$2:$H$8633,Data!$K$2:$K$8633))))))</f>
        <v>0</v>
      </c>
      <c r="I140" s="36">
        <f t="array" ref="I140">SUM(IF($F$2=Data!$A$2:$A$8633,IF($H$2=$H$2,IF($B$130=Data!$F$2:$F$8633,IF(I$16=Data!$E$2:$E$8633,IF(3=Data!$H$2:$H$8633,Data!$K$2:$K$8633))))))</f>
        <v>0</v>
      </c>
      <c r="J140" s="36">
        <f t="array" ref="J140">SUM(IF($F$2=Data!$A$2:$A$8633,IF($H$2=$H$2,IF($B$130=Data!$F$2:$F$8633,IF(J$16=Data!$E$2:$E$8633,IF(3=Data!$H$2:$H$8633,Data!$K$2:$K$8633))))))</f>
        <v>0</v>
      </c>
      <c r="K140" s="36">
        <f t="array" ref="K140">SUM(IF($F$2=Data!$A$2:$A$8633,IF($H$2=$H$2,IF($B$130=Data!$F$2:$F$8633,IF(K$16=Data!$E$2:$E$8633,IF(3=Data!$H$2:$H$8633,Data!$K$2:$K$8633))))))</f>
        <v>0</v>
      </c>
      <c r="L140" s="36">
        <f t="array" ref="L140">SUM(IF($F$2=Data!$A$2:$A$8633,IF($H$2=$H$2,IF($B$130=Data!$F$2:$F$8633,IF(L$16=Data!$E$2:$E$8633,IF(3=Data!$H$2:$H$8633,Data!$K$2:$K$8633))))))</f>
        <v>0</v>
      </c>
      <c r="M140" s="36">
        <f t="array" ref="M140">SUM(IF($F$2=Data!$A$2:$A$8633,IF($H$2=$H$2,IF($B$130=Data!$F$2:$F$8633,IF(M$16=Data!$E$2:$E$8633,IF(3=Data!$H$2:$H$8633,Data!$K$2:$K$8633))))))</f>
        <v>0</v>
      </c>
      <c r="N140" s="36">
        <f t="array" ref="N140">SUM(IF($F$2=Data!$A$2:$A$8633,IF($H$2=$H$2,IF($B$130=Data!$F$2:$F$8633,IF(N$16=Data!$E$2:$E$8633,IF(3=Data!$H$2:$H$8633,Data!$K$2:$K$8633))))))</f>
        <v>0</v>
      </c>
      <c r="O140" s="36">
        <f t="array" ref="O140">SUM(IF($F$2=Data!$A$2:$A$8633,IF($H$2=$H$2,IF($B$130=Data!$F$2:$F$8633,IF(O$16=Data!$E$2:$E$8633,IF(3=Data!$H$2:$H$8633,Data!$K$2:$K$8633))))))</f>
        <v>0</v>
      </c>
      <c r="P140" s="36">
        <f t="array" ref="P140">SUM(IF($F$2=Data!$A$2:$A$8633,IF($H$2=$H$2,IF($B$130=Data!$F$2:$F$8633,IF(P$16=Data!$E$2:$E$8633,IF(3=Data!$H$2:$H$8633,Data!$K$2:$K$8633))))))</f>
        <v>0</v>
      </c>
      <c r="Q140" s="36">
        <f t="array" ref="Q140">SUM(IF($F$2=Data!$A$2:$A$8633,IF($H$2=$H$2,IF($B$130=Data!$F$2:$F$8633,IF(Q$16=Data!$E$2:$E$8633,IF(3=Data!$H$2:$H$8633,Data!$K$2:$K$8633))))))</f>
        <v>0</v>
      </c>
      <c r="R140" s="36">
        <f t="array" ref="R140">SUM(IF($F$2=Data!$A$2:$A$8633,IF($H$2=$H$2,IF($B$130=Data!$F$2:$F$8633,IF(R$16=Data!$E$2:$E$8633,IF(3=Data!$H$2:$H$8633,Data!$K$2:$K$8633))))))</f>
        <v>0</v>
      </c>
      <c r="S140" s="36">
        <f t="array" ref="S140">SUM(IF($F$2=Data!$A$2:$A$8633,IF($H$2=$H$2,IF($B$130=Data!$F$2:$F$8633,IF(S$16=Data!$E$2:$E$8633,IF(3=Data!$H$2:$H$8633,Data!$K$2:$K$8633))))))</f>
        <v>0</v>
      </c>
      <c r="T140" s="36">
        <f t="array" ref="T140">SUM(IF($F$2=Data!$A$2:$A$8633,IF($H$2=$H$2,IF($B$130=Data!$F$2:$F$8633,IF(T$16=Data!$E$2:$E$8633,IF(3=Data!$H$2:$H$8633,Data!$K$2:$K$8633))))))</f>
        <v>0</v>
      </c>
      <c r="U140" s="36">
        <f t="array" ref="U140">SUM(IF($F$2=Data!$A$2:$A$8633,IF($H$2=$H$2,IF($B$130=Data!$F$2:$F$8633,IF(U$16=Data!$E$2:$E$8633,IF(3=Data!$H$2:$H$8633,Data!$K$2:$K$8633))))))</f>
        <v>0</v>
      </c>
      <c r="V140" s="36">
        <f t="array" ref="V140">SUM(IF($F$2=Data!$A$2:$A$8633,IF($H$2=$H$2,IF($B$130=Data!$F$2:$F$8633,IF(V$16=Data!$E$2:$E$8633,IF(3=Data!$H$2:$H$8633,Data!$K$2:$K$8633))))))</f>
        <v>0</v>
      </c>
      <c r="W140" s="36">
        <f t="array" ref="W140">SUM(IF($F$2=Data!$A$2:$A$8633,IF($H$2=$H$2,IF($B$130=Data!$F$2:$F$8633,IF(W$16=Data!$E$2:$E$8633,IF(3=Data!$H$2:$H$8633,Data!$K$2:$K$8633))))))</f>
        <v>0</v>
      </c>
      <c r="X140" s="36">
        <f t="array" ref="X140">SUM(IF($F$2=Data!$A$2:$A$8633,IF($H$2=$H$2,IF($B$130=Data!$F$2:$F$8633,IF(X$16=Data!$E$2:$E$8633,IF(3=Data!$H$2:$H$8633,Data!$K$2:$K$8633))))))</f>
        <v>0</v>
      </c>
      <c r="Y140" s="36">
        <f t="array" ref="Y140">SUM(IF($F$2=Data!$A$2:$A$8633,IF($H$2=$H$2,IF($B$130=Data!$F$2:$F$8633,IF(Y$16=Data!$E$2:$E$8633,IF(3=Data!$H$2:$H$8633,Data!$K$2:$K$8633))))))</f>
        <v>0</v>
      </c>
      <c r="AC140" s="23"/>
    </row>
    <row r="141" spans="1:31" hidden="1">
      <c r="A141" s="37"/>
    </row>
    <row r="142" spans="1:31" hidden="1">
      <c r="A142" s="38" t="s">
        <v>2</v>
      </c>
      <c r="B142" s="39" t="str">
        <f t="shared" ref="B142:Y142" si="149">IF(B$131&lt;B137,B132+B$131*B133,"N/A")</f>
        <v>N/A</v>
      </c>
      <c r="C142" s="39" t="str">
        <f t="shared" si="149"/>
        <v>N/A</v>
      </c>
      <c r="D142" s="39" t="str">
        <f t="shared" si="149"/>
        <v>N/A</v>
      </c>
      <c r="E142" s="39" t="str">
        <f t="shared" si="149"/>
        <v>N/A</v>
      </c>
      <c r="F142" s="39" t="str">
        <f t="shared" si="149"/>
        <v>N/A</v>
      </c>
      <c r="G142" s="39" t="str">
        <f t="shared" si="149"/>
        <v>N/A</v>
      </c>
      <c r="H142" s="39" t="str">
        <f t="shared" si="149"/>
        <v>N/A</v>
      </c>
      <c r="I142" s="39" t="str">
        <f t="shared" si="149"/>
        <v>N/A</v>
      </c>
      <c r="J142" s="39" t="str">
        <f t="shared" si="149"/>
        <v>N/A</v>
      </c>
      <c r="K142" s="39" t="str">
        <f t="shared" si="149"/>
        <v>N/A</v>
      </c>
      <c r="L142" s="39" t="str">
        <f t="shared" si="149"/>
        <v>N/A</v>
      </c>
      <c r="M142" s="39" t="str">
        <f t="shared" si="149"/>
        <v>N/A</v>
      </c>
      <c r="N142" s="39" t="str">
        <f t="shared" si="149"/>
        <v>N/A</v>
      </c>
      <c r="O142" s="39" t="str">
        <f t="shared" si="149"/>
        <v>N/A</v>
      </c>
      <c r="P142" s="39" t="str">
        <f t="shared" si="149"/>
        <v>N/A</v>
      </c>
      <c r="Q142" s="39" t="str">
        <f t="shared" si="149"/>
        <v>N/A</v>
      </c>
      <c r="R142" s="39" t="str">
        <f t="shared" si="149"/>
        <v>N/A</v>
      </c>
      <c r="S142" s="39" t="str">
        <f t="shared" si="149"/>
        <v>N/A</v>
      </c>
      <c r="T142" s="39" t="str">
        <f t="shared" si="149"/>
        <v>N/A</v>
      </c>
      <c r="U142" s="39" t="str">
        <f t="shared" si="149"/>
        <v>N/A</v>
      </c>
      <c r="V142" s="39" t="str">
        <f t="shared" si="149"/>
        <v>N/A</v>
      </c>
      <c r="W142" s="39" t="str">
        <f t="shared" si="149"/>
        <v>N/A</v>
      </c>
      <c r="X142" s="39" t="str">
        <f t="shared" si="149"/>
        <v>N/A</v>
      </c>
      <c r="Y142" s="39" t="str">
        <f t="shared" si="149"/>
        <v>N/A</v>
      </c>
    </row>
    <row r="143" spans="1:31" hidden="1">
      <c r="A143" s="38" t="s">
        <v>0</v>
      </c>
      <c r="B143" s="39" t="str">
        <f t="shared" ref="B143:Y143" si="150">IF(AND(B137&lt;&gt;0,B137&lt;B$131,B$131&lt;B138),B132+B$131*B133+(B$131-B137)*B134,"N/A")</f>
        <v>N/A</v>
      </c>
      <c r="C143" s="39" t="str">
        <f t="shared" si="150"/>
        <v>N/A</v>
      </c>
      <c r="D143" s="39" t="str">
        <f t="shared" si="150"/>
        <v>N/A</v>
      </c>
      <c r="E143" s="39" t="str">
        <f t="shared" si="150"/>
        <v>N/A</v>
      </c>
      <c r="F143" s="39" t="str">
        <f t="shared" si="150"/>
        <v>N/A</v>
      </c>
      <c r="G143" s="39" t="str">
        <f t="shared" si="150"/>
        <v>N/A</v>
      </c>
      <c r="H143" s="39" t="str">
        <f t="shared" si="150"/>
        <v>N/A</v>
      </c>
      <c r="I143" s="39" t="str">
        <f t="shared" si="150"/>
        <v>N/A</v>
      </c>
      <c r="J143" s="39" t="str">
        <f t="shared" si="150"/>
        <v>N/A</v>
      </c>
      <c r="K143" s="39" t="str">
        <f t="shared" si="150"/>
        <v>N/A</v>
      </c>
      <c r="L143" s="39" t="str">
        <f t="shared" si="150"/>
        <v>N/A</v>
      </c>
      <c r="M143" s="39" t="str">
        <f t="shared" si="150"/>
        <v>N/A</v>
      </c>
      <c r="N143" s="39" t="str">
        <f t="shared" si="150"/>
        <v>N/A</v>
      </c>
      <c r="O143" s="39" t="str">
        <f t="shared" si="150"/>
        <v>N/A</v>
      </c>
      <c r="P143" s="39" t="str">
        <f t="shared" si="150"/>
        <v>N/A</v>
      </c>
      <c r="Q143" s="39" t="str">
        <f t="shared" si="150"/>
        <v>N/A</v>
      </c>
      <c r="R143" s="39" t="str">
        <f t="shared" si="150"/>
        <v>N/A</v>
      </c>
      <c r="S143" s="39" t="str">
        <f t="shared" si="150"/>
        <v>N/A</v>
      </c>
      <c r="T143" s="39" t="str">
        <f t="shared" si="150"/>
        <v>N/A</v>
      </c>
      <c r="U143" s="39" t="str">
        <f t="shared" si="150"/>
        <v>N/A</v>
      </c>
      <c r="V143" s="39" t="str">
        <f t="shared" si="150"/>
        <v>N/A</v>
      </c>
      <c r="W143" s="39" t="str">
        <f t="shared" si="150"/>
        <v>N/A</v>
      </c>
      <c r="X143" s="39" t="str">
        <f t="shared" si="150"/>
        <v>N/A</v>
      </c>
      <c r="Y143" s="39" t="str">
        <f t="shared" si="150"/>
        <v>N/A</v>
      </c>
    </row>
    <row r="144" spans="1:31" hidden="1">
      <c r="A144" s="38" t="s">
        <v>1</v>
      </c>
      <c r="B144" s="39" t="str">
        <f t="shared" ref="B144:Y144" si="151">IF(AND(B138&lt;&gt;0,B138&lt;B$131,B$131&lt;B139),B132+B$131*B133+(B$131-B137)*B134+(B$131-B138)*B135,"N/A")</f>
        <v>N/A</v>
      </c>
      <c r="C144" s="39" t="str">
        <f t="shared" si="151"/>
        <v>N/A</v>
      </c>
      <c r="D144" s="39" t="str">
        <f t="shared" si="151"/>
        <v>N/A</v>
      </c>
      <c r="E144" s="39" t="str">
        <f t="shared" si="151"/>
        <v>N/A</v>
      </c>
      <c r="F144" s="39" t="str">
        <f t="shared" si="151"/>
        <v>N/A</v>
      </c>
      <c r="G144" s="39" t="str">
        <f t="shared" si="151"/>
        <v>N/A</v>
      </c>
      <c r="H144" s="39" t="str">
        <f t="shared" si="151"/>
        <v>N/A</v>
      </c>
      <c r="I144" s="39" t="str">
        <f t="shared" si="151"/>
        <v>N/A</v>
      </c>
      <c r="J144" s="39" t="str">
        <f t="shared" si="151"/>
        <v>N/A</v>
      </c>
      <c r="K144" s="39" t="str">
        <f t="shared" si="151"/>
        <v>N/A</v>
      </c>
      <c r="L144" s="39" t="str">
        <f t="shared" si="151"/>
        <v>N/A</v>
      </c>
      <c r="M144" s="39" t="str">
        <f t="shared" si="151"/>
        <v>N/A</v>
      </c>
      <c r="N144" s="39" t="str">
        <f t="shared" si="151"/>
        <v>N/A</v>
      </c>
      <c r="O144" s="39" t="str">
        <f t="shared" si="151"/>
        <v>N/A</v>
      </c>
      <c r="P144" s="39" t="str">
        <f t="shared" si="151"/>
        <v>N/A</v>
      </c>
      <c r="Q144" s="39" t="str">
        <f t="shared" si="151"/>
        <v>N/A</v>
      </c>
      <c r="R144" s="39" t="str">
        <f t="shared" si="151"/>
        <v>N/A</v>
      </c>
      <c r="S144" s="39" t="str">
        <f t="shared" si="151"/>
        <v>N/A</v>
      </c>
      <c r="T144" s="39" t="str">
        <f t="shared" si="151"/>
        <v>N/A</v>
      </c>
      <c r="U144" s="39" t="str">
        <f t="shared" si="151"/>
        <v>N/A</v>
      </c>
      <c r="V144" s="39" t="str">
        <f t="shared" si="151"/>
        <v>N/A</v>
      </c>
      <c r="W144" s="39" t="str">
        <f t="shared" si="151"/>
        <v>N/A</v>
      </c>
      <c r="X144" s="39" t="str">
        <f t="shared" si="151"/>
        <v>N/A</v>
      </c>
      <c r="Y144" s="39" t="str">
        <f t="shared" si="151"/>
        <v>N/A</v>
      </c>
    </row>
    <row r="145" spans="1:31" s="33" customFormat="1" hidden="1">
      <c r="A145" s="38" t="s">
        <v>21</v>
      </c>
      <c r="B145" s="39" t="str">
        <f t="shared" ref="B145:Y145" si="152">IF(AND(B139&lt;&gt;0,B139&lt;B$131,B$131&lt;B140),B132+B$131*B133+(B$131-B137)*B134+(B$131-B138)*B135+(B$131-B139)*B136,"N/A")</f>
        <v>N/A</v>
      </c>
      <c r="C145" s="39" t="str">
        <f t="shared" si="152"/>
        <v>N/A</v>
      </c>
      <c r="D145" s="39" t="str">
        <f t="shared" si="152"/>
        <v>N/A</v>
      </c>
      <c r="E145" s="39" t="str">
        <f t="shared" si="152"/>
        <v>N/A</v>
      </c>
      <c r="F145" s="39" t="str">
        <f t="shared" si="152"/>
        <v>N/A</v>
      </c>
      <c r="G145" s="39" t="str">
        <f t="shared" si="152"/>
        <v>N/A</v>
      </c>
      <c r="H145" s="39" t="str">
        <f t="shared" si="152"/>
        <v>N/A</v>
      </c>
      <c r="I145" s="39" t="str">
        <f t="shared" si="152"/>
        <v>N/A</v>
      </c>
      <c r="J145" s="39" t="str">
        <f t="shared" si="152"/>
        <v>N/A</v>
      </c>
      <c r="K145" s="39" t="str">
        <f t="shared" si="152"/>
        <v>N/A</v>
      </c>
      <c r="L145" s="39" t="str">
        <f t="shared" si="152"/>
        <v>N/A</v>
      </c>
      <c r="M145" s="39" t="str">
        <f t="shared" si="152"/>
        <v>N/A</v>
      </c>
      <c r="N145" s="39" t="str">
        <f t="shared" si="152"/>
        <v>N/A</v>
      </c>
      <c r="O145" s="39" t="str">
        <f t="shared" si="152"/>
        <v>N/A</v>
      </c>
      <c r="P145" s="39" t="str">
        <f t="shared" si="152"/>
        <v>N/A</v>
      </c>
      <c r="Q145" s="39" t="str">
        <f t="shared" si="152"/>
        <v>N/A</v>
      </c>
      <c r="R145" s="39" t="str">
        <f t="shared" si="152"/>
        <v>N/A</v>
      </c>
      <c r="S145" s="39" t="str">
        <f t="shared" si="152"/>
        <v>N/A</v>
      </c>
      <c r="T145" s="39" t="str">
        <f t="shared" si="152"/>
        <v>N/A</v>
      </c>
      <c r="U145" s="39" t="str">
        <f t="shared" si="152"/>
        <v>N/A</v>
      </c>
      <c r="V145" s="39" t="str">
        <f t="shared" si="152"/>
        <v>N/A</v>
      </c>
      <c r="W145" s="39" t="str">
        <f t="shared" si="152"/>
        <v>N/A</v>
      </c>
      <c r="X145" s="39" t="str">
        <f t="shared" si="152"/>
        <v>N/A</v>
      </c>
      <c r="Y145" s="39" t="str">
        <f t="shared" si="152"/>
        <v>N/A</v>
      </c>
      <c r="AC145" s="11"/>
      <c r="AE145" s="22"/>
    </row>
    <row r="146" spans="1:31" hidden="1">
      <c r="A146" s="38" t="s">
        <v>103</v>
      </c>
      <c r="B146" s="39">
        <f>IF(B142&lt;&gt;"N/A",B142,IF(B143&lt;&gt;"N/A",B143,IF(B144&lt;&gt;"N/A",B144,IF(B145&lt;&gt;"N/A",B145,0))))-B132</f>
        <v>0</v>
      </c>
      <c r="C146" s="39">
        <f t="shared" ref="C146" si="153">IF(C142&lt;&gt;"N/A",C142,IF(C143&lt;&gt;"N/A",C143,IF(C144&lt;&gt;"N/A",C144,IF(C145&lt;&gt;"N/A",C145,0))))-C132</f>
        <v>0</v>
      </c>
      <c r="D146" s="39">
        <f t="shared" ref="D146" si="154">IF(D142&lt;&gt;"N/A",D142,IF(D143&lt;&gt;"N/A",D143,IF(D144&lt;&gt;"N/A",D144,IF(D145&lt;&gt;"N/A",D145,0))))-D132</f>
        <v>0</v>
      </c>
      <c r="E146" s="39">
        <f t="shared" ref="E146" si="155">IF(E142&lt;&gt;"N/A",E142,IF(E143&lt;&gt;"N/A",E143,IF(E144&lt;&gt;"N/A",E144,IF(E145&lt;&gt;"N/A",E145,0))))-E132</f>
        <v>0</v>
      </c>
      <c r="F146" s="39">
        <f t="shared" ref="F146" si="156">IF(F142&lt;&gt;"N/A",F142,IF(F143&lt;&gt;"N/A",F143,IF(F144&lt;&gt;"N/A",F144,IF(F145&lt;&gt;"N/A",F145,0))))-F132</f>
        <v>0</v>
      </c>
      <c r="G146" s="39">
        <f t="shared" ref="G146" si="157">IF(G142&lt;&gt;"N/A",G142,IF(G143&lt;&gt;"N/A",G143,IF(G144&lt;&gt;"N/A",G144,IF(G145&lt;&gt;"N/A",G145,0))))-G132</f>
        <v>0</v>
      </c>
      <c r="H146" s="39">
        <f t="shared" ref="H146" si="158">IF(H142&lt;&gt;"N/A",H142,IF(H143&lt;&gt;"N/A",H143,IF(H144&lt;&gt;"N/A",H144,IF(H145&lt;&gt;"N/A",H145,0))))-H132</f>
        <v>0</v>
      </c>
      <c r="I146" s="39">
        <f t="shared" ref="I146" si="159">IF(I142&lt;&gt;"N/A",I142,IF(I143&lt;&gt;"N/A",I143,IF(I144&lt;&gt;"N/A",I144,IF(I145&lt;&gt;"N/A",I145,0))))-I132</f>
        <v>0</v>
      </c>
      <c r="J146" s="39">
        <f t="shared" ref="J146" si="160">IF(J142&lt;&gt;"N/A",J142,IF(J143&lt;&gt;"N/A",J143,IF(J144&lt;&gt;"N/A",J144,IF(J145&lt;&gt;"N/A",J145,0))))-J132</f>
        <v>0</v>
      </c>
      <c r="K146" s="39">
        <f t="shared" ref="K146" si="161">IF(K142&lt;&gt;"N/A",K142,IF(K143&lt;&gt;"N/A",K143,IF(K144&lt;&gt;"N/A",K144,IF(K145&lt;&gt;"N/A",K145,0))))-K132</f>
        <v>0</v>
      </c>
      <c r="L146" s="39">
        <f t="shared" ref="L146" si="162">IF(L142&lt;&gt;"N/A",L142,IF(L143&lt;&gt;"N/A",L143,IF(L144&lt;&gt;"N/A",L144,IF(L145&lt;&gt;"N/A",L145,0))))-L132</f>
        <v>0</v>
      </c>
      <c r="M146" s="39">
        <f t="shared" ref="M146" si="163">IF(M142&lt;&gt;"N/A",M142,IF(M143&lt;&gt;"N/A",M143,IF(M144&lt;&gt;"N/A",M144,IF(M145&lt;&gt;"N/A",M145,0))))-M132</f>
        <v>0</v>
      </c>
      <c r="N146" s="39">
        <f t="shared" ref="N146" si="164">IF(N142&lt;&gt;"N/A",N142,IF(N143&lt;&gt;"N/A",N143,IF(N144&lt;&gt;"N/A",N144,IF(N145&lt;&gt;"N/A",N145,0))))-N132</f>
        <v>0</v>
      </c>
      <c r="O146" s="39">
        <f t="shared" ref="O146" si="165">IF(O142&lt;&gt;"N/A",O142,IF(O143&lt;&gt;"N/A",O143,IF(O144&lt;&gt;"N/A",O144,IF(O145&lt;&gt;"N/A",O145,0))))-O132</f>
        <v>0</v>
      </c>
      <c r="P146" s="39">
        <f t="shared" ref="P146" si="166">IF(P142&lt;&gt;"N/A",P142,IF(P143&lt;&gt;"N/A",P143,IF(P144&lt;&gt;"N/A",P144,IF(P145&lt;&gt;"N/A",P145,0))))-P132</f>
        <v>0</v>
      </c>
      <c r="Q146" s="39">
        <f t="shared" ref="Q146" si="167">IF(Q142&lt;&gt;"N/A",Q142,IF(Q143&lt;&gt;"N/A",Q143,IF(Q144&lt;&gt;"N/A",Q144,IF(Q145&lt;&gt;"N/A",Q145,0))))-Q132</f>
        <v>0</v>
      </c>
      <c r="R146" s="39">
        <f t="shared" ref="R146" si="168">IF(R142&lt;&gt;"N/A",R142,IF(R143&lt;&gt;"N/A",R143,IF(R144&lt;&gt;"N/A",R144,IF(R145&lt;&gt;"N/A",R145,0))))-R132</f>
        <v>0</v>
      </c>
      <c r="S146" s="39">
        <f t="shared" ref="S146" si="169">IF(S142&lt;&gt;"N/A",S142,IF(S143&lt;&gt;"N/A",S143,IF(S144&lt;&gt;"N/A",S144,IF(S145&lt;&gt;"N/A",S145,0))))-S132</f>
        <v>0</v>
      </c>
      <c r="T146" s="39">
        <f t="shared" ref="T146" si="170">IF(T142&lt;&gt;"N/A",T142,IF(T143&lt;&gt;"N/A",T143,IF(T144&lt;&gt;"N/A",T144,IF(T145&lt;&gt;"N/A",T145,0))))-T132</f>
        <v>0</v>
      </c>
      <c r="U146" s="39">
        <f t="shared" ref="U146" si="171">IF(U142&lt;&gt;"N/A",U142,IF(U143&lt;&gt;"N/A",U143,IF(U144&lt;&gt;"N/A",U144,IF(U145&lt;&gt;"N/A",U145,0))))-U132</f>
        <v>0</v>
      </c>
      <c r="V146" s="39">
        <f t="shared" ref="V146" si="172">IF(V142&lt;&gt;"N/A",V142,IF(V143&lt;&gt;"N/A",V143,IF(V144&lt;&gt;"N/A",V144,IF(V145&lt;&gt;"N/A",V145,0))))-V132</f>
        <v>0</v>
      </c>
      <c r="W146" s="39">
        <f t="shared" ref="W146" si="173">IF(W142&lt;&gt;"N/A",W142,IF(W143&lt;&gt;"N/A",W143,IF(W144&lt;&gt;"N/A",W144,IF(W145&lt;&gt;"N/A",W145,0))))-W132</f>
        <v>0</v>
      </c>
      <c r="X146" s="39">
        <f t="shared" ref="X146" si="174">IF(X142&lt;&gt;"N/A",X142,IF(X143&lt;&gt;"N/A",X143,IF(X144&lt;&gt;"N/A",X144,IF(X145&lt;&gt;"N/A",X145,0))))-X132</f>
        <v>0</v>
      </c>
      <c r="Y146" s="39">
        <f t="shared" ref="Y146" si="175">IF(Y142&lt;&gt;"N/A",Y142,IF(Y143&lt;&gt;"N/A",Y143,IF(Y144&lt;&gt;"N/A",Y144,IF(Y145&lt;&gt;"N/A",Y145,0))))-Y132</f>
        <v>0</v>
      </c>
    </row>
    <row r="147" spans="1:31" s="33" customFormat="1" hidden="1">
      <c r="A147" s="31"/>
      <c r="B147" s="32"/>
      <c r="C147" s="32"/>
      <c r="D147" s="32"/>
      <c r="E147" s="32"/>
      <c r="F147" s="32"/>
      <c r="G147" s="32"/>
      <c r="H147" s="32"/>
      <c r="I147" s="32"/>
      <c r="J147" s="32"/>
      <c r="K147" s="32"/>
      <c r="L147" s="32"/>
      <c r="M147" s="32"/>
      <c r="N147" s="32"/>
      <c r="O147" s="32"/>
      <c r="P147" s="32"/>
      <c r="Q147" s="32"/>
      <c r="R147" s="32"/>
      <c r="S147" s="32"/>
      <c r="T147" s="32"/>
      <c r="U147" s="32"/>
      <c r="V147" s="32"/>
      <c r="W147" s="32"/>
      <c r="X147" s="32"/>
      <c r="Y147" s="32"/>
      <c r="AC147" s="11"/>
      <c r="AE147" s="22"/>
    </row>
    <row r="148" spans="1:31" s="32" customFormat="1" hidden="1">
      <c r="A148" s="38" t="s">
        <v>101</v>
      </c>
      <c r="B148" s="58" t="s">
        <v>62</v>
      </c>
      <c r="AC148" s="11"/>
      <c r="AE148" s="22"/>
    </row>
    <row r="149" spans="1:31" hidden="1">
      <c r="A149" s="38"/>
      <c r="B149" s="55">
        <f t="shared" ref="B149:Y149" si="176">IF($B$148=$H$2,1,0)</f>
        <v>0</v>
      </c>
      <c r="C149" s="56">
        <f t="shared" si="176"/>
        <v>0</v>
      </c>
      <c r="D149" s="56">
        <f t="shared" si="176"/>
        <v>0</v>
      </c>
      <c r="E149" s="56">
        <f t="shared" si="176"/>
        <v>0</v>
      </c>
      <c r="F149" s="56">
        <f t="shared" si="176"/>
        <v>0</v>
      </c>
      <c r="G149" s="56">
        <f t="shared" si="176"/>
        <v>0</v>
      </c>
      <c r="H149" s="56">
        <f t="shared" si="176"/>
        <v>0</v>
      </c>
      <c r="I149" s="56">
        <f t="shared" si="176"/>
        <v>0</v>
      </c>
      <c r="J149" s="56">
        <f t="shared" si="176"/>
        <v>0</v>
      </c>
      <c r="K149" s="56">
        <f t="shared" si="176"/>
        <v>0</v>
      </c>
      <c r="L149" s="56">
        <f t="shared" si="176"/>
        <v>0</v>
      </c>
      <c r="M149" s="56">
        <f t="shared" si="176"/>
        <v>0</v>
      </c>
      <c r="N149" s="56">
        <f t="shared" si="176"/>
        <v>0</v>
      </c>
      <c r="O149" s="56">
        <f t="shared" si="176"/>
        <v>0</v>
      </c>
      <c r="P149" s="56">
        <f t="shared" si="176"/>
        <v>0</v>
      </c>
      <c r="Q149" s="56">
        <f t="shared" si="176"/>
        <v>0</v>
      </c>
      <c r="R149" s="56">
        <f t="shared" si="176"/>
        <v>0</v>
      </c>
      <c r="S149" s="56">
        <f t="shared" si="176"/>
        <v>0</v>
      </c>
      <c r="T149" s="56">
        <f t="shared" si="176"/>
        <v>0</v>
      </c>
      <c r="U149" s="56">
        <f t="shared" si="176"/>
        <v>0</v>
      </c>
      <c r="V149" s="56">
        <f t="shared" si="176"/>
        <v>0</v>
      </c>
      <c r="W149" s="56">
        <f t="shared" si="176"/>
        <v>0</v>
      </c>
      <c r="X149" s="56">
        <f t="shared" si="176"/>
        <v>0</v>
      </c>
      <c r="Y149" s="57">
        <f t="shared" si="176"/>
        <v>0</v>
      </c>
      <c r="AE149" s="22"/>
    </row>
    <row r="150" spans="1:31" hidden="1">
      <c r="A150" s="29" t="s">
        <v>8</v>
      </c>
      <c r="B150" s="34">
        <f t="array" ref="B150">SUM(IF($F$2=Data!$A$2:$A$8633,IF($B$148=Data!$F$2:$F$8633,IF(B$16=Data!$E$2:$E$8633,IF(B$149&gt;=Data!$J$2:$J$8633,IF(B$149&lt;=Data!$K$2:$K$8633,Data!$G$2:$G$8633))))))</f>
        <v>0</v>
      </c>
      <c r="C150" s="34">
        <f t="array" ref="C150">SUM(IF($F$2=Data!$A$2:$A$8633,IF($H$2=$H$2,IF($B$148=Data!$F$2:$F$8633,IF(C$16=Data!$E$2:$E$8633,IF(C$149&gt;=Data!$J$2:$J$8633,IF(C$149&lt;=Data!$K$2:$K$8633,Data!$G$2:$G$8633)))))))</f>
        <v>0</v>
      </c>
      <c r="D150" s="34">
        <f t="array" ref="D150">SUM(IF($F$2=Data!$A$2:$A$8633,IF($H$2=$H$2,IF($B$148=Data!$F$2:$F$8633,IF(D$16=Data!$E$2:$E$8633,IF(D$149&gt;=Data!$J$2:$J$8633,IF(D$149&lt;=Data!$K$2:$K$8633,Data!$G$2:$G$8633)))))))</f>
        <v>0</v>
      </c>
      <c r="E150" s="34">
        <f t="array" ref="E150">SUM(IF($F$2=Data!$A$2:$A$8633,IF($H$2=$H$2,IF($B$148=Data!$F$2:$F$8633,IF(E$16=Data!$E$2:$E$8633,IF(E$149&gt;=Data!$J$2:$J$8633,IF(E$149&lt;=Data!$K$2:$K$8633,Data!$G$2:$G$8633)))))))</f>
        <v>0</v>
      </c>
      <c r="F150" s="34">
        <f t="array" ref="F150">SUM(IF($F$2=Data!$A$2:$A$8633,IF($H$2=$H$2,IF($B$148=Data!$F$2:$F$8633,IF(F$16=Data!$E$2:$E$8633,IF(F$149&gt;=Data!$J$2:$J$8633,IF(F$149&lt;=Data!$K$2:$K$8633,Data!$G$2:$G$8633)))))))</f>
        <v>0</v>
      </c>
      <c r="G150" s="34">
        <f t="array" ref="G150">SUM(IF($F$2=Data!$A$2:$A$8633,IF($H$2=$H$2,IF($B$148=Data!$F$2:$F$8633,IF(G$16=Data!$E$2:$E$8633,IF(G$149&gt;=Data!$J$2:$J$8633,IF(G$149&lt;=Data!$K$2:$K$8633,Data!$G$2:$G$8633)))))))</f>
        <v>0</v>
      </c>
      <c r="H150" s="34">
        <f t="array" ref="H150">SUM(IF($F$2=Data!$A$2:$A$8633,IF($H$2=$H$2,IF($B$148=Data!$F$2:$F$8633,IF(H$16=Data!$E$2:$E$8633,IF(H$149&gt;=Data!$J$2:$J$8633,IF(H$149&lt;=Data!$K$2:$K$8633,Data!$G$2:$G$8633)))))))</f>
        <v>0</v>
      </c>
      <c r="I150" s="34">
        <f t="array" ref="I150">SUM(IF($F$2=Data!$A$2:$A$8633,IF($H$2=$H$2,IF($B$148=Data!$F$2:$F$8633,IF(I$16=Data!$E$2:$E$8633,IF(I$149&gt;=Data!$J$2:$J$8633,IF(I$149&lt;=Data!$K$2:$K$8633,Data!$G$2:$G$8633)))))))</f>
        <v>0</v>
      </c>
      <c r="J150" s="34">
        <f t="array" ref="J150">SUM(IF($F$2=Data!$A$2:$A$8633,IF($H$2=$H$2,IF($B$148=Data!$F$2:$F$8633,IF(J$16=Data!$E$2:$E$8633,IF(J$149&gt;=Data!$J$2:$J$8633,IF(J$149&lt;=Data!$K$2:$K$8633,Data!$G$2:$G$8633)))))))</f>
        <v>0</v>
      </c>
      <c r="K150" s="34">
        <f t="array" ref="K150">SUM(IF($F$2=Data!$A$2:$A$8633,IF($H$2=$H$2,IF($B$148=Data!$F$2:$F$8633,IF(K$16=Data!$E$2:$E$8633,IF(K$149&gt;=Data!$J$2:$J$8633,IF(K$149&lt;=Data!$K$2:$K$8633,Data!$G$2:$G$8633)))))))</f>
        <v>0</v>
      </c>
      <c r="L150" s="34">
        <f t="array" ref="L150">SUM(IF($F$2=Data!$A$2:$A$8633,IF($H$2=$H$2,IF($B$148=Data!$F$2:$F$8633,IF(L$16=Data!$E$2:$E$8633,IF(L$149&gt;=Data!$J$2:$J$8633,IF(L$149&lt;=Data!$K$2:$K$8633,Data!$G$2:$G$8633)))))))</f>
        <v>0</v>
      </c>
      <c r="M150" s="34">
        <f t="array" ref="M150">SUM(IF($F$2=Data!$A$2:$A$8633,IF($H$2=$H$2,IF($B$148=Data!$F$2:$F$8633,IF(M$16=Data!$E$2:$E$8633,IF(M$149&gt;=Data!$J$2:$J$8633,IF(M$149&lt;=Data!$K$2:$K$8633,Data!$G$2:$G$8633)))))))</f>
        <v>0</v>
      </c>
      <c r="N150" s="34">
        <f t="array" ref="N150">SUM(IF($F$2=Data!$A$2:$A$8633,IF($H$2=$H$2,IF($B$148=Data!$F$2:$F$8633,IF(N$16=Data!$E$2:$E$8633,IF(N$149&gt;=Data!$J$2:$J$8633,IF(N$149&lt;=Data!$K$2:$K$8633,Data!$G$2:$G$8633)))))))</f>
        <v>0</v>
      </c>
      <c r="O150" s="34">
        <f t="array" ref="O150">SUM(IF($F$2=Data!$A$2:$A$8633,IF($H$2=$H$2,IF($B$148=Data!$F$2:$F$8633,IF(O$16=Data!$E$2:$E$8633,IF(O$149&gt;=Data!$J$2:$J$8633,IF(O$149&lt;=Data!$K$2:$K$8633,Data!$G$2:$G$8633)))))))</f>
        <v>0</v>
      </c>
      <c r="P150" s="34">
        <f t="array" ref="P150">SUM(IF($F$2=Data!$A$2:$A$8633,IF($H$2=$H$2,IF($B$148=Data!$F$2:$F$8633,IF(P$16=Data!$E$2:$E$8633,IF(P$149&gt;=Data!$J$2:$J$8633,IF(P$149&lt;=Data!$K$2:$K$8633,Data!$G$2:$G$8633)))))))</f>
        <v>0</v>
      </c>
      <c r="Q150" s="34">
        <f t="array" ref="Q150">SUM(IF($F$2=Data!$A$2:$A$8633,IF($H$2=$H$2,IF($B$148=Data!$F$2:$F$8633,IF(Q$16=Data!$E$2:$E$8633,IF(Q$149&gt;=Data!$J$2:$J$8633,IF(Q$149&lt;=Data!$K$2:$K$8633,Data!$G$2:$G$8633)))))))</f>
        <v>0</v>
      </c>
      <c r="R150" s="34">
        <f t="array" ref="R150">SUM(IF($F$2=Data!$A$2:$A$8633,IF($H$2=$H$2,IF($B$148=Data!$F$2:$F$8633,IF(R$16=Data!$E$2:$E$8633,IF(R$149&gt;=Data!$J$2:$J$8633,IF(R$149&lt;=Data!$K$2:$K$8633,Data!$G$2:$G$8633)))))))</f>
        <v>0</v>
      </c>
      <c r="S150" s="34">
        <f t="array" ref="S150">SUM(IF($F$2=Data!$A$2:$A$8633,IF($H$2=$H$2,IF($B$148=Data!$F$2:$F$8633,IF(S$16=Data!$E$2:$E$8633,IF(S$149&gt;=Data!$J$2:$J$8633,IF(S$149&lt;=Data!$K$2:$K$8633,Data!$G$2:$G$8633)))))))</f>
        <v>0</v>
      </c>
      <c r="T150" s="34">
        <f t="array" ref="T150">SUM(IF($F$2=Data!$A$2:$A$8633,IF($H$2=$H$2,IF($B$148=Data!$F$2:$F$8633,IF(T$16=Data!$E$2:$E$8633,IF(T$149&gt;=Data!$J$2:$J$8633,IF(T$149&lt;=Data!$K$2:$K$8633,Data!$G$2:$G$8633)))))))</f>
        <v>0</v>
      </c>
      <c r="U150" s="34">
        <f t="array" ref="U150">SUM(IF($F$2=Data!$A$2:$A$8633,IF($H$2=$H$2,IF($B$148=Data!$F$2:$F$8633,IF(U$16=Data!$E$2:$E$8633,IF(U$149&gt;=Data!$J$2:$J$8633,IF(U$149&lt;=Data!$K$2:$K$8633,Data!$G$2:$G$8633)))))))</f>
        <v>0</v>
      </c>
      <c r="V150" s="34">
        <f t="array" ref="V150">SUM(IF($F$2=Data!$A$2:$A$8633,IF($H$2=$H$2,IF($B$148=Data!$F$2:$F$8633,IF(V$16=Data!$E$2:$E$8633,IF(V$149&gt;=Data!$J$2:$J$8633,IF(V$149&lt;=Data!$K$2:$K$8633,Data!$G$2:$G$8633)))))))</f>
        <v>0</v>
      </c>
      <c r="W150" s="34">
        <f t="array" ref="W150">SUM(IF($F$2=Data!$A$2:$A$8633,IF($H$2=$H$2,IF($B$148=Data!$F$2:$F$8633,IF(W$16=Data!$E$2:$E$8633,IF(W$149&gt;=Data!$J$2:$J$8633,IF(W$149&lt;=Data!$K$2:$K$8633,Data!$G$2:$G$8633)))))))</f>
        <v>0</v>
      </c>
      <c r="X150" s="34">
        <f t="array" ref="X150">SUM(IF($F$2=Data!$A$2:$A$8633,IF($H$2=$H$2,IF($B$148=Data!$F$2:$F$8633,IF(X$16=Data!$E$2:$E$8633,IF(X$149&gt;=Data!$J$2:$J$8633,IF(X$149&lt;=Data!$K$2:$K$8633,Data!$G$2:$G$8633)))))))</f>
        <v>0</v>
      </c>
      <c r="Y150" s="34">
        <f t="array" ref="Y150">SUM(IF($F$2=Data!$A$2:$A$8633,IF($H$2=$H$2,IF($B$148=Data!$F$2:$F$8633,IF(Y$16=Data!$E$2:$E$8633,IF(Y$149&gt;=Data!$J$2:$J$8633,IF(Y$149&lt;=Data!$K$2:$K$8633,Data!$G$2:$G$8633)))))))</f>
        <v>0</v>
      </c>
      <c r="AE150" s="22"/>
    </row>
    <row r="151" spans="1:31" hidden="1">
      <c r="A151" s="29" t="s">
        <v>3</v>
      </c>
      <c r="B151" s="35">
        <f t="array" ref="B151">SUM(IF($F$2=Data!$A$2:$A$8633,IF($H$2=$H$2,IF($B$148=Data!$F$2:$F$8633,IF(B$16=Data!$E$2:$E$8633,IF(0=Data!$H$2:$H$8633,Data!$I$2:$I$8633))))))</f>
        <v>0</v>
      </c>
      <c r="C151" s="35">
        <f t="array" ref="C151">SUM(IF($F$2=Data!$A$2:$A$8633,IF($H$2=$H$2,IF($B$148=Data!$F$2:$F$8633,IF(C$16=Data!$E$2:$E$8633,IF(0=Data!$H$2:$H$8633,Data!$I$2:$I$8633))))))</f>
        <v>0</v>
      </c>
      <c r="D151" s="35">
        <f t="array" ref="D151">SUM(IF($F$2=Data!$A$2:$A$8633,IF($H$2=$H$2,IF($B$148=Data!$F$2:$F$8633,IF(D$16=Data!$E$2:$E$8633,IF(0=Data!$H$2:$H$8633,Data!$I$2:$I$8633))))))</f>
        <v>0</v>
      </c>
      <c r="E151" s="35">
        <f t="array" ref="E151">SUM(IF($F$2=Data!$A$2:$A$8633,IF($H$2=$H$2,IF($B$148=Data!$F$2:$F$8633,IF(E$16=Data!$E$2:$E$8633,IF(0=Data!$H$2:$H$8633,Data!$I$2:$I$8633))))))</f>
        <v>0</v>
      </c>
      <c r="F151" s="35">
        <f t="array" ref="F151">SUM(IF($F$2=Data!$A$2:$A$8633,IF($H$2=$H$2,IF($B$148=Data!$F$2:$F$8633,IF(F$16=Data!$E$2:$E$8633,IF(0=Data!$H$2:$H$8633,Data!$I$2:$I$8633))))))</f>
        <v>0</v>
      </c>
      <c r="G151" s="35">
        <f t="array" ref="G151">SUM(IF($F$2=Data!$A$2:$A$8633,IF($H$2=$H$2,IF($B$148=Data!$F$2:$F$8633,IF(G$16=Data!$E$2:$E$8633,IF(0=Data!$H$2:$H$8633,Data!$I$2:$I$8633))))))</f>
        <v>0</v>
      </c>
      <c r="H151" s="35">
        <f t="array" ref="H151">SUM(IF($F$2=Data!$A$2:$A$8633,IF($H$2=$H$2,IF($B$148=Data!$F$2:$F$8633,IF(H$16=Data!$E$2:$E$8633,IF(0=Data!$H$2:$H$8633,Data!$I$2:$I$8633))))))</f>
        <v>0</v>
      </c>
      <c r="I151" s="35">
        <f t="array" ref="I151">SUM(IF($F$2=Data!$A$2:$A$8633,IF($H$2=$H$2,IF($B$148=Data!$F$2:$F$8633,IF(I$16=Data!$E$2:$E$8633,IF(0=Data!$H$2:$H$8633,Data!$I$2:$I$8633))))))</f>
        <v>0</v>
      </c>
      <c r="J151" s="35">
        <f t="array" ref="J151">SUM(IF($F$2=Data!$A$2:$A$8633,IF($H$2=$H$2,IF($B$148=Data!$F$2:$F$8633,IF(J$16=Data!$E$2:$E$8633,IF(0=Data!$H$2:$H$8633,Data!$I$2:$I$8633))))))</f>
        <v>0</v>
      </c>
      <c r="K151" s="35">
        <f t="array" ref="K151">SUM(IF($F$2=Data!$A$2:$A$8633,IF($H$2=$H$2,IF($B$148=Data!$F$2:$F$8633,IF(K$16=Data!$E$2:$E$8633,IF(0=Data!$H$2:$H$8633,Data!$I$2:$I$8633))))))</f>
        <v>0</v>
      </c>
      <c r="L151" s="35">
        <f t="array" ref="L151">SUM(IF($F$2=Data!$A$2:$A$8633,IF($H$2=$H$2,IF($B$148=Data!$F$2:$F$8633,IF(L$16=Data!$E$2:$E$8633,IF(0=Data!$H$2:$H$8633,Data!$I$2:$I$8633))))))</f>
        <v>0</v>
      </c>
      <c r="M151" s="35">
        <f t="array" ref="M151">SUM(IF($F$2=Data!$A$2:$A$8633,IF($H$2=$H$2,IF($B$148=Data!$F$2:$F$8633,IF(M$16=Data!$E$2:$E$8633,IF(0=Data!$H$2:$H$8633,Data!$I$2:$I$8633))))))</f>
        <v>0</v>
      </c>
      <c r="N151" s="35">
        <f t="array" ref="N151">SUM(IF($F$2=Data!$A$2:$A$8633,IF($H$2=$H$2,IF($B$148=Data!$F$2:$F$8633,IF(N$16=Data!$E$2:$E$8633,IF(0=Data!$H$2:$H$8633,Data!$I$2:$I$8633))))))</f>
        <v>0</v>
      </c>
      <c r="O151" s="35">
        <f t="array" ref="O151">SUM(IF($F$2=Data!$A$2:$A$8633,IF($H$2=$H$2,IF($B$148=Data!$F$2:$F$8633,IF(O$16=Data!$E$2:$E$8633,IF(0=Data!$H$2:$H$8633,Data!$I$2:$I$8633))))))</f>
        <v>0</v>
      </c>
      <c r="P151" s="35">
        <f t="array" ref="P151">SUM(IF($F$2=Data!$A$2:$A$8633,IF($H$2=$H$2,IF($B$148=Data!$F$2:$F$8633,IF(P$16=Data!$E$2:$E$8633,IF(0=Data!$H$2:$H$8633,Data!$I$2:$I$8633))))))</f>
        <v>0</v>
      </c>
      <c r="Q151" s="35">
        <f t="array" ref="Q151">SUM(IF($F$2=Data!$A$2:$A$8633,IF($H$2=$H$2,IF($B$148=Data!$F$2:$F$8633,IF(Q$16=Data!$E$2:$E$8633,IF(0=Data!$H$2:$H$8633,Data!$I$2:$I$8633))))))</f>
        <v>0</v>
      </c>
      <c r="R151" s="35">
        <f t="array" ref="R151">SUM(IF($F$2=Data!$A$2:$A$8633,IF($H$2=$H$2,IF($B$148=Data!$F$2:$F$8633,IF(R$16=Data!$E$2:$E$8633,IF(0=Data!$H$2:$H$8633,Data!$I$2:$I$8633))))))</f>
        <v>0</v>
      </c>
      <c r="S151" s="35">
        <f t="array" ref="S151">SUM(IF($F$2=Data!$A$2:$A$8633,IF($H$2=$H$2,IF($B$148=Data!$F$2:$F$8633,IF(S$16=Data!$E$2:$E$8633,IF(0=Data!$H$2:$H$8633,Data!$I$2:$I$8633))))))</f>
        <v>0</v>
      </c>
      <c r="T151" s="35">
        <f t="array" ref="T151">SUM(IF($F$2=Data!$A$2:$A$8633,IF($H$2=$H$2,IF($B$148=Data!$F$2:$F$8633,IF(T$16=Data!$E$2:$E$8633,IF(0=Data!$H$2:$H$8633,Data!$I$2:$I$8633))))))</f>
        <v>0</v>
      </c>
      <c r="U151" s="35">
        <f t="array" ref="U151">SUM(IF($F$2=Data!$A$2:$A$8633,IF($H$2=$H$2,IF($B$148=Data!$F$2:$F$8633,IF(U$16=Data!$E$2:$E$8633,IF(0=Data!$H$2:$H$8633,Data!$I$2:$I$8633))))))</f>
        <v>0</v>
      </c>
      <c r="V151" s="35">
        <f t="array" ref="V151">SUM(IF($F$2=Data!$A$2:$A$8633,IF($H$2=$H$2,IF($B$148=Data!$F$2:$F$8633,IF(V$16=Data!$E$2:$E$8633,IF(0=Data!$H$2:$H$8633,Data!$I$2:$I$8633))))))</f>
        <v>0</v>
      </c>
      <c r="W151" s="35">
        <f t="array" ref="W151">SUM(IF($F$2=Data!$A$2:$A$8633,IF($H$2=$H$2,IF($B$148=Data!$F$2:$F$8633,IF(W$16=Data!$E$2:$E$8633,IF(0=Data!$H$2:$H$8633,Data!$I$2:$I$8633))))))</f>
        <v>0</v>
      </c>
      <c r="X151" s="35">
        <f t="array" ref="X151">SUM(IF($F$2=Data!$A$2:$A$8633,IF($H$2=$H$2,IF($B$148=Data!$F$2:$F$8633,IF(X$16=Data!$E$2:$E$8633,IF(0=Data!$H$2:$H$8633,Data!$I$2:$I$8633))))))</f>
        <v>0</v>
      </c>
      <c r="Y151" s="35">
        <f t="array" ref="Y151">SUM(IF($F$2=Data!$A$2:$A$8633,IF($H$2=$H$2,IF($B$148=Data!$F$2:$F$8633,IF(Y$16=Data!$E$2:$E$8633,IF(0=Data!$H$2:$H$8633,Data!$I$2:$I$8633))))))</f>
        <v>0</v>
      </c>
      <c r="AE151" s="22"/>
    </row>
    <row r="152" spans="1:31" hidden="1">
      <c r="A152" s="29" t="s">
        <v>4</v>
      </c>
      <c r="B152" s="35">
        <f t="array" ref="B152">SUM(IF($F$2=Data!$A$2:$A$8633,IF($H$2=$H$2,IF($B$148=Data!$F$2:$F$8633,IF(B$16=Data!$E$2:$E$8633,IF(1=Data!$H$2:$H$8633,Data!$I$2:$I$8633))))))</f>
        <v>0</v>
      </c>
      <c r="C152" s="35">
        <f t="array" ref="C152">SUM(IF($F$2=Data!$A$2:$A$8633,IF($H$2=$H$2,IF($B$148=Data!$F$2:$F$8633,IF(C$16=Data!$E$2:$E$8633,IF(1=Data!$H$2:$H$8633,Data!$I$2:$I$8633))))))</f>
        <v>0</v>
      </c>
      <c r="D152" s="35">
        <f t="array" ref="D152">SUM(IF($F$2=Data!$A$2:$A$8633,IF($H$2=$H$2,IF($B$148=Data!$F$2:$F$8633,IF(D$16=Data!$E$2:$E$8633,IF(1=Data!$H$2:$H$8633,Data!$I$2:$I$8633))))))</f>
        <v>0</v>
      </c>
      <c r="E152" s="35">
        <f t="array" ref="E152">SUM(IF($F$2=Data!$A$2:$A$8633,IF($H$2=$H$2,IF($B$148=Data!$F$2:$F$8633,IF(E$16=Data!$E$2:$E$8633,IF(1=Data!$H$2:$H$8633,Data!$I$2:$I$8633))))))</f>
        <v>0</v>
      </c>
      <c r="F152" s="35">
        <f t="array" ref="F152">SUM(IF($F$2=Data!$A$2:$A$8633,IF($H$2=$H$2,IF($B$148=Data!$F$2:$F$8633,IF(F$16=Data!$E$2:$E$8633,IF(1=Data!$H$2:$H$8633,Data!$I$2:$I$8633))))))</f>
        <v>0</v>
      </c>
      <c r="G152" s="35">
        <f t="array" ref="G152">SUM(IF($F$2=Data!$A$2:$A$8633,IF($H$2=$H$2,IF($B$148=Data!$F$2:$F$8633,IF(G$16=Data!$E$2:$E$8633,IF(1=Data!$H$2:$H$8633,Data!$I$2:$I$8633))))))</f>
        <v>0</v>
      </c>
      <c r="H152" s="35">
        <f t="array" ref="H152">SUM(IF($F$2=Data!$A$2:$A$8633,IF($H$2=$H$2,IF($B$148=Data!$F$2:$F$8633,IF(H$16=Data!$E$2:$E$8633,IF(1=Data!$H$2:$H$8633,Data!$I$2:$I$8633))))))</f>
        <v>0</v>
      </c>
      <c r="I152" s="35">
        <f t="array" ref="I152">SUM(IF($F$2=Data!$A$2:$A$8633,IF($H$2=$H$2,IF($B$148=Data!$F$2:$F$8633,IF(I$16=Data!$E$2:$E$8633,IF(1=Data!$H$2:$H$8633,Data!$I$2:$I$8633))))))</f>
        <v>0</v>
      </c>
      <c r="J152" s="35">
        <f t="array" ref="J152">SUM(IF($F$2=Data!$A$2:$A$8633,IF($H$2=$H$2,IF($B$148=Data!$F$2:$F$8633,IF(J$16=Data!$E$2:$E$8633,IF(1=Data!$H$2:$H$8633,Data!$I$2:$I$8633))))))</f>
        <v>0</v>
      </c>
      <c r="K152" s="35">
        <f t="array" ref="K152">SUM(IF($F$2=Data!$A$2:$A$8633,IF($H$2=$H$2,IF($B$148=Data!$F$2:$F$8633,IF(K$16=Data!$E$2:$E$8633,IF(1=Data!$H$2:$H$8633,Data!$I$2:$I$8633))))))</f>
        <v>0</v>
      </c>
      <c r="L152" s="35">
        <f t="array" ref="L152">SUM(IF($F$2=Data!$A$2:$A$8633,IF($H$2=$H$2,IF($B$148=Data!$F$2:$F$8633,IF(L$16=Data!$E$2:$E$8633,IF(1=Data!$H$2:$H$8633,Data!$I$2:$I$8633))))))</f>
        <v>0</v>
      </c>
      <c r="M152" s="35">
        <f t="array" ref="M152">SUM(IF($F$2=Data!$A$2:$A$8633,IF($H$2=$H$2,IF($B$148=Data!$F$2:$F$8633,IF(M$16=Data!$E$2:$E$8633,IF(1=Data!$H$2:$H$8633,Data!$I$2:$I$8633))))))</f>
        <v>0</v>
      </c>
      <c r="N152" s="35">
        <f t="array" ref="N152">SUM(IF($F$2=Data!$A$2:$A$8633,IF($H$2=$H$2,IF($B$148=Data!$F$2:$F$8633,IF(N$16=Data!$E$2:$E$8633,IF(1=Data!$H$2:$H$8633,Data!$I$2:$I$8633))))))</f>
        <v>0</v>
      </c>
      <c r="O152" s="35">
        <f t="array" ref="O152">SUM(IF($F$2=Data!$A$2:$A$8633,IF($H$2=$H$2,IF($B$148=Data!$F$2:$F$8633,IF(O$16=Data!$E$2:$E$8633,IF(1=Data!$H$2:$H$8633,Data!$I$2:$I$8633))))))</f>
        <v>0</v>
      </c>
      <c r="P152" s="35">
        <f t="array" ref="P152">SUM(IF($F$2=Data!$A$2:$A$8633,IF($H$2=$H$2,IF($B$148=Data!$F$2:$F$8633,IF(P$16=Data!$E$2:$E$8633,IF(1=Data!$H$2:$H$8633,Data!$I$2:$I$8633))))))</f>
        <v>0</v>
      </c>
      <c r="Q152" s="35">
        <f t="array" ref="Q152">SUM(IF($F$2=Data!$A$2:$A$8633,IF($H$2=$H$2,IF($B$148=Data!$F$2:$F$8633,IF(Q$16=Data!$E$2:$E$8633,IF(1=Data!$H$2:$H$8633,Data!$I$2:$I$8633))))))</f>
        <v>0</v>
      </c>
      <c r="R152" s="35">
        <f t="array" ref="R152">SUM(IF($F$2=Data!$A$2:$A$8633,IF($H$2=$H$2,IF($B$148=Data!$F$2:$F$8633,IF(R$16=Data!$E$2:$E$8633,IF(1=Data!$H$2:$H$8633,Data!$I$2:$I$8633))))))</f>
        <v>0</v>
      </c>
      <c r="S152" s="35">
        <f t="array" ref="S152">SUM(IF($F$2=Data!$A$2:$A$8633,IF($H$2=$H$2,IF($B$148=Data!$F$2:$F$8633,IF(S$16=Data!$E$2:$E$8633,IF(1=Data!$H$2:$H$8633,Data!$I$2:$I$8633))))))</f>
        <v>0</v>
      </c>
      <c r="T152" s="35">
        <f t="array" ref="T152">SUM(IF($F$2=Data!$A$2:$A$8633,IF($H$2=$H$2,IF($B$148=Data!$F$2:$F$8633,IF(T$16=Data!$E$2:$E$8633,IF(1=Data!$H$2:$H$8633,Data!$I$2:$I$8633))))))</f>
        <v>0</v>
      </c>
      <c r="U152" s="35">
        <f t="array" ref="U152">SUM(IF($F$2=Data!$A$2:$A$8633,IF($H$2=$H$2,IF($B$148=Data!$F$2:$F$8633,IF(U$16=Data!$E$2:$E$8633,IF(1=Data!$H$2:$H$8633,Data!$I$2:$I$8633))))))</f>
        <v>0</v>
      </c>
      <c r="V152" s="35">
        <f t="array" ref="V152">SUM(IF($F$2=Data!$A$2:$A$8633,IF($H$2=$H$2,IF($B$148=Data!$F$2:$F$8633,IF(V$16=Data!$E$2:$E$8633,IF(1=Data!$H$2:$H$8633,Data!$I$2:$I$8633))))))</f>
        <v>0</v>
      </c>
      <c r="W152" s="35">
        <f t="array" ref="W152">SUM(IF($F$2=Data!$A$2:$A$8633,IF($H$2=$H$2,IF($B$148=Data!$F$2:$F$8633,IF(W$16=Data!$E$2:$E$8633,IF(1=Data!$H$2:$H$8633,Data!$I$2:$I$8633))))))</f>
        <v>0</v>
      </c>
      <c r="X152" s="35">
        <f t="array" ref="X152">SUM(IF($F$2=Data!$A$2:$A$8633,IF($H$2=$H$2,IF($B$148=Data!$F$2:$F$8633,IF(X$16=Data!$E$2:$E$8633,IF(1=Data!$H$2:$H$8633,Data!$I$2:$I$8633))))))</f>
        <v>0</v>
      </c>
      <c r="Y152" s="35">
        <f t="array" ref="Y152">SUM(IF($F$2=Data!$A$2:$A$8633,IF($H$2=$H$2,IF($B$148=Data!$F$2:$F$8633,IF(Y$16=Data!$E$2:$E$8633,IF(1=Data!$H$2:$H$8633,Data!$I$2:$I$8633))))))</f>
        <v>0</v>
      </c>
      <c r="AE152" s="22"/>
    </row>
    <row r="153" spans="1:31" hidden="1">
      <c r="A153" s="29" t="s">
        <v>5</v>
      </c>
      <c r="B153" s="35">
        <f t="array" ref="B153">SUM(IF($F$2=Data!$A$2:$A$8633,IF($H$2=$H$2,IF($B$148=Data!$F$2:$F$8633,IF(B$16=Data!$E$2:$E$8633,IF(2=Data!$H$2:$H$8633,Data!$I$2:$I$8633))))))</f>
        <v>0</v>
      </c>
      <c r="C153" s="35">
        <f t="array" ref="C153">SUM(IF($F$2=Data!$A$2:$A$8633,IF($H$2=$H$2,IF($B$148=Data!$F$2:$F$8633,IF(C$16=Data!$E$2:$E$8633,IF(2=Data!$H$2:$H$8633,Data!$I$2:$I$8633))))))</f>
        <v>0</v>
      </c>
      <c r="D153" s="35">
        <f t="array" ref="D153">SUM(IF($F$2=Data!$A$2:$A$8633,IF($H$2=$H$2,IF($B$148=Data!$F$2:$F$8633,IF(D$16=Data!$E$2:$E$8633,IF(2=Data!$H$2:$H$8633,Data!$I$2:$I$8633))))))</f>
        <v>0</v>
      </c>
      <c r="E153" s="35">
        <f t="array" ref="E153">SUM(IF($F$2=Data!$A$2:$A$8633,IF($H$2=$H$2,IF($B$148=Data!$F$2:$F$8633,IF(E$16=Data!$E$2:$E$8633,IF(2=Data!$H$2:$H$8633,Data!$I$2:$I$8633))))))</f>
        <v>0</v>
      </c>
      <c r="F153" s="35">
        <f t="array" ref="F153">SUM(IF($F$2=Data!$A$2:$A$8633,IF($H$2=$H$2,IF($B$148=Data!$F$2:$F$8633,IF(F$16=Data!$E$2:$E$8633,IF(2=Data!$H$2:$H$8633,Data!$I$2:$I$8633))))))</f>
        <v>0</v>
      </c>
      <c r="G153" s="35">
        <f t="array" ref="G153">SUM(IF($F$2=Data!$A$2:$A$8633,IF($H$2=$H$2,IF($B$148=Data!$F$2:$F$8633,IF(G$16=Data!$E$2:$E$8633,IF(2=Data!$H$2:$H$8633,Data!$I$2:$I$8633))))))</f>
        <v>0</v>
      </c>
      <c r="H153" s="35">
        <f t="array" ref="H153">SUM(IF($F$2=Data!$A$2:$A$8633,IF($H$2=$H$2,IF($B$148=Data!$F$2:$F$8633,IF(H$16=Data!$E$2:$E$8633,IF(2=Data!$H$2:$H$8633,Data!$I$2:$I$8633))))))</f>
        <v>0</v>
      </c>
      <c r="I153" s="35">
        <f t="array" ref="I153">SUM(IF($F$2=Data!$A$2:$A$8633,IF($H$2=$H$2,IF($B$148=Data!$F$2:$F$8633,IF(I$16=Data!$E$2:$E$8633,IF(2=Data!$H$2:$H$8633,Data!$I$2:$I$8633))))))</f>
        <v>0</v>
      </c>
      <c r="J153" s="35">
        <f t="array" ref="J153">SUM(IF($F$2=Data!$A$2:$A$8633,IF($H$2=$H$2,IF($B$148=Data!$F$2:$F$8633,IF(J$16=Data!$E$2:$E$8633,IF(2=Data!$H$2:$H$8633,Data!$I$2:$I$8633))))))</f>
        <v>0</v>
      </c>
      <c r="K153" s="35">
        <f t="array" ref="K153">SUM(IF($F$2=Data!$A$2:$A$8633,IF($H$2=$H$2,IF($B$148=Data!$F$2:$F$8633,IF(K$16=Data!$E$2:$E$8633,IF(2=Data!$H$2:$H$8633,Data!$I$2:$I$8633))))))</f>
        <v>0</v>
      </c>
      <c r="L153" s="35">
        <f t="array" ref="L153">SUM(IF($F$2=Data!$A$2:$A$8633,IF($H$2=$H$2,IF($B$148=Data!$F$2:$F$8633,IF(L$16=Data!$E$2:$E$8633,IF(2=Data!$H$2:$H$8633,Data!$I$2:$I$8633))))))</f>
        <v>0</v>
      </c>
      <c r="M153" s="35">
        <f t="array" ref="M153">SUM(IF($F$2=Data!$A$2:$A$8633,IF($H$2=$H$2,IF($B$148=Data!$F$2:$F$8633,IF(M$16=Data!$E$2:$E$8633,IF(2=Data!$H$2:$H$8633,Data!$I$2:$I$8633))))))</f>
        <v>0</v>
      </c>
      <c r="N153" s="35">
        <f t="array" ref="N153">SUM(IF($F$2=Data!$A$2:$A$8633,IF($H$2=$H$2,IF($B$148=Data!$F$2:$F$8633,IF(N$16=Data!$E$2:$E$8633,IF(2=Data!$H$2:$H$8633,Data!$I$2:$I$8633))))))</f>
        <v>0</v>
      </c>
      <c r="O153" s="35">
        <f t="array" ref="O153">SUM(IF($F$2=Data!$A$2:$A$8633,IF($H$2=$H$2,IF($B$148=Data!$F$2:$F$8633,IF(O$16=Data!$E$2:$E$8633,IF(2=Data!$H$2:$H$8633,Data!$I$2:$I$8633))))))</f>
        <v>0</v>
      </c>
      <c r="P153" s="35">
        <f t="array" ref="P153">SUM(IF($F$2=Data!$A$2:$A$8633,IF($H$2=$H$2,IF($B$148=Data!$F$2:$F$8633,IF(P$16=Data!$E$2:$E$8633,IF(2=Data!$H$2:$H$8633,Data!$I$2:$I$8633))))))</f>
        <v>0</v>
      </c>
      <c r="Q153" s="35">
        <f t="array" ref="Q153">SUM(IF($F$2=Data!$A$2:$A$8633,IF($H$2=$H$2,IF($B$148=Data!$F$2:$F$8633,IF(Q$16=Data!$E$2:$E$8633,IF(2=Data!$H$2:$H$8633,Data!$I$2:$I$8633))))))</f>
        <v>0</v>
      </c>
      <c r="R153" s="35">
        <f t="array" ref="R153">SUM(IF($F$2=Data!$A$2:$A$8633,IF($H$2=$H$2,IF($B$148=Data!$F$2:$F$8633,IF(R$16=Data!$E$2:$E$8633,IF(2=Data!$H$2:$H$8633,Data!$I$2:$I$8633))))))</f>
        <v>0</v>
      </c>
      <c r="S153" s="35">
        <f t="array" ref="S153">SUM(IF($F$2=Data!$A$2:$A$8633,IF($H$2=$H$2,IF($B$148=Data!$F$2:$F$8633,IF(S$16=Data!$E$2:$E$8633,IF(2=Data!$H$2:$H$8633,Data!$I$2:$I$8633))))))</f>
        <v>0</v>
      </c>
      <c r="T153" s="35">
        <f t="array" ref="T153">SUM(IF($F$2=Data!$A$2:$A$8633,IF($H$2=$H$2,IF($B$148=Data!$F$2:$F$8633,IF(T$16=Data!$E$2:$E$8633,IF(2=Data!$H$2:$H$8633,Data!$I$2:$I$8633))))))</f>
        <v>0</v>
      </c>
      <c r="U153" s="35">
        <f t="array" ref="U153">SUM(IF($F$2=Data!$A$2:$A$8633,IF($H$2=$H$2,IF($B$148=Data!$F$2:$F$8633,IF(U$16=Data!$E$2:$E$8633,IF(2=Data!$H$2:$H$8633,Data!$I$2:$I$8633))))))</f>
        <v>0</v>
      </c>
      <c r="V153" s="35">
        <f t="array" ref="V153">SUM(IF($F$2=Data!$A$2:$A$8633,IF($H$2=$H$2,IF($B$148=Data!$F$2:$F$8633,IF(V$16=Data!$E$2:$E$8633,IF(2=Data!$H$2:$H$8633,Data!$I$2:$I$8633))))))</f>
        <v>0</v>
      </c>
      <c r="W153" s="35">
        <f t="array" ref="W153">SUM(IF($F$2=Data!$A$2:$A$8633,IF($H$2=$H$2,IF($B$148=Data!$F$2:$F$8633,IF(W$16=Data!$E$2:$E$8633,IF(2=Data!$H$2:$H$8633,Data!$I$2:$I$8633))))))</f>
        <v>0</v>
      </c>
      <c r="X153" s="35">
        <f t="array" ref="X153">SUM(IF($F$2=Data!$A$2:$A$8633,IF($H$2=$H$2,IF($B$148=Data!$F$2:$F$8633,IF(X$16=Data!$E$2:$E$8633,IF(2=Data!$H$2:$H$8633,Data!$I$2:$I$8633))))))</f>
        <v>0</v>
      </c>
      <c r="Y153" s="35">
        <f t="array" ref="Y153">SUM(IF($F$2=Data!$A$2:$A$8633,IF($H$2=$H$2,IF($B$148=Data!$F$2:$F$8633,IF(Y$16=Data!$E$2:$E$8633,IF(2=Data!$H$2:$H$8633,Data!$I$2:$I$8633))))))</f>
        <v>0</v>
      </c>
      <c r="AE153" s="22"/>
    </row>
    <row r="154" spans="1:31" hidden="1">
      <c r="A154" s="29" t="s">
        <v>22</v>
      </c>
      <c r="B154" s="35">
        <f t="array" ref="B154">SUM(IF($F$2=Data!$A$2:$A$8633,IF($H$2=$H$2,IF($B$148=Data!$F$2:$F$8633,IF(B$16=Data!$E$2:$E$8633,IF(3=Data!$H$2:$H$8633,Data!$I$2:$I$8633))))))</f>
        <v>0</v>
      </c>
      <c r="C154" s="35">
        <f t="array" ref="C154">SUM(IF($F$2=Data!$A$2:$A$8633,IF($H$2=$H$2,IF($B$148=Data!$F$2:$F$8633,IF(C$16=Data!$E$2:$E$8633,IF(3=Data!$H$2:$H$8633,Data!$I$2:$I$8633))))))</f>
        <v>0</v>
      </c>
      <c r="D154" s="35">
        <f t="array" ref="D154">SUM(IF($F$2=Data!$A$2:$A$8633,IF($H$2=$H$2,IF($B$148=Data!$F$2:$F$8633,IF(D$16=Data!$E$2:$E$8633,IF(3=Data!$H$2:$H$8633,Data!$I$2:$I$8633))))))</f>
        <v>0</v>
      </c>
      <c r="E154" s="35">
        <f t="array" ref="E154">SUM(IF($F$2=Data!$A$2:$A$8633,IF($H$2=$H$2,IF($B$148=Data!$F$2:$F$8633,IF(E$16=Data!$E$2:$E$8633,IF(3=Data!$H$2:$H$8633,Data!$I$2:$I$8633))))))</f>
        <v>0</v>
      </c>
      <c r="F154" s="35">
        <f t="array" ref="F154">SUM(IF($F$2=Data!$A$2:$A$8633,IF($H$2=$H$2,IF($B$148=Data!$F$2:$F$8633,IF(F$16=Data!$E$2:$E$8633,IF(3=Data!$H$2:$H$8633,Data!$I$2:$I$8633))))))</f>
        <v>0</v>
      </c>
      <c r="G154" s="35">
        <f t="array" ref="G154">SUM(IF($F$2=Data!$A$2:$A$8633,IF($H$2=$H$2,IF($B$148=Data!$F$2:$F$8633,IF(G$16=Data!$E$2:$E$8633,IF(3=Data!$H$2:$H$8633,Data!$I$2:$I$8633))))))</f>
        <v>0</v>
      </c>
      <c r="H154" s="35">
        <f t="array" ref="H154">SUM(IF($F$2=Data!$A$2:$A$8633,IF($H$2=$H$2,IF($B$148=Data!$F$2:$F$8633,IF(H$16=Data!$E$2:$E$8633,IF(3=Data!$H$2:$H$8633,Data!$I$2:$I$8633))))))</f>
        <v>0</v>
      </c>
      <c r="I154" s="35">
        <f t="array" ref="I154">SUM(IF($F$2=Data!$A$2:$A$8633,IF($H$2=$H$2,IF($B$148=Data!$F$2:$F$8633,IF(I$16=Data!$E$2:$E$8633,IF(3=Data!$H$2:$H$8633,Data!$I$2:$I$8633))))))</f>
        <v>0</v>
      </c>
      <c r="J154" s="35">
        <f t="array" ref="J154">SUM(IF($F$2=Data!$A$2:$A$8633,IF($H$2=$H$2,IF($B$148=Data!$F$2:$F$8633,IF(J$16=Data!$E$2:$E$8633,IF(3=Data!$H$2:$H$8633,Data!$I$2:$I$8633))))))</f>
        <v>0</v>
      </c>
      <c r="K154" s="35">
        <f t="array" ref="K154">SUM(IF($F$2=Data!$A$2:$A$8633,IF($H$2=$H$2,IF($B$148=Data!$F$2:$F$8633,IF(K$16=Data!$E$2:$E$8633,IF(3=Data!$H$2:$H$8633,Data!$I$2:$I$8633))))))</f>
        <v>0</v>
      </c>
      <c r="L154" s="35">
        <f t="array" ref="L154">SUM(IF($F$2=Data!$A$2:$A$8633,IF($H$2=$H$2,IF($B$148=Data!$F$2:$F$8633,IF(L$16=Data!$E$2:$E$8633,IF(3=Data!$H$2:$H$8633,Data!$I$2:$I$8633))))))</f>
        <v>0</v>
      </c>
      <c r="M154" s="35">
        <f t="array" ref="M154">SUM(IF($F$2=Data!$A$2:$A$8633,IF($H$2=$H$2,IF($B$148=Data!$F$2:$F$8633,IF(M$16=Data!$E$2:$E$8633,IF(3=Data!$H$2:$H$8633,Data!$I$2:$I$8633))))))</f>
        <v>0</v>
      </c>
      <c r="N154" s="35">
        <f t="array" ref="N154">SUM(IF($F$2=Data!$A$2:$A$8633,IF($H$2=$H$2,IF($B$148=Data!$F$2:$F$8633,IF(N$16=Data!$E$2:$E$8633,IF(3=Data!$H$2:$H$8633,Data!$I$2:$I$8633))))))</f>
        <v>0</v>
      </c>
      <c r="O154" s="35">
        <f t="array" ref="O154">SUM(IF($F$2=Data!$A$2:$A$8633,IF($H$2=$H$2,IF($B$148=Data!$F$2:$F$8633,IF(O$16=Data!$E$2:$E$8633,IF(3=Data!$H$2:$H$8633,Data!$I$2:$I$8633))))))</f>
        <v>0</v>
      </c>
      <c r="P154" s="35">
        <f t="array" ref="P154">SUM(IF($F$2=Data!$A$2:$A$8633,IF($H$2=$H$2,IF($B$148=Data!$F$2:$F$8633,IF(P$16=Data!$E$2:$E$8633,IF(3=Data!$H$2:$H$8633,Data!$I$2:$I$8633))))))</f>
        <v>0</v>
      </c>
      <c r="Q154" s="35">
        <f t="array" ref="Q154">SUM(IF($F$2=Data!$A$2:$A$8633,IF($H$2=$H$2,IF($B$148=Data!$F$2:$F$8633,IF(Q$16=Data!$E$2:$E$8633,IF(3=Data!$H$2:$H$8633,Data!$I$2:$I$8633))))))</f>
        <v>0</v>
      </c>
      <c r="R154" s="35">
        <f t="array" ref="R154">SUM(IF($F$2=Data!$A$2:$A$8633,IF($H$2=$H$2,IF($B$148=Data!$F$2:$F$8633,IF(R$16=Data!$E$2:$E$8633,IF(3=Data!$H$2:$H$8633,Data!$I$2:$I$8633))))))</f>
        <v>0</v>
      </c>
      <c r="S154" s="35">
        <f t="array" ref="S154">SUM(IF($F$2=Data!$A$2:$A$8633,IF($H$2=$H$2,IF($B$148=Data!$F$2:$F$8633,IF(S$16=Data!$E$2:$E$8633,IF(3=Data!$H$2:$H$8633,Data!$I$2:$I$8633))))))</f>
        <v>0</v>
      </c>
      <c r="T154" s="35">
        <f t="array" ref="T154">SUM(IF($F$2=Data!$A$2:$A$8633,IF($H$2=$H$2,IF($B$148=Data!$F$2:$F$8633,IF(T$16=Data!$E$2:$E$8633,IF(3=Data!$H$2:$H$8633,Data!$I$2:$I$8633))))))</f>
        <v>0</v>
      </c>
      <c r="U154" s="35">
        <f t="array" ref="U154">SUM(IF($F$2=Data!$A$2:$A$8633,IF($H$2=$H$2,IF($B$148=Data!$F$2:$F$8633,IF(U$16=Data!$E$2:$E$8633,IF(3=Data!$H$2:$H$8633,Data!$I$2:$I$8633))))))</f>
        <v>0</v>
      </c>
      <c r="V154" s="35">
        <f t="array" ref="V154">SUM(IF($F$2=Data!$A$2:$A$8633,IF($H$2=$H$2,IF($B$148=Data!$F$2:$F$8633,IF(V$16=Data!$E$2:$E$8633,IF(3=Data!$H$2:$H$8633,Data!$I$2:$I$8633))))))</f>
        <v>0</v>
      </c>
      <c r="W154" s="35">
        <f t="array" ref="W154">SUM(IF($F$2=Data!$A$2:$A$8633,IF($H$2=$H$2,IF($B$148=Data!$F$2:$F$8633,IF(W$16=Data!$E$2:$E$8633,IF(3=Data!$H$2:$H$8633,Data!$I$2:$I$8633))))))</f>
        <v>0</v>
      </c>
      <c r="X154" s="35">
        <f t="array" ref="X154">SUM(IF($F$2=Data!$A$2:$A$8633,IF($H$2=$H$2,IF($B$148=Data!$F$2:$F$8633,IF(X$16=Data!$E$2:$E$8633,IF(3=Data!$H$2:$H$8633,Data!$I$2:$I$8633))))))</f>
        <v>0</v>
      </c>
      <c r="Y154" s="35">
        <f t="array" ref="Y154">SUM(IF($F$2=Data!$A$2:$A$8633,IF($H$2=$H$2,IF($B$148=Data!$F$2:$F$8633,IF(Y$16=Data!$E$2:$E$8633,IF(3=Data!$H$2:$H$8633,Data!$I$2:$I$8633))))))</f>
        <v>0</v>
      </c>
    </row>
    <row r="155" spans="1:31" hidden="1">
      <c r="A155" s="29" t="s">
        <v>6</v>
      </c>
      <c r="B155" s="35">
        <f t="array" ref="B155">SUM(IF($F$2=Data!$A$2:$A$8633,IF($H$2=$H$2,IF($B$148=Data!$F$2:$F$8633,IF(B$16=Data!$E$2:$E$8633,IF(0=Data!$H$2:$H$8633,Data!$K$2:$K$8633))))))</f>
        <v>0</v>
      </c>
      <c r="C155" s="35">
        <f t="array" ref="C155">SUM(IF($F$2=Data!$A$2:$A$8633,IF($H$2=$H$2,IF($B$148=Data!$F$2:$F$8633,IF(C$16=Data!$E$2:$E$8633,IF(0=Data!$H$2:$H$8633,Data!$K$2:$K$8633))))))</f>
        <v>0</v>
      </c>
      <c r="D155" s="35">
        <f t="array" ref="D155">SUM(IF($F$2=Data!$A$2:$A$8633,IF($H$2=$H$2,IF($B$148=Data!$F$2:$F$8633,IF(D$16=Data!$E$2:$E$8633,IF(0=Data!$H$2:$H$8633,Data!$K$2:$K$8633))))))</f>
        <v>0</v>
      </c>
      <c r="E155" s="35">
        <f t="array" ref="E155">SUM(IF($F$2=Data!$A$2:$A$8633,IF($H$2=$H$2,IF($B$148=Data!$F$2:$F$8633,IF(E$16=Data!$E$2:$E$8633,IF(0=Data!$H$2:$H$8633,Data!$K$2:$K$8633))))))</f>
        <v>0</v>
      </c>
      <c r="F155" s="35">
        <f t="array" ref="F155">SUM(IF($F$2=Data!$A$2:$A$8633,IF($H$2=$H$2,IF($B$148=Data!$F$2:$F$8633,IF(F$16=Data!$E$2:$E$8633,IF(0=Data!$H$2:$H$8633,Data!$K$2:$K$8633))))))</f>
        <v>0</v>
      </c>
      <c r="G155" s="35">
        <f t="array" ref="G155">SUM(IF($F$2=Data!$A$2:$A$8633,IF($H$2=$H$2,IF($B$148=Data!$F$2:$F$8633,IF(G$16=Data!$E$2:$E$8633,IF(0=Data!$H$2:$H$8633,Data!$K$2:$K$8633))))))</f>
        <v>0</v>
      </c>
      <c r="H155" s="35">
        <f t="array" ref="H155">SUM(IF($F$2=Data!$A$2:$A$8633,IF($H$2=$H$2,IF($B$148=Data!$F$2:$F$8633,IF(H$16=Data!$E$2:$E$8633,IF(0=Data!$H$2:$H$8633,Data!$K$2:$K$8633))))))</f>
        <v>0</v>
      </c>
      <c r="I155" s="35">
        <f t="array" ref="I155">SUM(IF($F$2=Data!$A$2:$A$8633,IF($H$2=$H$2,IF($B$148=Data!$F$2:$F$8633,IF(I$16=Data!$E$2:$E$8633,IF(0=Data!$H$2:$H$8633,Data!$K$2:$K$8633))))))</f>
        <v>0</v>
      </c>
      <c r="J155" s="35">
        <f t="array" ref="J155">SUM(IF($F$2=Data!$A$2:$A$8633,IF($H$2=$H$2,IF($B$148=Data!$F$2:$F$8633,IF(J$16=Data!$E$2:$E$8633,IF(0=Data!$H$2:$H$8633,Data!$K$2:$K$8633))))))</f>
        <v>0</v>
      </c>
      <c r="K155" s="35">
        <f t="array" ref="K155">SUM(IF($F$2=Data!$A$2:$A$8633,IF($H$2=$H$2,IF($B$148=Data!$F$2:$F$8633,IF(K$16=Data!$E$2:$E$8633,IF(0=Data!$H$2:$H$8633,Data!$K$2:$K$8633))))))</f>
        <v>0</v>
      </c>
      <c r="L155" s="35">
        <f t="array" ref="L155">SUM(IF($F$2=Data!$A$2:$A$8633,IF($H$2=$H$2,IF($B$148=Data!$F$2:$F$8633,IF(L$16=Data!$E$2:$E$8633,IF(0=Data!$H$2:$H$8633,Data!$K$2:$K$8633))))))</f>
        <v>0</v>
      </c>
      <c r="M155" s="35">
        <f t="array" ref="M155">SUM(IF($F$2=Data!$A$2:$A$8633,IF($H$2=$H$2,IF($B$148=Data!$F$2:$F$8633,IF(M$16=Data!$E$2:$E$8633,IF(0=Data!$H$2:$H$8633,Data!$K$2:$K$8633))))))</f>
        <v>0</v>
      </c>
      <c r="N155" s="35">
        <f t="array" ref="N155">SUM(IF($F$2=Data!$A$2:$A$8633,IF($H$2=$H$2,IF($B$148=Data!$F$2:$F$8633,IF(N$16=Data!$E$2:$E$8633,IF(0=Data!$H$2:$H$8633,Data!$K$2:$K$8633))))))</f>
        <v>0</v>
      </c>
      <c r="O155" s="35">
        <f t="array" ref="O155">SUM(IF($F$2=Data!$A$2:$A$8633,IF($H$2=$H$2,IF($B$148=Data!$F$2:$F$8633,IF(O$16=Data!$E$2:$E$8633,IF(0=Data!$H$2:$H$8633,Data!$K$2:$K$8633))))))</f>
        <v>0</v>
      </c>
      <c r="P155" s="35">
        <f t="array" ref="P155">SUM(IF($F$2=Data!$A$2:$A$8633,IF($H$2=$H$2,IF($B$148=Data!$F$2:$F$8633,IF(P$16=Data!$E$2:$E$8633,IF(0=Data!$H$2:$H$8633,Data!$K$2:$K$8633))))))</f>
        <v>0</v>
      </c>
      <c r="Q155" s="35">
        <f t="array" ref="Q155">SUM(IF($F$2=Data!$A$2:$A$8633,IF($H$2=$H$2,IF($B$148=Data!$F$2:$F$8633,IF(Q$16=Data!$E$2:$E$8633,IF(0=Data!$H$2:$H$8633,Data!$K$2:$K$8633))))))</f>
        <v>0</v>
      </c>
      <c r="R155" s="35">
        <f t="array" ref="R155">SUM(IF($F$2=Data!$A$2:$A$8633,IF($H$2=$H$2,IF($B$148=Data!$F$2:$F$8633,IF(R$16=Data!$E$2:$E$8633,IF(0=Data!$H$2:$H$8633,Data!$K$2:$K$8633))))))</f>
        <v>0</v>
      </c>
      <c r="S155" s="35">
        <f t="array" ref="S155">SUM(IF($F$2=Data!$A$2:$A$8633,IF($H$2=$H$2,IF($B$148=Data!$F$2:$F$8633,IF(S$16=Data!$E$2:$E$8633,IF(0=Data!$H$2:$H$8633,Data!$K$2:$K$8633))))))</f>
        <v>0</v>
      </c>
      <c r="T155" s="35">
        <f t="array" ref="T155">SUM(IF($F$2=Data!$A$2:$A$8633,IF($H$2=$H$2,IF($B$148=Data!$F$2:$F$8633,IF(T$16=Data!$E$2:$E$8633,IF(0=Data!$H$2:$H$8633,Data!$K$2:$K$8633))))))</f>
        <v>0</v>
      </c>
      <c r="U155" s="35">
        <f t="array" ref="U155">SUM(IF($F$2=Data!$A$2:$A$8633,IF($H$2=$H$2,IF($B$148=Data!$F$2:$F$8633,IF(U$16=Data!$E$2:$E$8633,IF(0=Data!$H$2:$H$8633,Data!$K$2:$K$8633))))))</f>
        <v>0</v>
      </c>
      <c r="V155" s="35">
        <f t="array" ref="V155">SUM(IF($F$2=Data!$A$2:$A$8633,IF($H$2=$H$2,IF($B$148=Data!$F$2:$F$8633,IF(V$16=Data!$E$2:$E$8633,IF(0=Data!$H$2:$H$8633,Data!$K$2:$K$8633))))))</f>
        <v>0</v>
      </c>
      <c r="W155" s="35">
        <f t="array" ref="W155">SUM(IF($F$2=Data!$A$2:$A$8633,IF($H$2=$H$2,IF($B$148=Data!$F$2:$F$8633,IF(W$16=Data!$E$2:$E$8633,IF(0=Data!$H$2:$H$8633,Data!$K$2:$K$8633))))))</f>
        <v>0</v>
      </c>
      <c r="X155" s="35">
        <f t="array" ref="X155">SUM(IF($F$2=Data!$A$2:$A$8633,IF($H$2=$H$2,IF($B$148=Data!$F$2:$F$8633,IF(X$16=Data!$E$2:$E$8633,IF(0=Data!$H$2:$H$8633,Data!$K$2:$K$8633))))))</f>
        <v>0</v>
      </c>
      <c r="Y155" s="35">
        <f t="array" ref="Y155">SUM(IF($F$2=Data!$A$2:$A$8633,IF($H$2=$H$2,IF($B$148=Data!$F$2:$F$8633,IF(Y$16=Data!$E$2:$E$8633,IF(0=Data!$H$2:$H$8633,Data!$K$2:$K$8633))))))</f>
        <v>0</v>
      </c>
    </row>
    <row r="156" spans="1:31" hidden="1">
      <c r="A156" s="29" t="s">
        <v>7</v>
      </c>
      <c r="B156" s="35">
        <f t="array" ref="B156">SUM(IF($F$2=Data!$A$2:$A$8633,IF($H$2=$H$2,IF($B$148=Data!$F$2:$F$8633,IF(B$16=Data!$E$2:$E$8633,IF(1=Data!$H$2:$H$8633,Data!$K$2:$K$8633))))))</f>
        <v>0</v>
      </c>
      <c r="C156" s="35">
        <f t="array" ref="C156">SUM(IF($F$2=Data!$A$2:$A$8633,IF($H$2=$H$2,IF($B$148=Data!$F$2:$F$8633,IF(C$16=Data!$E$2:$E$8633,IF(1=Data!$H$2:$H$8633,Data!$K$2:$K$8633))))))</f>
        <v>0</v>
      </c>
      <c r="D156" s="35">
        <f t="array" ref="D156">SUM(IF($F$2=Data!$A$2:$A$8633,IF($H$2=$H$2,IF($B$148=Data!$F$2:$F$8633,IF(D$16=Data!$E$2:$E$8633,IF(1=Data!$H$2:$H$8633,Data!$K$2:$K$8633))))))</f>
        <v>0</v>
      </c>
      <c r="E156" s="35">
        <f t="array" ref="E156">SUM(IF($F$2=Data!$A$2:$A$8633,IF($H$2=$H$2,IF($B$148=Data!$F$2:$F$8633,IF(E$16=Data!$E$2:$E$8633,IF(1=Data!$H$2:$H$8633,Data!$K$2:$K$8633))))))</f>
        <v>0</v>
      </c>
      <c r="F156" s="35">
        <f t="array" ref="F156">SUM(IF($F$2=Data!$A$2:$A$8633,IF($H$2=$H$2,IF($B$148=Data!$F$2:$F$8633,IF(F$16=Data!$E$2:$E$8633,IF(1=Data!$H$2:$H$8633,Data!$K$2:$K$8633))))))</f>
        <v>0</v>
      </c>
      <c r="G156" s="35">
        <f t="array" ref="G156">SUM(IF($F$2=Data!$A$2:$A$8633,IF($H$2=$H$2,IF($B$148=Data!$F$2:$F$8633,IF(G$16=Data!$E$2:$E$8633,IF(1=Data!$H$2:$H$8633,Data!$K$2:$K$8633))))))</f>
        <v>0</v>
      </c>
      <c r="H156" s="35">
        <f t="array" ref="H156">SUM(IF($F$2=Data!$A$2:$A$8633,IF($H$2=$H$2,IF($B$148=Data!$F$2:$F$8633,IF(H$16=Data!$E$2:$E$8633,IF(1=Data!$H$2:$H$8633,Data!$K$2:$K$8633))))))</f>
        <v>0</v>
      </c>
      <c r="I156" s="35">
        <f t="array" ref="I156">SUM(IF($F$2=Data!$A$2:$A$8633,IF($H$2=$H$2,IF($B$148=Data!$F$2:$F$8633,IF(I$16=Data!$E$2:$E$8633,IF(1=Data!$H$2:$H$8633,Data!$K$2:$K$8633))))))</f>
        <v>0</v>
      </c>
      <c r="J156" s="35">
        <f t="array" ref="J156">SUM(IF($F$2=Data!$A$2:$A$8633,IF($H$2=$H$2,IF($B$148=Data!$F$2:$F$8633,IF(J$16=Data!$E$2:$E$8633,IF(1=Data!$H$2:$H$8633,Data!$K$2:$K$8633))))))</f>
        <v>0</v>
      </c>
      <c r="K156" s="35">
        <f t="array" ref="K156">SUM(IF($F$2=Data!$A$2:$A$8633,IF($H$2=$H$2,IF($B$148=Data!$F$2:$F$8633,IF(K$16=Data!$E$2:$E$8633,IF(1=Data!$H$2:$H$8633,Data!$K$2:$K$8633))))))</f>
        <v>0</v>
      </c>
      <c r="L156" s="35">
        <f t="array" ref="L156">SUM(IF($F$2=Data!$A$2:$A$8633,IF($H$2=$H$2,IF($B$148=Data!$F$2:$F$8633,IF(L$16=Data!$E$2:$E$8633,IF(1=Data!$H$2:$H$8633,Data!$K$2:$K$8633))))))</f>
        <v>0</v>
      </c>
      <c r="M156" s="35">
        <f t="array" ref="M156">SUM(IF($F$2=Data!$A$2:$A$8633,IF($H$2=$H$2,IF($B$148=Data!$F$2:$F$8633,IF(M$16=Data!$E$2:$E$8633,IF(1=Data!$H$2:$H$8633,Data!$K$2:$K$8633))))))</f>
        <v>0</v>
      </c>
      <c r="N156" s="35">
        <f t="array" ref="N156">SUM(IF($F$2=Data!$A$2:$A$8633,IF($H$2=$H$2,IF($B$148=Data!$F$2:$F$8633,IF(N$16=Data!$E$2:$E$8633,IF(1=Data!$H$2:$H$8633,Data!$K$2:$K$8633))))))</f>
        <v>0</v>
      </c>
      <c r="O156" s="35">
        <f t="array" ref="O156">SUM(IF($F$2=Data!$A$2:$A$8633,IF($H$2=$H$2,IF($B$148=Data!$F$2:$F$8633,IF(O$16=Data!$E$2:$E$8633,IF(1=Data!$H$2:$H$8633,Data!$K$2:$K$8633))))))</f>
        <v>0</v>
      </c>
      <c r="P156" s="35">
        <f t="array" ref="P156">SUM(IF($F$2=Data!$A$2:$A$8633,IF($H$2=$H$2,IF($B$148=Data!$F$2:$F$8633,IF(P$16=Data!$E$2:$E$8633,IF(1=Data!$H$2:$H$8633,Data!$K$2:$K$8633))))))</f>
        <v>0</v>
      </c>
      <c r="Q156" s="35">
        <f t="array" ref="Q156">SUM(IF($F$2=Data!$A$2:$A$8633,IF($H$2=$H$2,IF($B$148=Data!$F$2:$F$8633,IF(Q$16=Data!$E$2:$E$8633,IF(1=Data!$H$2:$H$8633,Data!$K$2:$K$8633))))))</f>
        <v>0</v>
      </c>
      <c r="R156" s="35">
        <f t="array" ref="R156">SUM(IF($F$2=Data!$A$2:$A$8633,IF($H$2=$H$2,IF($B$148=Data!$F$2:$F$8633,IF(R$16=Data!$E$2:$E$8633,IF(1=Data!$H$2:$H$8633,Data!$K$2:$K$8633))))))</f>
        <v>0</v>
      </c>
      <c r="S156" s="35">
        <f t="array" ref="S156">SUM(IF($F$2=Data!$A$2:$A$8633,IF($H$2=$H$2,IF($B$148=Data!$F$2:$F$8633,IF(S$16=Data!$E$2:$E$8633,IF(1=Data!$H$2:$H$8633,Data!$K$2:$K$8633))))))</f>
        <v>0</v>
      </c>
      <c r="T156" s="35">
        <f t="array" ref="T156">SUM(IF($F$2=Data!$A$2:$A$8633,IF($H$2=$H$2,IF($B$148=Data!$F$2:$F$8633,IF(T$16=Data!$E$2:$E$8633,IF(1=Data!$H$2:$H$8633,Data!$K$2:$K$8633))))))</f>
        <v>0</v>
      </c>
      <c r="U156" s="35">
        <f t="array" ref="U156">SUM(IF($F$2=Data!$A$2:$A$8633,IF($H$2=$H$2,IF($B$148=Data!$F$2:$F$8633,IF(U$16=Data!$E$2:$E$8633,IF(1=Data!$H$2:$H$8633,Data!$K$2:$K$8633))))))</f>
        <v>0</v>
      </c>
      <c r="V156" s="35">
        <f t="array" ref="V156">SUM(IF($F$2=Data!$A$2:$A$8633,IF($H$2=$H$2,IF($B$148=Data!$F$2:$F$8633,IF(V$16=Data!$E$2:$E$8633,IF(1=Data!$H$2:$H$8633,Data!$K$2:$K$8633))))))</f>
        <v>0</v>
      </c>
      <c r="W156" s="35">
        <f t="array" ref="W156">SUM(IF($F$2=Data!$A$2:$A$8633,IF($H$2=$H$2,IF($B$148=Data!$F$2:$F$8633,IF(W$16=Data!$E$2:$E$8633,IF(1=Data!$H$2:$H$8633,Data!$K$2:$K$8633))))))</f>
        <v>0</v>
      </c>
      <c r="X156" s="35">
        <f t="array" ref="X156">SUM(IF($F$2=Data!$A$2:$A$8633,IF($H$2=$H$2,IF($B$148=Data!$F$2:$F$8633,IF(X$16=Data!$E$2:$E$8633,IF(1=Data!$H$2:$H$8633,Data!$K$2:$K$8633))))))</f>
        <v>0</v>
      </c>
      <c r="Y156" s="35">
        <f t="array" ref="Y156">SUM(IF($F$2=Data!$A$2:$A$8633,IF($H$2=$H$2,IF($B$148=Data!$F$2:$F$8633,IF(Y$16=Data!$E$2:$E$8633,IF(1=Data!$H$2:$H$8633,Data!$K$2:$K$8633))))))</f>
        <v>0</v>
      </c>
    </row>
    <row r="157" spans="1:31" hidden="1">
      <c r="A157" s="29" t="s">
        <v>19</v>
      </c>
      <c r="B157" s="35">
        <f t="array" ref="B157">SUM(IF($F$2=Data!$A$2:$A$8633,IF($H$2=$H$2,IF($B$148=Data!$F$2:$F$8633,IF(B$16=Data!$E$2:$E$8633,IF(2=Data!$H$2:$H$8633,Data!$K$2:$K$8633))))))</f>
        <v>0</v>
      </c>
      <c r="C157" s="35">
        <f t="array" ref="C157">SUM(IF($F$2=Data!$A$2:$A$8633,IF($H$2=$H$2,IF($B$148=Data!$F$2:$F$8633,IF(C$16=Data!$E$2:$E$8633,IF(2=Data!$H$2:$H$8633,Data!$K$2:$K$8633))))))</f>
        <v>0</v>
      </c>
      <c r="D157" s="35">
        <f t="array" ref="D157">SUM(IF($F$2=Data!$A$2:$A$8633,IF($H$2=$H$2,IF($B$148=Data!$F$2:$F$8633,IF(D$16=Data!$E$2:$E$8633,IF(2=Data!$H$2:$H$8633,Data!$K$2:$K$8633))))))</f>
        <v>0</v>
      </c>
      <c r="E157" s="35">
        <f t="array" ref="E157">SUM(IF($F$2=Data!$A$2:$A$8633,IF($H$2=$H$2,IF($B$148=Data!$F$2:$F$8633,IF(E$16=Data!$E$2:$E$8633,IF(2=Data!$H$2:$H$8633,Data!$K$2:$K$8633))))))</f>
        <v>0</v>
      </c>
      <c r="F157" s="35">
        <f t="array" ref="F157">SUM(IF($F$2=Data!$A$2:$A$8633,IF($H$2=$H$2,IF($B$148=Data!$F$2:$F$8633,IF(F$16=Data!$E$2:$E$8633,IF(2=Data!$H$2:$H$8633,Data!$K$2:$K$8633))))))</f>
        <v>0</v>
      </c>
      <c r="G157" s="35">
        <f t="array" ref="G157">SUM(IF($F$2=Data!$A$2:$A$8633,IF($H$2=$H$2,IF($B$148=Data!$F$2:$F$8633,IF(G$16=Data!$E$2:$E$8633,IF(2=Data!$H$2:$H$8633,Data!$K$2:$K$8633))))))</f>
        <v>0</v>
      </c>
      <c r="H157" s="35">
        <f t="array" ref="H157">SUM(IF($F$2=Data!$A$2:$A$8633,IF($H$2=$H$2,IF($B$148=Data!$F$2:$F$8633,IF(H$16=Data!$E$2:$E$8633,IF(2=Data!$H$2:$H$8633,Data!$K$2:$K$8633))))))</f>
        <v>0</v>
      </c>
      <c r="I157" s="35">
        <f t="array" ref="I157">SUM(IF($F$2=Data!$A$2:$A$8633,IF($H$2=$H$2,IF($B$148=Data!$F$2:$F$8633,IF(I$16=Data!$E$2:$E$8633,IF(2=Data!$H$2:$H$8633,Data!$K$2:$K$8633))))))</f>
        <v>0</v>
      </c>
      <c r="J157" s="35">
        <f t="array" ref="J157">SUM(IF($F$2=Data!$A$2:$A$8633,IF($H$2=$H$2,IF($B$148=Data!$F$2:$F$8633,IF(J$16=Data!$E$2:$E$8633,IF(2=Data!$H$2:$H$8633,Data!$K$2:$K$8633))))))</f>
        <v>0</v>
      </c>
      <c r="K157" s="35">
        <f t="array" ref="K157">SUM(IF($F$2=Data!$A$2:$A$8633,IF($H$2=$H$2,IF($B$148=Data!$F$2:$F$8633,IF(K$16=Data!$E$2:$E$8633,IF(2=Data!$H$2:$H$8633,Data!$K$2:$K$8633))))))</f>
        <v>0</v>
      </c>
      <c r="L157" s="35">
        <f t="array" ref="L157">SUM(IF($F$2=Data!$A$2:$A$8633,IF($H$2=$H$2,IF($B$148=Data!$F$2:$F$8633,IF(L$16=Data!$E$2:$E$8633,IF(2=Data!$H$2:$H$8633,Data!$K$2:$K$8633))))))</f>
        <v>0</v>
      </c>
      <c r="M157" s="35">
        <f t="array" ref="M157">SUM(IF($F$2=Data!$A$2:$A$8633,IF($H$2=$H$2,IF($B$148=Data!$F$2:$F$8633,IF(M$16=Data!$E$2:$E$8633,IF(2=Data!$H$2:$H$8633,Data!$K$2:$K$8633))))))</f>
        <v>0</v>
      </c>
      <c r="N157" s="35">
        <f t="array" ref="N157">SUM(IF($F$2=Data!$A$2:$A$8633,IF($H$2=$H$2,IF($B$148=Data!$F$2:$F$8633,IF(N$16=Data!$E$2:$E$8633,IF(2=Data!$H$2:$H$8633,Data!$K$2:$K$8633))))))</f>
        <v>0</v>
      </c>
      <c r="O157" s="35">
        <f t="array" ref="O157">SUM(IF($F$2=Data!$A$2:$A$8633,IF($H$2=$H$2,IF($B$148=Data!$F$2:$F$8633,IF(O$16=Data!$E$2:$E$8633,IF(2=Data!$H$2:$H$8633,Data!$K$2:$K$8633))))))</f>
        <v>0</v>
      </c>
      <c r="P157" s="35">
        <f t="array" ref="P157">SUM(IF($F$2=Data!$A$2:$A$8633,IF($H$2=$H$2,IF($B$148=Data!$F$2:$F$8633,IF(P$16=Data!$E$2:$E$8633,IF(2=Data!$H$2:$H$8633,Data!$K$2:$K$8633))))))</f>
        <v>0</v>
      </c>
      <c r="Q157" s="35">
        <f t="array" ref="Q157">SUM(IF($F$2=Data!$A$2:$A$8633,IF($H$2=$H$2,IF($B$148=Data!$F$2:$F$8633,IF(Q$16=Data!$E$2:$E$8633,IF(2=Data!$H$2:$H$8633,Data!$K$2:$K$8633))))))</f>
        <v>0</v>
      </c>
      <c r="R157" s="35">
        <f t="array" ref="R157">SUM(IF($F$2=Data!$A$2:$A$8633,IF($H$2=$H$2,IF($B$148=Data!$F$2:$F$8633,IF(R$16=Data!$E$2:$E$8633,IF(2=Data!$H$2:$H$8633,Data!$K$2:$K$8633))))))</f>
        <v>0</v>
      </c>
      <c r="S157" s="35">
        <f t="array" ref="S157">SUM(IF($F$2=Data!$A$2:$A$8633,IF($H$2=$H$2,IF($B$148=Data!$F$2:$F$8633,IF(S$16=Data!$E$2:$E$8633,IF(2=Data!$H$2:$H$8633,Data!$K$2:$K$8633))))))</f>
        <v>0</v>
      </c>
      <c r="T157" s="35">
        <f t="array" ref="T157">SUM(IF($F$2=Data!$A$2:$A$8633,IF($H$2=$H$2,IF($B$148=Data!$F$2:$F$8633,IF(T$16=Data!$E$2:$E$8633,IF(2=Data!$H$2:$H$8633,Data!$K$2:$K$8633))))))</f>
        <v>0</v>
      </c>
      <c r="U157" s="35">
        <f t="array" ref="U157">SUM(IF($F$2=Data!$A$2:$A$8633,IF($H$2=$H$2,IF($B$148=Data!$F$2:$F$8633,IF(U$16=Data!$E$2:$E$8633,IF(2=Data!$H$2:$H$8633,Data!$K$2:$K$8633))))))</f>
        <v>0</v>
      </c>
      <c r="V157" s="35">
        <f t="array" ref="V157">SUM(IF($F$2=Data!$A$2:$A$8633,IF($H$2=$H$2,IF($B$148=Data!$F$2:$F$8633,IF(V$16=Data!$E$2:$E$8633,IF(2=Data!$H$2:$H$8633,Data!$K$2:$K$8633))))))</f>
        <v>0</v>
      </c>
      <c r="W157" s="35">
        <f t="array" ref="W157">SUM(IF($F$2=Data!$A$2:$A$8633,IF($H$2=$H$2,IF($B$148=Data!$F$2:$F$8633,IF(W$16=Data!$E$2:$E$8633,IF(2=Data!$H$2:$H$8633,Data!$K$2:$K$8633))))))</f>
        <v>0</v>
      </c>
      <c r="X157" s="35">
        <f t="array" ref="X157">SUM(IF($F$2=Data!$A$2:$A$8633,IF($H$2=$H$2,IF($B$148=Data!$F$2:$F$8633,IF(X$16=Data!$E$2:$E$8633,IF(2=Data!$H$2:$H$8633,Data!$K$2:$K$8633))))))</f>
        <v>0</v>
      </c>
      <c r="Y157" s="35">
        <f t="array" ref="Y157">SUM(IF($F$2=Data!$A$2:$A$8633,IF($H$2=$H$2,IF($B$148=Data!$F$2:$F$8633,IF(Y$16=Data!$E$2:$E$8633,IF(2=Data!$H$2:$H$8633,Data!$K$2:$K$8633))))))</f>
        <v>0</v>
      </c>
    </row>
    <row r="158" spans="1:31" hidden="1">
      <c r="A158" s="29" t="s">
        <v>20</v>
      </c>
      <c r="B158" s="36">
        <f t="array" ref="B158">SUM(IF($F$2=Data!$A$2:$A$8633,IF($H$2=$H$2,IF($B$148=Data!$F$2:$F$8633,IF(B$16=Data!$E$2:$E$8633,IF(3=Data!$H$2:$H$8633,Data!$K$2:$K$8633))))))</f>
        <v>0</v>
      </c>
      <c r="C158" s="36">
        <f t="array" ref="C158">SUM(IF($F$2=Data!$A$2:$A$8633,IF($H$2=$H$2,IF($B$148=Data!$F$2:$F$8633,IF(C$16=Data!$E$2:$E$8633,IF(3=Data!$H$2:$H$8633,Data!$K$2:$K$8633))))))</f>
        <v>0</v>
      </c>
      <c r="D158" s="36">
        <f t="array" ref="D158">SUM(IF($F$2=Data!$A$2:$A$8633,IF($H$2=$H$2,IF($B$148=Data!$F$2:$F$8633,IF(D$16=Data!$E$2:$E$8633,IF(3=Data!$H$2:$H$8633,Data!$K$2:$K$8633))))))</f>
        <v>0</v>
      </c>
      <c r="E158" s="36">
        <f t="array" ref="E158">SUM(IF($F$2=Data!$A$2:$A$8633,IF($H$2=$H$2,IF($B$148=Data!$F$2:$F$8633,IF(E$16=Data!$E$2:$E$8633,IF(3=Data!$H$2:$H$8633,Data!$K$2:$K$8633))))))</f>
        <v>0</v>
      </c>
      <c r="F158" s="36">
        <f t="array" ref="F158">SUM(IF($F$2=Data!$A$2:$A$8633,IF($H$2=$H$2,IF($B$148=Data!$F$2:$F$8633,IF(F$16=Data!$E$2:$E$8633,IF(3=Data!$H$2:$H$8633,Data!$K$2:$K$8633))))))</f>
        <v>0</v>
      </c>
      <c r="G158" s="36">
        <f t="array" ref="G158">SUM(IF($F$2=Data!$A$2:$A$8633,IF($H$2=$H$2,IF($B$148=Data!$F$2:$F$8633,IF(G$16=Data!$E$2:$E$8633,IF(3=Data!$H$2:$H$8633,Data!$K$2:$K$8633))))))</f>
        <v>0</v>
      </c>
      <c r="H158" s="36">
        <f t="array" ref="H158">SUM(IF($F$2=Data!$A$2:$A$8633,IF($H$2=$H$2,IF($B$148=Data!$F$2:$F$8633,IF(H$16=Data!$E$2:$E$8633,IF(3=Data!$H$2:$H$8633,Data!$K$2:$K$8633))))))</f>
        <v>0</v>
      </c>
      <c r="I158" s="36">
        <f t="array" ref="I158">SUM(IF($F$2=Data!$A$2:$A$8633,IF($H$2=$H$2,IF($B$148=Data!$F$2:$F$8633,IF(I$16=Data!$E$2:$E$8633,IF(3=Data!$H$2:$H$8633,Data!$K$2:$K$8633))))))</f>
        <v>0</v>
      </c>
      <c r="J158" s="36">
        <f t="array" ref="J158">SUM(IF($F$2=Data!$A$2:$A$8633,IF($H$2=$H$2,IF($B$148=Data!$F$2:$F$8633,IF(J$16=Data!$E$2:$E$8633,IF(3=Data!$H$2:$H$8633,Data!$K$2:$K$8633))))))</f>
        <v>0</v>
      </c>
      <c r="K158" s="36">
        <f t="array" ref="K158">SUM(IF($F$2=Data!$A$2:$A$8633,IF($H$2=$H$2,IF($B$148=Data!$F$2:$F$8633,IF(K$16=Data!$E$2:$E$8633,IF(3=Data!$H$2:$H$8633,Data!$K$2:$K$8633))))))</f>
        <v>0</v>
      </c>
      <c r="L158" s="36">
        <f t="array" ref="L158">SUM(IF($F$2=Data!$A$2:$A$8633,IF($H$2=$H$2,IF($B$148=Data!$F$2:$F$8633,IF(L$16=Data!$E$2:$E$8633,IF(3=Data!$H$2:$H$8633,Data!$K$2:$K$8633))))))</f>
        <v>0</v>
      </c>
      <c r="M158" s="36">
        <f t="array" ref="M158">SUM(IF($F$2=Data!$A$2:$A$8633,IF($H$2=$H$2,IF($B$148=Data!$F$2:$F$8633,IF(M$16=Data!$E$2:$E$8633,IF(3=Data!$H$2:$H$8633,Data!$K$2:$K$8633))))))</f>
        <v>0</v>
      </c>
      <c r="N158" s="36">
        <f t="array" ref="N158">SUM(IF($F$2=Data!$A$2:$A$8633,IF($H$2=$H$2,IF($B$148=Data!$F$2:$F$8633,IF(N$16=Data!$E$2:$E$8633,IF(3=Data!$H$2:$H$8633,Data!$K$2:$K$8633))))))</f>
        <v>0</v>
      </c>
      <c r="O158" s="36">
        <f t="array" ref="O158">SUM(IF($F$2=Data!$A$2:$A$8633,IF($H$2=$H$2,IF($B$148=Data!$F$2:$F$8633,IF(O$16=Data!$E$2:$E$8633,IF(3=Data!$H$2:$H$8633,Data!$K$2:$K$8633))))))</f>
        <v>0</v>
      </c>
      <c r="P158" s="36">
        <f t="array" ref="P158">SUM(IF($F$2=Data!$A$2:$A$8633,IF($H$2=$H$2,IF($B$148=Data!$F$2:$F$8633,IF(P$16=Data!$E$2:$E$8633,IF(3=Data!$H$2:$H$8633,Data!$K$2:$K$8633))))))</f>
        <v>0</v>
      </c>
      <c r="Q158" s="36">
        <f t="array" ref="Q158">SUM(IF($F$2=Data!$A$2:$A$8633,IF($H$2=$H$2,IF($B$148=Data!$F$2:$F$8633,IF(Q$16=Data!$E$2:$E$8633,IF(3=Data!$H$2:$H$8633,Data!$K$2:$K$8633))))))</f>
        <v>0</v>
      </c>
      <c r="R158" s="36">
        <f t="array" ref="R158">SUM(IF($F$2=Data!$A$2:$A$8633,IF($H$2=$H$2,IF($B$148=Data!$F$2:$F$8633,IF(R$16=Data!$E$2:$E$8633,IF(3=Data!$H$2:$H$8633,Data!$K$2:$K$8633))))))</f>
        <v>0</v>
      </c>
      <c r="S158" s="36">
        <f t="array" ref="S158">SUM(IF($F$2=Data!$A$2:$A$8633,IF($H$2=$H$2,IF($B$148=Data!$F$2:$F$8633,IF(S$16=Data!$E$2:$E$8633,IF(3=Data!$H$2:$H$8633,Data!$K$2:$K$8633))))))</f>
        <v>0</v>
      </c>
      <c r="T158" s="36">
        <f t="array" ref="T158">SUM(IF($F$2=Data!$A$2:$A$8633,IF($H$2=$H$2,IF($B$148=Data!$F$2:$F$8633,IF(T$16=Data!$E$2:$E$8633,IF(3=Data!$H$2:$H$8633,Data!$K$2:$K$8633))))))</f>
        <v>0</v>
      </c>
      <c r="U158" s="36">
        <f t="array" ref="U158">SUM(IF($F$2=Data!$A$2:$A$8633,IF($H$2=$H$2,IF($B$148=Data!$F$2:$F$8633,IF(U$16=Data!$E$2:$E$8633,IF(3=Data!$H$2:$H$8633,Data!$K$2:$K$8633))))))</f>
        <v>0</v>
      </c>
      <c r="V158" s="36">
        <f t="array" ref="V158">SUM(IF($F$2=Data!$A$2:$A$8633,IF($H$2=$H$2,IF($B$148=Data!$F$2:$F$8633,IF(V$16=Data!$E$2:$E$8633,IF(3=Data!$H$2:$H$8633,Data!$K$2:$K$8633))))))</f>
        <v>0</v>
      </c>
      <c r="W158" s="36">
        <f t="array" ref="W158">SUM(IF($F$2=Data!$A$2:$A$8633,IF($H$2=$H$2,IF($B$148=Data!$F$2:$F$8633,IF(W$16=Data!$E$2:$E$8633,IF(3=Data!$H$2:$H$8633,Data!$K$2:$K$8633))))))</f>
        <v>0</v>
      </c>
      <c r="X158" s="36">
        <f t="array" ref="X158">SUM(IF($F$2=Data!$A$2:$A$8633,IF($H$2=$H$2,IF($B$148=Data!$F$2:$F$8633,IF(X$16=Data!$E$2:$E$8633,IF(3=Data!$H$2:$H$8633,Data!$K$2:$K$8633))))))</f>
        <v>0</v>
      </c>
      <c r="Y158" s="36">
        <f t="array" ref="Y158">SUM(IF($F$2=Data!$A$2:$A$8633,IF($H$2=$H$2,IF($B$148=Data!$F$2:$F$8633,IF(Y$16=Data!$E$2:$E$8633,IF(3=Data!$H$2:$H$8633,Data!$K$2:$K$8633))))))</f>
        <v>0</v>
      </c>
    </row>
    <row r="159" spans="1:31" hidden="1">
      <c r="A159" s="37"/>
    </row>
    <row r="160" spans="1:31" hidden="1">
      <c r="A160" s="38" t="s">
        <v>2</v>
      </c>
      <c r="B160" s="39" t="str">
        <f t="shared" ref="B160:Y160" si="177">IF(B$149&lt;B155,B150+B$149*B151,"N/A")</f>
        <v>N/A</v>
      </c>
      <c r="C160" s="39" t="str">
        <f t="shared" si="177"/>
        <v>N/A</v>
      </c>
      <c r="D160" s="39" t="str">
        <f t="shared" si="177"/>
        <v>N/A</v>
      </c>
      <c r="E160" s="39" t="str">
        <f t="shared" si="177"/>
        <v>N/A</v>
      </c>
      <c r="F160" s="39" t="str">
        <f t="shared" si="177"/>
        <v>N/A</v>
      </c>
      <c r="G160" s="39" t="str">
        <f t="shared" si="177"/>
        <v>N/A</v>
      </c>
      <c r="H160" s="39" t="str">
        <f t="shared" si="177"/>
        <v>N/A</v>
      </c>
      <c r="I160" s="39" t="str">
        <f t="shared" si="177"/>
        <v>N/A</v>
      </c>
      <c r="J160" s="39" t="str">
        <f t="shared" si="177"/>
        <v>N/A</v>
      </c>
      <c r="K160" s="39" t="str">
        <f t="shared" si="177"/>
        <v>N/A</v>
      </c>
      <c r="L160" s="39" t="str">
        <f t="shared" si="177"/>
        <v>N/A</v>
      </c>
      <c r="M160" s="39" t="str">
        <f t="shared" si="177"/>
        <v>N/A</v>
      </c>
      <c r="N160" s="39" t="str">
        <f t="shared" si="177"/>
        <v>N/A</v>
      </c>
      <c r="O160" s="39" t="str">
        <f t="shared" si="177"/>
        <v>N/A</v>
      </c>
      <c r="P160" s="39" t="str">
        <f t="shared" si="177"/>
        <v>N/A</v>
      </c>
      <c r="Q160" s="39" t="str">
        <f t="shared" si="177"/>
        <v>N/A</v>
      </c>
      <c r="R160" s="39" t="str">
        <f t="shared" si="177"/>
        <v>N/A</v>
      </c>
      <c r="S160" s="39" t="str">
        <f t="shared" si="177"/>
        <v>N/A</v>
      </c>
      <c r="T160" s="39" t="str">
        <f t="shared" si="177"/>
        <v>N/A</v>
      </c>
      <c r="U160" s="39" t="str">
        <f t="shared" si="177"/>
        <v>N/A</v>
      </c>
      <c r="V160" s="39" t="str">
        <f t="shared" si="177"/>
        <v>N/A</v>
      </c>
      <c r="W160" s="39" t="str">
        <f t="shared" si="177"/>
        <v>N/A</v>
      </c>
      <c r="X160" s="39" t="str">
        <f t="shared" si="177"/>
        <v>N/A</v>
      </c>
      <c r="Y160" s="39" t="str">
        <f t="shared" si="177"/>
        <v>N/A</v>
      </c>
    </row>
    <row r="161" spans="1:31" hidden="1">
      <c r="A161" s="38" t="s">
        <v>0</v>
      </c>
      <c r="B161" s="39" t="str">
        <f t="shared" ref="B161:Y161" si="178">IF(AND(B155&lt;&gt;0,B155&lt;B$149,B$149&lt;B156),B150+B$149*B151+(B$149-B155)*B152,"N/A")</f>
        <v>N/A</v>
      </c>
      <c r="C161" s="39" t="str">
        <f t="shared" si="178"/>
        <v>N/A</v>
      </c>
      <c r="D161" s="39" t="str">
        <f t="shared" si="178"/>
        <v>N/A</v>
      </c>
      <c r="E161" s="39" t="str">
        <f t="shared" si="178"/>
        <v>N/A</v>
      </c>
      <c r="F161" s="39" t="str">
        <f t="shared" si="178"/>
        <v>N/A</v>
      </c>
      <c r="G161" s="39" t="str">
        <f t="shared" si="178"/>
        <v>N/A</v>
      </c>
      <c r="H161" s="39" t="str">
        <f t="shared" si="178"/>
        <v>N/A</v>
      </c>
      <c r="I161" s="39" t="str">
        <f t="shared" si="178"/>
        <v>N/A</v>
      </c>
      <c r="J161" s="39" t="str">
        <f t="shared" si="178"/>
        <v>N/A</v>
      </c>
      <c r="K161" s="39" t="str">
        <f t="shared" si="178"/>
        <v>N/A</v>
      </c>
      <c r="L161" s="39" t="str">
        <f t="shared" si="178"/>
        <v>N/A</v>
      </c>
      <c r="M161" s="39" t="str">
        <f t="shared" si="178"/>
        <v>N/A</v>
      </c>
      <c r="N161" s="39" t="str">
        <f t="shared" si="178"/>
        <v>N/A</v>
      </c>
      <c r="O161" s="39" t="str">
        <f t="shared" si="178"/>
        <v>N/A</v>
      </c>
      <c r="P161" s="39" t="str">
        <f t="shared" si="178"/>
        <v>N/A</v>
      </c>
      <c r="Q161" s="39" t="str">
        <f t="shared" si="178"/>
        <v>N/A</v>
      </c>
      <c r="R161" s="39" t="str">
        <f t="shared" si="178"/>
        <v>N/A</v>
      </c>
      <c r="S161" s="39" t="str">
        <f t="shared" si="178"/>
        <v>N/A</v>
      </c>
      <c r="T161" s="39" t="str">
        <f t="shared" si="178"/>
        <v>N/A</v>
      </c>
      <c r="U161" s="39" t="str">
        <f t="shared" si="178"/>
        <v>N/A</v>
      </c>
      <c r="V161" s="39" t="str">
        <f t="shared" si="178"/>
        <v>N/A</v>
      </c>
      <c r="W161" s="39" t="str">
        <f t="shared" si="178"/>
        <v>N/A</v>
      </c>
      <c r="X161" s="39" t="str">
        <f t="shared" si="178"/>
        <v>N/A</v>
      </c>
      <c r="Y161" s="39" t="str">
        <f t="shared" si="178"/>
        <v>N/A</v>
      </c>
    </row>
    <row r="162" spans="1:31" hidden="1">
      <c r="A162" s="38" t="s">
        <v>1</v>
      </c>
      <c r="B162" s="39" t="str">
        <f t="shared" ref="B162:Y162" si="179">IF(AND(B156&lt;&gt;0,B156&lt;B$149,B$149&lt;B157),B150+B$149*B151+(B$149-B155)*B152+(B$149-B156)*B153,"N/A")</f>
        <v>N/A</v>
      </c>
      <c r="C162" s="39" t="str">
        <f t="shared" si="179"/>
        <v>N/A</v>
      </c>
      <c r="D162" s="39" t="str">
        <f t="shared" si="179"/>
        <v>N/A</v>
      </c>
      <c r="E162" s="39" t="str">
        <f t="shared" si="179"/>
        <v>N/A</v>
      </c>
      <c r="F162" s="39" t="str">
        <f t="shared" si="179"/>
        <v>N/A</v>
      </c>
      <c r="G162" s="39" t="str">
        <f t="shared" si="179"/>
        <v>N/A</v>
      </c>
      <c r="H162" s="39" t="str">
        <f t="shared" si="179"/>
        <v>N/A</v>
      </c>
      <c r="I162" s="39" t="str">
        <f t="shared" si="179"/>
        <v>N/A</v>
      </c>
      <c r="J162" s="39" t="str">
        <f t="shared" si="179"/>
        <v>N/A</v>
      </c>
      <c r="K162" s="39" t="str">
        <f t="shared" si="179"/>
        <v>N/A</v>
      </c>
      <c r="L162" s="39" t="str">
        <f t="shared" si="179"/>
        <v>N/A</v>
      </c>
      <c r="M162" s="39" t="str">
        <f t="shared" si="179"/>
        <v>N/A</v>
      </c>
      <c r="N162" s="39" t="str">
        <f t="shared" si="179"/>
        <v>N/A</v>
      </c>
      <c r="O162" s="39" t="str">
        <f t="shared" si="179"/>
        <v>N/A</v>
      </c>
      <c r="P162" s="39" t="str">
        <f t="shared" si="179"/>
        <v>N/A</v>
      </c>
      <c r="Q162" s="39" t="str">
        <f t="shared" si="179"/>
        <v>N/A</v>
      </c>
      <c r="R162" s="39" t="str">
        <f t="shared" si="179"/>
        <v>N/A</v>
      </c>
      <c r="S162" s="39" t="str">
        <f t="shared" si="179"/>
        <v>N/A</v>
      </c>
      <c r="T162" s="39" t="str">
        <f t="shared" si="179"/>
        <v>N/A</v>
      </c>
      <c r="U162" s="39" t="str">
        <f t="shared" si="179"/>
        <v>N/A</v>
      </c>
      <c r="V162" s="39" t="str">
        <f t="shared" si="179"/>
        <v>N/A</v>
      </c>
      <c r="W162" s="39" t="str">
        <f t="shared" si="179"/>
        <v>N/A</v>
      </c>
      <c r="X162" s="39" t="str">
        <f t="shared" si="179"/>
        <v>N/A</v>
      </c>
      <c r="Y162" s="39" t="str">
        <f t="shared" si="179"/>
        <v>N/A</v>
      </c>
    </row>
    <row r="163" spans="1:31" s="33" customFormat="1" hidden="1">
      <c r="A163" s="38" t="s">
        <v>21</v>
      </c>
      <c r="B163" s="39" t="str">
        <f t="shared" ref="B163:Y163" si="180">IF(AND(B157&lt;&gt;0,B157&lt;B$149,B$149&lt;B158),B150+B$149*B151+(B$149-B155)*B152+(B$149-B156)*B153+(B$149-B157)*B154,"N/A")</f>
        <v>N/A</v>
      </c>
      <c r="C163" s="39" t="str">
        <f t="shared" si="180"/>
        <v>N/A</v>
      </c>
      <c r="D163" s="39" t="str">
        <f t="shared" si="180"/>
        <v>N/A</v>
      </c>
      <c r="E163" s="39" t="str">
        <f t="shared" si="180"/>
        <v>N/A</v>
      </c>
      <c r="F163" s="39" t="str">
        <f t="shared" si="180"/>
        <v>N/A</v>
      </c>
      <c r="G163" s="39" t="str">
        <f t="shared" si="180"/>
        <v>N/A</v>
      </c>
      <c r="H163" s="39" t="str">
        <f t="shared" si="180"/>
        <v>N/A</v>
      </c>
      <c r="I163" s="39" t="str">
        <f t="shared" si="180"/>
        <v>N/A</v>
      </c>
      <c r="J163" s="39" t="str">
        <f t="shared" si="180"/>
        <v>N/A</v>
      </c>
      <c r="K163" s="39" t="str">
        <f t="shared" si="180"/>
        <v>N/A</v>
      </c>
      <c r="L163" s="39" t="str">
        <f t="shared" si="180"/>
        <v>N/A</v>
      </c>
      <c r="M163" s="39" t="str">
        <f t="shared" si="180"/>
        <v>N/A</v>
      </c>
      <c r="N163" s="39" t="str">
        <f t="shared" si="180"/>
        <v>N/A</v>
      </c>
      <c r="O163" s="39" t="str">
        <f t="shared" si="180"/>
        <v>N/A</v>
      </c>
      <c r="P163" s="39" t="str">
        <f t="shared" si="180"/>
        <v>N/A</v>
      </c>
      <c r="Q163" s="39" t="str">
        <f t="shared" si="180"/>
        <v>N/A</v>
      </c>
      <c r="R163" s="39" t="str">
        <f t="shared" si="180"/>
        <v>N/A</v>
      </c>
      <c r="S163" s="39" t="str">
        <f t="shared" si="180"/>
        <v>N/A</v>
      </c>
      <c r="T163" s="39" t="str">
        <f t="shared" si="180"/>
        <v>N/A</v>
      </c>
      <c r="U163" s="39" t="str">
        <f t="shared" si="180"/>
        <v>N/A</v>
      </c>
      <c r="V163" s="39" t="str">
        <f t="shared" si="180"/>
        <v>N/A</v>
      </c>
      <c r="W163" s="39" t="str">
        <f t="shared" si="180"/>
        <v>N/A</v>
      </c>
      <c r="X163" s="39" t="str">
        <f t="shared" si="180"/>
        <v>N/A</v>
      </c>
      <c r="Y163" s="39" t="str">
        <f t="shared" si="180"/>
        <v>N/A</v>
      </c>
      <c r="AC163" s="11"/>
      <c r="AE163" s="22"/>
    </row>
    <row r="164" spans="1:31" hidden="1">
      <c r="A164" s="38" t="s">
        <v>103</v>
      </c>
      <c r="B164" s="39">
        <f>IF(B160&lt;&gt;"N/A",B160,IF(B161&lt;&gt;"N/A",B161,IF(B162&lt;&gt;"N/A",B162,IF(B163&lt;&gt;"N/A",B163,0))))-B150</f>
        <v>0</v>
      </c>
      <c r="C164" s="39">
        <f t="shared" ref="C164" si="181">IF(C160&lt;&gt;"N/A",C160,IF(C161&lt;&gt;"N/A",C161,IF(C162&lt;&gt;"N/A",C162,IF(C163&lt;&gt;"N/A",C163,0))))-C150</f>
        <v>0</v>
      </c>
      <c r="D164" s="39">
        <f t="shared" ref="D164" si="182">IF(D160&lt;&gt;"N/A",D160,IF(D161&lt;&gt;"N/A",D161,IF(D162&lt;&gt;"N/A",D162,IF(D163&lt;&gt;"N/A",D163,0))))-D150</f>
        <v>0</v>
      </c>
      <c r="E164" s="39">
        <f t="shared" ref="E164" si="183">IF(E160&lt;&gt;"N/A",E160,IF(E161&lt;&gt;"N/A",E161,IF(E162&lt;&gt;"N/A",E162,IF(E163&lt;&gt;"N/A",E163,0))))-E150</f>
        <v>0</v>
      </c>
      <c r="F164" s="39">
        <f t="shared" ref="F164" si="184">IF(F160&lt;&gt;"N/A",F160,IF(F161&lt;&gt;"N/A",F161,IF(F162&lt;&gt;"N/A",F162,IF(F163&lt;&gt;"N/A",F163,0))))-F150</f>
        <v>0</v>
      </c>
      <c r="G164" s="39">
        <f t="shared" ref="G164" si="185">IF(G160&lt;&gt;"N/A",G160,IF(G161&lt;&gt;"N/A",G161,IF(G162&lt;&gt;"N/A",G162,IF(G163&lt;&gt;"N/A",G163,0))))-G150</f>
        <v>0</v>
      </c>
      <c r="H164" s="39">
        <f t="shared" ref="H164" si="186">IF(H160&lt;&gt;"N/A",H160,IF(H161&lt;&gt;"N/A",H161,IF(H162&lt;&gt;"N/A",H162,IF(H163&lt;&gt;"N/A",H163,0))))-H150</f>
        <v>0</v>
      </c>
      <c r="I164" s="39">
        <f t="shared" ref="I164" si="187">IF(I160&lt;&gt;"N/A",I160,IF(I161&lt;&gt;"N/A",I161,IF(I162&lt;&gt;"N/A",I162,IF(I163&lt;&gt;"N/A",I163,0))))-I150</f>
        <v>0</v>
      </c>
      <c r="J164" s="39">
        <f t="shared" ref="J164" si="188">IF(J160&lt;&gt;"N/A",J160,IF(J161&lt;&gt;"N/A",J161,IF(J162&lt;&gt;"N/A",J162,IF(J163&lt;&gt;"N/A",J163,0))))-J150</f>
        <v>0</v>
      </c>
      <c r="K164" s="39">
        <f t="shared" ref="K164" si="189">IF(K160&lt;&gt;"N/A",K160,IF(K161&lt;&gt;"N/A",K161,IF(K162&lt;&gt;"N/A",K162,IF(K163&lt;&gt;"N/A",K163,0))))-K150</f>
        <v>0</v>
      </c>
      <c r="L164" s="39">
        <f t="shared" ref="L164" si="190">IF(L160&lt;&gt;"N/A",L160,IF(L161&lt;&gt;"N/A",L161,IF(L162&lt;&gt;"N/A",L162,IF(L163&lt;&gt;"N/A",L163,0))))-L150</f>
        <v>0</v>
      </c>
      <c r="M164" s="39">
        <f t="shared" ref="M164" si="191">IF(M160&lt;&gt;"N/A",M160,IF(M161&lt;&gt;"N/A",M161,IF(M162&lt;&gt;"N/A",M162,IF(M163&lt;&gt;"N/A",M163,0))))-M150</f>
        <v>0</v>
      </c>
      <c r="N164" s="39">
        <f t="shared" ref="N164" si="192">IF(N160&lt;&gt;"N/A",N160,IF(N161&lt;&gt;"N/A",N161,IF(N162&lt;&gt;"N/A",N162,IF(N163&lt;&gt;"N/A",N163,0))))-N150</f>
        <v>0</v>
      </c>
      <c r="O164" s="39">
        <f t="shared" ref="O164" si="193">IF(O160&lt;&gt;"N/A",O160,IF(O161&lt;&gt;"N/A",O161,IF(O162&lt;&gt;"N/A",O162,IF(O163&lt;&gt;"N/A",O163,0))))-O150</f>
        <v>0</v>
      </c>
      <c r="P164" s="39">
        <f t="shared" ref="P164" si="194">IF(P160&lt;&gt;"N/A",P160,IF(P161&lt;&gt;"N/A",P161,IF(P162&lt;&gt;"N/A",P162,IF(P163&lt;&gt;"N/A",P163,0))))-P150</f>
        <v>0</v>
      </c>
      <c r="Q164" s="39">
        <f t="shared" ref="Q164" si="195">IF(Q160&lt;&gt;"N/A",Q160,IF(Q161&lt;&gt;"N/A",Q161,IF(Q162&lt;&gt;"N/A",Q162,IF(Q163&lt;&gt;"N/A",Q163,0))))-Q150</f>
        <v>0</v>
      </c>
      <c r="R164" s="39">
        <f t="shared" ref="R164" si="196">IF(R160&lt;&gt;"N/A",R160,IF(R161&lt;&gt;"N/A",R161,IF(R162&lt;&gt;"N/A",R162,IF(R163&lt;&gt;"N/A",R163,0))))-R150</f>
        <v>0</v>
      </c>
      <c r="S164" s="39">
        <f t="shared" ref="S164" si="197">IF(S160&lt;&gt;"N/A",S160,IF(S161&lt;&gt;"N/A",S161,IF(S162&lt;&gt;"N/A",S162,IF(S163&lt;&gt;"N/A",S163,0))))-S150</f>
        <v>0</v>
      </c>
      <c r="T164" s="39">
        <f t="shared" ref="T164" si="198">IF(T160&lt;&gt;"N/A",T160,IF(T161&lt;&gt;"N/A",T161,IF(T162&lt;&gt;"N/A",T162,IF(T163&lt;&gt;"N/A",T163,0))))-T150</f>
        <v>0</v>
      </c>
      <c r="U164" s="39">
        <f t="shared" ref="U164" si="199">IF(U160&lt;&gt;"N/A",U160,IF(U161&lt;&gt;"N/A",U161,IF(U162&lt;&gt;"N/A",U162,IF(U163&lt;&gt;"N/A",U163,0))))-U150</f>
        <v>0</v>
      </c>
      <c r="V164" s="39">
        <f t="shared" ref="V164" si="200">IF(V160&lt;&gt;"N/A",V160,IF(V161&lt;&gt;"N/A",V161,IF(V162&lt;&gt;"N/A",V162,IF(V163&lt;&gt;"N/A",V163,0))))-V150</f>
        <v>0</v>
      </c>
      <c r="W164" s="39">
        <f t="shared" ref="W164" si="201">IF(W160&lt;&gt;"N/A",W160,IF(W161&lt;&gt;"N/A",W161,IF(W162&lt;&gt;"N/A",W162,IF(W163&lt;&gt;"N/A",W163,0))))-W150</f>
        <v>0</v>
      </c>
      <c r="X164" s="39">
        <f t="shared" ref="X164" si="202">IF(X160&lt;&gt;"N/A",X160,IF(X161&lt;&gt;"N/A",X161,IF(X162&lt;&gt;"N/A",X162,IF(X163&lt;&gt;"N/A",X163,0))))-X150</f>
        <v>0</v>
      </c>
      <c r="Y164" s="39">
        <f t="shared" ref="Y164" si="203">IF(Y160&lt;&gt;"N/A",Y160,IF(Y161&lt;&gt;"N/A",Y161,IF(Y162&lt;&gt;"N/A",Y162,IF(Y163&lt;&gt;"N/A",Y163,0))))-Y150</f>
        <v>0</v>
      </c>
    </row>
    <row r="165" spans="1:31" s="33" customFormat="1" hidden="1">
      <c r="A165" s="31"/>
      <c r="B165" s="32"/>
      <c r="C165" s="32"/>
      <c r="D165" s="32"/>
      <c r="E165" s="32"/>
      <c r="F165" s="32"/>
      <c r="G165" s="32"/>
      <c r="H165" s="32"/>
      <c r="I165" s="32"/>
      <c r="J165" s="32"/>
      <c r="K165" s="32"/>
      <c r="L165" s="32"/>
      <c r="M165" s="32"/>
      <c r="N165" s="32"/>
      <c r="O165" s="32"/>
      <c r="P165" s="32"/>
      <c r="Q165" s="32"/>
      <c r="R165" s="32"/>
      <c r="S165" s="32"/>
      <c r="T165" s="32"/>
      <c r="U165" s="32"/>
      <c r="V165" s="32"/>
      <c r="W165" s="32"/>
      <c r="X165" s="32"/>
      <c r="Y165" s="32"/>
      <c r="AC165" s="11"/>
      <c r="AE165" s="22"/>
    </row>
    <row r="166" spans="1:31" s="32" customFormat="1" hidden="1">
      <c r="A166" s="38" t="s">
        <v>101</v>
      </c>
      <c r="B166" s="58" t="s">
        <v>63</v>
      </c>
      <c r="AC166" s="11"/>
      <c r="AE166" s="22"/>
    </row>
    <row r="167" spans="1:31" hidden="1">
      <c r="A167" s="38"/>
      <c r="B167" s="55">
        <f t="shared" ref="B167:Y167" si="204">IF($B$166=$H$2,1,0)</f>
        <v>0</v>
      </c>
      <c r="C167" s="56">
        <f t="shared" si="204"/>
        <v>0</v>
      </c>
      <c r="D167" s="56">
        <f t="shared" si="204"/>
        <v>0</v>
      </c>
      <c r="E167" s="56">
        <f t="shared" si="204"/>
        <v>0</v>
      </c>
      <c r="F167" s="56">
        <f t="shared" si="204"/>
        <v>0</v>
      </c>
      <c r="G167" s="56">
        <f t="shared" si="204"/>
        <v>0</v>
      </c>
      <c r="H167" s="56">
        <f t="shared" si="204"/>
        <v>0</v>
      </c>
      <c r="I167" s="56">
        <f t="shared" si="204"/>
        <v>0</v>
      </c>
      <c r="J167" s="56">
        <f t="shared" si="204"/>
        <v>0</v>
      </c>
      <c r="K167" s="56">
        <f t="shared" si="204"/>
        <v>0</v>
      </c>
      <c r="L167" s="56">
        <f t="shared" si="204"/>
        <v>0</v>
      </c>
      <c r="M167" s="56">
        <f t="shared" si="204"/>
        <v>0</v>
      </c>
      <c r="N167" s="56">
        <f t="shared" si="204"/>
        <v>0</v>
      </c>
      <c r="O167" s="56">
        <f t="shared" si="204"/>
        <v>0</v>
      </c>
      <c r="P167" s="56">
        <f t="shared" si="204"/>
        <v>0</v>
      </c>
      <c r="Q167" s="56">
        <f t="shared" si="204"/>
        <v>0</v>
      </c>
      <c r="R167" s="56">
        <f t="shared" si="204"/>
        <v>0</v>
      </c>
      <c r="S167" s="56">
        <f t="shared" si="204"/>
        <v>0</v>
      </c>
      <c r="T167" s="56">
        <f t="shared" si="204"/>
        <v>0</v>
      </c>
      <c r="U167" s="56">
        <f t="shared" si="204"/>
        <v>0</v>
      </c>
      <c r="V167" s="56">
        <f t="shared" si="204"/>
        <v>0</v>
      </c>
      <c r="W167" s="56">
        <f t="shared" si="204"/>
        <v>0</v>
      </c>
      <c r="X167" s="56">
        <f t="shared" si="204"/>
        <v>0</v>
      </c>
      <c r="Y167" s="57">
        <f t="shared" si="204"/>
        <v>0</v>
      </c>
      <c r="AE167" s="22"/>
    </row>
    <row r="168" spans="1:31" hidden="1">
      <c r="A168" s="29" t="s">
        <v>8</v>
      </c>
      <c r="B168" s="34">
        <f t="array" ref="B168">SUM(IF($F$2=Data!$A$2:$A$8633,IF($B$166=Data!$F$2:$F$8633,IF(B$16=Data!$E$2:$E$8633,IF(B$167&gt;=Data!$J$2:$J$8633,IF(B$167&lt;=Data!$K$2:$K$8633,Data!$G$2:$G$8633))))))</f>
        <v>0</v>
      </c>
      <c r="C168" s="34">
        <f t="array" ref="C168">SUM(IF($F$2=Data!$A$2:$A$8633,IF($H$2=$H$2,IF($B$166=Data!$F$2:$F$8633,IF(C$16=Data!$E$2:$E$8633,IF(C$167&gt;=Data!$J$2:$J$8633,IF(C$167&lt;=Data!$K$2:$K$8633,Data!$G$2:$G$8633)))))))</f>
        <v>0</v>
      </c>
      <c r="D168" s="34">
        <f t="array" ref="D168">SUM(IF($F$2=Data!$A$2:$A$8633,IF($H$2=$H$2,IF($B$166=Data!$F$2:$F$8633,IF(D$16=Data!$E$2:$E$8633,IF(D$167&gt;=Data!$J$2:$J$8633,IF(D$167&lt;=Data!$K$2:$K$8633,Data!$G$2:$G$8633)))))))</f>
        <v>0</v>
      </c>
      <c r="E168" s="34">
        <f t="array" ref="E168">SUM(IF($F$2=Data!$A$2:$A$8633,IF($H$2=$H$2,IF($B$166=Data!$F$2:$F$8633,IF(E$16=Data!$E$2:$E$8633,IF(E$167&gt;=Data!$J$2:$J$8633,IF(E$167&lt;=Data!$K$2:$K$8633,Data!$G$2:$G$8633)))))))</f>
        <v>0</v>
      </c>
      <c r="F168" s="34">
        <f t="array" ref="F168">SUM(IF($F$2=Data!$A$2:$A$8633,IF($H$2=$H$2,IF($B$166=Data!$F$2:$F$8633,IF(F$16=Data!$E$2:$E$8633,IF(F$167&gt;=Data!$J$2:$J$8633,IF(F$167&lt;=Data!$K$2:$K$8633,Data!$G$2:$G$8633)))))))</f>
        <v>0</v>
      </c>
      <c r="G168" s="34">
        <f t="array" ref="G168">SUM(IF($F$2=Data!$A$2:$A$8633,IF($H$2=$H$2,IF($B$166=Data!$F$2:$F$8633,IF(G$16=Data!$E$2:$E$8633,IF(G$167&gt;=Data!$J$2:$J$8633,IF(G$167&lt;=Data!$K$2:$K$8633,Data!$G$2:$G$8633)))))))</f>
        <v>0</v>
      </c>
      <c r="H168" s="34">
        <f t="array" ref="H168">SUM(IF($F$2=Data!$A$2:$A$8633,IF($H$2=$H$2,IF($B$166=Data!$F$2:$F$8633,IF(H$16=Data!$E$2:$E$8633,IF(H$167&gt;=Data!$J$2:$J$8633,IF(H$167&lt;=Data!$K$2:$K$8633,Data!$G$2:$G$8633)))))))</f>
        <v>0</v>
      </c>
      <c r="I168" s="34">
        <f t="array" ref="I168">SUM(IF($F$2=Data!$A$2:$A$8633,IF($H$2=$H$2,IF($B$166=Data!$F$2:$F$8633,IF(I$16=Data!$E$2:$E$8633,IF(I$167&gt;=Data!$J$2:$J$8633,IF(I$167&lt;=Data!$K$2:$K$8633,Data!$G$2:$G$8633)))))))</f>
        <v>0</v>
      </c>
      <c r="J168" s="34">
        <f t="array" ref="J168">SUM(IF($F$2=Data!$A$2:$A$8633,IF($H$2=$H$2,IF($B$166=Data!$F$2:$F$8633,IF(J$16=Data!$E$2:$E$8633,IF(J$167&gt;=Data!$J$2:$J$8633,IF(J$167&lt;=Data!$K$2:$K$8633,Data!$G$2:$G$8633)))))))</f>
        <v>0</v>
      </c>
      <c r="K168" s="34">
        <f t="array" ref="K168">SUM(IF($F$2=Data!$A$2:$A$8633,IF($H$2=$H$2,IF($B$166=Data!$F$2:$F$8633,IF(K$16=Data!$E$2:$E$8633,IF(K$167&gt;=Data!$J$2:$J$8633,IF(K$167&lt;=Data!$K$2:$K$8633,Data!$G$2:$G$8633)))))))</f>
        <v>0</v>
      </c>
      <c r="L168" s="34">
        <f t="array" ref="L168">SUM(IF($F$2=Data!$A$2:$A$8633,IF($H$2=$H$2,IF($B$166=Data!$F$2:$F$8633,IF(L$16=Data!$E$2:$E$8633,IF(L$167&gt;=Data!$J$2:$J$8633,IF(L$167&lt;=Data!$K$2:$K$8633,Data!$G$2:$G$8633)))))))</f>
        <v>0</v>
      </c>
      <c r="M168" s="34">
        <f t="array" ref="M168">SUM(IF($F$2=Data!$A$2:$A$8633,IF($H$2=$H$2,IF($B$166=Data!$F$2:$F$8633,IF(M$16=Data!$E$2:$E$8633,IF(M$167&gt;=Data!$J$2:$J$8633,IF(M$167&lt;=Data!$K$2:$K$8633,Data!$G$2:$G$8633)))))))</f>
        <v>0</v>
      </c>
      <c r="N168" s="34">
        <f t="array" ref="N168">SUM(IF($F$2=Data!$A$2:$A$8633,IF($H$2=$H$2,IF($B$166=Data!$F$2:$F$8633,IF(N$16=Data!$E$2:$E$8633,IF(N$167&gt;=Data!$J$2:$J$8633,IF(N$167&lt;=Data!$K$2:$K$8633,Data!$G$2:$G$8633)))))))</f>
        <v>0</v>
      </c>
      <c r="O168" s="34">
        <f t="array" ref="O168">SUM(IF($F$2=Data!$A$2:$A$8633,IF($H$2=$H$2,IF($B$166=Data!$F$2:$F$8633,IF(O$16=Data!$E$2:$E$8633,IF(O$167&gt;=Data!$J$2:$J$8633,IF(O$167&lt;=Data!$K$2:$K$8633,Data!$G$2:$G$8633)))))))</f>
        <v>0</v>
      </c>
      <c r="P168" s="34">
        <f t="array" ref="P168">SUM(IF($F$2=Data!$A$2:$A$8633,IF($H$2=$H$2,IF($B$166=Data!$F$2:$F$8633,IF(P$16=Data!$E$2:$E$8633,IF(P$167&gt;=Data!$J$2:$J$8633,IF(P$167&lt;=Data!$K$2:$K$8633,Data!$G$2:$G$8633)))))))</f>
        <v>0</v>
      </c>
      <c r="Q168" s="34">
        <f t="array" ref="Q168">SUM(IF($F$2=Data!$A$2:$A$8633,IF($H$2=$H$2,IF($B$166=Data!$F$2:$F$8633,IF(Q$16=Data!$E$2:$E$8633,IF(Q$167&gt;=Data!$J$2:$J$8633,IF(Q$167&lt;=Data!$K$2:$K$8633,Data!$G$2:$G$8633)))))))</f>
        <v>0</v>
      </c>
      <c r="R168" s="34">
        <f t="array" ref="R168">SUM(IF($F$2=Data!$A$2:$A$8633,IF($H$2=$H$2,IF($B$166=Data!$F$2:$F$8633,IF(R$16=Data!$E$2:$E$8633,IF(R$167&gt;=Data!$J$2:$J$8633,IF(R$167&lt;=Data!$K$2:$K$8633,Data!$G$2:$G$8633)))))))</f>
        <v>0</v>
      </c>
      <c r="S168" s="34">
        <f t="array" ref="S168">SUM(IF($F$2=Data!$A$2:$A$8633,IF($H$2=$H$2,IF($B$166=Data!$F$2:$F$8633,IF(S$16=Data!$E$2:$E$8633,IF(S$167&gt;=Data!$J$2:$J$8633,IF(S$167&lt;=Data!$K$2:$K$8633,Data!$G$2:$G$8633)))))))</f>
        <v>0</v>
      </c>
      <c r="T168" s="34">
        <f t="array" ref="T168">SUM(IF($F$2=Data!$A$2:$A$8633,IF($H$2=$H$2,IF($B$166=Data!$F$2:$F$8633,IF(T$16=Data!$E$2:$E$8633,IF(T$167&gt;=Data!$J$2:$J$8633,IF(T$167&lt;=Data!$K$2:$K$8633,Data!$G$2:$G$8633)))))))</f>
        <v>0</v>
      </c>
      <c r="U168" s="34">
        <f t="array" ref="U168">SUM(IF($F$2=Data!$A$2:$A$8633,IF($H$2=$H$2,IF($B$166=Data!$F$2:$F$8633,IF(U$16=Data!$E$2:$E$8633,IF(U$167&gt;=Data!$J$2:$J$8633,IF(U$167&lt;=Data!$K$2:$K$8633,Data!$G$2:$G$8633)))))))</f>
        <v>0</v>
      </c>
      <c r="V168" s="34">
        <f t="array" ref="V168">SUM(IF($F$2=Data!$A$2:$A$8633,IF($H$2=$H$2,IF($B$166=Data!$F$2:$F$8633,IF(V$16=Data!$E$2:$E$8633,IF(V$167&gt;=Data!$J$2:$J$8633,IF(V$167&lt;=Data!$K$2:$K$8633,Data!$G$2:$G$8633)))))))</f>
        <v>0</v>
      </c>
      <c r="W168" s="34">
        <f t="array" ref="W168">SUM(IF($F$2=Data!$A$2:$A$8633,IF($H$2=$H$2,IF($B$166=Data!$F$2:$F$8633,IF(W$16=Data!$E$2:$E$8633,IF(W$167&gt;=Data!$J$2:$J$8633,IF(W$167&lt;=Data!$K$2:$K$8633,Data!$G$2:$G$8633)))))))</f>
        <v>0</v>
      </c>
      <c r="X168" s="34">
        <f t="array" ref="X168">SUM(IF($F$2=Data!$A$2:$A$8633,IF($H$2=$H$2,IF($B$166=Data!$F$2:$F$8633,IF(X$16=Data!$E$2:$E$8633,IF(X$167&gt;=Data!$J$2:$J$8633,IF(X$167&lt;=Data!$K$2:$K$8633,Data!$G$2:$G$8633)))))))</f>
        <v>0</v>
      </c>
      <c r="Y168" s="34">
        <f t="array" ref="Y168">SUM(IF($F$2=Data!$A$2:$A$8633,IF($H$2=$H$2,IF($B$166=Data!$F$2:$F$8633,IF(Y$16=Data!$E$2:$E$8633,IF(Y$167&gt;=Data!$J$2:$J$8633,IF(Y$167&lt;=Data!$K$2:$K$8633,Data!$G$2:$G$8633)))))))</f>
        <v>0</v>
      </c>
      <c r="AE168" s="22"/>
    </row>
    <row r="169" spans="1:31" hidden="1">
      <c r="A169" s="29" t="s">
        <v>3</v>
      </c>
      <c r="B169" s="35">
        <f t="array" ref="B169">SUM(IF($F$2=Data!$A$2:$A$8633,IF($H$2=$H$2,IF($B$166=Data!$F$2:$F$8633,IF(B$16=Data!$E$2:$E$8633,IF(0=Data!$H$2:$H$8633,Data!$I$2:$I$8633))))))</f>
        <v>0</v>
      </c>
      <c r="C169" s="35">
        <f t="array" ref="C169">SUM(IF($F$2=Data!$A$2:$A$8633,IF($H$2=$H$2,IF($B$166=Data!$F$2:$F$8633,IF(C$16=Data!$E$2:$E$8633,IF(0=Data!$H$2:$H$8633,Data!$I$2:$I$8633))))))</f>
        <v>0</v>
      </c>
      <c r="D169" s="35">
        <f t="array" ref="D169">SUM(IF($F$2=Data!$A$2:$A$8633,IF($H$2=$H$2,IF($B$166=Data!$F$2:$F$8633,IF(D$16=Data!$E$2:$E$8633,IF(0=Data!$H$2:$H$8633,Data!$I$2:$I$8633))))))</f>
        <v>0</v>
      </c>
      <c r="E169" s="35">
        <f t="array" ref="E169">SUM(IF($F$2=Data!$A$2:$A$8633,IF($H$2=$H$2,IF($B$166=Data!$F$2:$F$8633,IF(E$16=Data!$E$2:$E$8633,IF(0=Data!$H$2:$H$8633,Data!$I$2:$I$8633))))))</f>
        <v>0</v>
      </c>
      <c r="F169" s="35">
        <f t="array" ref="F169">SUM(IF($F$2=Data!$A$2:$A$8633,IF($H$2=$H$2,IF($B$166=Data!$F$2:$F$8633,IF(F$16=Data!$E$2:$E$8633,IF(0=Data!$H$2:$H$8633,Data!$I$2:$I$8633))))))</f>
        <v>0</v>
      </c>
      <c r="G169" s="35">
        <f t="array" ref="G169">SUM(IF($F$2=Data!$A$2:$A$8633,IF($H$2=$H$2,IF($B$166=Data!$F$2:$F$8633,IF(G$16=Data!$E$2:$E$8633,IF(0=Data!$H$2:$H$8633,Data!$I$2:$I$8633))))))</f>
        <v>0</v>
      </c>
      <c r="H169" s="35">
        <f t="array" ref="H169">SUM(IF($F$2=Data!$A$2:$A$8633,IF($H$2=$H$2,IF($B$166=Data!$F$2:$F$8633,IF(H$16=Data!$E$2:$E$8633,IF(0=Data!$H$2:$H$8633,Data!$I$2:$I$8633))))))</f>
        <v>0</v>
      </c>
      <c r="I169" s="35">
        <f t="array" ref="I169">SUM(IF($F$2=Data!$A$2:$A$8633,IF($H$2=$H$2,IF($B$166=Data!$F$2:$F$8633,IF(I$16=Data!$E$2:$E$8633,IF(0=Data!$H$2:$H$8633,Data!$I$2:$I$8633))))))</f>
        <v>0</v>
      </c>
      <c r="J169" s="35">
        <f t="array" ref="J169">SUM(IF($F$2=Data!$A$2:$A$8633,IF($H$2=$H$2,IF($B$166=Data!$F$2:$F$8633,IF(J$16=Data!$E$2:$E$8633,IF(0=Data!$H$2:$H$8633,Data!$I$2:$I$8633))))))</f>
        <v>0</v>
      </c>
      <c r="K169" s="35">
        <f t="array" ref="K169">SUM(IF($F$2=Data!$A$2:$A$8633,IF($H$2=$H$2,IF($B$166=Data!$F$2:$F$8633,IF(K$16=Data!$E$2:$E$8633,IF(0=Data!$H$2:$H$8633,Data!$I$2:$I$8633))))))</f>
        <v>0</v>
      </c>
      <c r="L169" s="35">
        <f t="array" ref="L169">SUM(IF($F$2=Data!$A$2:$A$8633,IF($H$2=$H$2,IF($B$166=Data!$F$2:$F$8633,IF(L$16=Data!$E$2:$E$8633,IF(0=Data!$H$2:$H$8633,Data!$I$2:$I$8633))))))</f>
        <v>0</v>
      </c>
      <c r="M169" s="35">
        <f t="array" ref="M169">SUM(IF($F$2=Data!$A$2:$A$8633,IF($H$2=$H$2,IF($B$166=Data!$F$2:$F$8633,IF(M$16=Data!$E$2:$E$8633,IF(0=Data!$H$2:$H$8633,Data!$I$2:$I$8633))))))</f>
        <v>0</v>
      </c>
      <c r="N169" s="35">
        <f t="array" ref="N169">SUM(IF($F$2=Data!$A$2:$A$8633,IF($H$2=$H$2,IF($B$166=Data!$F$2:$F$8633,IF(N$16=Data!$E$2:$E$8633,IF(0=Data!$H$2:$H$8633,Data!$I$2:$I$8633))))))</f>
        <v>0</v>
      </c>
      <c r="O169" s="35">
        <f t="array" ref="O169">SUM(IF($F$2=Data!$A$2:$A$8633,IF($H$2=$H$2,IF($B$166=Data!$F$2:$F$8633,IF(O$16=Data!$E$2:$E$8633,IF(0=Data!$H$2:$H$8633,Data!$I$2:$I$8633))))))</f>
        <v>0</v>
      </c>
      <c r="P169" s="35">
        <f t="array" ref="P169">SUM(IF($F$2=Data!$A$2:$A$8633,IF($H$2=$H$2,IF($B$166=Data!$F$2:$F$8633,IF(P$16=Data!$E$2:$E$8633,IF(0=Data!$H$2:$H$8633,Data!$I$2:$I$8633))))))</f>
        <v>0</v>
      </c>
      <c r="Q169" s="35">
        <f t="array" ref="Q169">SUM(IF($F$2=Data!$A$2:$A$8633,IF($H$2=$H$2,IF($B$166=Data!$F$2:$F$8633,IF(Q$16=Data!$E$2:$E$8633,IF(0=Data!$H$2:$H$8633,Data!$I$2:$I$8633))))))</f>
        <v>0</v>
      </c>
      <c r="R169" s="35">
        <f t="array" ref="R169">SUM(IF($F$2=Data!$A$2:$A$8633,IF($H$2=$H$2,IF($B$166=Data!$F$2:$F$8633,IF(R$16=Data!$E$2:$E$8633,IF(0=Data!$H$2:$H$8633,Data!$I$2:$I$8633))))))</f>
        <v>0</v>
      </c>
      <c r="S169" s="35">
        <f t="array" ref="S169">SUM(IF($F$2=Data!$A$2:$A$8633,IF($H$2=$H$2,IF($B$166=Data!$F$2:$F$8633,IF(S$16=Data!$E$2:$E$8633,IF(0=Data!$H$2:$H$8633,Data!$I$2:$I$8633))))))</f>
        <v>0</v>
      </c>
      <c r="T169" s="35">
        <f t="array" ref="T169">SUM(IF($F$2=Data!$A$2:$A$8633,IF($H$2=$H$2,IF($B$166=Data!$F$2:$F$8633,IF(T$16=Data!$E$2:$E$8633,IF(0=Data!$H$2:$H$8633,Data!$I$2:$I$8633))))))</f>
        <v>0</v>
      </c>
      <c r="U169" s="35">
        <f t="array" ref="U169">SUM(IF($F$2=Data!$A$2:$A$8633,IF($H$2=$H$2,IF($B$166=Data!$F$2:$F$8633,IF(U$16=Data!$E$2:$E$8633,IF(0=Data!$H$2:$H$8633,Data!$I$2:$I$8633))))))</f>
        <v>0</v>
      </c>
      <c r="V169" s="35">
        <f t="array" ref="V169">SUM(IF($F$2=Data!$A$2:$A$8633,IF($H$2=$H$2,IF($B$166=Data!$F$2:$F$8633,IF(V$16=Data!$E$2:$E$8633,IF(0=Data!$H$2:$H$8633,Data!$I$2:$I$8633))))))</f>
        <v>0</v>
      </c>
      <c r="W169" s="35">
        <f t="array" ref="W169">SUM(IF($F$2=Data!$A$2:$A$8633,IF($H$2=$H$2,IF($B$166=Data!$F$2:$F$8633,IF(W$16=Data!$E$2:$E$8633,IF(0=Data!$H$2:$H$8633,Data!$I$2:$I$8633))))))</f>
        <v>0</v>
      </c>
      <c r="X169" s="35">
        <f t="array" ref="X169">SUM(IF($F$2=Data!$A$2:$A$8633,IF($H$2=$H$2,IF($B$166=Data!$F$2:$F$8633,IF(X$16=Data!$E$2:$E$8633,IF(0=Data!$H$2:$H$8633,Data!$I$2:$I$8633))))))</f>
        <v>0</v>
      </c>
      <c r="Y169" s="35">
        <f t="array" ref="Y169">SUM(IF($F$2=Data!$A$2:$A$8633,IF($H$2=$H$2,IF($B$166=Data!$F$2:$F$8633,IF(Y$16=Data!$E$2:$E$8633,IF(0=Data!$H$2:$H$8633,Data!$I$2:$I$8633))))))</f>
        <v>0</v>
      </c>
      <c r="AE169" s="22"/>
    </row>
    <row r="170" spans="1:31" hidden="1">
      <c r="A170" s="29" t="s">
        <v>4</v>
      </c>
      <c r="B170" s="35">
        <f t="array" ref="B170">SUM(IF($F$2=Data!$A$2:$A$8633,IF($H$2=$H$2,IF($B$166=Data!$F$2:$F$8633,IF(B$16=Data!$E$2:$E$8633,IF(1=Data!$H$2:$H$8633,Data!$I$2:$I$8633))))))</f>
        <v>0</v>
      </c>
      <c r="C170" s="35">
        <f t="array" ref="C170">SUM(IF($F$2=Data!$A$2:$A$8633,IF($H$2=$H$2,IF($B$166=Data!$F$2:$F$8633,IF(C$16=Data!$E$2:$E$8633,IF(1=Data!$H$2:$H$8633,Data!$I$2:$I$8633))))))</f>
        <v>0</v>
      </c>
      <c r="D170" s="35">
        <f t="array" ref="D170">SUM(IF($F$2=Data!$A$2:$A$8633,IF($H$2=$H$2,IF($B$166=Data!$F$2:$F$8633,IF(D$16=Data!$E$2:$E$8633,IF(1=Data!$H$2:$H$8633,Data!$I$2:$I$8633))))))</f>
        <v>0</v>
      </c>
      <c r="E170" s="35">
        <f t="array" ref="E170">SUM(IF($F$2=Data!$A$2:$A$8633,IF($H$2=$H$2,IF($B$166=Data!$F$2:$F$8633,IF(E$16=Data!$E$2:$E$8633,IF(1=Data!$H$2:$H$8633,Data!$I$2:$I$8633))))))</f>
        <v>0</v>
      </c>
      <c r="F170" s="35">
        <f t="array" ref="F170">SUM(IF($F$2=Data!$A$2:$A$8633,IF($H$2=$H$2,IF($B$166=Data!$F$2:$F$8633,IF(F$16=Data!$E$2:$E$8633,IF(1=Data!$H$2:$H$8633,Data!$I$2:$I$8633))))))</f>
        <v>0</v>
      </c>
      <c r="G170" s="35">
        <f t="array" ref="G170">SUM(IF($F$2=Data!$A$2:$A$8633,IF($H$2=$H$2,IF($B$166=Data!$F$2:$F$8633,IF(G$16=Data!$E$2:$E$8633,IF(1=Data!$H$2:$H$8633,Data!$I$2:$I$8633))))))</f>
        <v>0</v>
      </c>
      <c r="H170" s="35">
        <f t="array" ref="H170">SUM(IF($F$2=Data!$A$2:$A$8633,IF($H$2=$H$2,IF($B$166=Data!$F$2:$F$8633,IF(H$16=Data!$E$2:$E$8633,IF(1=Data!$H$2:$H$8633,Data!$I$2:$I$8633))))))</f>
        <v>0</v>
      </c>
      <c r="I170" s="35">
        <f t="array" ref="I170">SUM(IF($F$2=Data!$A$2:$A$8633,IF($H$2=$H$2,IF($B$166=Data!$F$2:$F$8633,IF(I$16=Data!$E$2:$E$8633,IF(1=Data!$H$2:$H$8633,Data!$I$2:$I$8633))))))</f>
        <v>0</v>
      </c>
      <c r="J170" s="35">
        <f t="array" ref="J170">SUM(IF($F$2=Data!$A$2:$A$8633,IF($H$2=$H$2,IF($B$166=Data!$F$2:$F$8633,IF(J$16=Data!$E$2:$E$8633,IF(1=Data!$H$2:$H$8633,Data!$I$2:$I$8633))))))</f>
        <v>0</v>
      </c>
      <c r="K170" s="35">
        <f t="array" ref="K170">SUM(IF($F$2=Data!$A$2:$A$8633,IF($H$2=$H$2,IF($B$166=Data!$F$2:$F$8633,IF(K$16=Data!$E$2:$E$8633,IF(1=Data!$H$2:$H$8633,Data!$I$2:$I$8633))))))</f>
        <v>0</v>
      </c>
      <c r="L170" s="35">
        <f t="array" ref="L170">SUM(IF($F$2=Data!$A$2:$A$8633,IF($H$2=$H$2,IF($B$166=Data!$F$2:$F$8633,IF(L$16=Data!$E$2:$E$8633,IF(1=Data!$H$2:$H$8633,Data!$I$2:$I$8633))))))</f>
        <v>0</v>
      </c>
      <c r="M170" s="35">
        <f t="array" ref="M170">SUM(IF($F$2=Data!$A$2:$A$8633,IF($H$2=$H$2,IF($B$166=Data!$F$2:$F$8633,IF(M$16=Data!$E$2:$E$8633,IF(1=Data!$H$2:$H$8633,Data!$I$2:$I$8633))))))</f>
        <v>0</v>
      </c>
      <c r="N170" s="35">
        <f t="array" ref="N170">SUM(IF($F$2=Data!$A$2:$A$8633,IF($H$2=$H$2,IF($B$166=Data!$F$2:$F$8633,IF(N$16=Data!$E$2:$E$8633,IF(1=Data!$H$2:$H$8633,Data!$I$2:$I$8633))))))</f>
        <v>0</v>
      </c>
      <c r="O170" s="35">
        <f t="array" ref="O170">SUM(IF($F$2=Data!$A$2:$A$8633,IF($H$2=$H$2,IF($B$166=Data!$F$2:$F$8633,IF(O$16=Data!$E$2:$E$8633,IF(1=Data!$H$2:$H$8633,Data!$I$2:$I$8633))))))</f>
        <v>0</v>
      </c>
      <c r="P170" s="35">
        <f t="array" ref="P170">SUM(IF($F$2=Data!$A$2:$A$8633,IF($H$2=$H$2,IF($B$166=Data!$F$2:$F$8633,IF(P$16=Data!$E$2:$E$8633,IF(1=Data!$H$2:$H$8633,Data!$I$2:$I$8633))))))</f>
        <v>0</v>
      </c>
      <c r="Q170" s="35">
        <f t="array" ref="Q170">SUM(IF($F$2=Data!$A$2:$A$8633,IF($H$2=$H$2,IF($B$166=Data!$F$2:$F$8633,IF(Q$16=Data!$E$2:$E$8633,IF(1=Data!$H$2:$H$8633,Data!$I$2:$I$8633))))))</f>
        <v>0</v>
      </c>
      <c r="R170" s="35">
        <f t="array" ref="R170">SUM(IF($F$2=Data!$A$2:$A$8633,IF($H$2=$H$2,IF($B$166=Data!$F$2:$F$8633,IF(R$16=Data!$E$2:$E$8633,IF(1=Data!$H$2:$H$8633,Data!$I$2:$I$8633))))))</f>
        <v>0</v>
      </c>
      <c r="S170" s="35">
        <f t="array" ref="S170">SUM(IF($F$2=Data!$A$2:$A$8633,IF($H$2=$H$2,IF($B$166=Data!$F$2:$F$8633,IF(S$16=Data!$E$2:$E$8633,IF(1=Data!$H$2:$H$8633,Data!$I$2:$I$8633))))))</f>
        <v>0</v>
      </c>
      <c r="T170" s="35">
        <f t="array" ref="T170">SUM(IF($F$2=Data!$A$2:$A$8633,IF($H$2=$H$2,IF($B$166=Data!$F$2:$F$8633,IF(T$16=Data!$E$2:$E$8633,IF(1=Data!$H$2:$H$8633,Data!$I$2:$I$8633))))))</f>
        <v>0</v>
      </c>
      <c r="U170" s="35">
        <f t="array" ref="U170">SUM(IF($F$2=Data!$A$2:$A$8633,IF($H$2=$H$2,IF($B$166=Data!$F$2:$F$8633,IF(U$16=Data!$E$2:$E$8633,IF(1=Data!$H$2:$H$8633,Data!$I$2:$I$8633))))))</f>
        <v>0</v>
      </c>
      <c r="V170" s="35">
        <f t="array" ref="V170">SUM(IF($F$2=Data!$A$2:$A$8633,IF($H$2=$H$2,IF($B$166=Data!$F$2:$F$8633,IF(V$16=Data!$E$2:$E$8633,IF(1=Data!$H$2:$H$8633,Data!$I$2:$I$8633))))))</f>
        <v>0</v>
      </c>
      <c r="W170" s="35">
        <f t="array" ref="W170">SUM(IF($F$2=Data!$A$2:$A$8633,IF($H$2=$H$2,IF($B$166=Data!$F$2:$F$8633,IF(W$16=Data!$E$2:$E$8633,IF(1=Data!$H$2:$H$8633,Data!$I$2:$I$8633))))))</f>
        <v>0</v>
      </c>
      <c r="X170" s="35">
        <f t="array" ref="X170">SUM(IF($F$2=Data!$A$2:$A$8633,IF($H$2=$H$2,IF($B$166=Data!$F$2:$F$8633,IF(X$16=Data!$E$2:$E$8633,IF(1=Data!$H$2:$H$8633,Data!$I$2:$I$8633))))))</f>
        <v>0</v>
      </c>
      <c r="Y170" s="35">
        <f t="array" ref="Y170">SUM(IF($F$2=Data!$A$2:$A$8633,IF($H$2=$H$2,IF($B$166=Data!$F$2:$F$8633,IF(Y$16=Data!$E$2:$E$8633,IF(1=Data!$H$2:$H$8633,Data!$I$2:$I$8633))))))</f>
        <v>0</v>
      </c>
      <c r="AE170" s="22"/>
    </row>
    <row r="171" spans="1:31" hidden="1">
      <c r="A171" s="29" t="s">
        <v>5</v>
      </c>
      <c r="B171" s="35">
        <f t="array" ref="B171">SUM(IF($F$2=Data!$A$2:$A$8633,IF($H$2=$H$2,IF($B$166=Data!$F$2:$F$8633,IF(B$16=Data!$E$2:$E$8633,IF(2=Data!$H$2:$H$8633,Data!$I$2:$I$8633))))))</f>
        <v>0</v>
      </c>
      <c r="C171" s="35">
        <f t="array" ref="C171">SUM(IF($F$2=Data!$A$2:$A$8633,IF($H$2=$H$2,IF($B$166=Data!$F$2:$F$8633,IF(C$16=Data!$E$2:$E$8633,IF(2=Data!$H$2:$H$8633,Data!$I$2:$I$8633))))))</f>
        <v>0</v>
      </c>
      <c r="D171" s="35">
        <f t="array" ref="D171">SUM(IF($F$2=Data!$A$2:$A$8633,IF($H$2=$H$2,IF($B$166=Data!$F$2:$F$8633,IF(D$16=Data!$E$2:$E$8633,IF(2=Data!$H$2:$H$8633,Data!$I$2:$I$8633))))))</f>
        <v>0</v>
      </c>
      <c r="E171" s="35">
        <f t="array" ref="E171">SUM(IF($F$2=Data!$A$2:$A$8633,IF($H$2=$H$2,IF($B$166=Data!$F$2:$F$8633,IF(E$16=Data!$E$2:$E$8633,IF(2=Data!$H$2:$H$8633,Data!$I$2:$I$8633))))))</f>
        <v>0</v>
      </c>
      <c r="F171" s="35">
        <f t="array" ref="F171">SUM(IF($F$2=Data!$A$2:$A$8633,IF($H$2=$H$2,IF($B$166=Data!$F$2:$F$8633,IF(F$16=Data!$E$2:$E$8633,IF(2=Data!$H$2:$H$8633,Data!$I$2:$I$8633))))))</f>
        <v>0</v>
      </c>
      <c r="G171" s="35">
        <f t="array" ref="G171">SUM(IF($F$2=Data!$A$2:$A$8633,IF($H$2=$H$2,IF($B$166=Data!$F$2:$F$8633,IF(G$16=Data!$E$2:$E$8633,IF(2=Data!$H$2:$H$8633,Data!$I$2:$I$8633))))))</f>
        <v>0</v>
      </c>
      <c r="H171" s="35">
        <f t="array" ref="H171">SUM(IF($F$2=Data!$A$2:$A$8633,IF($H$2=$H$2,IF($B$166=Data!$F$2:$F$8633,IF(H$16=Data!$E$2:$E$8633,IF(2=Data!$H$2:$H$8633,Data!$I$2:$I$8633))))))</f>
        <v>0</v>
      </c>
      <c r="I171" s="35">
        <f t="array" ref="I171">SUM(IF($F$2=Data!$A$2:$A$8633,IF($H$2=$H$2,IF($B$166=Data!$F$2:$F$8633,IF(I$16=Data!$E$2:$E$8633,IF(2=Data!$H$2:$H$8633,Data!$I$2:$I$8633))))))</f>
        <v>0</v>
      </c>
      <c r="J171" s="35">
        <f t="array" ref="J171">SUM(IF($F$2=Data!$A$2:$A$8633,IF($H$2=$H$2,IF($B$166=Data!$F$2:$F$8633,IF(J$16=Data!$E$2:$E$8633,IF(2=Data!$H$2:$H$8633,Data!$I$2:$I$8633))))))</f>
        <v>0</v>
      </c>
      <c r="K171" s="35">
        <f t="array" ref="K171">SUM(IF($F$2=Data!$A$2:$A$8633,IF($H$2=$H$2,IF($B$166=Data!$F$2:$F$8633,IF(K$16=Data!$E$2:$E$8633,IF(2=Data!$H$2:$H$8633,Data!$I$2:$I$8633))))))</f>
        <v>0</v>
      </c>
      <c r="L171" s="35">
        <f t="array" ref="L171">SUM(IF($F$2=Data!$A$2:$A$8633,IF($H$2=$H$2,IF($B$166=Data!$F$2:$F$8633,IF(L$16=Data!$E$2:$E$8633,IF(2=Data!$H$2:$H$8633,Data!$I$2:$I$8633))))))</f>
        <v>0</v>
      </c>
      <c r="M171" s="35">
        <f t="array" ref="M171">SUM(IF($F$2=Data!$A$2:$A$8633,IF($H$2=$H$2,IF($B$166=Data!$F$2:$F$8633,IF(M$16=Data!$E$2:$E$8633,IF(2=Data!$H$2:$H$8633,Data!$I$2:$I$8633))))))</f>
        <v>0</v>
      </c>
      <c r="N171" s="35">
        <f t="array" ref="N171">SUM(IF($F$2=Data!$A$2:$A$8633,IF($H$2=$H$2,IF($B$166=Data!$F$2:$F$8633,IF(N$16=Data!$E$2:$E$8633,IF(2=Data!$H$2:$H$8633,Data!$I$2:$I$8633))))))</f>
        <v>0</v>
      </c>
      <c r="O171" s="35">
        <f t="array" ref="O171">SUM(IF($F$2=Data!$A$2:$A$8633,IF($H$2=$H$2,IF($B$166=Data!$F$2:$F$8633,IF(O$16=Data!$E$2:$E$8633,IF(2=Data!$H$2:$H$8633,Data!$I$2:$I$8633))))))</f>
        <v>0</v>
      </c>
      <c r="P171" s="35">
        <f t="array" ref="P171">SUM(IF($F$2=Data!$A$2:$A$8633,IF($H$2=$H$2,IF($B$166=Data!$F$2:$F$8633,IF(P$16=Data!$E$2:$E$8633,IF(2=Data!$H$2:$H$8633,Data!$I$2:$I$8633))))))</f>
        <v>0</v>
      </c>
      <c r="Q171" s="35">
        <f t="array" ref="Q171">SUM(IF($F$2=Data!$A$2:$A$8633,IF($H$2=$H$2,IF($B$166=Data!$F$2:$F$8633,IF(Q$16=Data!$E$2:$E$8633,IF(2=Data!$H$2:$H$8633,Data!$I$2:$I$8633))))))</f>
        <v>0</v>
      </c>
      <c r="R171" s="35">
        <f t="array" ref="R171">SUM(IF($F$2=Data!$A$2:$A$8633,IF($H$2=$H$2,IF($B$166=Data!$F$2:$F$8633,IF(R$16=Data!$E$2:$E$8633,IF(2=Data!$H$2:$H$8633,Data!$I$2:$I$8633))))))</f>
        <v>0</v>
      </c>
      <c r="S171" s="35">
        <f t="array" ref="S171">SUM(IF($F$2=Data!$A$2:$A$8633,IF($H$2=$H$2,IF($B$166=Data!$F$2:$F$8633,IF(S$16=Data!$E$2:$E$8633,IF(2=Data!$H$2:$H$8633,Data!$I$2:$I$8633))))))</f>
        <v>0</v>
      </c>
      <c r="T171" s="35">
        <f t="array" ref="T171">SUM(IF($F$2=Data!$A$2:$A$8633,IF($H$2=$H$2,IF($B$166=Data!$F$2:$F$8633,IF(T$16=Data!$E$2:$E$8633,IF(2=Data!$H$2:$H$8633,Data!$I$2:$I$8633))))))</f>
        <v>0</v>
      </c>
      <c r="U171" s="35">
        <f t="array" ref="U171">SUM(IF($F$2=Data!$A$2:$A$8633,IF($H$2=$H$2,IF($B$166=Data!$F$2:$F$8633,IF(U$16=Data!$E$2:$E$8633,IF(2=Data!$H$2:$H$8633,Data!$I$2:$I$8633))))))</f>
        <v>0</v>
      </c>
      <c r="V171" s="35">
        <f t="array" ref="V171">SUM(IF($F$2=Data!$A$2:$A$8633,IF($H$2=$H$2,IF($B$166=Data!$F$2:$F$8633,IF(V$16=Data!$E$2:$E$8633,IF(2=Data!$H$2:$H$8633,Data!$I$2:$I$8633))))))</f>
        <v>0</v>
      </c>
      <c r="W171" s="35">
        <f t="array" ref="W171">SUM(IF($F$2=Data!$A$2:$A$8633,IF($H$2=$H$2,IF($B$166=Data!$F$2:$F$8633,IF(W$16=Data!$E$2:$E$8633,IF(2=Data!$H$2:$H$8633,Data!$I$2:$I$8633))))))</f>
        <v>0</v>
      </c>
      <c r="X171" s="35">
        <f t="array" ref="X171">SUM(IF($F$2=Data!$A$2:$A$8633,IF($H$2=$H$2,IF($B$166=Data!$F$2:$F$8633,IF(X$16=Data!$E$2:$E$8633,IF(2=Data!$H$2:$H$8633,Data!$I$2:$I$8633))))))</f>
        <v>0</v>
      </c>
      <c r="Y171" s="35">
        <f t="array" ref="Y171">SUM(IF($F$2=Data!$A$2:$A$8633,IF($H$2=$H$2,IF($B$166=Data!$F$2:$F$8633,IF(Y$16=Data!$E$2:$E$8633,IF(2=Data!$H$2:$H$8633,Data!$I$2:$I$8633))))))</f>
        <v>0</v>
      </c>
      <c r="AE171" s="22"/>
    </row>
    <row r="172" spans="1:31" hidden="1">
      <c r="A172" s="29" t="s">
        <v>22</v>
      </c>
      <c r="B172" s="35">
        <f t="array" ref="B172">SUM(IF($F$2=Data!$A$2:$A$8633,IF($H$2=$H$2,IF($B$166=Data!$F$2:$F$8633,IF(B$16=Data!$E$2:$E$8633,IF(3=Data!$H$2:$H$8633,Data!$I$2:$I$8633))))))</f>
        <v>0</v>
      </c>
      <c r="C172" s="35">
        <f t="array" ref="C172">SUM(IF($F$2=Data!$A$2:$A$8633,IF($H$2=$H$2,IF($B$166=Data!$F$2:$F$8633,IF(C$16=Data!$E$2:$E$8633,IF(3=Data!$H$2:$H$8633,Data!$I$2:$I$8633))))))</f>
        <v>0</v>
      </c>
      <c r="D172" s="35">
        <f t="array" ref="D172">SUM(IF($F$2=Data!$A$2:$A$8633,IF($H$2=$H$2,IF($B$166=Data!$F$2:$F$8633,IF(D$16=Data!$E$2:$E$8633,IF(3=Data!$H$2:$H$8633,Data!$I$2:$I$8633))))))</f>
        <v>0</v>
      </c>
      <c r="E172" s="35">
        <f t="array" ref="E172">SUM(IF($F$2=Data!$A$2:$A$8633,IF($H$2=$H$2,IF($B$166=Data!$F$2:$F$8633,IF(E$16=Data!$E$2:$E$8633,IF(3=Data!$H$2:$H$8633,Data!$I$2:$I$8633))))))</f>
        <v>0</v>
      </c>
      <c r="F172" s="35">
        <f t="array" ref="F172">SUM(IF($F$2=Data!$A$2:$A$8633,IF($H$2=$H$2,IF($B$166=Data!$F$2:$F$8633,IF(F$16=Data!$E$2:$E$8633,IF(3=Data!$H$2:$H$8633,Data!$I$2:$I$8633))))))</f>
        <v>0</v>
      </c>
      <c r="G172" s="35">
        <f t="array" ref="G172">SUM(IF($F$2=Data!$A$2:$A$8633,IF($H$2=$H$2,IF($B$166=Data!$F$2:$F$8633,IF(G$16=Data!$E$2:$E$8633,IF(3=Data!$H$2:$H$8633,Data!$I$2:$I$8633))))))</f>
        <v>0</v>
      </c>
      <c r="H172" s="35">
        <f t="array" ref="H172">SUM(IF($F$2=Data!$A$2:$A$8633,IF($H$2=$H$2,IF($B$166=Data!$F$2:$F$8633,IF(H$16=Data!$E$2:$E$8633,IF(3=Data!$H$2:$H$8633,Data!$I$2:$I$8633))))))</f>
        <v>0</v>
      </c>
      <c r="I172" s="35">
        <f t="array" ref="I172">SUM(IF($F$2=Data!$A$2:$A$8633,IF($H$2=$H$2,IF($B$166=Data!$F$2:$F$8633,IF(I$16=Data!$E$2:$E$8633,IF(3=Data!$H$2:$H$8633,Data!$I$2:$I$8633))))))</f>
        <v>0</v>
      </c>
      <c r="J172" s="35">
        <f t="array" ref="J172">SUM(IF($F$2=Data!$A$2:$A$8633,IF($H$2=$H$2,IF($B$166=Data!$F$2:$F$8633,IF(J$16=Data!$E$2:$E$8633,IF(3=Data!$H$2:$H$8633,Data!$I$2:$I$8633))))))</f>
        <v>0</v>
      </c>
      <c r="K172" s="35">
        <f t="array" ref="K172">SUM(IF($F$2=Data!$A$2:$A$8633,IF($H$2=$H$2,IF($B$166=Data!$F$2:$F$8633,IF(K$16=Data!$E$2:$E$8633,IF(3=Data!$H$2:$H$8633,Data!$I$2:$I$8633))))))</f>
        <v>0</v>
      </c>
      <c r="L172" s="35">
        <f t="array" ref="L172">SUM(IF($F$2=Data!$A$2:$A$8633,IF($H$2=$H$2,IF($B$166=Data!$F$2:$F$8633,IF(L$16=Data!$E$2:$E$8633,IF(3=Data!$H$2:$H$8633,Data!$I$2:$I$8633))))))</f>
        <v>0</v>
      </c>
      <c r="M172" s="35">
        <f t="array" ref="M172">SUM(IF($F$2=Data!$A$2:$A$8633,IF($H$2=$H$2,IF($B$166=Data!$F$2:$F$8633,IF(M$16=Data!$E$2:$E$8633,IF(3=Data!$H$2:$H$8633,Data!$I$2:$I$8633))))))</f>
        <v>0</v>
      </c>
      <c r="N172" s="35">
        <f t="array" ref="N172">SUM(IF($F$2=Data!$A$2:$A$8633,IF($H$2=$H$2,IF($B$166=Data!$F$2:$F$8633,IF(N$16=Data!$E$2:$E$8633,IF(3=Data!$H$2:$H$8633,Data!$I$2:$I$8633))))))</f>
        <v>0</v>
      </c>
      <c r="O172" s="35">
        <f t="array" ref="O172">SUM(IF($F$2=Data!$A$2:$A$8633,IF($H$2=$H$2,IF($B$166=Data!$F$2:$F$8633,IF(O$16=Data!$E$2:$E$8633,IF(3=Data!$H$2:$H$8633,Data!$I$2:$I$8633))))))</f>
        <v>0</v>
      </c>
      <c r="P172" s="35">
        <f t="array" ref="P172">SUM(IF($F$2=Data!$A$2:$A$8633,IF($H$2=$H$2,IF($B$166=Data!$F$2:$F$8633,IF(P$16=Data!$E$2:$E$8633,IF(3=Data!$H$2:$H$8633,Data!$I$2:$I$8633))))))</f>
        <v>0</v>
      </c>
      <c r="Q172" s="35">
        <f t="array" ref="Q172">SUM(IF($F$2=Data!$A$2:$A$8633,IF($H$2=$H$2,IF($B$166=Data!$F$2:$F$8633,IF(Q$16=Data!$E$2:$E$8633,IF(3=Data!$H$2:$H$8633,Data!$I$2:$I$8633))))))</f>
        <v>0</v>
      </c>
      <c r="R172" s="35">
        <f t="array" ref="R172">SUM(IF($F$2=Data!$A$2:$A$8633,IF($H$2=$H$2,IF($B$166=Data!$F$2:$F$8633,IF(R$16=Data!$E$2:$E$8633,IF(3=Data!$H$2:$H$8633,Data!$I$2:$I$8633))))))</f>
        <v>0</v>
      </c>
      <c r="S172" s="35">
        <f t="array" ref="S172">SUM(IF($F$2=Data!$A$2:$A$8633,IF($H$2=$H$2,IF($B$166=Data!$F$2:$F$8633,IF(S$16=Data!$E$2:$E$8633,IF(3=Data!$H$2:$H$8633,Data!$I$2:$I$8633))))))</f>
        <v>0</v>
      </c>
      <c r="T172" s="35">
        <f t="array" ref="T172">SUM(IF($F$2=Data!$A$2:$A$8633,IF($H$2=$H$2,IF($B$166=Data!$F$2:$F$8633,IF(T$16=Data!$E$2:$E$8633,IF(3=Data!$H$2:$H$8633,Data!$I$2:$I$8633))))))</f>
        <v>0</v>
      </c>
      <c r="U172" s="35">
        <f t="array" ref="U172">SUM(IF($F$2=Data!$A$2:$A$8633,IF($H$2=$H$2,IF($B$166=Data!$F$2:$F$8633,IF(U$16=Data!$E$2:$E$8633,IF(3=Data!$H$2:$H$8633,Data!$I$2:$I$8633))))))</f>
        <v>0</v>
      </c>
      <c r="V172" s="35">
        <f t="array" ref="V172">SUM(IF($F$2=Data!$A$2:$A$8633,IF($H$2=$H$2,IF($B$166=Data!$F$2:$F$8633,IF(V$16=Data!$E$2:$E$8633,IF(3=Data!$H$2:$H$8633,Data!$I$2:$I$8633))))))</f>
        <v>0</v>
      </c>
      <c r="W172" s="35">
        <f t="array" ref="W172">SUM(IF($F$2=Data!$A$2:$A$8633,IF($H$2=$H$2,IF($B$166=Data!$F$2:$F$8633,IF(W$16=Data!$E$2:$E$8633,IF(3=Data!$H$2:$H$8633,Data!$I$2:$I$8633))))))</f>
        <v>0</v>
      </c>
      <c r="X172" s="35">
        <f t="array" ref="X172">SUM(IF($F$2=Data!$A$2:$A$8633,IF($H$2=$H$2,IF($B$166=Data!$F$2:$F$8633,IF(X$16=Data!$E$2:$E$8633,IF(3=Data!$H$2:$H$8633,Data!$I$2:$I$8633))))))</f>
        <v>0</v>
      </c>
      <c r="Y172" s="35">
        <f t="array" ref="Y172">SUM(IF($F$2=Data!$A$2:$A$8633,IF($H$2=$H$2,IF($B$166=Data!$F$2:$F$8633,IF(Y$16=Data!$E$2:$E$8633,IF(3=Data!$H$2:$H$8633,Data!$I$2:$I$8633))))))</f>
        <v>0</v>
      </c>
    </row>
    <row r="173" spans="1:31" hidden="1">
      <c r="A173" s="29" t="s">
        <v>6</v>
      </c>
      <c r="B173" s="35">
        <f t="array" ref="B173">SUM(IF($F$2=Data!$A$2:$A$8633,IF($H$2=$H$2,IF($B$166=Data!$F$2:$F$8633,IF(B$16=Data!$E$2:$E$8633,IF(0=Data!$H$2:$H$8633,Data!$K$2:$K$8633))))))</f>
        <v>0</v>
      </c>
      <c r="C173" s="35">
        <f t="array" ref="C173">SUM(IF($F$2=Data!$A$2:$A$8633,IF($H$2=$H$2,IF($B$166=Data!$F$2:$F$8633,IF(C$16=Data!$E$2:$E$8633,IF(0=Data!$H$2:$H$8633,Data!$K$2:$K$8633))))))</f>
        <v>0</v>
      </c>
      <c r="D173" s="35">
        <f t="array" ref="D173">SUM(IF($F$2=Data!$A$2:$A$8633,IF($H$2=$H$2,IF($B$166=Data!$F$2:$F$8633,IF(D$16=Data!$E$2:$E$8633,IF(0=Data!$H$2:$H$8633,Data!$K$2:$K$8633))))))</f>
        <v>0</v>
      </c>
      <c r="E173" s="35">
        <f t="array" ref="E173">SUM(IF($F$2=Data!$A$2:$A$8633,IF($H$2=$H$2,IF($B$166=Data!$F$2:$F$8633,IF(E$16=Data!$E$2:$E$8633,IF(0=Data!$H$2:$H$8633,Data!$K$2:$K$8633))))))</f>
        <v>0</v>
      </c>
      <c r="F173" s="35">
        <f t="array" ref="F173">SUM(IF($F$2=Data!$A$2:$A$8633,IF($H$2=$H$2,IF($B$166=Data!$F$2:$F$8633,IF(F$16=Data!$E$2:$E$8633,IF(0=Data!$H$2:$H$8633,Data!$K$2:$K$8633))))))</f>
        <v>0</v>
      </c>
      <c r="G173" s="35">
        <f t="array" ref="G173">SUM(IF($F$2=Data!$A$2:$A$8633,IF($H$2=$H$2,IF($B$166=Data!$F$2:$F$8633,IF(G$16=Data!$E$2:$E$8633,IF(0=Data!$H$2:$H$8633,Data!$K$2:$K$8633))))))</f>
        <v>0</v>
      </c>
      <c r="H173" s="35">
        <f t="array" ref="H173">SUM(IF($F$2=Data!$A$2:$A$8633,IF($H$2=$H$2,IF($B$166=Data!$F$2:$F$8633,IF(H$16=Data!$E$2:$E$8633,IF(0=Data!$H$2:$H$8633,Data!$K$2:$K$8633))))))</f>
        <v>0</v>
      </c>
      <c r="I173" s="35">
        <f t="array" ref="I173">SUM(IF($F$2=Data!$A$2:$A$8633,IF($H$2=$H$2,IF($B$166=Data!$F$2:$F$8633,IF(I$16=Data!$E$2:$E$8633,IF(0=Data!$H$2:$H$8633,Data!$K$2:$K$8633))))))</f>
        <v>0</v>
      </c>
      <c r="J173" s="35">
        <f t="array" ref="J173">SUM(IF($F$2=Data!$A$2:$A$8633,IF($H$2=$H$2,IF($B$166=Data!$F$2:$F$8633,IF(J$16=Data!$E$2:$E$8633,IF(0=Data!$H$2:$H$8633,Data!$K$2:$K$8633))))))</f>
        <v>0</v>
      </c>
      <c r="K173" s="35">
        <f t="array" ref="K173">SUM(IF($F$2=Data!$A$2:$A$8633,IF($H$2=$H$2,IF($B$166=Data!$F$2:$F$8633,IF(K$16=Data!$E$2:$E$8633,IF(0=Data!$H$2:$H$8633,Data!$K$2:$K$8633))))))</f>
        <v>0</v>
      </c>
      <c r="L173" s="35">
        <f t="array" ref="L173">SUM(IF($F$2=Data!$A$2:$A$8633,IF($H$2=$H$2,IF($B$166=Data!$F$2:$F$8633,IF(L$16=Data!$E$2:$E$8633,IF(0=Data!$H$2:$H$8633,Data!$K$2:$K$8633))))))</f>
        <v>0</v>
      </c>
      <c r="M173" s="35">
        <f t="array" ref="M173">SUM(IF($F$2=Data!$A$2:$A$8633,IF($H$2=$H$2,IF($B$166=Data!$F$2:$F$8633,IF(M$16=Data!$E$2:$E$8633,IF(0=Data!$H$2:$H$8633,Data!$K$2:$K$8633))))))</f>
        <v>0</v>
      </c>
      <c r="N173" s="35">
        <f t="array" ref="N173">SUM(IF($F$2=Data!$A$2:$A$8633,IF($H$2=$H$2,IF($B$166=Data!$F$2:$F$8633,IF(N$16=Data!$E$2:$E$8633,IF(0=Data!$H$2:$H$8633,Data!$K$2:$K$8633))))))</f>
        <v>0</v>
      </c>
      <c r="O173" s="35">
        <f t="array" ref="O173">SUM(IF($F$2=Data!$A$2:$A$8633,IF($H$2=$H$2,IF($B$166=Data!$F$2:$F$8633,IF(O$16=Data!$E$2:$E$8633,IF(0=Data!$H$2:$H$8633,Data!$K$2:$K$8633))))))</f>
        <v>0</v>
      </c>
      <c r="P173" s="35">
        <f t="array" ref="P173">SUM(IF($F$2=Data!$A$2:$A$8633,IF($H$2=$H$2,IF($B$166=Data!$F$2:$F$8633,IF(P$16=Data!$E$2:$E$8633,IF(0=Data!$H$2:$H$8633,Data!$K$2:$K$8633))))))</f>
        <v>0</v>
      </c>
      <c r="Q173" s="35">
        <f t="array" ref="Q173">SUM(IF($F$2=Data!$A$2:$A$8633,IF($H$2=$H$2,IF($B$166=Data!$F$2:$F$8633,IF(Q$16=Data!$E$2:$E$8633,IF(0=Data!$H$2:$H$8633,Data!$K$2:$K$8633))))))</f>
        <v>0</v>
      </c>
      <c r="R173" s="35">
        <f t="array" ref="R173">SUM(IF($F$2=Data!$A$2:$A$8633,IF($H$2=$H$2,IF($B$166=Data!$F$2:$F$8633,IF(R$16=Data!$E$2:$E$8633,IF(0=Data!$H$2:$H$8633,Data!$K$2:$K$8633))))))</f>
        <v>0</v>
      </c>
      <c r="S173" s="35">
        <f t="array" ref="S173">SUM(IF($F$2=Data!$A$2:$A$8633,IF($H$2=$H$2,IF($B$166=Data!$F$2:$F$8633,IF(S$16=Data!$E$2:$E$8633,IF(0=Data!$H$2:$H$8633,Data!$K$2:$K$8633))))))</f>
        <v>0</v>
      </c>
      <c r="T173" s="35">
        <f t="array" ref="T173">SUM(IF($F$2=Data!$A$2:$A$8633,IF($H$2=$H$2,IF($B$166=Data!$F$2:$F$8633,IF(T$16=Data!$E$2:$E$8633,IF(0=Data!$H$2:$H$8633,Data!$K$2:$K$8633))))))</f>
        <v>0</v>
      </c>
      <c r="U173" s="35">
        <f t="array" ref="U173">SUM(IF($F$2=Data!$A$2:$A$8633,IF($H$2=$H$2,IF($B$166=Data!$F$2:$F$8633,IF(U$16=Data!$E$2:$E$8633,IF(0=Data!$H$2:$H$8633,Data!$K$2:$K$8633))))))</f>
        <v>0</v>
      </c>
      <c r="V173" s="35">
        <f t="array" ref="V173">SUM(IF($F$2=Data!$A$2:$A$8633,IF($H$2=$H$2,IF($B$166=Data!$F$2:$F$8633,IF(V$16=Data!$E$2:$E$8633,IF(0=Data!$H$2:$H$8633,Data!$K$2:$K$8633))))))</f>
        <v>0</v>
      </c>
      <c r="W173" s="35">
        <f t="array" ref="W173">SUM(IF($F$2=Data!$A$2:$A$8633,IF($H$2=$H$2,IF($B$166=Data!$F$2:$F$8633,IF(W$16=Data!$E$2:$E$8633,IF(0=Data!$H$2:$H$8633,Data!$K$2:$K$8633))))))</f>
        <v>0</v>
      </c>
      <c r="X173" s="35">
        <f t="array" ref="X173">SUM(IF($F$2=Data!$A$2:$A$8633,IF($H$2=$H$2,IF($B$166=Data!$F$2:$F$8633,IF(X$16=Data!$E$2:$E$8633,IF(0=Data!$H$2:$H$8633,Data!$K$2:$K$8633))))))</f>
        <v>0</v>
      </c>
      <c r="Y173" s="35">
        <f t="array" ref="Y173">SUM(IF($F$2=Data!$A$2:$A$8633,IF($H$2=$H$2,IF($B$166=Data!$F$2:$F$8633,IF(Y$16=Data!$E$2:$E$8633,IF(0=Data!$H$2:$H$8633,Data!$K$2:$K$8633))))))</f>
        <v>0</v>
      </c>
    </row>
    <row r="174" spans="1:31" hidden="1">
      <c r="A174" s="29" t="s">
        <v>7</v>
      </c>
      <c r="B174" s="35">
        <f t="array" ref="B174">SUM(IF($F$2=Data!$A$2:$A$8633,IF($H$2=$H$2,IF($B$166=Data!$F$2:$F$8633,IF(B$16=Data!$E$2:$E$8633,IF(1=Data!$H$2:$H$8633,Data!$K$2:$K$8633))))))</f>
        <v>0</v>
      </c>
      <c r="C174" s="35">
        <f t="array" ref="C174">SUM(IF($F$2=Data!$A$2:$A$8633,IF($H$2=$H$2,IF($B$166=Data!$F$2:$F$8633,IF(C$16=Data!$E$2:$E$8633,IF(1=Data!$H$2:$H$8633,Data!$K$2:$K$8633))))))</f>
        <v>0</v>
      </c>
      <c r="D174" s="35">
        <f t="array" ref="D174">SUM(IF($F$2=Data!$A$2:$A$8633,IF($H$2=$H$2,IF($B$166=Data!$F$2:$F$8633,IF(D$16=Data!$E$2:$E$8633,IF(1=Data!$H$2:$H$8633,Data!$K$2:$K$8633))))))</f>
        <v>0</v>
      </c>
      <c r="E174" s="35">
        <f t="array" ref="E174">SUM(IF($F$2=Data!$A$2:$A$8633,IF($H$2=$H$2,IF($B$166=Data!$F$2:$F$8633,IF(E$16=Data!$E$2:$E$8633,IF(1=Data!$H$2:$H$8633,Data!$K$2:$K$8633))))))</f>
        <v>0</v>
      </c>
      <c r="F174" s="35">
        <f t="array" ref="F174">SUM(IF($F$2=Data!$A$2:$A$8633,IF($H$2=$H$2,IF($B$166=Data!$F$2:$F$8633,IF(F$16=Data!$E$2:$E$8633,IF(1=Data!$H$2:$H$8633,Data!$K$2:$K$8633))))))</f>
        <v>0</v>
      </c>
      <c r="G174" s="35">
        <f t="array" ref="G174">SUM(IF($F$2=Data!$A$2:$A$8633,IF($H$2=$H$2,IF($B$166=Data!$F$2:$F$8633,IF(G$16=Data!$E$2:$E$8633,IF(1=Data!$H$2:$H$8633,Data!$K$2:$K$8633))))))</f>
        <v>0</v>
      </c>
      <c r="H174" s="35">
        <f t="array" ref="H174">SUM(IF($F$2=Data!$A$2:$A$8633,IF($H$2=$H$2,IF($B$166=Data!$F$2:$F$8633,IF(H$16=Data!$E$2:$E$8633,IF(1=Data!$H$2:$H$8633,Data!$K$2:$K$8633))))))</f>
        <v>0</v>
      </c>
      <c r="I174" s="35">
        <f t="array" ref="I174">SUM(IF($F$2=Data!$A$2:$A$8633,IF($H$2=$H$2,IF($B$166=Data!$F$2:$F$8633,IF(I$16=Data!$E$2:$E$8633,IF(1=Data!$H$2:$H$8633,Data!$K$2:$K$8633))))))</f>
        <v>0</v>
      </c>
      <c r="J174" s="35">
        <f t="array" ref="J174">SUM(IF($F$2=Data!$A$2:$A$8633,IF($H$2=$H$2,IF($B$166=Data!$F$2:$F$8633,IF(J$16=Data!$E$2:$E$8633,IF(1=Data!$H$2:$H$8633,Data!$K$2:$K$8633))))))</f>
        <v>0</v>
      </c>
      <c r="K174" s="35">
        <f t="array" ref="K174">SUM(IF($F$2=Data!$A$2:$A$8633,IF($H$2=$H$2,IF($B$166=Data!$F$2:$F$8633,IF(K$16=Data!$E$2:$E$8633,IF(1=Data!$H$2:$H$8633,Data!$K$2:$K$8633))))))</f>
        <v>0</v>
      </c>
      <c r="L174" s="35">
        <f t="array" ref="L174">SUM(IF($F$2=Data!$A$2:$A$8633,IF($H$2=$H$2,IF($B$166=Data!$F$2:$F$8633,IF(L$16=Data!$E$2:$E$8633,IF(1=Data!$H$2:$H$8633,Data!$K$2:$K$8633))))))</f>
        <v>0</v>
      </c>
      <c r="M174" s="35">
        <f t="array" ref="M174">SUM(IF($F$2=Data!$A$2:$A$8633,IF($H$2=$H$2,IF($B$166=Data!$F$2:$F$8633,IF(M$16=Data!$E$2:$E$8633,IF(1=Data!$H$2:$H$8633,Data!$K$2:$K$8633))))))</f>
        <v>0</v>
      </c>
      <c r="N174" s="35">
        <f t="array" ref="N174">SUM(IF($F$2=Data!$A$2:$A$8633,IF($H$2=$H$2,IF($B$166=Data!$F$2:$F$8633,IF(N$16=Data!$E$2:$E$8633,IF(1=Data!$H$2:$H$8633,Data!$K$2:$K$8633))))))</f>
        <v>0</v>
      </c>
      <c r="O174" s="35">
        <f t="array" ref="O174">SUM(IF($F$2=Data!$A$2:$A$8633,IF($H$2=$H$2,IF($B$166=Data!$F$2:$F$8633,IF(O$16=Data!$E$2:$E$8633,IF(1=Data!$H$2:$H$8633,Data!$K$2:$K$8633))))))</f>
        <v>0</v>
      </c>
      <c r="P174" s="35">
        <f t="array" ref="P174">SUM(IF($F$2=Data!$A$2:$A$8633,IF($H$2=$H$2,IF($B$166=Data!$F$2:$F$8633,IF(P$16=Data!$E$2:$E$8633,IF(1=Data!$H$2:$H$8633,Data!$K$2:$K$8633))))))</f>
        <v>0</v>
      </c>
      <c r="Q174" s="35">
        <f t="array" ref="Q174">SUM(IF($F$2=Data!$A$2:$A$8633,IF($H$2=$H$2,IF($B$166=Data!$F$2:$F$8633,IF(Q$16=Data!$E$2:$E$8633,IF(1=Data!$H$2:$H$8633,Data!$K$2:$K$8633))))))</f>
        <v>0</v>
      </c>
      <c r="R174" s="35">
        <f t="array" ref="R174">SUM(IF($F$2=Data!$A$2:$A$8633,IF($H$2=$H$2,IF($B$166=Data!$F$2:$F$8633,IF(R$16=Data!$E$2:$E$8633,IF(1=Data!$H$2:$H$8633,Data!$K$2:$K$8633))))))</f>
        <v>0</v>
      </c>
      <c r="S174" s="35">
        <f t="array" ref="S174">SUM(IF($F$2=Data!$A$2:$A$8633,IF($H$2=$H$2,IF($B$166=Data!$F$2:$F$8633,IF(S$16=Data!$E$2:$E$8633,IF(1=Data!$H$2:$H$8633,Data!$K$2:$K$8633))))))</f>
        <v>0</v>
      </c>
      <c r="T174" s="35">
        <f t="array" ref="T174">SUM(IF($F$2=Data!$A$2:$A$8633,IF($H$2=$H$2,IF($B$166=Data!$F$2:$F$8633,IF(T$16=Data!$E$2:$E$8633,IF(1=Data!$H$2:$H$8633,Data!$K$2:$K$8633))))))</f>
        <v>0</v>
      </c>
      <c r="U174" s="35">
        <f t="array" ref="U174">SUM(IF($F$2=Data!$A$2:$A$8633,IF($H$2=$H$2,IF($B$166=Data!$F$2:$F$8633,IF(U$16=Data!$E$2:$E$8633,IF(1=Data!$H$2:$H$8633,Data!$K$2:$K$8633))))))</f>
        <v>0</v>
      </c>
      <c r="V174" s="35">
        <f t="array" ref="V174">SUM(IF($F$2=Data!$A$2:$A$8633,IF($H$2=$H$2,IF($B$166=Data!$F$2:$F$8633,IF(V$16=Data!$E$2:$E$8633,IF(1=Data!$H$2:$H$8633,Data!$K$2:$K$8633))))))</f>
        <v>0</v>
      </c>
      <c r="W174" s="35">
        <f t="array" ref="W174">SUM(IF($F$2=Data!$A$2:$A$8633,IF($H$2=$H$2,IF($B$166=Data!$F$2:$F$8633,IF(W$16=Data!$E$2:$E$8633,IF(1=Data!$H$2:$H$8633,Data!$K$2:$K$8633))))))</f>
        <v>0</v>
      </c>
      <c r="X174" s="35">
        <f t="array" ref="X174">SUM(IF($F$2=Data!$A$2:$A$8633,IF($H$2=$H$2,IF($B$166=Data!$F$2:$F$8633,IF(X$16=Data!$E$2:$E$8633,IF(1=Data!$H$2:$H$8633,Data!$K$2:$K$8633))))))</f>
        <v>0</v>
      </c>
      <c r="Y174" s="35">
        <f t="array" ref="Y174">SUM(IF($F$2=Data!$A$2:$A$8633,IF($H$2=$H$2,IF($B$166=Data!$F$2:$F$8633,IF(Y$16=Data!$E$2:$E$8633,IF(1=Data!$H$2:$H$8633,Data!$K$2:$K$8633))))))</f>
        <v>0</v>
      </c>
    </row>
    <row r="175" spans="1:31" hidden="1">
      <c r="A175" s="29" t="s">
        <v>19</v>
      </c>
      <c r="B175" s="35">
        <f t="array" ref="B175">SUM(IF($F$2=Data!$A$2:$A$8633,IF($H$2=$H$2,IF($B$166=Data!$F$2:$F$8633,IF(B$16=Data!$E$2:$E$8633,IF(2=Data!$H$2:$H$8633,Data!$K$2:$K$8633))))))</f>
        <v>0</v>
      </c>
      <c r="C175" s="35">
        <f t="array" ref="C175">SUM(IF($F$2=Data!$A$2:$A$8633,IF($H$2=$H$2,IF($B$166=Data!$F$2:$F$8633,IF(C$16=Data!$E$2:$E$8633,IF(2=Data!$H$2:$H$8633,Data!$K$2:$K$8633))))))</f>
        <v>0</v>
      </c>
      <c r="D175" s="35">
        <f t="array" ref="D175">SUM(IF($F$2=Data!$A$2:$A$8633,IF($H$2=$H$2,IF($B$166=Data!$F$2:$F$8633,IF(D$16=Data!$E$2:$E$8633,IF(2=Data!$H$2:$H$8633,Data!$K$2:$K$8633))))))</f>
        <v>0</v>
      </c>
      <c r="E175" s="35">
        <f t="array" ref="E175">SUM(IF($F$2=Data!$A$2:$A$8633,IF($H$2=$H$2,IF($B$166=Data!$F$2:$F$8633,IF(E$16=Data!$E$2:$E$8633,IF(2=Data!$H$2:$H$8633,Data!$K$2:$K$8633))))))</f>
        <v>0</v>
      </c>
      <c r="F175" s="35">
        <f t="array" ref="F175">SUM(IF($F$2=Data!$A$2:$A$8633,IF($H$2=$H$2,IF($B$166=Data!$F$2:$F$8633,IF(F$16=Data!$E$2:$E$8633,IF(2=Data!$H$2:$H$8633,Data!$K$2:$K$8633))))))</f>
        <v>0</v>
      </c>
      <c r="G175" s="35">
        <f t="array" ref="G175">SUM(IF($F$2=Data!$A$2:$A$8633,IF($H$2=$H$2,IF($B$166=Data!$F$2:$F$8633,IF(G$16=Data!$E$2:$E$8633,IF(2=Data!$H$2:$H$8633,Data!$K$2:$K$8633))))))</f>
        <v>0</v>
      </c>
      <c r="H175" s="35">
        <f t="array" ref="H175">SUM(IF($F$2=Data!$A$2:$A$8633,IF($H$2=$H$2,IF($B$166=Data!$F$2:$F$8633,IF(H$16=Data!$E$2:$E$8633,IF(2=Data!$H$2:$H$8633,Data!$K$2:$K$8633))))))</f>
        <v>0</v>
      </c>
      <c r="I175" s="35">
        <f t="array" ref="I175">SUM(IF($F$2=Data!$A$2:$A$8633,IF($H$2=$H$2,IF($B$166=Data!$F$2:$F$8633,IF(I$16=Data!$E$2:$E$8633,IF(2=Data!$H$2:$H$8633,Data!$K$2:$K$8633))))))</f>
        <v>0</v>
      </c>
      <c r="J175" s="35">
        <f t="array" ref="J175">SUM(IF($F$2=Data!$A$2:$A$8633,IF($H$2=$H$2,IF($B$166=Data!$F$2:$F$8633,IF(J$16=Data!$E$2:$E$8633,IF(2=Data!$H$2:$H$8633,Data!$K$2:$K$8633))))))</f>
        <v>0</v>
      </c>
      <c r="K175" s="35">
        <f t="array" ref="K175">SUM(IF($F$2=Data!$A$2:$A$8633,IF($H$2=$H$2,IF($B$166=Data!$F$2:$F$8633,IF(K$16=Data!$E$2:$E$8633,IF(2=Data!$H$2:$H$8633,Data!$K$2:$K$8633))))))</f>
        <v>0</v>
      </c>
      <c r="L175" s="35">
        <f t="array" ref="L175">SUM(IF($F$2=Data!$A$2:$A$8633,IF($H$2=$H$2,IF($B$166=Data!$F$2:$F$8633,IF(L$16=Data!$E$2:$E$8633,IF(2=Data!$H$2:$H$8633,Data!$K$2:$K$8633))))))</f>
        <v>0</v>
      </c>
      <c r="M175" s="35">
        <f t="array" ref="M175">SUM(IF($F$2=Data!$A$2:$A$8633,IF($H$2=$H$2,IF($B$166=Data!$F$2:$F$8633,IF(M$16=Data!$E$2:$E$8633,IF(2=Data!$H$2:$H$8633,Data!$K$2:$K$8633))))))</f>
        <v>0</v>
      </c>
      <c r="N175" s="35">
        <f t="array" ref="N175">SUM(IF($F$2=Data!$A$2:$A$8633,IF($H$2=$H$2,IF($B$166=Data!$F$2:$F$8633,IF(N$16=Data!$E$2:$E$8633,IF(2=Data!$H$2:$H$8633,Data!$K$2:$K$8633))))))</f>
        <v>0</v>
      </c>
      <c r="O175" s="35">
        <f t="array" ref="O175">SUM(IF($F$2=Data!$A$2:$A$8633,IF($H$2=$H$2,IF($B$166=Data!$F$2:$F$8633,IF(O$16=Data!$E$2:$E$8633,IF(2=Data!$H$2:$H$8633,Data!$K$2:$K$8633))))))</f>
        <v>0</v>
      </c>
      <c r="P175" s="35">
        <f t="array" ref="P175">SUM(IF($F$2=Data!$A$2:$A$8633,IF($H$2=$H$2,IF($B$166=Data!$F$2:$F$8633,IF(P$16=Data!$E$2:$E$8633,IF(2=Data!$H$2:$H$8633,Data!$K$2:$K$8633))))))</f>
        <v>0</v>
      </c>
      <c r="Q175" s="35">
        <f t="array" ref="Q175">SUM(IF($F$2=Data!$A$2:$A$8633,IF($H$2=$H$2,IF($B$166=Data!$F$2:$F$8633,IF(Q$16=Data!$E$2:$E$8633,IF(2=Data!$H$2:$H$8633,Data!$K$2:$K$8633))))))</f>
        <v>0</v>
      </c>
      <c r="R175" s="35">
        <f t="array" ref="R175">SUM(IF($F$2=Data!$A$2:$A$8633,IF($H$2=$H$2,IF($B$166=Data!$F$2:$F$8633,IF(R$16=Data!$E$2:$E$8633,IF(2=Data!$H$2:$H$8633,Data!$K$2:$K$8633))))))</f>
        <v>0</v>
      </c>
      <c r="S175" s="35">
        <f t="array" ref="S175">SUM(IF($F$2=Data!$A$2:$A$8633,IF($H$2=$H$2,IF($B$166=Data!$F$2:$F$8633,IF(S$16=Data!$E$2:$E$8633,IF(2=Data!$H$2:$H$8633,Data!$K$2:$K$8633))))))</f>
        <v>0</v>
      </c>
      <c r="T175" s="35">
        <f t="array" ref="T175">SUM(IF($F$2=Data!$A$2:$A$8633,IF($H$2=$H$2,IF($B$166=Data!$F$2:$F$8633,IF(T$16=Data!$E$2:$E$8633,IF(2=Data!$H$2:$H$8633,Data!$K$2:$K$8633))))))</f>
        <v>0</v>
      </c>
      <c r="U175" s="35">
        <f t="array" ref="U175">SUM(IF($F$2=Data!$A$2:$A$8633,IF($H$2=$H$2,IF($B$166=Data!$F$2:$F$8633,IF(U$16=Data!$E$2:$E$8633,IF(2=Data!$H$2:$H$8633,Data!$K$2:$K$8633))))))</f>
        <v>0</v>
      </c>
      <c r="V175" s="35">
        <f t="array" ref="V175">SUM(IF($F$2=Data!$A$2:$A$8633,IF($H$2=$H$2,IF($B$166=Data!$F$2:$F$8633,IF(V$16=Data!$E$2:$E$8633,IF(2=Data!$H$2:$H$8633,Data!$K$2:$K$8633))))))</f>
        <v>0</v>
      </c>
      <c r="W175" s="35">
        <f t="array" ref="W175">SUM(IF($F$2=Data!$A$2:$A$8633,IF($H$2=$H$2,IF($B$166=Data!$F$2:$F$8633,IF(W$16=Data!$E$2:$E$8633,IF(2=Data!$H$2:$H$8633,Data!$K$2:$K$8633))))))</f>
        <v>0</v>
      </c>
      <c r="X175" s="35">
        <f t="array" ref="X175">SUM(IF($F$2=Data!$A$2:$A$8633,IF($H$2=$H$2,IF($B$166=Data!$F$2:$F$8633,IF(X$16=Data!$E$2:$E$8633,IF(2=Data!$H$2:$H$8633,Data!$K$2:$K$8633))))))</f>
        <v>0</v>
      </c>
      <c r="Y175" s="35">
        <f t="array" ref="Y175">SUM(IF($F$2=Data!$A$2:$A$8633,IF($H$2=$H$2,IF($B$166=Data!$F$2:$F$8633,IF(Y$16=Data!$E$2:$E$8633,IF(2=Data!$H$2:$H$8633,Data!$K$2:$K$8633))))))</f>
        <v>0</v>
      </c>
    </row>
    <row r="176" spans="1:31" hidden="1">
      <c r="A176" s="29" t="s">
        <v>20</v>
      </c>
      <c r="B176" s="36">
        <f t="array" ref="B176">SUM(IF($F$2=Data!$A$2:$A$8633,IF($H$2=$H$2,IF($B$166=Data!$F$2:$F$8633,IF(B$16=Data!$E$2:$E$8633,IF(3=Data!$H$2:$H$8633,Data!$K$2:$K$8633))))))</f>
        <v>0</v>
      </c>
      <c r="C176" s="36">
        <f t="array" ref="C176">SUM(IF($F$2=Data!$A$2:$A$8633,IF($H$2=$H$2,IF($B$166=Data!$F$2:$F$8633,IF(C$16=Data!$E$2:$E$8633,IF(3=Data!$H$2:$H$8633,Data!$K$2:$K$8633))))))</f>
        <v>0</v>
      </c>
      <c r="D176" s="36">
        <f t="array" ref="D176">SUM(IF($F$2=Data!$A$2:$A$8633,IF($H$2=$H$2,IF($B$166=Data!$F$2:$F$8633,IF(D$16=Data!$E$2:$E$8633,IF(3=Data!$H$2:$H$8633,Data!$K$2:$K$8633))))))</f>
        <v>0</v>
      </c>
      <c r="E176" s="36">
        <f t="array" ref="E176">SUM(IF($F$2=Data!$A$2:$A$8633,IF($H$2=$H$2,IF($B$166=Data!$F$2:$F$8633,IF(E$16=Data!$E$2:$E$8633,IF(3=Data!$H$2:$H$8633,Data!$K$2:$K$8633))))))</f>
        <v>0</v>
      </c>
      <c r="F176" s="36">
        <f t="array" ref="F176">SUM(IF($F$2=Data!$A$2:$A$8633,IF($H$2=$H$2,IF($B$166=Data!$F$2:$F$8633,IF(F$16=Data!$E$2:$E$8633,IF(3=Data!$H$2:$H$8633,Data!$K$2:$K$8633))))))</f>
        <v>0</v>
      </c>
      <c r="G176" s="36">
        <f t="array" ref="G176">SUM(IF($F$2=Data!$A$2:$A$8633,IF($H$2=$H$2,IF($B$166=Data!$F$2:$F$8633,IF(G$16=Data!$E$2:$E$8633,IF(3=Data!$H$2:$H$8633,Data!$K$2:$K$8633))))))</f>
        <v>0</v>
      </c>
      <c r="H176" s="36">
        <f t="array" ref="H176">SUM(IF($F$2=Data!$A$2:$A$8633,IF($H$2=$H$2,IF($B$166=Data!$F$2:$F$8633,IF(H$16=Data!$E$2:$E$8633,IF(3=Data!$H$2:$H$8633,Data!$K$2:$K$8633))))))</f>
        <v>0</v>
      </c>
      <c r="I176" s="36">
        <f t="array" ref="I176">SUM(IF($F$2=Data!$A$2:$A$8633,IF($H$2=$H$2,IF($B$166=Data!$F$2:$F$8633,IF(I$16=Data!$E$2:$E$8633,IF(3=Data!$H$2:$H$8633,Data!$K$2:$K$8633))))))</f>
        <v>0</v>
      </c>
      <c r="J176" s="36">
        <f t="array" ref="J176">SUM(IF($F$2=Data!$A$2:$A$8633,IF($H$2=$H$2,IF($B$166=Data!$F$2:$F$8633,IF(J$16=Data!$E$2:$E$8633,IF(3=Data!$H$2:$H$8633,Data!$K$2:$K$8633))))))</f>
        <v>0</v>
      </c>
      <c r="K176" s="36">
        <f t="array" ref="K176">SUM(IF($F$2=Data!$A$2:$A$8633,IF($H$2=$H$2,IF($B$166=Data!$F$2:$F$8633,IF(K$16=Data!$E$2:$E$8633,IF(3=Data!$H$2:$H$8633,Data!$K$2:$K$8633))))))</f>
        <v>0</v>
      </c>
      <c r="L176" s="36">
        <f t="array" ref="L176">SUM(IF($F$2=Data!$A$2:$A$8633,IF($H$2=$H$2,IF($B$166=Data!$F$2:$F$8633,IF(L$16=Data!$E$2:$E$8633,IF(3=Data!$H$2:$H$8633,Data!$K$2:$K$8633))))))</f>
        <v>0</v>
      </c>
      <c r="M176" s="36">
        <f t="array" ref="M176">SUM(IF($F$2=Data!$A$2:$A$8633,IF($H$2=$H$2,IF($B$166=Data!$F$2:$F$8633,IF(M$16=Data!$E$2:$E$8633,IF(3=Data!$H$2:$H$8633,Data!$K$2:$K$8633))))))</f>
        <v>0</v>
      </c>
      <c r="N176" s="36">
        <f t="array" ref="N176">SUM(IF($F$2=Data!$A$2:$A$8633,IF($H$2=$H$2,IF($B$166=Data!$F$2:$F$8633,IF(N$16=Data!$E$2:$E$8633,IF(3=Data!$H$2:$H$8633,Data!$K$2:$K$8633))))))</f>
        <v>0</v>
      </c>
      <c r="O176" s="36">
        <f t="array" ref="O176">SUM(IF($F$2=Data!$A$2:$A$8633,IF($H$2=$H$2,IF($B$166=Data!$F$2:$F$8633,IF(O$16=Data!$E$2:$E$8633,IF(3=Data!$H$2:$H$8633,Data!$K$2:$K$8633))))))</f>
        <v>0</v>
      </c>
      <c r="P176" s="36">
        <f t="array" ref="P176">SUM(IF($F$2=Data!$A$2:$A$8633,IF($H$2=$H$2,IF($B$166=Data!$F$2:$F$8633,IF(P$16=Data!$E$2:$E$8633,IF(3=Data!$H$2:$H$8633,Data!$K$2:$K$8633))))))</f>
        <v>0</v>
      </c>
      <c r="Q176" s="36">
        <f t="array" ref="Q176">SUM(IF($F$2=Data!$A$2:$A$8633,IF($H$2=$H$2,IF($B$166=Data!$F$2:$F$8633,IF(Q$16=Data!$E$2:$E$8633,IF(3=Data!$H$2:$H$8633,Data!$K$2:$K$8633))))))</f>
        <v>0</v>
      </c>
      <c r="R176" s="36">
        <f t="array" ref="R176">SUM(IF($F$2=Data!$A$2:$A$8633,IF($H$2=$H$2,IF($B$166=Data!$F$2:$F$8633,IF(R$16=Data!$E$2:$E$8633,IF(3=Data!$H$2:$H$8633,Data!$K$2:$K$8633))))))</f>
        <v>0</v>
      </c>
      <c r="S176" s="36">
        <f t="array" ref="S176">SUM(IF($F$2=Data!$A$2:$A$8633,IF($H$2=$H$2,IF($B$166=Data!$F$2:$F$8633,IF(S$16=Data!$E$2:$E$8633,IF(3=Data!$H$2:$H$8633,Data!$K$2:$K$8633))))))</f>
        <v>0</v>
      </c>
      <c r="T176" s="36">
        <f t="array" ref="T176">SUM(IF($F$2=Data!$A$2:$A$8633,IF($H$2=$H$2,IF($B$166=Data!$F$2:$F$8633,IF(T$16=Data!$E$2:$E$8633,IF(3=Data!$H$2:$H$8633,Data!$K$2:$K$8633))))))</f>
        <v>0</v>
      </c>
      <c r="U176" s="36">
        <f t="array" ref="U176">SUM(IF($F$2=Data!$A$2:$A$8633,IF($H$2=$H$2,IF($B$166=Data!$F$2:$F$8633,IF(U$16=Data!$E$2:$E$8633,IF(3=Data!$H$2:$H$8633,Data!$K$2:$K$8633))))))</f>
        <v>0</v>
      </c>
      <c r="V176" s="36">
        <f t="array" ref="V176">SUM(IF($F$2=Data!$A$2:$A$8633,IF($H$2=$H$2,IF($B$166=Data!$F$2:$F$8633,IF(V$16=Data!$E$2:$E$8633,IF(3=Data!$H$2:$H$8633,Data!$K$2:$K$8633))))))</f>
        <v>0</v>
      </c>
      <c r="W176" s="36">
        <f t="array" ref="W176">SUM(IF($F$2=Data!$A$2:$A$8633,IF($H$2=$H$2,IF($B$166=Data!$F$2:$F$8633,IF(W$16=Data!$E$2:$E$8633,IF(3=Data!$H$2:$H$8633,Data!$K$2:$K$8633))))))</f>
        <v>0</v>
      </c>
      <c r="X176" s="36">
        <f t="array" ref="X176">SUM(IF($F$2=Data!$A$2:$A$8633,IF($H$2=$H$2,IF($B$166=Data!$F$2:$F$8633,IF(X$16=Data!$E$2:$E$8633,IF(3=Data!$H$2:$H$8633,Data!$K$2:$K$8633))))))</f>
        <v>0</v>
      </c>
      <c r="Y176" s="36">
        <f t="array" ref="Y176">SUM(IF($F$2=Data!$A$2:$A$8633,IF($H$2=$H$2,IF($B$166=Data!$F$2:$F$8633,IF(Y$16=Data!$E$2:$E$8633,IF(3=Data!$H$2:$H$8633,Data!$K$2:$K$8633))))))</f>
        <v>0</v>
      </c>
    </row>
    <row r="177" spans="1:31" hidden="1">
      <c r="A177" s="37"/>
    </row>
    <row r="178" spans="1:31" hidden="1">
      <c r="A178" s="38" t="s">
        <v>2</v>
      </c>
      <c r="B178" s="39" t="str">
        <f t="shared" ref="B178:Y178" si="205">IF(B$167&lt;B173,B168+B$167*B169,"N/A")</f>
        <v>N/A</v>
      </c>
      <c r="C178" s="39" t="str">
        <f t="shared" si="205"/>
        <v>N/A</v>
      </c>
      <c r="D178" s="39" t="str">
        <f t="shared" si="205"/>
        <v>N/A</v>
      </c>
      <c r="E178" s="39" t="str">
        <f t="shared" si="205"/>
        <v>N/A</v>
      </c>
      <c r="F178" s="39" t="str">
        <f t="shared" si="205"/>
        <v>N/A</v>
      </c>
      <c r="G178" s="39" t="str">
        <f t="shared" si="205"/>
        <v>N/A</v>
      </c>
      <c r="H178" s="39" t="str">
        <f t="shared" si="205"/>
        <v>N/A</v>
      </c>
      <c r="I178" s="39" t="str">
        <f t="shared" si="205"/>
        <v>N/A</v>
      </c>
      <c r="J178" s="39" t="str">
        <f t="shared" si="205"/>
        <v>N/A</v>
      </c>
      <c r="K178" s="39" t="str">
        <f t="shared" si="205"/>
        <v>N/A</v>
      </c>
      <c r="L178" s="39" t="str">
        <f t="shared" si="205"/>
        <v>N/A</v>
      </c>
      <c r="M178" s="39" t="str">
        <f t="shared" si="205"/>
        <v>N/A</v>
      </c>
      <c r="N178" s="39" t="str">
        <f t="shared" si="205"/>
        <v>N/A</v>
      </c>
      <c r="O178" s="39" t="str">
        <f t="shared" si="205"/>
        <v>N/A</v>
      </c>
      <c r="P178" s="39" t="str">
        <f t="shared" si="205"/>
        <v>N/A</v>
      </c>
      <c r="Q178" s="39" t="str">
        <f t="shared" si="205"/>
        <v>N/A</v>
      </c>
      <c r="R178" s="39" t="str">
        <f t="shared" si="205"/>
        <v>N/A</v>
      </c>
      <c r="S178" s="39" t="str">
        <f t="shared" si="205"/>
        <v>N/A</v>
      </c>
      <c r="T178" s="39" t="str">
        <f t="shared" si="205"/>
        <v>N/A</v>
      </c>
      <c r="U178" s="39" t="str">
        <f t="shared" si="205"/>
        <v>N/A</v>
      </c>
      <c r="V178" s="39" t="str">
        <f t="shared" si="205"/>
        <v>N/A</v>
      </c>
      <c r="W178" s="39" t="str">
        <f t="shared" si="205"/>
        <v>N/A</v>
      </c>
      <c r="X178" s="39" t="str">
        <f t="shared" si="205"/>
        <v>N/A</v>
      </c>
      <c r="Y178" s="39" t="str">
        <f t="shared" si="205"/>
        <v>N/A</v>
      </c>
    </row>
    <row r="179" spans="1:31" hidden="1">
      <c r="A179" s="38" t="s">
        <v>0</v>
      </c>
      <c r="B179" s="39" t="str">
        <f t="shared" ref="B179:Y179" si="206">IF(AND(B173&lt;&gt;0,B173&lt;B$167,B$167&lt;B174),B168+B$167*B169+(B$167-B173)*B170,"N/A")</f>
        <v>N/A</v>
      </c>
      <c r="C179" s="39" t="str">
        <f t="shared" si="206"/>
        <v>N/A</v>
      </c>
      <c r="D179" s="39" t="str">
        <f t="shared" si="206"/>
        <v>N/A</v>
      </c>
      <c r="E179" s="39" t="str">
        <f t="shared" si="206"/>
        <v>N/A</v>
      </c>
      <c r="F179" s="39" t="str">
        <f t="shared" si="206"/>
        <v>N/A</v>
      </c>
      <c r="G179" s="39" t="str">
        <f t="shared" si="206"/>
        <v>N/A</v>
      </c>
      <c r="H179" s="39" t="str">
        <f t="shared" si="206"/>
        <v>N/A</v>
      </c>
      <c r="I179" s="39" t="str">
        <f t="shared" si="206"/>
        <v>N/A</v>
      </c>
      <c r="J179" s="39" t="str">
        <f t="shared" si="206"/>
        <v>N/A</v>
      </c>
      <c r="K179" s="39" t="str">
        <f t="shared" si="206"/>
        <v>N/A</v>
      </c>
      <c r="L179" s="39" t="str">
        <f t="shared" si="206"/>
        <v>N/A</v>
      </c>
      <c r="M179" s="39" t="str">
        <f t="shared" si="206"/>
        <v>N/A</v>
      </c>
      <c r="N179" s="39" t="str">
        <f t="shared" si="206"/>
        <v>N/A</v>
      </c>
      <c r="O179" s="39" t="str">
        <f t="shared" si="206"/>
        <v>N/A</v>
      </c>
      <c r="P179" s="39" t="str">
        <f t="shared" si="206"/>
        <v>N/A</v>
      </c>
      <c r="Q179" s="39" t="str">
        <f t="shared" si="206"/>
        <v>N/A</v>
      </c>
      <c r="R179" s="39" t="str">
        <f t="shared" si="206"/>
        <v>N/A</v>
      </c>
      <c r="S179" s="39" t="str">
        <f t="shared" si="206"/>
        <v>N/A</v>
      </c>
      <c r="T179" s="39" t="str">
        <f t="shared" si="206"/>
        <v>N/A</v>
      </c>
      <c r="U179" s="39" t="str">
        <f t="shared" si="206"/>
        <v>N/A</v>
      </c>
      <c r="V179" s="39" t="str">
        <f t="shared" si="206"/>
        <v>N/A</v>
      </c>
      <c r="W179" s="39" t="str">
        <f t="shared" si="206"/>
        <v>N/A</v>
      </c>
      <c r="X179" s="39" t="str">
        <f t="shared" si="206"/>
        <v>N/A</v>
      </c>
      <c r="Y179" s="39" t="str">
        <f t="shared" si="206"/>
        <v>N/A</v>
      </c>
    </row>
    <row r="180" spans="1:31" hidden="1">
      <c r="A180" s="38" t="s">
        <v>1</v>
      </c>
      <c r="B180" s="39" t="str">
        <f t="shared" ref="B180:Y180" si="207">IF(AND(B174&lt;&gt;0,B174&lt;B$167,B$167&lt;B175),B168+B$167*B169+(B$167-B173)*B170+(B$167-B174)*B171,"N/A")</f>
        <v>N/A</v>
      </c>
      <c r="C180" s="39" t="str">
        <f t="shared" si="207"/>
        <v>N/A</v>
      </c>
      <c r="D180" s="39" t="str">
        <f t="shared" si="207"/>
        <v>N/A</v>
      </c>
      <c r="E180" s="39" t="str">
        <f t="shared" si="207"/>
        <v>N/A</v>
      </c>
      <c r="F180" s="39" t="str">
        <f t="shared" si="207"/>
        <v>N/A</v>
      </c>
      <c r="G180" s="39" t="str">
        <f t="shared" si="207"/>
        <v>N/A</v>
      </c>
      <c r="H180" s="39" t="str">
        <f t="shared" si="207"/>
        <v>N/A</v>
      </c>
      <c r="I180" s="39" t="str">
        <f t="shared" si="207"/>
        <v>N/A</v>
      </c>
      <c r="J180" s="39" t="str">
        <f t="shared" si="207"/>
        <v>N/A</v>
      </c>
      <c r="K180" s="39" t="str">
        <f t="shared" si="207"/>
        <v>N/A</v>
      </c>
      <c r="L180" s="39" t="str">
        <f t="shared" si="207"/>
        <v>N/A</v>
      </c>
      <c r="M180" s="39" t="str">
        <f t="shared" si="207"/>
        <v>N/A</v>
      </c>
      <c r="N180" s="39" t="str">
        <f t="shared" si="207"/>
        <v>N/A</v>
      </c>
      <c r="O180" s="39" t="str">
        <f t="shared" si="207"/>
        <v>N/A</v>
      </c>
      <c r="P180" s="39" t="str">
        <f t="shared" si="207"/>
        <v>N/A</v>
      </c>
      <c r="Q180" s="39" t="str">
        <f t="shared" si="207"/>
        <v>N/A</v>
      </c>
      <c r="R180" s="39" t="str">
        <f t="shared" si="207"/>
        <v>N/A</v>
      </c>
      <c r="S180" s="39" t="str">
        <f t="shared" si="207"/>
        <v>N/A</v>
      </c>
      <c r="T180" s="39" t="str">
        <f t="shared" si="207"/>
        <v>N/A</v>
      </c>
      <c r="U180" s="39" t="str">
        <f t="shared" si="207"/>
        <v>N/A</v>
      </c>
      <c r="V180" s="39" t="str">
        <f t="shared" si="207"/>
        <v>N/A</v>
      </c>
      <c r="W180" s="39" t="str">
        <f t="shared" si="207"/>
        <v>N/A</v>
      </c>
      <c r="X180" s="39" t="str">
        <f t="shared" si="207"/>
        <v>N/A</v>
      </c>
      <c r="Y180" s="39" t="str">
        <f t="shared" si="207"/>
        <v>N/A</v>
      </c>
    </row>
    <row r="181" spans="1:31" s="33" customFormat="1" hidden="1">
      <c r="A181" s="38" t="s">
        <v>21</v>
      </c>
      <c r="B181" s="39" t="str">
        <f t="shared" ref="B181:Y181" si="208">IF(AND(B175&lt;&gt;0,B175&lt;B$167,B$167&lt;B176),B168+B$167*B169+(B$167-B173)*B170+(B$167-B174)*B171+(B$167-B175)*B172,"N/A")</f>
        <v>N/A</v>
      </c>
      <c r="C181" s="39" t="str">
        <f t="shared" si="208"/>
        <v>N/A</v>
      </c>
      <c r="D181" s="39" t="str">
        <f t="shared" si="208"/>
        <v>N/A</v>
      </c>
      <c r="E181" s="39" t="str">
        <f t="shared" si="208"/>
        <v>N/A</v>
      </c>
      <c r="F181" s="39" t="str">
        <f t="shared" si="208"/>
        <v>N/A</v>
      </c>
      <c r="G181" s="39" t="str">
        <f t="shared" si="208"/>
        <v>N/A</v>
      </c>
      <c r="H181" s="39" t="str">
        <f t="shared" si="208"/>
        <v>N/A</v>
      </c>
      <c r="I181" s="39" t="str">
        <f t="shared" si="208"/>
        <v>N/A</v>
      </c>
      <c r="J181" s="39" t="str">
        <f t="shared" si="208"/>
        <v>N/A</v>
      </c>
      <c r="K181" s="39" t="str">
        <f t="shared" si="208"/>
        <v>N/A</v>
      </c>
      <c r="L181" s="39" t="str">
        <f t="shared" si="208"/>
        <v>N/A</v>
      </c>
      <c r="M181" s="39" t="str">
        <f t="shared" si="208"/>
        <v>N/A</v>
      </c>
      <c r="N181" s="39" t="str">
        <f t="shared" si="208"/>
        <v>N/A</v>
      </c>
      <c r="O181" s="39" t="str">
        <f t="shared" si="208"/>
        <v>N/A</v>
      </c>
      <c r="P181" s="39" t="str">
        <f t="shared" si="208"/>
        <v>N/A</v>
      </c>
      <c r="Q181" s="39" t="str">
        <f t="shared" si="208"/>
        <v>N/A</v>
      </c>
      <c r="R181" s="39" t="str">
        <f t="shared" si="208"/>
        <v>N/A</v>
      </c>
      <c r="S181" s="39" t="str">
        <f t="shared" si="208"/>
        <v>N/A</v>
      </c>
      <c r="T181" s="39" t="str">
        <f t="shared" si="208"/>
        <v>N/A</v>
      </c>
      <c r="U181" s="39" t="str">
        <f t="shared" si="208"/>
        <v>N/A</v>
      </c>
      <c r="V181" s="39" t="str">
        <f t="shared" si="208"/>
        <v>N/A</v>
      </c>
      <c r="W181" s="39" t="str">
        <f t="shared" si="208"/>
        <v>N/A</v>
      </c>
      <c r="X181" s="39" t="str">
        <f t="shared" si="208"/>
        <v>N/A</v>
      </c>
      <c r="Y181" s="39" t="str">
        <f t="shared" si="208"/>
        <v>N/A</v>
      </c>
      <c r="AC181" s="11"/>
      <c r="AE181" s="22"/>
    </row>
    <row r="182" spans="1:31" hidden="1">
      <c r="A182" s="38" t="s">
        <v>103</v>
      </c>
      <c r="B182" s="39">
        <f>IF(B178&lt;&gt;"N/A",B178,IF(B179&lt;&gt;"N/A",B179,IF(B180&lt;&gt;"N/A",B180,IF(B181&lt;&gt;"N/A",B181,0))))-B168</f>
        <v>0</v>
      </c>
      <c r="C182" s="39">
        <f t="shared" ref="C182" si="209">IF(C178&lt;&gt;"N/A",C178,IF(C179&lt;&gt;"N/A",C179,IF(C180&lt;&gt;"N/A",C180,IF(C181&lt;&gt;"N/A",C181,0))))-C168</f>
        <v>0</v>
      </c>
      <c r="D182" s="39">
        <f t="shared" ref="D182" si="210">IF(D178&lt;&gt;"N/A",D178,IF(D179&lt;&gt;"N/A",D179,IF(D180&lt;&gt;"N/A",D180,IF(D181&lt;&gt;"N/A",D181,0))))-D168</f>
        <v>0</v>
      </c>
      <c r="E182" s="39">
        <f t="shared" ref="E182" si="211">IF(E178&lt;&gt;"N/A",E178,IF(E179&lt;&gt;"N/A",E179,IF(E180&lt;&gt;"N/A",E180,IF(E181&lt;&gt;"N/A",E181,0))))-E168</f>
        <v>0</v>
      </c>
      <c r="F182" s="39">
        <f t="shared" ref="F182" si="212">IF(F178&lt;&gt;"N/A",F178,IF(F179&lt;&gt;"N/A",F179,IF(F180&lt;&gt;"N/A",F180,IF(F181&lt;&gt;"N/A",F181,0))))-F168</f>
        <v>0</v>
      </c>
      <c r="G182" s="39">
        <f t="shared" ref="G182" si="213">IF(G178&lt;&gt;"N/A",G178,IF(G179&lt;&gt;"N/A",G179,IF(G180&lt;&gt;"N/A",G180,IF(G181&lt;&gt;"N/A",G181,0))))-G168</f>
        <v>0</v>
      </c>
      <c r="H182" s="39">
        <f t="shared" ref="H182" si="214">IF(H178&lt;&gt;"N/A",H178,IF(H179&lt;&gt;"N/A",H179,IF(H180&lt;&gt;"N/A",H180,IF(H181&lt;&gt;"N/A",H181,0))))-H168</f>
        <v>0</v>
      </c>
      <c r="I182" s="39">
        <f t="shared" ref="I182" si="215">IF(I178&lt;&gt;"N/A",I178,IF(I179&lt;&gt;"N/A",I179,IF(I180&lt;&gt;"N/A",I180,IF(I181&lt;&gt;"N/A",I181,0))))-I168</f>
        <v>0</v>
      </c>
      <c r="J182" s="39">
        <f t="shared" ref="J182" si="216">IF(J178&lt;&gt;"N/A",J178,IF(J179&lt;&gt;"N/A",J179,IF(J180&lt;&gt;"N/A",J180,IF(J181&lt;&gt;"N/A",J181,0))))-J168</f>
        <v>0</v>
      </c>
      <c r="K182" s="39">
        <f t="shared" ref="K182" si="217">IF(K178&lt;&gt;"N/A",K178,IF(K179&lt;&gt;"N/A",K179,IF(K180&lt;&gt;"N/A",K180,IF(K181&lt;&gt;"N/A",K181,0))))-K168</f>
        <v>0</v>
      </c>
      <c r="L182" s="39">
        <f t="shared" ref="L182" si="218">IF(L178&lt;&gt;"N/A",L178,IF(L179&lt;&gt;"N/A",L179,IF(L180&lt;&gt;"N/A",L180,IF(L181&lt;&gt;"N/A",L181,0))))-L168</f>
        <v>0</v>
      </c>
      <c r="M182" s="39">
        <f t="shared" ref="M182" si="219">IF(M178&lt;&gt;"N/A",M178,IF(M179&lt;&gt;"N/A",M179,IF(M180&lt;&gt;"N/A",M180,IF(M181&lt;&gt;"N/A",M181,0))))-M168</f>
        <v>0</v>
      </c>
      <c r="N182" s="39">
        <f t="shared" ref="N182" si="220">IF(N178&lt;&gt;"N/A",N178,IF(N179&lt;&gt;"N/A",N179,IF(N180&lt;&gt;"N/A",N180,IF(N181&lt;&gt;"N/A",N181,0))))-N168</f>
        <v>0</v>
      </c>
      <c r="O182" s="39">
        <f t="shared" ref="O182" si="221">IF(O178&lt;&gt;"N/A",O178,IF(O179&lt;&gt;"N/A",O179,IF(O180&lt;&gt;"N/A",O180,IF(O181&lt;&gt;"N/A",O181,0))))-O168</f>
        <v>0</v>
      </c>
      <c r="P182" s="39">
        <f t="shared" ref="P182" si="222">IF(P178&lt;&gt;"N/A",P178,IF(P179&lt;&gt;"N/A",P179,IF(P180&lt;&gt;"N/A",P180,IF(P181&lt;&gt;"N/A",P181,0))))-P168</f>
        <v>0</v>
      </c>
      <c r="Q182" s="39">
        <f t="shared" ref="Q182" si="223">IF(Q178&lt;&gt;"N/A",Q178,IF(Q179&lt;&gt;"N/A",Q179,IF(Q180&lt;&gt;"N/A",Q180,IF(Q181&lt;&gt;"N/A",Q181,0))))-Q168</f>
        <v>0</v>
      </c>
      <c r="R182" s="39">
        <f t="shared" ref="R182" si="224">IF(R178&lt;&gt;"N/A",R178,IF(R179&lt;&gt;"N/A",R179,IF(R180&lt;&gt;"N/A",R180,IF(R181&lt;&gt;"N/A",R181,0))))-R168</f>
        <v>0</v>
      </c>
      <c r="S182" s="39">
        <f t="shared" ref="S182" si="225">IF(S178&lt;&gt;"N/A",S178,IF(S179&lt;&gt;"N/A",S179,IF(S180&lt;&gt;"N/A",S180,IF(S181&lt;&gt;"N/A",S181,0))))-S168</f>
        <v>0</v>
      </c>
      <c r="T182" s="39">
        <f t="shared" ref="T182" si="226">IF(T178&lt;&gt;"N/A",T178,IF(T179&lt;&gt;"N/A",T179,IF(T180&lt;&gt;"N/A",T180,IF(T181&lt;&gt;"N/A",T181,0))))-T168</f>
        <v>0</v>
      </c>
      <c r="U182" s="39">
        <f t="shared" ref="U182" si="227">IF(U178&lt;&gt;"N/A",U178,IF(U179&lt;&gt;"N/A",U179,IF(U180&lt;&gt;"N/A",U180,IF(U181&lt;&gt;"N/A",U181,0))))-U168</f>
        <v>0</v>
      </c>
      <c r="V182" s="39">
        <f t="shared" ref="V182" si="228">IF(V178&lt;&gt;"N/A",V178,IF(V179&lt;&gt;"N/A",V179,IF(V180&lt;&gt;"N/A",V180,IF(V181&lt;&gt;"N/A",V181,0))))-V168</f>
        <v>0</v>
      </c>
      <c r="W182" s="39">
        <f t="shared" ref="W182" si="229">IF(W178&lt;&gt;"N/A",W178,IF(W179&lt;&gt;"N/A",W179,IF(W180&lt;&gt;"N/A",W180,IF(W181&lt;&gt;"N/A",W181,0))))-W168</f>
        <v>0</v>
      </c>
      <c r="X182" s="39">
        <f t="shared" ref="X182" si="230">IF(X178&lt;&gt;"N/A",X178,IF(X179&lt;&gt;"N/A",X179,IF(X180&lt;&gt;"N/A",X180,IF(X181&lt;&gt;"N/A",X181,0))))-X168</f>
        <v>0</v>
      </c>
      <c r="Y182" s="39">
        <f t="shared" ref="Y182" si="231">IF(Y178&lt;&gt;"N/A",Y178,IF(Y179&lt;&gt;"N/A",Y179,IF(Y180&lt;&gt;"N/A",Y180,IF(Y181&lt;&gt;"N/A",Y181,0))))-Y168</f>
        <v>0</v>
      </c>
    </row>
    <row r="183" spans="1:31" s="33" customFormat="1" hidden="1">
      <c r="A183" s="31"/>
      <c r="B183" s="32"/>
      <c r="C183" s="32"/>
      <c r="D183" s="32"/>
      <c r="E183" s="32"/>
      <c r="F183" s="32"/>
      <c r="G183" s="32"/>
      <c r="H183" s="32"/>
      <c r="I183" s="32"/>
      <c r="J183" s="32"/>
      <c r="K183" s="32"/>
      <c r="L183" s="32"/>
      <c r="M183" s="32"/>
      <c r="N183" s="32"/>
      <c r="O183" s="32"/>
      <c r="P183" s="32"/>
      <c r="Q183" s="32"/>
      <c r="R183" s="32"/>
      <c r="S183" s="32"/>
      <c r="T183" s="32"/>
      <c r="U183" s="32"/>
      <c r="V183" s="32"/>
      <c r="W183" s="32"/>
      <c r="X183" s="32"/>
      <c r="Y183" s="32"/>
      <c r="AC183" s="11"/>
      <c r="AE183" s="22"/>
    </row>
    <row r="184" spans="1:31" s="32" customFormat="1" hidden="1">
      <c r="A184" s="38" t="s">
        <v>101</v>
      </c>
      <c r="B184" s="58" t="s">
        <v>64</v>
      </c>
      <c r="AC184" s="11"/>
      <c r="AE184" s="22"/>
    </row>
    <row r="185" spans="1:31" hidden="1">
      <c r="A185" s="38"/>
      <c r="B185" s="55">
        <f t="shared" ref="B185:Y185" si="232">IF($B$184=$H$2,1,0)</f>
        <v>0</v>
      </c>
      <c r="C185" s="56">
        <f t="shared" si="232"/>
        <v>0</v>
      </c>
      <c r="D185" s="56">
        <f t="shared" si="232"/>
        <v>0</v>
      </c>
      <c r="E185" s="56">
        <f t="shared" si="232"/>
        <v>0</v>
      </c>
      <c r="F185" s="56">
        <f t="shared" si="232"/>
        <v>0</v>
      </c>
      <c r="G185" s="56">
        <f t="shared" si="232"/>
        <v>0</v>
      </c>
      <c r="H185" s="56">
        <f t="shared" si="232"/>
        <v>0</v>
      </c>
      <c r="I185" s="56">
        <f t="shared" si="232"/>
        <v>0</v>
      </c>
      <c r="J185" s="56">
        <f t="shared" si="232"/>
        <v>0</v>
      </c>
      <c r="K185" s="56">
        <f t="shared" si="232"/>
        <v>0</v>
      </c>
      <c r="L185" s="56">
        <f t="shared" si="232"/>
        <v>0</v>
      </c>
      <c r="M185" s="56">
        <f t="shared" si="232"/>
        <v>0</v>
      </c>
      <c r="N185" s="56">
        <f t="shared" si="232"/>
        <v>0</v>
      </c>
      <c r="O185" s="56">
        <f t="shared" si="232"/>
        <v>0</v>
      </c>
      <c r="P185" s="56">
        <f t="shared" si="232"/>
        <v>0</v>
      </c>
      <c r="Q185" s="56">
        <f t="shared" si="232"/>
        <v>0</v>
      </c>
      <c r="R185" s="56">
        <f t="shared" si="232"/>
        <v>0</v>
      </c>
      <c r="S185" s="56">
        <f t="shared" si="232"/>
        <v>0</v>
      </c>
      <c r="T185" s="56">
        <f t="shared" si="232"/>
        <v>0</v>
      </c>
      <c r="U185" s="56">
        <f t="shared" si="232"/>
        <v>0</v>
      </c>
      <c r="V185" s="56">
        <f t="shared" si="232"/>
        <v>0</v>
      </c>
      <c r="W185" s="56">
        <f t="shared" si="232"/>
        <v>0</v>
      </c>
      <c r="X185" s="56">
        <f t="shared" si="232"/>
        <v>0</v>
      </c>
      <c r="Y185" s="57">
        <f t="shared" si="232"/>
        <v>0</v>
      </c>
      <c r="AE185" s="22"/>
    </row>
    <row r="186" spans="1:31" hidden="1">
      <c r="A186" s="29" t="s">
        <v>8</v>
      </c>
      <c r="B186" s="34">
        <f t="array" ref="B186">SUM(IF($F$2=Data!$A$2:$A$8633,IF($B$184=Data!$F$2:$F$8633,IF(B$16=Data!$E$2:$E$8633,IF(B$185&gt;=Data!$J$2:$J$8633,IF(B$185&lt;=Data!$K$2:$K$8633,Data!$G$2:$G$8633))))))</f>
        <v>0</v>
      </c>
      <c r="C186" s="34">
        <f t="array" ref="C186">SUM(IF($F$2=Data!$A$2:$A$8633,IF($H$2=$H$2,IF($B$184=Data!$F$2:$F$8633,IF(C$16=Data!$E$2:$E$8633,IF(C$185&gt;=Data!$J$2:$J$8633,IF(C$185&lt;=Data!$K$2:$K$8633,Data!$G$2:$G$8633)))))))</f>
        <v>0</v>
      </c>
      <c r="D186" s="34">
        <f t="array" ref="D186">SUM(IF($F$2=Data!$A$2:$A$8633,IF($H$2=$H$2,IF($B$184=Data!$F$2:$F$8633,IF(D$16=Data!$E$2:$E$8633,IF(D$185&gt;=Data!$J$2:$J$8633,IF(D$185&lt;=Data!$K$2:$K$8633,Data!$G$2:$G$8633)))))))</f>
        <v>0</v>
      </c>
      <c r="E186" s="34">
        <f t="array" ref="E186">SUM(IF($F$2=Data!$A$2:$A$8633,IF($H$2=$H$2,IF($B$184=Data!$F$2:$F$8633,IF(E$16=Data!$E$2:$E$8633,IF(E$185&gt;=Data!$J$2:$J$8633,IF(E$185&lt;=Data!$K$2:$K$8633,Data!$G$2:$G$8633)))))))</f>
        <v>0</v>
      </c>
      <c r="F186" s="34">
        <f t="array" ref="F186">SUM(IF($F$2=Data!$A$2:$A$8633,IF($H$2=$H$2,IF($B$184=Data!$F$2:$F$8633,IF(F$16=Data!$E$2:$E$8633,IF(F$185&gt;=Data!$J$2:$J$8633,IF(F$185&lt;=Data!$K$2:$K$8633,Data!$G$2:$G$8633)))))))</f>
        <v>0</v>
      </c>
      <c r="G186" s="34">
        <f t="array" ref="G186">SUM(IF($F$2=Data!$A$2:$A$8633,IF($H$2=$H$2,IF($B$184=Data!$F$2:$F$8633,IF(G$16=Data!$E$2:$E$8633,IF(G$185&gt;=Data!$J$2:$J$8633,IF(G$185&lt;=Data!$K$2:$K$8633,Data!$G$2:$G$8633)))))))</f>
        <v>0</v>
      </c>
      <c r="H186" s="34">
        <f t="array" ref="H186">SUM(IF($F$2=Data!$A$2:$A$8633,IF($H$2=$H$2,IF($B$184=Data!$F$2:$F$8633,IF(H$16=Data!$E$2:$E$8633,IF(H$185&gt;=Data!$J$2:$J$8633,IF(H$185&lt;=Data!$K$2:$K$8633,Data!$G$2:$G$8633)))))))</f>
        <v>0</v>
      </c>
      <c r="I186" s="34">
        <f t="array" ref="I186">SUM(IF($F$2=Data!$A$2:$A$8633,IF($H$2=$H$2,IF($B$184=Data!$F$2:$F$8633,IF(I$16=Data!$E$2:$E$8633,IF(I$185&gt;=Data!$J$2:$J$8633,IF(I$185&lt;=Data!$K$2:$K$8633,Data!$G$2:$G$8633)))))))</f>
        <v>0</v>
      </c>
      <c r="J186" s="34">
        <f t="array" ref="J186">SUM(IF($F$2=Data!$A$2:$A$8633,IF($H$2=$H$2,IF($B$184=Data!$F$2:$F$8633,IF(J$16=Data!$E$2:$E$8633,IF(J$185&gt;=Data!$J$2:$J$8633,IF(J$185&lt;=Data!$K$2:$K$8633,Data!$G$2:$G$8633)))))))</f>
        <v>0</v>
      </c>
      <c r="K186" s="34">
        <f t="array" ref="K186">SUM(IF($F$2=Data!$A$2:$A$8633,IF($H$2=$H$2,IF($B$184=Data!$F$2:$F$8633,IF(K$16=Data!$E$2:$E$8633,IF(K$185&gt;=Data!$J$2:$J$8633,IF(K$185&lt;=Data!$K$2:$K$8633,Data!$G$2:$G$8633)))))))</f>
        <v>0</v>
      </c>
      <c r="L186" s="34">
        <f t="array" ref="L186">SUM(IF($F$2=Data!$A$2:$A$8633,IF($H$2=$H$2,IF($B$184=Data!$F$2:$F$8633,IF(L$16=Data!$E$2:$E$8633,IF(L$185&gt;=Data!$J$2:$J$8633,IF(L$185&lt;=Data!$K$2:$K$8633,Data!$G$2:$G$8633)))))))</f>
        <v>0</v>
      </c>
      <c r="M186" s="34">
        <f t="array" ref="M186">SUM(IF($F$2=Data!$A$2:$A$8633,IF($H$2=$H$2,IF($B$184=Data!$F$2:$F$8633,IF(M$16=Data!$E$2:$E$8633,IF(M$185&gt;=Data!$J$2:$J$8633,IF(M$185&lt;=Data!$K$2:$K$8633,Data!$G$2:$G$8633)))))))</f>
        <v>0</v>
      </c>
      <c r="N186" s="34">
        <f t="array" ref="N186">SUM(IF($F$2=Data!$A$2:$A$8633,IF($H$2=$H$2,IF($B$184=Data!$F$2:$F$8633,IF(N$16=Data!$E$2:$E$8633,IF(N$185&gt;=Data!$J$2:$J$8633,IF(N$185&lt;=Data!$K$2:$K$8633,Data!$G$2:$G$8633)))))))</f>
        <v>0</v>
      </c>
      <c r="O186" s="34">
        <f t="array" ref="O186">SUM(IF($F$2=Data!$A$2:$A$8633,IF($H$2=$H$2,IF($B$184=Data!$F$2:$F$8633,IF(O$16=Data!$E$2:$E$8633,IF(O$185&gt;=Data!$J$2:$J$8633,IF(O$185&lt;=Data!$K$2:$K$8633,Data!$G$2:$G$8633)))))))</f>
        <v>0</v>
      </c>
      <c r="P186" s="34">
        <f t="array" ref="P186">SUM(IF($F$2=Data!$A$2:$A$8633,IF($H$2=$H$2,IF($B$184=Data!$F$2:$F$8633,IF(P$16=Data!$E$2:$E$8633,IF(P$185&gt;=Data!$J$2:$J$8633,IF(P$185&lt;=Data!$K$2:$K$8633,Data!$G$2:$G$8633)))))))</f>
        <v>0</v>
      </c>
      <c r="Q186" s="34">
        <f t="array" ref="Q186">SUM(IF($F$2=Data!$A$2:$A$8633,IF($H$2=$H$2,IF($B$184=Data!$F$2:$F$8633,IF(Q$16=Data!$E$2:$E$8633,IF(Q$185&gt;=Data!$J$2:$J$8633,IF(Q$185&lt;=Data!$K$2:$K$8633,Data!$G$2:$G$8633)))))))</f>
        <v>0</v>
      </c>
      <c r="R186" s="34">
        <f t="array" ref="R186">SUM(IF($F$2=Data!$A$2:$A$8633,IF($H$2=$H$2,IF($B$184=Data!$F$2:$F$8633,IF(R$16=Data!$E$2:$E$8633,IF(R$185&gt;=Data!$J$2:$J$8633,IF(R$185&lt;=Data!$K$2:$K$8633,Data!$G$2:$G$8633)))))))</f>
        <v>0</v>
      </c>
      <c r="S186" s="34">
        <f t="array" ref="S186">SUM(IF($F$2=Data!$A$2:$A$8633,IF($H$2=$H$2,IF($B$184=Data!$F$2:$F$8633,IF(S$16=Data!$E$2:$E$8633,IF(S$185&gt;=Data!$J$2:$J$8633,IF(S$185&lt;=Data!$K$2:$K$8633,Data!$G$2:$G$8633)))))))</f>
        <v>0</v>
      </c>
      <c r="T186" s="34">
        <f t="array" ref="T186">SUM(IF($F$2=Data!$A$2:$A$8633,IF($H$2=$H$2,IF($B$184=Data!$F$2:$F$8633,IF(T$16=Data!$E$2:$E$8633,IF(T$185&gt;=Data!$J$2:$J$8633,IF(T$185&lt;=Data!$K$2:$K$8633,Data!$G$2:$G$8633)))))))</f>
        <v>0</v>
      </c>
      <c r="U186" s="34">
        <f t="array" ref="U186">SUM(IF($F$2=Data!$A$2:$A$8633,IF($H$2=$H$2,IF($B$184=Data!$F$2:$F$8633,IF(U$16=Data!$E$2:$E$8633,IF(U$185&gt;=Data!$J$2:$J$8633,IF(U$185&lt;=Data!$K$2:$K$8633,Data!$G$2:$G$8633)))))))</f>
        <v>0</v>
      </c>
      <c r="V186" s="34">
        <f t="array" ref="V186">SUM(IF($F$2=Data!$A$2:$A$8633,IF($H$2=$H$2,IF($B$184=Data!$F$2:$F$8633,IF(V$16=Data!$E$2:$E$8633,IF(V$185&gt;=Data!$J$2:$J$8633,IF(V$185&lt;=Data!$K$2:$K$8633,Data!$G$2:$G$8633)))))))</f>
        <v>0</v>
      </c>
      <c r="W186" s="34">
        <f t="array" ref="W186">SUM(IF($F$2=Data!$A$2:$A$8633,IF($H$2=$H$2,IF($B$184=Data!$F$2:$F$8633,IF(W$16=Data!$E$2:$E$8633,IF(W$185&gt;=Data!$J$2:$J$8633,IF(W$185&lt;=Data!$K$2:$K$8633,Data!$G$2:$G$8633)))))))</f>
        <v>0</v>
      </c>
      <c r="X186" s="34">
        <f t="array" ref="X186">SUM(IF($F$2=Data!$A$2:$A$8633,IF($H$2=$H$2,IF($B$184=Data!$F$2:$F$8633,IF(X$16=Data!$E$2:$E$8633,IF(X$185&gt;=Data!$J$2:$J$8633,IF(X$185&lt;=Data!$K$2:$K$8633,Data!$G$2:$G$8633)))))))</f>
        <v>0</v>
      </c>
      <c r="Y186" s="34">
        <f t="array" ref="Y186">SUM(IF($F$2=Data!$A$2:$A$8633,IF($H$2=$H$2,IF($B$184=Data!$F$2:$F$8633,IF(Y$16=Data!$E$2:$E$8633,IF(Y$185&gt;=Data!$J$2:$J$8633,IF(Y$185&lt;=Data!$K$2:$K$8633,Data!$G$2:$G$8633)))))))</f>
        <v>0</v>
      </c>
      <c r="AE186" s="22"/>
    </row>
    <row r="187" spans="1:31" hidden="1">
      <c r="A187" s="29" t="s">
        <v>3</v>
      </c>
      <c r="B187" s="35">
        <f t="array" ref="B187">SUM(IF($F$2=Data!$A$2:$A$8633,IF($H$2=$H$2,IF($B$184=Data!$F$2:$F$8633,IF(B$16=Data!$E$2:$E$8633,IF(0=Data!$H$2:$H$8633,Data!$I$2:$I$8633))))))</f>
        <v>0</v>
      </c>
      <c r="C187" s="35">
        <f t="array" ref="C187">SUM(IF($F$2=Data!$A$2:$A$8633,IF($H$2=$H$2,IF($B$184=Data!$F$2:$F$8633,IF(C$16=Data!$E$2:$E$8633,IF(0=Data!$H$2:$H$8633,Data!$I$2:$I$8633))))))</f>
        <v>0</v>
      </c>
      <c r="D187" s="35">
        <f t="array" ref="D187">SUM(IF($F$2=Data!$A$2:$A$8633,IF($H$2=$H$2,IF($B$184=Data!$F$2:$F$8633,IF(D$16=Data!$E$2:$E$8633,IF(0=Data!$H$2:$H$8633,Data!$I$2:$I$8633))))))</f>
        <v>0</v>
      </c>
      <c r="E187" s="35">
        <f t="array" ref="E187">SUM(IF($F$2=Data!$A$2:$A$8633,IF($H$2=$H$2,IF($B$184=Data!$F$2:$F$8633,IF(E$16=Data!$E$2:$E$8633,IF(0=Data!$H$2:$H$8633,Data!$I$2:$I$8633))))))</f>
        <v>0</v>
      </c>
      <c r="F187" s="35">
        <f t="array" ref="F187">SUM(IF($F$2=Data!$A$2:$A$8633,IF($H$2=$H$2,IF($B$184=Data!$F$2:$F$8633,IF(F$16=Data!$E$2:$E$8633,IF(0=Data!$H$2:$H$8633,Data!$I$2:$I$8633))))))</f>
        <v>0</v>
      </c>
      <c r="G187" s="35">
        <f t="array" ref="G187">SUM(IF($F$2=Data!$A$2:$A$8633,IF($H$2=$H$2,IF($B$184=Data!$F$2:$F$8633,IF(G$16=Data!$E$2:$E$8633,IF(0=Data!$H$2:$H$8633,Data!$I$2:$I$8633))))))</f>
        <v>0</v>
      </c>
      <c r="H187" s="35">
        <f t="array" ref="H187">SUM(IF($F$2=Data!$A$2:$A$8633,IF($H$2=$H$2,IF($B$184=Data!$F$2:$F$8633,IF(H$16=Data!$E$2:$E$8633,IF(0=Data!$H$2:$H$8633,Data!$I$2:$I$8633))))))</f>
        <v>0</v>
      </c>
      <c r="I187" s="35">
        <f t="array" ref="I187">SUM(IF($F$2=Data!$A$2:$A$8633,IF($H$2=$H$2,IF($B$184=Data!$F$2:$F$8633,IF(I$16=Data!$E$2:$E$8633,IF(0=Data!$H$2:$H$8633,Data!$I$2:$I$8633))))))</f>
        <v>0</v>
      </c>
      <c r="J187" s="35">
        <f t="array" ref="J187">SUM(IF($F$2=Data!$A$2:$A$8633,IF($H$2=$H$2,IF($B$184=Data!$F$2:$F$8633,IF(J$16=Data!$E$2:$E$8633,IF(0=Data!$H$2:$H$8633,Data!$I$2:$I$8633))))))</f>
        <v>0</v>
      </c>
      <c r="K187" s="35">
        <f t="array" ref="K187">SUM(IF($F$2=Data!$A$2:$A$8633,IF($H$2=$H$2,IF($B$184=Data!$F$2:$F$8633,IF(K$16=Data!$E$2:$E$8633,IF(0=Data!$H$2:$H$8633,Data!$I$2:$I$8633))))))</f>
        <v>0</v>
      </c>
      <c r="L187" s="35">
        <f t="array" ref="L187">SUM(IF($F$2=Data!$A$2:$A$8633,IF($H$2=$H$2,IF($B$184=Data!$F$2:$F$8633,IF(L$16=Data!$E$2:$E$8633,IF(0=Data!$H$2:$H$8633,Data!$I$2:$I$8633))))))</f>
        <v>0</v>
      </c>
      <c r="M187" s="35">
        <f t="array" ref="M187">SUM(IF($F$2=Data!$A$2:$A$8633,IF($H$2=$H$2,IF($B$184=Data!$F$2:$F$8633,IF(M$16=Data!$E$2:$E$8633,IF(0=Data!$H$2:$H$8633,Data!$I$2:$I$8633))))))</f>
        <v>0</v>
      </c>
      <c r="N187" s="35">
        <f t="array" ref="N187">SUM(IF($F$2=Data!$A$2:$A$8633,IF($H$2=$H$2,IF($B$184=Data!$F$2:$F$8633,IF(N$16=Data!$E$2:$E$8633,IF(0=Data!$H$2:$H$8633,Data!$I$2:$I$8633))))))</f>
        <v>0</v>
      </c>
      <c r="O187" s="35">
        <f t="array" ref="O187">SUM(IF($F$2=Data!$A$2:$A$8633,IF($H$2=$H$2,IF($B$184=Data!$F$2:$F$8633,IF(O$16=Data!$E$2:$E$8633,IF(0=Data!$H$2:$H$8633,Data!$I$2:$I$8633))))))</f>
        <v>0</v>
      </c>
      <c r="P187" s="35">
        <f t="array" ref="P187">SUM(IF($F$2=Data!$A$2:$A$8633,IF($H$2=$H$2,IF($B$184=Data!$F$2:$F$8633,IF(P$16=Data!$E$2:$E$8633,IF(0=Data!$H$2:$H$8633,Data!$I$2:$I$8633))))))</f>
        <v>0</v>
      </c>
      <c r="Q187" s="35">
        <f t="array" ref="Q187">SUM(IF($F$2=Data!$A$2:$A$8633,IF($H$2=$H$2,IF($B$184=Data!$F$2:$F$8633,IF(Q$16=Data!$E$2:$E$8633,IF(0=Data!$H$2:$H$8633,Data!$I$2:$I$8633))))))</f>
        <v>0</v>
      </c>
      <c r="R187" s="35">
        <f t="array" ref="R187">SUM(IF($F$2=Data!$A$2:$A$8633,IF($H$2=$H$2,IF($B$184=Data!$F$2:$F$8633,IF(R$16=Data!$E$2:$E$8633,IF(0=Data!$H$2:$H$8633,Data!$I$2:$I$8633))))))</f>
        <v>0</v>
      </c>
      <c r="S187" s="35">
        <f t="array" ref="S187">SUM(IF($F$2=Data!$A$2:$A$8633,IF($H$2=$H$2,IF($B$184=Data!$F$2:$F$8633,IF(S$16=Data!$E$2:$E$8633,IF(0=Data!$H$2:$H$8633,Data!$I$2:$I$8633))))))</f>
        <v>0</v>
      </c>
      <c r="T187" s="35">
        <f t="array" ref="T187">SUM(IF($F$2=Data!$A$2:$A$8633,IF($H$2=$H$2,IF($B$184=Data!$F$2:$F$8633,IF(T$16=Data!$E$2:$E$8633,IF(0=Data!$H$2:$H$8633,Data!$I$2:$I$8633))))))</f>
        <v>0</v>
      </c>
      <c r="U187" s="35">
        <f t="array" ref="U187">SUM(IF($F$2=Data!$A$2:$A$8633,IF($H$2=$H$2,IF($B$184=Data!$F$2:$F$8633,IF(U$16=Data!$E$2:$E$8633,IF(0=Data!$H$2:$H$8633,Data!$I$2:$I$8633))))))</f>
        <v>0</v>
      </c>
      <c r="V187" s="35">
        <f t="array" ref="V187">SUM(IF($F$2=Data!$A$2:$A$8633,IF($H$2=$H$2,IF($B$184=Data!$F$2:$F$8633,IF(V$16=Data!$E$2:$E$8633,IF(0=Data!$H$2:$H$8633,Data!$I$2:$I$8633))))))</f>
        <v>0</v>
      </c>
      <c r="W187" s="35">
        <f t="array" ref="W187">SUM(IF($F$2=Data!$A$2:$A$8633,IF($H$2=$H$2,IF($B$184=Data!$F$2:$F$8633,IF(W$16=Data!$E$2:$E$8633,IF(0=Data!$H$2:$H$8633,Data!$I$2:$I$8633))))))</f>
        <v>0</v>
      </c>
      <c r="X187" s="35">
        <f t="array" ref="X187">SUM(IF($F$2=Data!$A$2:$A$8633,IF($H$2=$H$2,IF($B$184=Data!$F$2:$F$8633,IF(X$16=Data!$E$2:$E$8633,IF(0=Data!$H$2:$H$8633,Data!$I$2:$I$8633))))))</f>
        <v>0</v>
      </c>
      <c r="Y187" s="35">
        <f t="array" ref="Y187">SUM(IF($F$2=Data!$A$2:$A$8633,IF($H$2=$H$2,IF($B$184=Data!$F$2:$F$8633,IF(Y$16=Data!$E$2:$E$8633,IF(0=Data!$H$2:$H$8633,Data!$I$2:$I$8633))))))</f>
        <v>0</v>
      </c>
      <c r="AE187" s="22"/>
    </row>
    <row r="188" spans="1:31" hidden="1">
      <c r="A188" s="29" t="s">
        <v>4</v>
      </c>
      <c r="B188" s="35">
        <f t="array" ref="B188">SUM(IF($F$2=Data!$A$2:$A$8633,IF($H$2=$H$2,IF($B$184=Data!$F$2:$F$8633,IF(B$16=Data!$E$2:$E$8633,IF(1=Data!$H$2:$H$8633,Data!$I$2:$I$8633))))))</f>
        <v>0</v>
      </c>
      <c r="C188" s="35">
        <f t="array" ref="C188">SUM(IF($F$2=Data!$A$2:$A$8633,IF($H$2=$H$2,IF($B$184=Data!$F$2:$F$8633,IF(C$16=Data!$E$2:$E$8633,IF(1=Data!$H$2:$H$8633,Data!$I$2:$I$8633))))))</f>
        <v>0</v>
      </c>
      <c r="D188" s="35">
        <f t="array" ref="D188">SUM(IF($F$2=Data!$A$2:$A$8633,IF($H$2=$H$2,IF($B$184=Data!$F$2:$F$8633,IF(D$16=Data!$E$2:$E$8633,IF(1=Data!$H$2:$H$8633,Data!$I$2:$I$8633))))))</f>
        <v>0</v>
      </c>
      <c r="E188" s="35">
        <f t="array" ref="E188">SUM(IF($F$2=Data!$A$2:$A$8633,IF($H$2=$H$2,IF($B$184=Data!$F$2:$F$8633,IF(E$16=Data!$E$2:$E$8633,IF(1=Data!$H$2:$H$8633,Data!$I$2:$I$8633))))))</f>
        <v>0</v>
      </c>
      <c r="F188" s="35">
        <f t="array" ref="F188">SUM(IF($F$2=Data!$A$2:$A$8633,IF($H$2=$H$2,IF($B$184=Data!$F$2:$F$8633,IF(F$16=Data!$E$2:$E$8633,IF(1=Data!$H$2:$H$8633,Data!$I$2:$I$8633))))))</f>
        <v>0</v>
      </c>
      <c r="G188" s="35">
        <f t="array" ref="G188">SUM(IF($F$2=Data!$A$2:$A$8633,IF($H$2=$H$2,IF($B$184=Data!$F$2:$F$8633,IF(G$16=Data!$E$2:$E$8633,IF(1=Data!$H$2:$H$8633,Data!$I$2:$I$8633))))))</f>
        <v>0</v>
      </c>
      <c r="H188" s="35">
        <f t="array" ref="H188">SUM(IF($F$2=Data!$A$2:$A$8633,IF($H$2=$H$2,IF($B$184=Data!$F$2:$F$8633,IF(H$16=Data!$E$2:$E$8633,IF(1=Data!$H$2:$H$8633,Data!$I$2:$I$8633))))))</f>
        <v>0</v>
      </c>
      <c r="I188" s="35">
        <f t="array" ref="I188">SUM(IF($F$2=Data!$A$2:$A$8633,IF($H$2=$H$2,IF($B$184=Data!$F$2:$F$8633,IF(I$16=Data!$E$2:$E$8633,IF(1=Data!$H$2:$H$8633,Data!$I$2:$I$8633))))))</f>
        <v>0</v>
      </c>
      <c r="J188" s="35">
        <f t="array" ref="J188">SUM(IF($F$2=Data!$A$2:$A$8633,IF($H$2=$H$2,IF($B$184=Data!$F$2:$F$8633,IF(J$16=Data!$E$2:$E$8633,IF(1=Data!$H$2:$H$8633,Data!$I$2:$I$8633))))))</f>
        <v>0</v>
      </c>
      <c r="K188" s="35">
        <f t="array" ref="K188">SUM(IF($F$2=Data!$A$2:$A$8633,IF($H$2=$H$2,IF($B$184=Data!$F$2:$F$8633,IF(K$16=Data!$E$2:$E$8633,IF(1=Data!$H$2:$H$8633,Data!$I$2:$I$8633))))))</f>
        <v>0</v>
      </c>
      <c r="L188" s="35">
        <f t="array" ref="L188">SUM(IF($F$2=Data!$A$2:$A$8633,IF($H$2=$H$2,IF($B$184=Data!$F$2:$F$8633,IF(L$16=Data!$E$2:$E$8633,IF(1=Data!$H$2:$H$8633,Data!$I$2:$I$8633))))))</f>
        <v>0</v>
      </c>
      <c r="M188" s="35">
        <f t="array" ref="M188">SUM(IF($F$2=Data!$A$2:$A$8633,IF($H$2=$H$2,IF($B$184=Data!$F$2:$F$8633,IF(M$16=Data!$E$2:$E$8633,IF(1=Data!$H$2:$H$8633,Data!$I$2:$I$8633))))))</f>
        <v>0</v>
      </c>
      <c r="N188" s="35">
        <f t="array" ref="N188">SUM(IF($F$2=Data!$A$2:$A$8633,IF($H$2=$H$2,IF($B$184=Data!$F$2:$F$8633,IF(N$16=Data!$E$2:$E$8633,IF(1=Data!$H$2:$H$8633,Data!$I$2:$I$8633))))))</f>
        <v>0</v>
      </c>
      <c r="O188" s="35">
        <f t="array" ref="O188">SUM(IF($F$2=Data!$A$2:$A$8633,IF($H$2=$H$2,IF($B$184=Data!$F$2:$F$8633,IF(O$16=Data!$E$2:$E$8633,IF(1=Data!$H$2:$H$8633,Data!$I$2:$I$8633))))))</f>
        <v>0</v>
      </c>
      <c r="P188" s="35">
        <f t="array" ref="P188">SUM(IF($F$2=Data!$A$2:$A$8633,IF($H$2=$H$2,IF($B$184=Data!$F$2:$F$8633,IF(P$16=Data!$E$2:$E$8633,IF(1=Data!$H$2:$H$8633,Data!$I$2:$I$8633))))))</f>
        <v>0</v>
      </c>
      <c r="Q188" s="35">
        <f t="array" ref="Q188">SUM(IF($F$2=Data!$A$2:$A$8633,IF($H$2=$H$2,IF($B$184=Data!$F$2:$F$8633,IF(Q$16=Data!$E$2:$E$8633,IF(1=Data!$H$2:$H$8633,Data!$I$2:$I$8633))))))</f>
        <v>0</v>
      </c>
      <c r="R188" s="35">
        <f t="array" ref="R188">SUM(IF($F$2=Data!$A$2:$A$8633,IF($H$2=$H$2,IF($B$184=Data!$F$2:$F$8633,IF(R$16=Data!$E$2:$E$8633,IF(1=Data!$H$2:$H$8633,Data!$I$2:$I$8633))))))</f>
        <v>0</v>
      </c>
      <c r="S188" s="35">
        <f t="array" ref="S188">SUM(IF($F$2=Data!$A$2:$A$8633,IF($H$2=$H$2,IF($B$184=Data!$F$2:$F$8633,IF(S$16=Data!$E$2:$E$8633,IF(1=Data!$H$2:$H$8633,Data!$I$2:$I$8633))))))</f>
        <v>0</v>
      </c>
      <c r="T188" s="35">
        <f t="array" ref="T188">SUM(IF($F$2=Data!$A$2:$A$8633,IF($H$2=$H$2,IF($B$184=Data!$F$2:$F$8633,IF(T$16=Data!$E$2:$E$8633,IF(1=Data!$H$2:$H$8633,Data!$I$2:$I$8633))))))</f>
        <v>0</v>
      </c>
      <c r="U188" s="35">
        <f t="array" ref="U188">SUM(IF($F$2=Data!$A$2:$A$8633,IF($H$2=$H$2,IF($B$184=Data!$F$2:$F$8633,IF(U$16=Data!$E$2:$E$8633,IF(1=Data!$H$2:$H$8633,Data!$I$2:$I$8633))))))</f>
        <v>0</v>
      </c>
      <c r="V188" s="35">
        <f t="array" ref="V188">SUM(IF($F$2=Data!$A$2:$A$8633,IF($H$2=$H$2,IF($B$184=Data!$F$2:$F$8633,IF(V$16=Data!$E$2:$E$8633,IF(1=Data!$H$2:$H$8633,Data!$I$2:$I$8633))))))</f>
        <v>0</v>
      </c>
      <c r="W188" s="35">
        <f t="array" ref="W188">SUM(IF($F$2=Data!$A$2:$A$8633,IF($H$2=$H$2,IF($B$184=Data!$F$2:$F$8633,IF(W$16=Data!$E$2:$E$8633,IF(1=Data!$H$2:$H$8633,Data!$I$2:$I$8633))))))</f>
        <v>0</v>
      </c>
      <c r="X188" s="35">
        <f t="array" ref="X188">SUM(IF($F$2=Data!$A$2:$A$8633,IF($H$2=$H$2,IF($B$184=Data!$F$2:$F$8633,IF(X$16=Data!$E$2:$E$8633,IF(1=Data!$H$2:$H$8633,Data!$I$2:$I$8633))))))</f>
        <v>0</v>
      </c>
      <c r="Y188" s="35">
        <f t="array" ref="Y188">SUM(IF($F$2=Data!$A$2:$A$8633,IF($H$2=$H$2,IF($B$184=Data!$F$2:$F$8633,IF(Y$16=Data!$E$2:$E$8633,IF(1=Data!$H$2:$H$8633,Data!$I$2:$I$8633))))))</f>
        <v>0</v>
      </c>
      <c r="AE188" s="22"/>
    </row>
    <row r="189" spans="1:31" hidden="1">
      <c r="A189" s="29" t="s">
        <v>5</v>
      </c>
      <c r="B189" s="35">
        <f t="array" ref="B189">SUM(IF($F$2=Data!$A$2:$A$8633,IF($H$2=$H$2,IF($B$184=Data!$F$2:$F$8633,IF(B$16=Data!$E$2:$E$8633,IF(2=Data!$H$2:$H$8633,Data!$I$2:$I$8633))))))</f>
        <v>0</v>
      </c>
      <c r="C189" s="35">
        <f t="array" ref="C189">SUM(IF($F$2=Data!$A$2:$A$8633,IF($H$2=$H$2,IF($B$184=Data!$F$2:$F$8633,IF(C$16=Data!$E$2:$E$8633,IF(2=Data!$H$2:$H$8633,Data!$I$2:$I$8633))))))</f>
        <v>0</v>
      </c>
      <c r="D189" s="35">
        <f t="array" ref="D189">SUM(IF($F$2=Data!$A$2:$A$8633,IF($H$2=$H$2,IF($B$184=Data!$F$2:$F$8633,IF(D$16=Data!$E$2:$E$8633,IF(2=Data!$H$2:$H$8633,Data!$I$2:$I$8633))))))</f>
        <v>0</v>
      </c>
      <c r="E189" s="35">
        <f t="array" ref="E189">SUM(IF($F$2=Data!$A$2:$A$8633,IF($H$2=$H$2,IF($B$184=Data!$F$2:$F$8633,IF(E$16=Data!$E$2:$E$8633,IF(2=Data!$H$2:$H$8633,Data!$I$2:$I$8633))))))</f>
        <v>0</v>
      </c>
      <c r="F189" s="35">
        <f t="array" ref="F189">SUM(IF($F$2=Data!$A$2:$A$8633,IF($H$2=$H$2,IF($B$184=Data!$F$2:$F$8633,IF(F$16=Data!$E$2:$E$8633,IF(2=Data!$H$2:$H$8633,Data!$I$2:$I$8633))))))</f>
        <v>0</v>
      </c>
      <c r="G189" s="35">
        <f t="array" ref="G189">SUM(IF($F$2=Data!$A$2:$A$8633,IF($H$2=$H$2,IF($B$184=Data!$F$2:$F$8633,IF(G$16=Data!$E$2:$E$8633,IF(2=Data!$H$2:$H$8633,Data!$I$2:$I$8633))))))</f>
        <v>0</v>
      </c>
      <c r="H189" s="35">
        <f t="array" ref="H189">SUM(IF($F$2=Data!$A$2:$A$8633,IF($H$2=$H$2,IF($B$184=Data!$F$2:$F$8633,IF(H$16=Data!$E$2:$E$8633,IF(2=Data!$H$2:$H$8633,Data!$I$2:$I$8633))))))</f>
        <v>0</v>
      </c>
      <c r="I189" s="35">
        <f t="array" ref="I189">SUM(IF($F$2=Data!$A$2:$A$8633,IF($H$2=$H$2,IF($B$184=Data!$F$2:$F$8633,IF(I$16=Data!$E$2:$E$8633,IF(2=Data!$H$2:$H$8633,Data!$I$2:$I$8633))))))</f>
        <v>0</v>
      </c>
      <c r="J189" s="35">
        <f t="array" ref="J189">SUM(IF($F$2=Data!$A$2:$A$8633,IF($H$2=$H$2,IF($B$184=Data!$F$2:$F$8633,IF(J$16=Data!$E$2:$E$8633,IF(2=Data!$H$2:$H$8633,Data!$I$2:$I$8633))))))</f>
        <v>0</v>
      </c>
      <c r="K189" s="35">
        <f t="array" ref="K189">SUM(IF($F$2=Data!$A$2:$A$8633,IF($H$2=$H$2,IF($B$184=Data!$F$2:$F$8633,IF(K$16=Data!$E$2:$E$8633,IF(2=Data!$H$2:$H$8633,Data!$I$2:$I$8633))))))</f>
        <v>0</v>
      </c>
      <c r="L189" s="35">
        <f t="array" ref="L189">SUM(IF($F$2=Data!$A$2:$A$8633,IF($H$2=$H$2,IF($B$184=Data!$F$2:$F$8633,IF(L$16=Data!$E$2:$E$8633,IF(2=Data!$H$2:$H$8633,Data!$I$2:$I$8633))))))</f>
        <v>0</v>
      </c>
      <c r="M189" s="35">
        <f t="array" ref="M189">SUM(IF($F$2=Data!$A$2:$A$8633,IF($H$2=$H$2,IF($B$184=Data!$F$2:$F$8633,IF(M$16=Data!$E$2:$E$8633,IF(2=Data!$H$2:$H$8633,Data!$I$2:$I$8633))))))</f>
        <v>0</v>
      </c>
      <c r="N189" s="35">
        <f t="array" ref="N189">SUM(IF($F$2=Data!$A$2:$A$8633,IF($H$2=$H$2,IF($B$184=Data!$F$2:$F$8633,IF(N$16=Data!$E$2:$E$8633,IF(2=Data!$H$2:$H$8633,Data!$I$2:$I$8633))))))</f>
        <v>0</v>
      </c>
      <c r="O189" s="35">
        <f t="array" ref="O189">SUM(IF($F$2=Data!$A$2:$A$8633,IF($H$2=$H$2,IF($B$184=Data!$F$2:$F$8633,IF(O$16=Data!$E$2:$E$8633,IF(2=Data!$H$2:$H$8633,Data!$I$2:$I$8633))))))</f>
        <v>0</v>
      </c>
      <c r="P189" s="35">
        <f t="array" ref="P189">SUM(IF($F$2=Data!$A$2:$A$8633,IF($H$2=$H$2,IF($B$184=Data!$F$2:$F$8633,IF(P$16=Data!$E$2:$E$8633,IF(2=Data!$H$2:$H$8633,Data!$I$2:$I$8633))))))</f>
        <v>0</v>
      </c>
      <c r="Q189" s="35">
        <f t="array" ref="Q189">SUM(IF($F$2=Data!$A$2:$A$8633,IF($H$2=$H$2,IF($B$184=Data!$F$2:$F$8633,IF(Q$16=Data!$E$2:$E$8633,IF(2=Data!$H$2:$H$8633,Data!$I$2:$I$8633))))))</f>
        <v>0</v>
      </c>
      <c r="R189" s="35">
        <f t="array" ref="R189">SUM(IF($F$2=Data!$A$2:$A$8633,IF($H$2=$H$2,IF($B$184=Data!$F$2:$F$8633,IF(R$16=Data!$E$2:$E$8633,IF(2=Data!$H$2:$H$8633,Data!$I$2:$I$8633))))))</f>
        <v>0</v>
      </c>
      <c r="S189" s="35">
        <f t="array" ref="S189">SUM(IF($F$2=Data!$A$2:$A$8633,IF($H$2=$H$2,IF($B$184=Data!$F$2:$F$8633,IF(S$16=Data!$E$2:$E$8633,IF(2=Data!$H$2:$H$8633,Data!$I$2:$I$8633))))))</f>
        <v>0</v>
      </c>
      <c r="T189" s="35">
        <f t="array" ref="T189">SUM(IF($F$2=Data!$A$2:$A$8633,IF($H$2=$H$2,IF($B$184=Data!$F$2:$F$8633,IF(T$16=Data!$E$2:$E$8633,IF(2=Data!$H$2:$H$8633,Data!$I$2:$I$8633))))))</f>
        <v>0</v>
      </c>
      <c r="U189" s="35">
        <f t="array" ref="U189">SUM(IF($F$2=Data!$A$2:$A$8633,IF($H$2=$H$2,IF($B$184=Data!$F$2:$F$8633,IF(U$16=Data!$E$2:$E$8633,IF(2=Data!$H$2:$H$8633,Data!$I$2:$I$8633))))))</f>
        <v>0</v>
      </c>
      <c r="V189" s="35">
        <f t="array" ref="V189">SUM(IF($F$2=Data!$A$2:$A$8633,IF($H$2=$H$2,IF($B$184=Data!$F$2:$F$8633,IF(V$16=Data!$E$2:$E$8633,IF(2=Data!$H$2:$H$8633,Data!$I$2:$I$8633))))))</f>
        <v>0</v>
      </c>
      <c r="W189" s="35">
        <f t="array" ref="W189">SUM(IF($F$2=Data!$A$2:$A$8633,IF($H$2=$H$2,IF($B$184=Data!$F$2:$F$8633,IF(W$16=Data!$E$2:$E$8633,IF(2=Data!$H$2:$H$8633,Data!$I$2:$I$8633))))))</f>
        <v>0</v>
      </c>
      <c r="X189" s="35">
        <f t="array" ref="X189">SUM(IF($F$2=Data!$A$2:$A$8633,IF($H$2=$H$2,IF($B$184=Data!$F$2:$F$8633,IF(X$16=Data!$E$2:$E$8633,IF(2=Data!$H$2:$H$8633,Data!$I$2:$I$8633))))))</f>
        <v>0</v>
      </c>
      <c r="Y189" s="35">
        <f t="array" ref="Y189">SUM(IF($F$2=Data!$A$2:$A$8633,IF($H$2=$H$2,IF($B$184=Data!$F$2:$F$8633,IF(Y$16=Data!$E$2:$E$8633,IF(2=Data!$H$2:$H$8633,Data!$I$2:$I$8633))))))</f>
        <v>0</v>
      </c>
      <c r="AE189" s="22"/>
    </row>
    <row r="190" spans="1:31" hidden="1">
      <c r="A190" s="29" t="s">
        <v>22</v>
      </c>
      <c r="B190" s="35">
        <f t="array" ref="B190">SUM(IF($F$2=Data!$A$2:$A$8633,IF($H$2=$H$2,IF($B$184=Data!$F$2:$F$8633,IF(B$16=Data!$E$2:$E$8633,IF(3=Data!$H$2:$H$8633,Data!$I$2:$I$8633))))))</f>
        <v>0</v>
      </c>
      <c r="C190" s="35">
        <f t="array" ref="C190">SUM(IF($F$2=Data!$A$2:$A$8633,IF($H$2=$H$2,IF($B$184=Data!$F$2:$F$8633,IF(C$16=Data!$E$2:$E$8633,IF(3=Data!$H$2:$H$8633,Data!$I$2:$I$8633))))))</f>
        <v>0</v>
      </c>
      <c r="D190" s="35">
        <f t="array" ref="D190">SUM(IF($F$2=Data!$A$2:$A$8633,IF($H$2=$H$2,IF($B$184=Data!$F$2:$F$8633,IF(D$16=Data!$E$2:$E$8633,IF(3=Data!$H$2:$H$8633,Data!$I$2:$I$8633))))))</f>
        <v>0</v>
      </c>
      <c r="E190" s="35">
        <f t="array" ref="E190">SUM(IF($F$2=Data!$A$2:$A$8633,IF($H$2=$H$2,IF($B$184=Data!$F$2:$F$8633,IF(E$16=Data!$E$2:$E$8633,IF(3=Data!$H$2:$H$8633,Data!$I$2:$I$8633))))))</f>
        <v>0</v>
      </c>
      <c r="F190" s="35">
        <f t="array" ref="F190">SUM(IF($F$2=Data!$A$2:$A$8633,IF($H$2=$H$2,IF($B$184=Data!$F$2:$F$8633,IF(F$16=Data!$E$2:$E$8633,IF(3=Data!$H$2:$H$8633,Data!$I$2:$I$8633))))))</f>
        <v>0</v>
      </c>
      <c r="G190" s="35">
        <f t="array" ref="G190">SUM(IF($F$2=Data!$A$2:$A$8633,IF($H$2=$H$2,IF($B$184=Data!$F$2:$F$8633,IF(G$16=Data!$E$2:$E$8633,IF(3=Data!$H$2:$H$8633,Data!$I$2:$I$8633))))))</f>
        <v>0</v>
      </c>
      <c r="H190" s="35">
        <f t="array" ref="H190">SUM(IF($F$2=Data!$A$2:$A$8633,IF($H$2=$H$2,IF($B$184=Data!$F$2:$F$8633,IF(H$16=Data!$E$2:$E$8633,IF(3=Data!$H$2:$H$8633,Data!$I$2:$I$8633))))))</f>
        <v>0</v>
      </c>
      <c r="I190" s="35">
        <f t="array" ref="I190">SUM(IF($F$2=Data!$A$2:$A$8633,IF($H$2=$H$2,IF($B$184=Data!$F$2:$F$8633,IF(I$16=Data!$E$2:$E$8633,IF(3=Data!$H$2:$H$8633,Data!$I$2:$I$8633))))))</f>
        <v>0</v>
      </c>
      <c r="J190" s="35">
        <f t="array" ref="J190">SUM(IF($F$2=Data!$A$2:$A$8633,IF($H$2=$H$2,IF($B$184=Data!$F$2:$F$8633,IF(J$16=Data!$E$2:$E$8633,IF(3=Data!$H$2:$H$8633,Data!$I$2:$I$8633))))))</f>
        <v>0</v>
      </c>
      <c r="K190" s="35">
        <f t="array" ref="K190">SUM(IF($F$2=Data!$A$2:$A$8633,IF($H$2=$H$2,IF($B$184=Data!$F$2:$F$8633,IF(K$16=Data!$E$2:$E$8633,IF(3=Data!$H$2:$H$8633,Data!$I$2:$I$8633))))))</f>
        <v>0</v>
      </c>
      <c r="L190" s="35">
        <f t="array" ref="L190">SUM(IF($F$2=Data!$A$2:$A$8633,IF($H$2=$H$2,IF($B$184=Data!$F$2:$F$8633,IF(L$16=Data!$E$2:$E$8633,IF(3=Data!$H$2:$H$8633,Data!$I$2:$I$8633))))))</f>
        <v>0</v>
      </c>
      <c r="M190" s="35">
        <f t="array" ref="M190">SUM(IF($F$2=Data!$A$2:$A$8633,IF($H$2=$H$2,IF($B$184=Data!$F$2:$F$8633,IF(M$16=Data!$E$2:$E$8633,IF(3=Data!$H$2:$H$8633,Data!$I$2:$I$8633))))))</f>
        <v>0</v>
      </c>
      <c r="N190" s="35">
        <f t="array" ref="N190">SUM(IF($F$2=Data!$A$2:$A$8633,IF($H$2=$H$2,IF($B$184=Data!$F$2:$F$8633,IF(N$16=Data!$E$2:$E$8633,IF(3=Data!$H$2:$H$8633,Data!$I$2:$I$8633))))))</f>
        <v>0</v>
      </c>
      <c r="O190" s="35">
        <f t="array" ref="O190">SUM(IF($F$2=Data!$A$2:$A$8633,IF($H$2=$H$2,IF($B$184=Data!$F$2:$F$8633,IF(O$16=Data!$E$2:$E$8633,IF(3=Data!$H$2:$H$8633,Data!$I$2:$I$8633))))))</f>
        <v>0</v>
      </c>
      <c r="P190" s="35">
        <f t="array" ref="P190">SUM(IF($F$2=Data!$A$2:$A$8633,IF($H$2=$H$2,IF($B$184=Data!$F$2:$F$8633,IF(P$16=Data!$E$2:$E$8633,IF(3=Data!$H$2:$H$8633,Data!$I$2:$I$8633))))))</f>
        <v>0</v>
      </c>
      <c r="Q190" s="35">
        <f t="array" ref="Q190">SUM(IF($F$2=Data!$A$2:$A$8633,IF($H$2=$H$2,IF($B$184=Data!$F$2:$F$8633,IF(Q$16=Data!$E$2:$E$8633,IF(3=Data!$H$2:$H$8633,Data!$I$2:$I$8633))))))</f>
        <v>0</v>
      </c>
      <c r="R190" s="35">
        <f t="array" ref="R190">SUM(IF($F$2=Data!$A$2:$A$8633,IF($H$2=$H$2,IF($B$184=Data!$F$2:$F$8633,IF(R$16=Data!$E$2:$E$8633,IF(3=Data!$H$2:$H$8633,Data!$I$2:$I$8633))))))</f>
        <v>0</v>
      </c>
      <c r="S190" s="35">
        <f t="array" ref="S190">SUM(IF($F$2=Data!$A$2:$A$8633,IF($H$2=$H$2,IF($B$184=Data!$F$2:$F$8633,IF(S$16=Data!$E$2:$E$8633,IF(3=Data!$H$2:$H$8633,Data!$I$2:$I$8633))))))</f>
        <v>0</v>
      </c>
      <c r="T190" s="35">
        <f t="array" ref="T190">SUM(IF($F$2=Data!$A$2:$A$8633,IF($H$2=$H$2,IF($B$184=Data!$F$2:$F$8633,IF(T$16=Data!$E$2:$E$8633,IF(3=Data!$H$2:$H$8633,Data!$I$2:$I$8633))))))</f>
        <v>0</v>
      </c>
      <c r="U190" s="35">
        <f t="array" ref="U190">SUM(IF($F$2=Data!$A$2:$A$8633,IF($H$2=$H$2,IF($B$184=Data!$F$2:$F$8633,IF(U$16=Data!$E$2:$E$8633,IF(3=Data!$H$2:$H$8633,Data!$I$2:$I$8633))))))</f>
        <v>0</v>
      </c>
      <c r="V190" s="35">
        <f t="array" ref="V190">SUM(IF($F$2=Data!$A$2:$A$8633,IF($H$2=$H$2,IF($B$184=Data!$F$2:$F$8633,IF(V$16=Data!$E$2:$E$8633,IF(3=Data!$H$2:$H$8633,Data!$I$2:$I$8633))))))</f>
        <v>0</v>
      </c>
      <c r="W190" s="35">
        <f t="array" ref="W190">SUM(IF($F$2=Data!$A$2:$A$8633,IF($H$2=$H$2,IF($B$184=Data!$F$2:$F$8633,IF(W$16=Data!$E$2:$E$8633,IF(3=Data!$H$2:$H$8633,Data!$I$2:$I$8633))))))</f>
        <v>0</v>
      </c>
      <c r="X190" s="35">
        <f t="array" ref="X190">SUM(IF($F$2=Data!$A$2:$A$8633,IF($H$2=$H$2,IF($B$184=Data!$F$2:$F$8633,IF(X$16=Data!$E$2:$E$8633,IF(3=Data!$H$2:$H$8633,Data!$I$2:$I$8633))))))</f>
        <v>0</v>
      </c>
      <c r="Y190" s="35">
        <f t="array" ref="Y190">SUM(IF($F$2=Data!$A$2:$A$8633,IF($H$2=$H$2,IF($B$184=Data!$F$2:$F$8633,IF(Y$16=Data!$E$2:$E$8633,IF(3=Data!$H$2:$H$8633,Data!$I$2:$I$8633))))))</f>
        <v>0</v>
      </c>
    </row>
    <row r="191" spans="1:31" hidden="1">
      <c r="A191" s="29" t="s">
        <v>6</v>
      </c>
      <c r="B191" s="35">
        <f t="array" ref="B191">SUM(IF($F$2=Data!$A$2:$A$8633,IF($H$2=$H$2,IF($B$184=Data!$F$2:$F$8633,IF(B$16=Data!$E$2:$E$8633,IF(0=Data!$H$2:$H$8633,Data!$K$2:$K$8633))))))</f>
        <v>0</v>
      </c>
      <c r="C191" s="35">
        <f t="array" ref="C191">SUM(IF($F$2=Data!$A$2:$A$8633,IF($H$2=$H$2,IF($B$184=Data!$F$2:$F$8633,IF(C$16=Data!$E$2:$E$8633,IF(0=Data!$H$2:$H$8633,Data!$K$2:$K$8633))))))</f>
        <v>0</v>
      </c>
      <c r="D191" s="35">
        <f t="array" ref="D191">SUM(IF($F$2=Data!$A$2:$A$8633,IF($H$2=$H$2,IF($B$184=Data!$F$2:$F$8633,IF(D$16=Data!$E$2:$E$8633,IF(0=Data!$H$2:$H$8633,Data!$K$2:$K$8633))))))</f>
        <v>0</v>
      </c>
      <c r="E191" s="35">
        <f t="array" ref="E191">SUM(IF($F$2=Data!$A$2:$A$8633,IF($H$2=$H$2,IF($B$184=Data!$F$2:$F$8633,IF(E$16=Data!$E$2:$E$8633,IF(0=Data!$H$2:$H$8633,Data!$K$2:$K$8633))))))</f>
        <v>0</v>
      </c>
      <c r="F191" s="35">
        <f t="array" ref="F191">SUM(IF($F$2=Data!$A$2:$A$8633,IF($H$2=$H$2,IF($B$184=Data!$F$2:$F$8633,IF(F$16=Data!$E$2:$E$8633,IF(0=Data!$H$2:$H$8633,Data!$K$2:$K$8633))))))</f>
        <v>0</v>
      </c>
      <c r="G191" s="35">
        <f t="array" ref="G191">SUM(IF($F$2=Data!$A$2:$A$8633,IF($H$2=$H$2,IF($B$184=Data!$F$2:$F$8633,IF(G$16=Data!$E$2:$E$8633,IF(0=Data!$H$2:$H$8633,Data!$K$2:$K$8633))))))</f>
        <v>0</v>
      </c>
      <c r="H191" s="35">
        <f t="array" ref="H191">SUM(IF($F$2=Data!$A$2:$A$8633,IF($H$2=$H$2,IF($B$184=Data!$F$2:$F$8633,IF(H$16=Data!$E$2:$E$8633,IF(0=Data!$H$2:$H$8633,Data!$K$2:$K$8633))))))</f>
        <v>0</v>
      </c>
      <c r="I191" s="35">
        <f t="array" ref="I191">SUM(IF($F$2=Data!$A$2:$A$8633,IF($H$2=$H$2,IF($B$184=Data!$F$2:$F$8633,IF(I$16=Data!$E$2:$E$8633,IF(0=Data!$H$2:$H$8633,Data!$K$2:$K$8633))))))</f>
        <v>0</v>
      </c>
      <c r="J191" s="35">
        <f t="array" ref="J191">SUM(IF($F$2=Data!$A$2:$A$8633,IF($H$2=$H$2,IF($B$184=Data!$F$2:$F$8633,IF(J$16=Data!$E$2:$E$8633,IF(0=Data!$H$2:$H$8633,Data!$K$2:$K$8633))))))</f>
        <v>0</v>
      </c>
      <c r="K191" s="35">
        <f t="array" ref="K191">SUM(IF($F$2=Data!$A$2:$A$8633,IF($H$2=$H$2,IF($B$184=Data!$F$2:$F$8633,IF(K$16=Data!$E$2:$E$8633,IF(0=Data!$H$2:$H$8633,Data!$K$2:$K$8633))))))</f>
        <v>0</v>
      </c>
      <c r="L191" s="35">
        <f t="array" ref="L191">SUM(IF($F$2=Data!$A$2:$A$8633,IF($H$2=$H$2,IF($B$184=Data!$F$2:$F$8633,IF(L$16=Data!$E$2:$E$8633,IF(0=Data!$H$2:$H$8633,Data!$K$2:$K$8633))))))</f>
        <v>0</v>
      </c>
      <c r="M191" s="35">
        <f t="array" ref="M191">SUM(IF($F$2=Data!$A$2:$A$8633,IF($H$2=$H$2,IF($B$184=Data!$F$2:$F$8633,IF(M$16=Data!$E$2:$E$8633,IF(0=Data!$H$2:$H$8633,Data!$K$2:$K$8633))))))</f>
        <v>0</v>
      </c>
      <c r="N191" s="35">
        <f t="array" ref="N191">SUM(IF($F$2=Data!$A$2:$A$8633,IF($H$2=$H$2,IF($B$184=Data!$F$2:$F$8633,IF(N$16=Data!$E$2:$E$8633,IF(0=Data!$H$2:$H$8633,Data!$K$2:$K$8633))))))</f>
        <v>0</v>
      </c>
      <c r="O191" s="35">
        <f t="array" ref="O191">SUM(IF($F$2=Data!$A$2:$A$8633,IF($H$2=$H$2,IF($B$184=Data!$F$2:$F$8633,IF(O$16=Data!$E$2:$E$8633,IF(0=Data!$H$2:$H$8633,Data!$K$2:$K$8633))))))</f>
        <v>0</v>
      </c>
      <c r="P191" s="35">
        <f t="array" ref="P191">SUM(IF($F$2=Data!$A$2:$A$8633,IF($H$2=$H$2,IF($B$184=Data!$F$2:$F$8633,IF(P$16=Data!$E$2:$E$8633,IF(0=Data!$H$2:$H$8633,Data!$K$2:$K$8633))))))</f>
        <v>0</v>
      </c>
      <c r="Q191" s="35">
        <f t="array" ref="Q191">SUM(IF($F$2=Data!$A$2:$A$8633,IF($H$2=$H$2,IF($B$184=Data!$F$2:$F$8633,IF(Q$16=Data!$E$2:$E$8633,IF(0=Data!$H$2:$H$8633,Data!$K$2:$K$8633))))))</f>
        <v>0</v>
      </c>
      <c r="R191" s="35">
        <f t="array" ref="R191">SUM(IF($F$2=Data!$A$2:$A$8633,IF($H$2=$H$2,IF($B$184=Data!$F$2:$F$8633,IF(R$16=Data!$E$2:$E$8633,IF(0=Data!$H$2:$H$8633,Data!$K$2:$K$8633))))))</f>
        <v>0</v>
      </c>
      <c r="S191" s="35">
        <f t="array" ref="S191">SUM(IF($F$2=Data!$A$2:$A$8633,IF($H$2=$H$2,IF($B$184=Data!$F$2:$F$8633,IF(S$16=Data!$E$2:$E$8633,IF(0=Data!$H$2:$H$8633,Data!$K$2:$K$8633))))))</f>
        <v>0</v>
      </c>
      <c r="T191" s="35">
        <f t="array" ref="T191">SUM(IF($F$2=Data!$A$2:$A$8633,IF($H$2=$H$2,IF($B$184=Data!$F$2:$F$8633,IF(T$16=Data!$E$2:$E$8633,IF(0=Data!$H$2:$H$8633,Data!$K$2:$K$8633))))))</f>
        <v>0</v>
      </c>
      <c r="U191" s="35">
        <f t="array" ref="U191">SUM(IF($F$2=Data!$A$2:$A$8633,IF($H$2=$H$2,IF($B$184=Data!$F$2:$F$8633,IF(U$16=Data!$E$2:$E$8633,IF(0=Data!$H$2:$H$8633,Data!$K$2:$K$8633))))))</f>
        <v>0</v>
      </c>
      <c r="V191" s="35">
        <f t="array" ref="V191">SUM(IF($F$2=Data!$A$2:$A$8633,IF($H$2=$H$2,IF($B$184=Data!$F$2:$F$8633,IF(V$16=Data!$E$2:$E$8633,IF(0=Data!$H$2:$H$8633,Data!$K$2:$K$8633))))))</f>
        <v>0</v>
      </c>
      <c r="W191" s="35">
        <f t="array" ref="W191">SUM(IF($F$2=Data!$A$2:$A$8633,IF($H$2=$H$2,IF($B$184=Data!$F$2:$F$8633,IF(W$16=Data!$E$2:$E$8633,IF(0=Data!$H$2:$H$8633,Data!$K$2:$K$8633))))))</f>
        <v>0</v>
      </c>
      <c r="X191" s="35">
        <f t="array" ref="X191">SUM(IF($F$2=Data!$A$2:$A$8633,IF($H$2=$H$2,IF($B$184=Data!$F$2:$F$8633,IF(X$16=Data!$E$2:$E$8633,IF(0=Data!$H$2:$H$8633,Data!$K$2:$K$8633))))))</f>
        <v>0</v>
      </c>
      <c r="Y191" s="35">
        <f t="array" ref="Y191">SUM(IF($F$2=Data!$A$2:$A$8633,IF($H$2=$H$2,IF($B$184=Data!$F$2:$F$8633,IF(Y$16=Data!$E$2:$E$8633,IF(0=Data!$H$2:$H$8633,Data!$K$2:$K$8633))))))</f>
        <v>0</v>
      </c>
    </row>
    <row r="192" spans="1:31" hidden="1">
      <c r="A192" s="29" t="s">
        <v>7</v>
      </c>
      <c r="B192" s="35">
        <f t="array" ref="B192">SUM(IF($F$2=Data!$A$2:$A$8633,IF($H$2=$H$2,IF($B$184=Data!$F$2:$F$8633,IF(B$16=Data!$E$2:$E$8633,IF(1=Data!$H$2:$H$8633,Data!$K$2:$K$8633))))))</f>
        <v>0</v>
      </c>
      <c r="C192" s="35">
        <f t="array" ref="C192">SUM(IF($F$2=Data!$A$2:$A$8633,IF($H$2=$H$2,IF($B$184=Data!$F$2:$F$8633,IF(C$16=Data!$E$2:$E$8633,IF(1=Data!$H$2:$H$8633,Data!$K$2:$K$8633))))))</f>
        <v>0</v>
      </c>
      <c r="D192" s="35">
        <f t="array" ref="D192">SUM(IF($F$2=Data!$A$2:$A$8633,IF($H$2=$H$2,IF($B$184=Data!$F$2:$F$8633,IF(D$16=Data!$E$2:$E$8633,IF(1=Data!$H$2:$H$8633,Data!$K$2:$K$8633))))))</f>
        <v>0</v>
      </c>
      <c r="E192" s="35">
        <f t="array" ref="E192">SUM(IF($F$2=Data!$A$2:$A$8633,IF($H$2=$H$2,IF($B$184=Data!$F$2:$F$8633,IF(E$16=Data!$E$2:$E$8633,IF(1=Data!$H$2:$H$8633,Data!$K$2:$K$8633))))))</f>
        <v>0</v>
      </c>
      <c r="F192" s="35">
        <f t="array" ref="F192">SUM(IF($F$2=Data!$A$2:$A$8633,IF($H$2=$H$2,IF($B$184=Data!$F$2:$F$8633,IF(F$16=Data!$E$2:$E$8633,IF(1=Data!$H$2:$H$8633,Data!$K$2:$K$8633))))))</f>
        <v>0</v>
      </c>
      <c r="G192" s="35">
        <f t="array" ref="G192">SUM(IF($F$2=Data!$A$2:$A$8633,IF($H$2=$H$2,IF($B$184=Data!$F$2:$F$8633,IF(G$16=Data!$E$2:$E$8633,IF(1=Data!$H$2:$H$8633,Data!$K$2:$K$8633))))))</f>
        <v>0</v>
      </c>
      <c r="H192" s="35">
        <f t="array" ref="H192">SUM(IF($F$2=Data!$A$2:$A$8633,IF($H$2=$H$2,IF($B$184=Data!$F$2:$F$8633,IF(H$16=Data!$E$2:$E$8633,IF(1=Data!$H$2:$H$8633,Data!$K$2:$K$8633))))))</f>
        <v>0</v>
      </c>
      <c r="I192" s="35">
        <f t="array" ref="I192">SUM(IF($F$2=Data!$A$2:$A$8633,IF($H$2=$H$2,IF($B$184=Data!$F$2:$F$8633,IF(I$16=Data!$E$2:$E$8633,IF(1=Data!$H$2:$H$8633,Data!$K$2:$K$8633))))))</f>
        <v>0</v>
      </c>
      <c r="J192" s="35">
        <f t="array" ref="J192">SUM(IF($F$2=Data!$A$2:$A$8633,IF($H$2=$H$2,IF($B$184=Data!$F$2:$F$8633,IF(J$16=Data!$E$2:$E$8633,IF(1=Data!$H$2:$H$8633,Data!$K$2:$K$8633))))))</f>
        <v>0</v>
      </c>
      <c r="K192" s="35">
        <f t="array" ref="K192">SUM(IF($F$2=Data!$A$2:$A$8633,IF($H$2=$H$2,IF($B$184=Data!$F$2:$F$8633,IF(K$16=Data!$E$2:$E$8633,IF(1=Data!$H$2:$H$8633,Data!$K$2:$K$8633))))))</f>
        <v>0</v>
      </c>
      <c r="L192" s="35">
        <f t="array" ref="L192">SUM(IF($F$2=Data!$A$2:$A$8633,IF($H$2=$H$2,IF($B$184=Data!$F$2:$F$8633,IF(L$16=Data!$E$2:$E$8633,IF(1=Data!$H$2:$H$8633,Data!$K$2:$K$8633))))))</f>
        <v>0</v>
      </c>
      <c r="M192" s="35">
        <f t="array" ref="M192">SUM(IF($F$2=Data!$A$2:$A$8633,IF($H$2=$H$2,IF($B$184=Data!$F$2:$F$8633,IF(M$16=Data!$E$2:$E$8633,IF(1=Data!$H$2:$H$8633,Data!$K$2:$K$8633))))))</f>
        <v>0</v>
      </c>
      <c r="N192" s="35">
        <f t="array" ref="N192">SUM(IF($F$2=Data!$A$2:$A$8633,IF($H$2=$H$2,IF($B$184=Data!$F$2:$F$8633,IF(N$16=Data!$E$2:$E$8633,IF(1=Data!$H$2:$H$8633,Data!$K$2:$K$8633))))))</f>
        <v>0</v>
      </c>
      <c r="O192" s="35">
        <f t="array" ref="O192">SUM(IF($F$2=Data!$A$2:$A$8633,IF($H$2=$H$2,IF($B$184=Data!$F$2:$F$8633,IF(O$16=Data!$E$2:$E$8633,IF(1=Data!$H$2:$H$8633,Data!$K$2:$K$8633))))))</f>
        <v>0</v>
      </c>
      <c r="P192" s="35">
        <f t="array" ref="P192">SUM(IF($F$2=Data!$A$2:$A$8633,IF($H$2=$H$2,IF($B$184=Data!$F$2:$F$8633,IF(P$16=Data!$E$2:$E$8633,IF(1=Data!$H$2:$H$8633,Data!$K$2:$K$8633))))))</f>
        <v>0</v>
      </c>
      <c r="Q192" s="35">
        <f t="array" ref="Q192">SUM(IF($F$2=Data!$A$2:$A$8633,IF($H$2=$H$2,IF($B$184=Data!$F$2:$F$8633,IF(Q$16=Data!$E$2:$E$8633,IF(1=Data!$H$2:$H$8633,Data!$K$2:$K$8633))))))</f>
        <v>0</v>
      </c>
      <c r="R192" s="35">
        <f t="array" ref="R192">SUM(IF($F$2=Data!$A$2:$A$8633,IF($H$2=$H$2,IF($B$184=Data!$F$2:$F$8633,IF(R$16=Data!$E$2:$E$8633,IF(1=Data!$H$2:$H$8633,Data!$K$2:$K$8633))))))</f>
        <v>0</v>
      </c>
      <c r="S192" s="35">
        <f t="array" ref="S192">SUM(IF($F$2=Data!$A$2:$A$8633,IF($H$2=$H$2,IF($B$184=Data!$F$2:$F$8633,IF(S$16=Data!$E$2:$E$8633,IF(1=Data!$H$2:$H$8633,Data!$K$2:$K$8633))))))</f>
        <v>0</v>
      </c>
      <c r="T192" s="35">
        <f t="array" ref="T192">SUM(IF($F$2=Data!$A$2:$A$8633,IF($H$2=$H$2,IF($B$184=Data!$F$2:$F$8633,IF(T$16=Data!$E$2:$E$8633,IF(1=Data!$H$2:$H$8633,Data!$K$2:$K$8633))))))</f>
        <v>0</v>
      </c>
      <c r="U192" s="35">
        <f t="array" ref="U192">SUM(IF($F$2=Data!$A$2:$A$8633,IF($H$2=$H$2,IF($B$184=Data!$F$2:$F$8633,IF(U$16=Data!$E$2:$E$8633,IF(1=Data!$H$2:$H$8633,Data!$K$2:$K$8633))))))</f>
        <v>0</v>
      </c>
      <c r="V192" s="35">
        <f t="array" ref="V192">SUM(IF($F$2=Data!$A$2:$A$8633,IF($H$2=$H$2,IF($B$184=Data!$F$2:$F$8633,IF(V$16=Data!$E$2:$E$8633,IF(1=Data!$H$2:$H$8633,Data!$K$2:$K$8633))))))</f>
        <v>0</v>
      </c>
      <c r="W192" s="35">
        <f t="array" ref="W192">SUM(IF($F$2=Data!$A$2:$A$8633,IF($H$2=$H$2,IF($B$184=Data!$F$2:$F$8633,IF(W$16=Data!$E$2:$E$8633,IF(1=Data!$H$2:$H$8633,Data!$K$2:$K$8633))))))</f>
        <v>0</v>
      </c>
      <c r="X192" s="35">
        <f t="array" ref="X192">SUM(IF($F$2=Data!$A$2:$A$8633,IF($H$2=$H$2,IF($B$184=Data!$F$2:$F$8633,IF(X$16=Data!$E$2:$E$8633,IF(1=Data!$H$2:$H$8633,Data!$K$2:$K$8633))))))</f>
        <v>0</v>
      </c>
      <c r="Y192" s="35">
        <f t="array" ref="Y192">SUM(IF($F$2=Data!$A$2:$A$8633,IF($H$2=$H$2,IF($B$184=Data!$F$2:$F$8633,IF(Y$16=Data!$E$2:$E$8633,IF(1=Data!$H$2:$H$8633,Data!$K$2:$K$8633))))))</f>
        <v>0</v>
      </c>
    </row>
    <row r="193" spans="1:31" hidden="1">
      <c r="A193" s="29" t="s">
        <v>19</v>
      </c>
      <c r="B193" s="35">
        <f t="array" ref="B193">SUM(IF($F$2=Data!$A$2:$A$8633,IF($H$2=$H$2,IF($B$184=Data!$F$2:$F$8633,IF(B$16=Data!$E$2:$E$8633,IF(2=Data!$H$2:$H$8633,Data!$K$2:$K$8633))))))</f>
        <v>0</v>
      </c>
      <c r="C193" s="35">
        <f t="array" ref="C193">SUM(IF($F$2=Data!$A$2:$A$8633,IF($H$2=$H$2,IF($B$184=Data!$F$2:$F$8633,IF(C$16=Data!$E$2:$E$8633,IF(2=Data!$H$2:$H$8633,Data!$K$2:$K$8633))))))</f>
        <v>0</v>
      </c>
      <c r="D193" s="35">
        <f t="array" ref="D193">SUM(IF($F$2=Data!$A$2:$A$8633,IF($H$2=$H$2,IF($B$184=Data!$F$2:$F$8633,IF(D$16=Data!$E$2:$E$8633,IF(2=Data!$H$2:$H$8633,Data!$K$2:$K$8633))))))</f>
        <v>0</v>
      </c>
      <c r="E193" s="35">
        <f t="array" ref="E193">SUM(IF($F$2=Data!$A$2:$A$8633,IF($H$2=$H$2,IF($B$184=Data!$F$2:$F$8633,IF(E$16=Data!$E$2:$E$8633,IF(2=Data!$H$2:$H$8633,Data!$K$2:$K$8633))))))</f>
        <v>0</v>
      </c>
      <c r="F193" s="35">
        <f t="array" ref="F193">SUM(IF($F$2=Data!$A$2:$A$8633,IF($H$2=$H$2,IF($B$184=Data!$F$2:$F$8633,IF(F$16=Data!$E$2:$E$8633,IF(2=Data!$H$2:$H$8633,Data!$K$2:$K$8633))))))</f>
        <v>0</v>
      </c>
      <c r="G193" s="35">
        <f t="array" ref="G193">SUM(IF($F$2=Data!$A$2:$A$8633,IF($H$2=$H$2,IF($B$184=Data!$F$2:$F$8633,IF(G$16=Data!$E$2:$E$8633,IF(2=Data!$H$2:$H$8633,Data!$K$2:$K$8633))))))</f>
        <v>0</v>
      </c>
      <c r="H193" s="35">
        <f t="array" ref="H193">SUM(IF($F$2=Data!$A$2:$A$8633,IF($H$2=$H$2,IF($B$184=Data!$F$2:$F$8633,IF(H$16=Data!$E$2:$E$8633,IF(2=Data!$H$2:$H$8633,Data!$K$2:$K$8633))))))</f>
        <v>0</v>
      </c>
      <c r="I193" s="35">
        <f t="array" ref="I193">SUM(IF($F$2=Data!$A$2:$A$8633,IF($H$2=$H$2,IF($B$184=Data!$F$2:$F$8633,IF(I$16=Data!$E$2:$E$8633,IF(2=Data!$H$2:$H$8633,Data!$K$2:$K$8633))))))</f>
        <v>0</v>
      </c>
      <c r="J193" s="35">
        <f t="array" ref="J193">SUM(IF($F$2=Data!$A$2:$A$8633,IF($H$2=$H$2,IF($B$184=Data!$F$2:$F$8633,IF(J$16=Data!$E$2:$E$8633,IF(2=Data!$H$2:$H$8633,Data!$K$2:$K$8633))))))</f>
        <v>0</v>
      </c>
      <c r="K193" s="35">
        <f t="array" ref="K193">SUM(IF($F$2=Data!$A$2:$A$8633,IF($H$2=$H$2,IF($B$184=Data!$F$2:$F$8633,IF(K$16=Data!$E$2:$E$8633,IF(2=Data!$H$2:$H$8633,Data!$K$2:$K$8633))))))</f>
        <v>0</v>
      </c>
      <c r="L193" s="35">
        <f t="array" ref="L193">SUM(IF($F$2=Data!$A$2:$A$8633,IF($H$2=$H$2,IF($B$184=Data!$F$2:$F$8633,IF(L$16=Data!$E$2:$E$8633,IF(2=Data!$H$2:$H$8633,Data!$K$2:$K$8633))))))</f>
        <v>0</v>
      </c>
      <c r="M193" s="35">
        <f t="array" ref="M193">SUM(IF($F$2=Data!$A$2:$A$8633,IF($H$2=$H$2,IF($B$184=Data!$F$2:$F$8633,IF(M$16=Data!$E$2:$E$8633,IF(2=Data!$H$2:$H$8633,Data!$K$2:$K$8633))))))</f>
        <v>0</v>
      </c>
      <c r="N193" s="35">
        <f t="array" ref="N193">SUM(IF($F$2=Data!$A$2:$A$8633,IF($H$2=$H$2,IF($B$184=Data!$F$2:$F$8633,IF(N$16=Data!$E$2:$E$8633,IF(2=Data!$H$2:$H$8633,Data!$K$2:$K$8633))))))</f>
        <v>0</v>
      </c>
      <c r="O193" s="35">
        <f t="array" ref="O193">SUM(IF($F$2=Data!$A$2:$A$8633,IF($H$2=$H$2,IF($B$184=Data!$F$2:$F$8633,IF(O$16=Data!$E$2:$E$8633,IF(2=Data!$H$2:$H$8633,Data!$K$2:$K$8633))))))</f>
        <v>0</v>
      </c>
      <c r="P193" s="35">
        <f t="array" ref="P193">SUM(IF($F$2=Data!$A$2:$A$8633,IF($H$2=$H$2,IF($B$184=Data!$F$2:$F$8633,IF(P$16=Data!$E$2:$E$8633,IF(2=Data!$H$2:$H$8633,Data!$K$2:$K$8633))))))</f>
        <v>0</v>
      </c>
      <c r="Q193" s="35">
        <f t="array" ref="Q193">SUM(IF($F$2=Data!$A$2:$A$8633,IF($H$2=$H$2,IF($B$184=Data!$F$2:$F$8633,IF(Q$16=Data!$E$2:$E$8633,IF(2=Data!$H$2:$H$8633,Data!$K$2:$K$8633))))))</f>
        <v>0</v>
      </c>
      <c r="R193" s="35">
        <f t="array" ref="R193">SUM(IF($F$2=Data!$A$2:$A$8633,IF($H$2=$H$2,IF($B$184=Data!$F$2:$F$8633,IF(R$16=Data!$E$2:$E$8633,IF(2=Data!$H$2:$H$8633,Data!$K$2:$K$8633))))))</f>
        <v>0</v>
      </c>
      <c r="S193" s="35">
        <f t="array" ref="S193">SUM(IF($F$2=Data!$A$2:$A$8633,IF($H$2=$H$2,IF($B$184=Data!$F$2:$F$8633,IF(S$16=Data!$E$2:$E$8633,IF(2=Data!$H$2:$H$8633,Data!$K$2:$K$8633))))))</f>
        <v>0</v>
      </c>
      <c r="T193" s="35">
        <f t="array" ref="T193">SUM(IF($F$2=Data!$A$2:$A$8633,IF($H$2=$H$2,IF($B$184=Data!$F$2:$F$8633,IF(T$16=Data!$E$2:$E$8633,IF(2=Data!$H$2:$H$8633,Data!$K$2:$K$8633))))))</f>
        <v>0</v>
      </c>
      <c r="U193" s="35">
        <f t="array" ref="U193">SUM(IF($F$2=Data!$A$2:$A$8633,IF($H$2=$H$2,IF($B$184=Data!$F$2:$F$8633,IF(U$16=Data!$E$2:$E$8633,IF(2=Data!$H$2:$H$8633,Data!$K$2:$K$8633))))))</f>
        <v>0</v>
      </c>
      <c r="V193" s="35">
        <f t="array" ref="V193">SUM(IF($F$2=Data!$A$2:$A$8633,IF($H$2=$H$2,IF($B$184=Data!$F$2:$F$8633,IF(V$16=Data!$E$2:$E$8633,IF(2=Data!$H$2:$H$8633,Data!$K$2:$K$8633))))))</f>
        <v>0</v>
      </c>
      <c r="W193" s="35">
        <f t="array" ref="W193">SUM(IF($F$2=Data!$A$2:$A$8633,IF($H$2=$H$2,IF($B$184=Data!$F$2:$F$8633,IF(W$16=Data!$E$2:$E$8633,IF(2=Data!$H$2:$H$8633,Data!$K$2:$K$8633))))))</f>
        <v>0</v>
      </c>
      <c r="X193" s="35">
        <f t="array" ref="X193">SUM(IF($F$2=Data!$A$2:$A$8633,IF($H$2=$H$2,IF($B$184=Data!$F$2:$F$8633,IF(X$16=Data!$E$2:$E$8633,IF(2=Data!$H$2:$H$8633,Data!$K$2:$K$8633))))))</f>
        <v>0</v>
      </c>
      <c r="Y193" s="35">
        <f t="array" ref="Y193">SUM(IF($F$2=Data!$A$2:$A$8633,IF($H$2=$H$2,IF($B$184=Data!$F$2:$F$8633,IF(Y$16=Data!$E$2:$E$8633,IF(2=Data!$H$2:$H$8633,Data!$K$2:$K$8633))))))</f>
        <v>0</v>
      </c>
    </row>
    <row r="194" spans="1:31" hidden="1">
      <c r="A194" s="29" t="s">
        <v>20</v>
      </c>
      <c r="B194" s="36">
        <f t="array" ref="B194">SUM(IF($F$2=Data!$A$2:$A$8633,IF($H$2=$H$2,IF($B$184=Data!$F$2:$F$8633,IF(B$16=Data!$E$2:$E$8633,IF(3=Data!$H$2:$H$8633,Data!$K$2:$K$8633))))))</f>
        <v>0</v>
      </c>
      <c r="C194" s="36">
        <f t="array" ref="C194">SUM(IF($F$2=Data!$A$2:$A$8633,IF($H$2=$H$2,IF($B$184=Data!$F$2:$F$8633,IF(C$16=Data!$E$2:$E$8633,IF(3=Data!$H$2:$H$8633,Data!$K$2:$K$8633))))))</f>
        <v>0</v>
      </c>
      <c r="D194" s="36">
        <f t="array" ref="D194">SUM(IF($F$2=Data!$A$2:$A$8633,IF($H$2=$H$2,IF($B$184=Data!$F$2:$F$8633,IF(D$16=Data!$E$2:$E$8633,IF(3=Data!$H$2:$H$8633,Data!$K$2:$K$8633))))))</f>
        <v>0</v>
      </c>
      <c r="E194" s="36">
        <f t="array" ref="E194">SUM(IF($F$2=Data!$A$2:$A$8633,IF($H$2=$H$2,IF($B$184=Data!$F$2:$F$8633,IF(E$16=Data!$E$2:$E$8633,IF(3=Data!$H$2:$H$8633,Data!$K$2:$K$8633))))))</f>
        <v>0</v>
      </c>
      <c r="F194" s="36">
        <f t="array" ref="F194">SUM(IF($F$2=Data!$A$2:$A$8633,IF($H$2=$H$2,IF($B$184=Data!$F$2:$F$8633,IF(F$16=Data!$E$2:$E$8633,IF(3=Data!$H$2:$H$8633,Data!$K$2:$K$8633))))))</f>
        <v>0</v>
      </c>
      <c r="G194" s="36">
        <f t="array" ref="G194">SUM(IF($F$2=Data!$A$2:$A$8633,IF($H$2=$H$2,IF($B$184=Data!$F$2:$F$8633,IF(G$16=Data!$E$2:$E$8633,IF(3=Data!$H$2:$H$8633,Data!$K$2:$K$8633))))))</f>
        <v>0</v>
      </c>
      <c r="H194" s="36">
        <f t="array" ref="H194">SUM(IF($F$2=Data!$A$2:$A$8633,IF($H$2=$H$2,IF($B$184=Data!$F$2:$F$8633,IF(H$16=Data!$E$2:$E$8633,IF(3=Data!$H$2:$H$8633,Data!$K$2:$K$8633))))))</f>
        <v>0</v>
      </c>
      <c r="I194" s="36">
        <f t="array" ref="I194">SUM(IF($F$2=Data!$A$2:$A$8633,IF($H$2=$H$2,IF($B$184=Data!$F$2:$F$8633,IF(I$16=Data!$E$2:$E$8633,IF(3=Data!$H$2:$H$8633,Data!$K$2:$K$8633))))))</f>
        <v>0</v>
      </c>
      <c r="J194" s="36">
        <f t="array" ref="J194">SUM(IF($F$2=Data!$A$2:$A$8633,IF($H$2=$H$2,IF($B$184=Data!$F$2:$F$8633,IF(J$16=Data!$E$2:$E$8633,IF(3=Data!$H$2:$H$8633,Data!$K$2:$K$8633))))))</f>
        <v>0</v>
      </c>
      <c r="K194" s="36">
        <f t="array" ref="K194">SUM(IF($F$2=Data!$A$2:$A$8633,IF($H$2=$H$2,IF($B$184=Data!$F$2:$F$8633,IF(K$16=Data!$E$2:$E$8633,IF(3=Data!$H$2:$H$8633,Data!$K$2:$K$8633))))))</f>
        <v>0</v>
      </c>
      <c r="L194" s="36">
        <f t="array" ref="L194">SUM(IF($F$2=Data!$A$2:$A$8633,IF($H$2=$H$2,IF($B$184=Data!$F$2:$F$8633,IF(L$16=Data!$E$2:$E$8633,IF(3=Data!$H$2:$H$8633,Data!$K$2:$K$8633))))))</f>
        <v>0</v>
      </c>
      <c r="M194" s="36">
        <f t="array" ref="M194">SUM(IF($F$2=Data!$A$2:$A$8633,IF($H$2=$H$2,IF($B$184=Data!$F$2:$F$8633,IF(M$16=Data!$E$2:$E$8633,IF(3=Data!$H$2:$H$8633,Data!$K$2:$K$8633))))))</f>
        <v>0</v>
      </c>
      <c r="N194" s="36">
        <f t="array" ref="N194">SUM(IF($F$2=Data!$A$2:$A$8633,IF($H$2=$H$2,IF($B$184=Data!$F$2:$F$8633,IF(N$16=Data!$E$2:$E$8633,IF(3=Data!$H$2:$H$8633,Data!$K$2:$K$8633))))))</f>
        <v>0</v>
      </c>
      <c r="O194" s="36">
        <f t="array" ref="O194">SUM(IF($F$2=Data!$A$2:$A$8633,IF($H$2=$H$2,IF($B$184=Data!$F$2:$F$8633,IF(O$16=Data!$E$2:$E$8633,IF(3=Data!$H$2:$H$8633,Data!$K$2:$K$8633))))))</f>
        <v>0</v>
      </c>
      <c r="P194" s="36">
        <f t="array" ref="P194">SUM(IF($F$2=Data!$A$2:$A$8633,IF($H$2=$H$2,IF($B$184=Data!$F$2:$F$8633,IF(P$16=Data!$E$2:$E$8633,IF(3=Data!$H$2:$H$8633,Data!$K$2:$K$8633))))))</f>
        <v>0</v>
      </c>
      <c r="Q194" s="36">
        <f t="array" ref="Q194">SUM(IF($F$2=Data!$A$2:$A$8633,IF($H$2=$H$2,IF($B$184=Data!$F$2:$F$8633,IF(Q$16=Data!$E$2:$E$8633,IF(3=Data!$H$2:$H$8633,Data!$K$2:$K$8633))))))</f>
        <v>0</v>
      </c>
      <c r="R194" s="36">
        <f t="array" ref="R194">SUM(IF($F$2=Data!$A$2:$A$8633,IF($H$2=$H$2,IF($B$184=Data!$F$2:$F$8633,IF(R$16=Data!$E$2:$E$8633,IF(3=Data!$H$2:$H$8633,Data!$K$2:$K$8633))))))</f>
        <v>0</v>
      </c>
      <c r="S194" s="36">
        <f t="array" ref="S194">SUM(IF($F$2=Data!$A$2:$A$8633,IF($H$2=$H$2,IF($B$184=Data!$F$2:$F$8633,IF(S$16=Data!$E$2:$E$8633,IF(3=Data!$H$2:$H$8633,Data!$K$2:$K$8633))))))</f>
        <v>0</v>
      </c>
      <c r="T194" s="36">
        <f t="array" ref="T194">SUM(IF($F$2=Data!$A$2:$A$8633,IF($H$2=$H$2,IF($B$184=Data!$F$2:$F$8633,IF(T$16=Data!$E$2:$E$8633,IF(3=Data!$H$2:$H$8633,Data!$K$2:$K$8633))))))</f>
        <v>0</v>
      </c>
      <c r="U194" s="36">
        <f t="array" ref="U194">SUM(IF($F$2=Data!$A$2:$A$8633,IF($H$2=$H$2,IF($B$184=Data!$F$2:$F$8633,IF(U$16=Data!$E$2:$E$8633,IF(3=Data!$H$2:$H$8633,Data!$K$2:$K$8633))))))</f>
        <v>0</v>
      </c>
      <c r="V194" s="36">
        <f t="array" ref="V194">SUM(IF($F$2=Data!$A$2:$A$8633,IF($H$2=$H$2,IF($B$184=Data!$F$2:$F$8633,IF(V$16=Data!$E$2:$E$8633,IF(3=Data!$H$2:$H$8633,Data!$K$2:$K$8633))))))</f>
        <v>0</v>
      </c>
      <c r="W194" s="36">
        <f t="array" ref="W194">SUM(IF($F$2=Data!$A$2:$A$8633,IF($H$2=$H$2,IF($B$184=Data!$F$2:$F$8633,IF(W$16=Data!$E$2:$E$8633,IF(3=Data!$H$2:$H$8633,Data!$K$2:$K$8633))))))</f>
        <v>0</v>
      </c>
      <c r="X194" s="36">
        <f t="array" ref="X194">SUM(IF($F$2=Data!$A$2:$A$8633,IF($H$2=$H$2,IF($B$184=Data!$F$2:$F$8633,IF(X$16=Data!$E$2:$E$8633,IF(3=Data!$H$2:$H$8633,Data!$K$2:$K$8633))))))</f>
        <v>0</v>
      </c>
      <c r="Y194" s="36">
        <f t="array" ref="Y194">SUM(IF($F$2=Data!$A$2:$A$8633,IF($H$2=$H$2,IF($B$184=Data!$F$2:$F$8633,IF(Y$16=Data!$E$2:$E$8633,IF(3=Data!$H$2:$H$8633,Data!$K$2:$K$8633))))))</f>
        <v>0</v>
      </c>
    </row>
    <row r="195" spans="1:31" hidden="1">
      <c r="A195" s="37"/>
    </row>
    <row r="196" spans="1:31" hidden="1">
      <c r="A196" s="38" t="s">
        <v>2</v>
      </c>
      <c r="B196" s="39" t="str">
        <f t="shared" ref="B196:Y196" si="233">IF(B$185&lt;B191,B186+B$185*B187,"N/A")</f>
        <v>N/A</v>
      </c>
      <c r="C196" s="39" t="str">
        <f t="shared" si="233"/>
        <v>N/A</v>
      </c>
      <c r="D196" s="39" t="str">
        <f t="shared" si="233"/>
        <v>N/A</v>
      </c>
      <c r="E196" s="39" t="str">
        <f t="shared" si="233"/>
        <v>N/A</v>
      </c>
      <c r="F196" s="39" t="str">
        <f t="shared" si="233"/>
        <v>N/A</v>
      </c>
      <c r="G196" s="39" t="str">
        <f t="shared" si="233"/>
        <v>N/A</v>
      </c>
      <c r="H196" s="39" t="str">
        <f t="shared" si="233"/>
        <v>N/A</v>
      </c>
      <c r="I196" s="39" t="str">
        <f t="shared" si="233"/>
        <v>N/A</v>
      </c>
      <c r="J196" s="39" t="str">
        <f t="shared" si="233"/>
        <v>N/A</v>
      </c>
      <c r="K196" s="39" t="str">
        <f t="shared" si="233"/>
        <v>N/A</v>
      </c>
      <c r="L196" s="39" t="str">
        <f t="shared" si="233"/>
        <v>N/A</v>
      </c>
      <c r="M196" s="39" t="str">
        <f t="shared" si="233"/>
        <v>N/A</v>
      </c>
      <c r="N196" s="39" t="str">
        <f t="shared" si="233"/>
        <v>N/A</v>
      </c>
      <c r="O196" s="39" t="str">
        <f t="shared" si="233"/>
        <v>N/A</v>
      </c>
      <c r="P196" s="39" t="str">
        <f t="shared" si="233"/>
        <v>N/A</v>
      </c>
      <c r="Q196" s="39" t="str">
        <f t="shared" si="233"/>
        <v>N/A</v>
      </c>
      <c r="R196" s="39" t="str">
        <f t="shared" si="233"/>
        <v>N/A</v>
      </c>
      <c r="S196" s="39" t="str">
        <f t="shared" si="233"/>
        <v>N/A</v>
      </c>
      <c r="T196" s="39" t="str">
        <f t="shared" si="233"/>
        <v>N/A</v>
      </c>
      <c r="U196" s="39" t="str">
        <f t="shared" si="233"/>
        <v>N/A</v>
      </c>
      <c r="V196" s="39" t="str">
        <f t="shared" si="233"/>
        <v>N/A</v>
      </c>
      <c r="W196" s="39" t="str">
        <f t="shared" si="233"/>
        <v>N/A</v>
      </c>
      <c r="X196" s="39" t="str">
        <f t="shared" si="233"/>
        <v>N/A</v>
      </c>
      <c r="Y196" s="39" t="str">
        <f t="shared" si="233"/>
        <v>N/A</v>
      </c>
    </row>
    <row r="197" spans="1:31" hidden="1">
      <c r="A197" s="38" t="s">
        <v>0</v>
      </c>
      <c r="B197" s="39" t="str">
        <f t="shared" ref="B197:Y197" si="234">IF(AND(B191&lt;&gt;0,B191&lt;B$185,B$185&lt;B192),B186+B$185*B187+(B$185-B191)*B188,"N/A")</f>
        <v>N/A</v>
      </c>
      <c r="C197" s="39" t="str">
        <f t="shared" si="234"/>
        <v>N/A</v>
      </c>
      <c r="D197" s="39" t="str">
        <f t="shared" si="234"/>
        <v>N/A</v>
      </c>
      <c r="E197" s="39" t="str">
        <f t="shared" si="234"/>
        <v>N/A</v>
      </c>
      <c r="F197" s="39" t="str">
        <f t="shared" si="234"/>
        <v>N/A</v>
      </c>
      <c r="G197" s="39" t="str">
        <f t="shared" si="234"/>
        <v>N/A</v>
      </c>
      <c r="H197" s="39" t="str">
        <f t="shared" si="234"/>
        <v>N/A</v>
      </c>
      <c r="I197" s="39" t="str">
        <f t="shared" si="234"/>
        <v>N/A</v>
      </c>
      <c r="J197" s="39" t="str">
        <f t="shared" si="234"/>
        <v>N/A</v>
      </c>
      <c r="K197" s="39" t="str">
        <f t="shared" si="234"/>
        <v>N/A</v>
      </c>
      <c r="L197" s="39" t="str">
        <f t="shared" si="234"/>
        <v>N/A</v>
      </c>
      <c r="M197" s="39" t="str">
        <f t="shared" si="234"/>
        <v>N/A</v>
      </c>
      <c r="N197" s="39" t="str">
        <f t="shared" si="234"/>
        <v>N/A</v>
      </c>
      <c r="O197" s="39" t="str">
        <f t="shared" si="234"/>
        <v>N/A</v>
      </c>
      <c r="P197" s="39" t="str">
        <f t="shared" si="234"/>
        <v>N/A</v>
      </c>
      <c r="Q197" s="39" t="str">
        <f t="shared" si="234"/>
        <v>N/A</v>
      </c>
      <c r="R197" s="39" t="str">
        <f t="shared" si="234"/>
        <v>N/A</v>
      </c>
      <c r="S197" s="39" t="str">
        <f t="shared" si="234"/>
        <v>N/A</v>
      </c>
      <c r="T197" s="39" t="str">
        <f t="shared" si="234"/>
        <v>N/A</v>
      </c>
      <c r="U197" s="39" t="str">
        <f t="shared" si="234"/>
        <v>N/A</v>
      </c>
      <c r="V197" s="39" t="str">
        <f t="shared" si="234"/>
        <v>N/A</v>
      </c>
      <c r="W197" s="39" t="str">
        <f t="shared" si="234"/>
        <v>N/A</v>
      </c>
      <c r="X197" s="39" t="str">
        <f t="shared" si="234"/>
        <v>N/A</v>
      </c>
      <c r="Y197" s="39" t="str">
        <f t="shared" si="234"/>
        <v>N/A</v>
      </c>
    </row>
    <row r="198" spans="1:31" hidden="1">
      <c r="A198" s="38" t="s">
        <v>1</v>
      </c>
      <c r="B198" s="39" t="str">
        <f t="shared" ref="B198:Y198" si="235">IF(AND(B192&lt;&gt;0,B192&lt;B$185,B$185&lt;B193),B186+B$185*B187+(B$185-B191)*B188+(B$185-B192)*B189,"N/A")</f>
        <v>N/A</v>
      </c>
      <c r="C198" s="39" t="str">
        <f t="shared" si="235"/>
        <v>N/A</v>
      </c>
      <c r="D198" s="39" t="str">
        <f t="shared" si="235"/>
        <v>N/A</v>
      </c>
      <c r="E198" s="39" t="str">
        <f t="shared" si="235"/>
        <v>N/A</v>
      </c>
      <c r="F198" s="39" t="str">
        <f t="shared" si="235"/>
        <v>N/A</v>
      </c>
      <c r="G198" s="39" t="str">
        <f t="shared" si="235"/>
        <v>N/A</v>
      </c>
      <c r="H198" s="39" t="str">
        <f t="shared" si="235"/>
        <v>N/A</v>
      </c>
      <c r="I198" s="39" t="str">
        <f t="shared" si="235"/>
        <v>N/A</v>
      </c>
      <c r="J198" s="39" t="str">
        <f t="shared" si="235"/>
        <v>N/A</v>
      </c>
      <c r="K198" s="39" t="str">
        <f t="shared" si="235"/>
        <v>N/A</v>
      </c>
      <c r="L198" s="39" t="str">
        <f t="shared" si="235"/>
        <v>N/A</v>
      </c>
      <c r="M198" s="39" t="str">
        <f t="shared" si="235"/>
        <v>N/A</v>
      </c>
      <c r="N198" s="39" t="str">
        <f t="shared" si="235"/>
        <v>N/A</v>
      </c>
      <c r="O198" s="39" t="str">
        <f t="shared" si="235"/>
        <v>N/A</v>
      </c>
      <c r="P198" s="39" t="str">
        <f t="shared" si="235"/>
        <v>N/A</v>
      </c>
      <c r="Q198" s="39" t="str">
        <f t="shared" si="235"/>
        <v>N/A</v>
      </c>
      <c r="R198" s="39" t="str">
        <f t="shared" si="235"/>
        <v>N/A</v>
      </c>
      <c r="S198" s="39" t="str">
        <f t="shared" si="235"/>
        <v>N/A</v>
      </c>
      <c r="T198" s="39" t="str">
        <f t="shared" si="235"/>
        <v>N/A</v>
      </c>
      <c r="U198" s="39" t="str">
        <f t="shared" si="235"/>
        <v>N/A</v>
      </c>
      <c r="V198" s="39" t="str">
        <f t="shared" si="235"/>
        <v>N/A</v>
      </c>
      <c r="W198" s="39" t="str">
        <f t="shared" si="235"/>
        <v>N/A</v>
      </c>
      <c r="X198" s="39" t="str">
        <f t="shared" si="235"/>
        <v>N/A</v>
      </c>
      <c r="Y198" s="39" t="str">
        <f t="shared" si="235"/>
        <v>N/A</v>
      </c>
    </row>
    <row r="199" spans="1:31" s="33" customFormat="1" hidden="1">
      <c r="A199" s="38" t="s">
        <v>21</v>
      </c>
      <c r="B199" s="39" t="str">
        <f t="shared" ref="B199:Y199" si="236">IF(AND(B193&lt;&gt;0,B193&lt;B$185,B$185&lt;B194),B186+B$185*B187+(B$185-B191)*B188+(B$185-B192)*B189+(B$185-B193)*B190,"N/A")</f>
        <v>N/A</v>
      </c>
      <c r="C199" s="39" t="str">
        <f t="shared" si="236"/>
        <v>N/A</v>
      </c>
      <c r="D199" s="39" t="str">
        <f t="shared" si="236"/>
        <v>N/A</v>
      </c>
      <c r="E199" s="39" t="str">
        <f t="shared" si="236"/>
        <v>N/A</v>
      </c>
      <c r="F199" s="39" t="str">
        <f t="shared" si="236"/>
        <v>N/A</v>
      </c>
      <c r="G199" s="39" t="str">
        <f t="shared" si="236"/>
        <v>N/A</v>
      </c>
      <c r="H199" s="39" t="str">
        <f t="shared" si="236"/>
        <v>N/A</v>
      </c>
      <c r="I199" s="39" t="str">
        <f t="shared" si="236"/>
        <v>N/A</v>
      </c>
      <c r="J199" s="39" t="str">
        <f t="shared" si="236"/>
        <v>N/A</v>
      </c>
      <c r="K199" s="39" t="str">
        <f t="shared" si="236"/>
        <v>N/A</v>
      </c>
      <c r="L199" s="39" t="str">
        <f t="shared" si="236"/>
        <v>N/A</v>
      </c>
      <c r="M199" s="39" t="str">
        <f t="shared" si="236"/>
        <v>N/A</v>
      </c>
      <c r="N199" s="39" t="str">
        <f t="shared" si="236"/>
        <v>N/A</v>
      </c>
      <c r="O199" s="39" t="str">
        <f t="shared" si="236"/>
        <v>N/A</v>
      </c>
      <c r="P199" s="39" t="str">
        <f t="shared" si="236"/>
        <v>N/A</v>
      </c>
      <c r="Q199" s="39" t="str">
        <f t="shared" si="236"/>
        <v>N/A</v>
      </c>
      <c r="R199" s="39" t="str">
        <f t="shared" si="236"/>
        <v>N/A</v>
      </c>
      <c r="S199" s="39" t="str">
        <f t="shared" si="236"/>
        <v>N/A</v>
      </c>
      <c r="T199" s="39" t="str">
        <f t="shared" si="236"/>
        <v>N/A</v>
      </c>
      <c r="U199" s="39" t="str">
        <f t="shared" si="236"/>
        <v>N/A</v>
      </c>
      <c r="V199" s="39" t="str">
        <f t="shared" si="236"/>
        <v>N/A</v>
      </c>
      <c r="W199" s="39" t="str">
        <f t="shared" si="236"/>
        <v>N/A</v>
      </c>
      <c r="X199" s="39" t="str">
        <f t="shared" si="236"/>
        <v>N/A</v>
      </c>
      <c r="Y199" s="39" t="str">
        <f t="shared" si="236"/>
        <v>N/A</v>
      </c>
      <c r="AC199" s="11"/>
      <c r="AE199" s="22"/>
    </row>
    <row r="200" spans="1:31" hidden="1">
      <c r="A200" s="38" t="s">
        <v>103</v>
      </c>
      <c r="B200" s="39">
        <f>IF(B196&lt;&gt;"N/A",B196,IF(B197&lt;&gt;"N/A",B197,IF(B198&lt;&gt;"N/A",B198,IF(B199&lt;&gt;"N/A",B199,0))))-B186</f>
        <v>0</v>
      </c>
      <c r="C200" s="39">
        <f t="shared" ref="C200" si="237">IF(C196&lt;&gt;"N/A",C196,IF(C197&lt;&gt;"N/A",C197,IF(C198&lt;&gt;"N/A",C198,IF(C199&lt;&gt;"N/A",C199,0))))-C186</f>
        <v>0</v>
      </c>
      <c r="D200" s="39">
        <f t="shared" ref="D200" si="238">IF(D196&lt;&gt;"N/A",D196,IF(D197&lt;&gt;"N/A",D197,IF(D198&lt;&gt;"N/A",D198,IF(D199&lt;&gt;"N/A",D199,0))))-D186</f>
        <v>0</v>
      </c>
      <c r="E200" s="39">
        <f t="shared" ref="E200" si="239">IF(E196&lt;&gt;"N/A",E196,IF(E197&lt;&gt;"N/A",E197,IF(E198&lt;&gt;"N/A",E198,IF(E199&lt;&gt;"N/A",E199,0))))-E186</f>
        <v>0</v>
      </c>
      <c r="F200" s="39">
        <f t="shared" ref="F200" si="240">IF(F196&lt;&gt;"N/A",F196,IF(F197&lt;&gt;"N/A",F197,IF(F198&lt;&gt;"N/A",F198,IF(F199&lt;&gt;"N/A",F199,0))))-F186</f>
        <v>0</v>
      </c>
      <c r="G200" s="39">
        <f t="shared" ref="G200" si="241">IF(G196&lt;&gt;"N/A",G196,IF(G197&lt;&gt;"N/A",G197,IF(G198&lt;&gt;"N/A",G198,IF(G199&lt;&gt;"N/A",G199,0))))-G186</f>
        <v>0</v>
      </c>
      <c r="H200" s="39">
        <f t="shared" ref="H200" si="242">IF(H196&lt;&gt;"N/A",H196,IF(H197&lt;&gt;"N/A",H197,IF(H198&lt;&gt;"N/A",H198,IF(H199&lt;&gt;"N/A",H199,0))))-H186</f>
        <v>0</v>
      </c>
      <c r="I200" s="39">
        <f t="shared" ref="I200" si="243">IF(I196&lt;&gt;"N/A",I196,IF(I197&lt;&gt;"N/A",I197,IF(I198&lt;&gt;"N/A",I198,IF(I199&lt;&gt;"N/A",I199,0))))-I186</f>
        <v>0</v>
      </c>
      <c r="J200" s="39">
        <f t="shared" ref="J200" si="244">IF(J196&lt;&gt;"N/A",J196,IF(J197&lt;&gt;"N/A",J197,IF(J198&lt;&gt;"N/A",J198,IF(J199&lt;&gt;"N/A",J199,0))))-J186</f>
        <v>0</v>
      </c>
      <c r="K200" s="39">
        <f t="shared" ref="K200" si="245">IF(K196&lt;&gt;"N/A",K196,IF(K197&lt;&gt;"N/A",K197,IF(K198&lt;&gt;"N/A",K198,IF(K199&lt;&gt;"N/A",K199,0))))-K186</f>
        <v>0</v>
      </c>
      <c r="L200" s="39">
        <f t="shared" ref="L200" si="246">IF(L196&lt;&gt;"N/A",L196,IF(L197&lt;&gt;"N/A",L197,IF(L198&lt;&gt;"N/A",L198,IF(L199&lt;&gt;"N/A",L199,0))))-L186</f>
        <v>0</v>
      </c>
      <c r="M200" s="39">
        <f t="shared" ref="M200" si="247">IF(M196&lt;&gt;"N/A",M196,IF(M197&lt;&gt;"N/A",M197,IF(M198&lt;&gt;"N/A",M198,IF(M199&lt;&gt;"N/A",M199,0))))-M186</f>
        <v>0</v>
      </c>
      <c r="N200" s="39">
        <f t="shared" ref="N200" si="248">IF(N196&lt;&gt;"N/A",N196,IF(N197&lt;&gt;"N/A",N197,IF(N198&lt;&gt;"N/A",N198,IF(N199&lt;&gt;"N/A",N199,0))))-N186</f>
        <v>0</v>
      </c>
      <c r="O200" s="39">
        <f t="shared" ref="O200" si="249">IF(O196&lt;&gt;"N/A",O196,IF(O197&lt;&gt;"N/A",O197,IF(O198&lt;&gt;"N/A",O198,IF(O199&lt;&gt;"N/A",O199,0))))-O186</f>
        <v>0</v>
      </c>
      <c r="P200" s="39">
        <f t="shared" ref="P200" si="250">IF(P196&lt;&gt;"N/A",P196,IF(P197&lt;&gt;"N/A",P197,IF(P198&lt;&gt;"N/A",P198,IF(P199&lt;&gt;"N/A",P199,0))))-P186</f>
        <v>0</v>
      </c>
      <c r="Q200" s="39">
        <f t="shared" ref="Q200" si="251">IF(Q196&lt;&gt;"N/A",Q196,IF(Q197&lt;&gt;"N/A",Q197,IF(Q198&lt;&gt;"N/A",Q198,IF(Q199&lt;&gt;"N/A",Q199,0))))-Q186</f>
        <v>0</v>
      </c>
      <c r="R200" s="39">
        <f t="shared" ref="R200" si="252">IF(R196&lt;&gt;"N/A",R196,IF(R197&lt;&gt;"N/A",R197,IF(R198&lt;&gt;"N/A",R198,IF(R199&lt;&gt;"N/A",R199,0))))-R186</f>
        <v>0</v>
      </c>
      <c r="S200" s="39">
        <f t="shared" ref="S200" si="253">IF(S196&lt;&gt;"N/A",S196,IF(S197&lt;&gt;"N/A",S197,IF(S198&lt;&gt;"N/A",S198,IF(S199&lt;&gt;"N/A",S199,0))))-S186</f>
        <v>0</v>
      </c>
      <c r="T200" s="39">
        <f t="shared" ref="T200" si="254">IF(T196&lt;&gt;"N/A",T196,IF(T197&lt;&gt;"N/A",T197,IF(T198&lt;&gt;"N/A",T198,IF(T199&lt;&gt;"N/A",T199,0))))-T186</f>
        <v>0</v>
      </c>
      <c r="U200" s="39">
        <f t="shared" ref="U200" si="255">IF(U196&lt;&gt;"N/A",U196,IF(U197&lt;&gt;"N/A",U197,IF(U198&lt;&gt;"N/A",U198,IF(U199&lt;&gt;"N/A",U199,0))))-U186</f>
        <v>0</v>
      </c>
      <c r="V200" s="39">
        <f t="shared" ref="V200" si="256">IF(V196&lt;&gt;"N/A",V196,IF(V197&lt;&gt;"N/A",V197,IF(V198&lt;&gt;"N/A",V198,IF(V199&lt;&gt;"N/A",V199,0))))-V186</f>
        <v>0</v>
      </c>
      <c r="W200" s="39">
        <f t="shared" ref="W200" si="257">IF(W196&lt;&gt;"N/A",W196,IF(W197&lt;&gt;"N/A",W197,IF(W198&lt;&gt;"N/A",W198,IF(W199&lt;&gt;"N/A",W199,0))))-W186</f>
        <v>0</v>
      </c>
      <c r="X200" s="39">
        <f t="shared" ref="X200" si="258">IF(X196&lt;&gt;"N/A",X196,IF(X197&lt;&gt;"N/A",X197,IF(X198&lt;&gt;"N/A",X198,IF(X199&lt;&gt;"N/A",X199,0))))-X186</f>
        <v>0</v>
      </c>
      <c r="Y200" s="39">
        <f t="shared" ref="Y200" si="259">IF(Y196&lt;&gt;"N/A",Y196,IF(Y197&lt;&gt;"N/A",Y197,IF(Y198&lt;&gt;"N/A",Y198,IF(Y199&lt;&gt;"N/A",Y199,0))))-Y186</f>
        <v>0</v>
      </c>
    </row>
    <row r="201" spans="1:31" s="33" customFormat="1" hidden="1">
      <c r="A201" s="31"/>
      <c r="B201" s="32"/>
      <c r="C201" s="32"/>
      <c r="D201" s="32"/>
      <c r="E201" s="32"/>
      <c r="F201" s="32"/>
      <c r="G201" s="32"/>
      <c r="H201" s="32"/>
      <c r="I201" s="32"/>
      <c r="J201" s="32"/>
      <c r="K201" s="32"/>
      <c r="L201" s="32"/>
      <c r="M201" s="32"/>
      <c r="N201" s="32"/>
      <c r="O201" s="32"/>
      <c r="P201" s="32"/>
      <c r="Q201" s="32"/>
      <c r="R201" s="32"/>
      <c r="S201" s="32"/>
      <c r="T201" s="32"/>
      <c r="U201" s="32"/>
      <c r="V201" s="32"/>
      <c r="W201" s="32"/>
      <c r="X201" s="32"/>
      <c r="Y201" s="32"/>
      <c r="AC201" s="11"/>
      <c r="AE201" s="22"/>
    </row>
    <row r="202" spans="1:31" s="32" customFormat="1" hidden="1">
      <c r="A202" s="38" t="s">
        <v>101</v>
      </c>
      <c r="B202" s="58" t="s">
        <v>65</v>
      </c>
      <c r="AC202" s="11"/>
      <c r="AE202" s="22"/>
    </row>
    <row r="203" spans="1:31" hidden="1">
      <c r="A203" s="38"/>
      <c r="B203" s="55">
        <f t="shared" ref="B203:Y203" si="260">IF($B$202=$H$2,1,0)</f>
        <v>0</v>
      </c>
      <c r="C203" s="56">
        <f t="shared" si="260"/>
        <v>0</v>
      </c>
      <c r="D203" s="56">
        <f t="shared" si="260"/>
        <v>0</v>
      </c>
      <c r="E203" s="56">
        <f t="shared" si="260"/>
        <v>0</v>
      </c>
      <c r="F203" s="56">
        <f t="shared" si="260"/>
        <v>0</v>
      </c>
      <c r="G203" s="56">
        <f t="shared" si="260"/>
        <v>0</v>
      </c>
      <c r="H203" s="56">
        <f t="shared" si="260"/>
        <v>0</v>
      </c>
      <c r="I203" s="56">
        <f t="shared" si="260"/>
        <v>0</v>
      </c>
      <c r="J203" s="56">
        <f t="shared" si="260"/>
        <v>0</v>
      </c>
      <c r="K203" s="56">
        <f t="shared" si="260"/>
        <v>0</v>
      </c>
      <c r="L203" s="56">
        <f t="shared" si="260"/>
        <v>0</v>
      </c>
      <c r="M203" s="56">
        <f t="shared" si="260"/>
        <v>0</v>
      </c>
      <c r="N203" s="56">
        <f t="shared" si="260"/>
        <v>0</v>
      </c>
      <c r="O203" s="56">
        <f t="shared" si="260"/>
        <v>0</v>
      </c>
      <c r="P203" s="56">
        <f t="shared" si="260"/>
        <v>0</v>
      </c>
      <c r="Q203" s="56">
        <f t="shared" si="260"/>
        <v>0</v>
      </c>
      <c r="R203" s="56">
        <f t="shared" si="260"/>
        <v>0</v>
      </c>
      <c r="S203" s="56">
        <f t="shared" si="260"/>
        <v>0</v>
      </c>
      <c r="T203" s="56">
        <f t="shared" si="260"/>
        <v>0</v>
      </c>
      <c r="U203" s="56">
        <f t="shared" si="260"/>
        <v>0</v>
      </c>
      <c r="V203" s="56">
        <f t="shared" si="260"/>
        <v>0</v>
      </c>
      <c r="W203" s="56">
        <f t="shared" si="260"/>
        <v>0</v>
      </c>
      <c r="X203" s="56">
        <f t="shared" si="260"/>
        <v>0</v>
      </c>
      <c r="Y203" s="57">
        <f t="shared" si="260"/>
        <v>0</v>
      </c>
      <c r="AE203" s="22"/>
    </row>
    <row r="204" spans="1:31" hidden="1">
      <c r="A204" s="29" t="s">
        <v>8</v>
      </c>
      <c r="B204" s="34">
        <f t="array" ref="B204">SUM(IF($F$2=Data!$A$2:$A$8633,IF($B$202=Data!$F$2:$F$8633,IF(B$16=Data!$E$2:$E$8633,IF(B$203&gt;=Data!$J$2:$J$8633,IF(B$203&lt;=Data!$K$2:$K$8633,Data!$G$2:$G$8633))))))</f>
        <v>0</v>
      </c>
      <c r="C204" s="34">
        <f t="array" ref="C204">SUM(IF($F$2=Data!$A$2:$A$8633,IF($H$2=$H$2,IF($B$202=Data!$F$2:$F$8633,IF(C$16=Data!$E$2:$E$8633,IF(C$203&gt;=Data!$J$2:$J$8633,IF(C$203&lt;=Data!$K$2:$K$8633,Data!$G$2:$G$8633)))))))</f>
        <v>0</v>
      </c>
      <c r="D204" s="34">
        <f t="array" ref="D204">SUM(IF($F$2=Data!$A$2:$A$8633,IF($H$2=$H$2,IF($B$202=Data!$F$2:$F$8633,IF(D$16=Data!$E$2:$E$8633,IF(D$203&gt;=Data!$J$2:$J$8633,IF(D$203&lt;=Data!$K$2:$K$8633,Data!$G$2:$G$8633)))))))</f>
        <v>0</v>
      </c>
      <c r="E204" s="34">
        <f t="array" ref="E204">SUM(IF($F$2=Data!$A$2:$A$8633,IF($H$2=$H$2,IF($B$202=Data!$F$2:$F$8633,IF(E$16=Data!$E$2:$E$8633,IF(E$203&gt;=Data!$J$2:$J$8633,IF(E$203&lt;=Data!$K$2:$K$8633,Data!$G$2:$G$8633)))))))</f>
        <v>0</v>
      </c>
      <c r="F204" s="34">
        <f t="array" ref="F204">SUM(IF($F$2=Data!$A$2:$A$8633,IF($H$2=$H$2,IF($B$202=Data!$F$2:$F$8633,IF(F$16=Data!$E$2:$E$8633,IF(F$203&gt;=Data!$J$2:$J$8633,IF(F$203&lt;=Data!$K$2:$K$8633,Data!$G$2:$G$8633)))))))</f>
        <v>0</v>
      </c>
      <c r="G204" s="34">
        <f t="array" ref="G204">SUM(IF($F$2=Data!$A$2:$A$8633,IF($H$2=$H$2,IF($B$202=Data!$F$2:$F$8633,IF(G$16=Data!$E$2:$E$8633,IF(G$203&gt;=Data!$J$2:$J$8633,IF(G$203&lt;=Data!$K$2:$K$8633,Data!$G$2:$G$8633)))))))</f>
        <v>0</v>
      </c>
      <c r="H204" s="34">
        <f t="array" ref="H204">SUM(IF($F$2=Data!$A$2:$A$8633,IF($H$2=$H$2,IF($B$202=Data!$F$2:$F$8633,IF(H$16=Data!$E$2:$E$8633,IF(H$203&gt;=Data!$J$2:$J$8633,IF(H$203&lt;=Data!$K$2:$K$8633,Data!$G$2:$G$8633)))))))</f>
        <v>0</v>
      </c>
      <c r="I204" s="34">
        <f t="array" ref="I204">SUM(IF($F$2=Data!$A$2:$A$8633,IF($H$2=$H$2,IF($B$202=Data!$F$2:$F$8633,IF(I$16=Data!$E$2:$E$8633,IF(I$203&gt;=Data!$J$2:$J$8633,IF(I$203&lt;=Data!$K$2:$K$8633,Data!$G$2:$G$8633)))))))</f>
        <v>0</v>
      </c>
      <c r="J204" s="34">
        <f t="array" ref="J204">SUM(IF($F$2=Data!$A$2:$A$8633,IF($H$2=$H$2,IF($B$202=Data!$F$2:$F$8633,IF(J$16=Data!$E$2:$E$8633,IF(J$203&gt;=Data!$J$2:$J$8633,IF(J$203&lt;=Data!$K$2:$K$8633,Data!$G$2:$G$8633)))))))</f>
        <v>0</v>
      </c>
      <c r="K204" s="34">
        <f t="array" ref="K204">SUM(IF($F$2=Data!$A$2:$A$8633,IF($H$2=$H$2,IF($B$202=Data!$F$2:$F$8633,IF(K$16=Data!$E$2:$E$8633,IF(K$203&gt;=Data!$J$2:$J$8633,IF(K$203&lt;=Data!$K$2:$K$8633,Data!$G$2:$G$8633)))))))</f>
        <v>0</v>
      </c>
      <c r="L204" s="34">
        <f t="array" ref="L204">SUM(IF($F$2=Data!$A$2:$A$8633,IF($H$2=$H$2,IF($B$202=Data!$F$2:$F$8633,IF(L$16=Data!$E$2:$E$8633,IF(L$203&gt;=Data!$J$2:$J$8633,IF(L$203&lt;=Data!$K$2:$K$8633,Data!$G$2:$G$8633)))))))</f>
        <v>0</v>
      </c>
      <c r="M204" s="34">
        <f t="array" ref="M204">SUM(IF($F$2=Data!$A$2:$A$8633,IF($H$2=$H$2,IF($B$202=Data!$F$2:$F$8633,IF(M$16=Data!$E$2:$E$8633,IF(M$203&gt;=Data!$J$2:$J$8633,IF(M$203&lt;=Data!$K$2:$K$8633,Data!$G$2:$G$8633)))))))</f>
        <v>0</v>
      </c>
      <c r="N204" s="34">
        <f t="array" ref="N204">SUM(IF($F$2=Data!$A$2:$A$8633,IF($H$2=$H$2,IF($B$202=Data!$F$2:$F$8633,IF(N$16=Data!$E$2:$E$8633,IF(N$203&gt;=Data!$J$2:$J$8633,IF(N$203&lt;=Data!$K$2:$K$8633,Data!$G$2:$G$8633)))))))</f>
        <v>0</v>
      </c>
      <c r="O204" s="34">
        <f t="array" ref="O204">SUM(IF($F$2=Data!$A$2:$A$8633,IF($H$2=$H$2,IF($B$202=Data!$F$2:$F$8633,IF(O$16=Data!$E$2:$E$8633,IF(O$203&gt;=Data!$J$2:$J$8633,IF(O$203&lt;=Data!$K$2:$K$8633,Data!$G$2:$G$8633)))))))</f>
        <v>0</v>
      </c>
      <c r="P204" s="34">
        <f t="array" ref="P204">SUM(IF($F$2=Data!$A$2:$A$8633,IF($H$2=$H$2,IF($B$202=Data!$F$2:$F$8633,IF(P$16=Data!$E$2:$E$8633,IF(P$203&gt;=Data!$J$2:$J$8633,IF(P$203&lt;=Data!$K$2:$K$8633,Data!$G$2:$G$8633)))))))</f>
        <v>0</v>
      </c>
      <c r="Q204" s="34">
        <f t="array" ref="Q204">SUM(IF($F$2=Data!$A$2:$A$8633,IF($H$2=$H$2,IF($B$202=Data!$F$2:$F$8633,IF(Q$16=Data!$E$2:$E$8633,IF(Q$203&gt;=Data!$J$2:$J$8633,IF(Q$203&lt;=Data!$K$2:$K$8633,Data!$G$2:$G$8633)))))))</f>
        <v>0</v>
      </c>
      <c r="R204" s="34">
        <f t="array" ref="R204">SUM(IF($F$2=Data!$A$2:$A$8633,IF($H$2=$H$2,IF($B$202=Data!$F$2:$F$8633,IF(R$16=Data!$E$2:$E$8633,IF(R$203&gt;=Data!$J$2:$J$8633,IF(R$203&lt;=Data!$K$2:$K$8633,Data!$G$2:$G$8633)))))))</f>
        <v>0</v>
      </c>
      <c r="S204" s="34">
        <f t="array" ref="S204">SUM(IF($F$2=Data!$A$2:$A$8633,IF($H$2=$H$2,IF($B$202=Data!$F$2:$F$8633,IF(S$16=Data!$E$2:$E$8633,IF(S$203&gt;=Data!$J$2:$J$8633,IF(S$203&lt;=Data!$K$2:$K$8633,Data!$G$2:$G$8633)))))))</f>
        <v>0</v>
      </c>
      <c r="T204" s="34">
        <f t="array" ref="T204">SUM(IF($F$2=Data!$A$2:$A$8633,IF($H$2=$H$2,IF($B$202=Data!$F$2:$F$8633,IF(T$16=Data!$E$2:$E$8633,IF(T$203&gt;=Data!$J$2:$J$8633,IF(T$203&lt;=Data!$K$2:$K$8633,Data!$G$2:$G$8633)))))))</f>
        <v>0</v>
      </c>
      <c r="U204" s="34">
        <f t="array" ref="U204">SUM(IF($F$2=Data!$A$2:$A$8633,IF($H$2=$H$2,IF($B$202=Data!$F$2:$F$8633,IF(U$16=Data!$E$2:$E$8633,IF(U$203&gt;=Data!$J$2:$J$8633,IF(U$203&lt;=Data!$K$2:$K$8633,Data!$G$2:$G$8633)))))))</f>
        <v>0</v>
      </c>
      <c r="V204" s="34">
        <f t="array" ref="V204">SUM(IF($F$2=Data!$A$2:$A$8633,IF($H$2=$H$2,IF($B$202=Data!$F$2:$F$8633,IF(V$16=Data!$E$2:$E$8633,IF(V$203&gt;=Data!$J$2:$J$8633,IF(V$203&lt;=Data!$K$2:$K$8633,Data!$G$2:$G$8633)))))))</f>
        <v>0</v>
      </c>
      <c r="W204" s="34">
        <f t="array" ref="W204">SUM(IF($F$2=Data!$A$2:$A$8633,IF($H$2=$H$2,IF($B$202=Data!$F$2:$F$8633,IF(W$16=Data!$E$2:$E$8633,IF(W$203&gt;=Data!$J$2:$J$8633,IF(W$203&lt;=Data!$K$2:$K$8633,Data!$G$2:$G$8633)))))))</f>
        <v>0</v>
      </c>
      <c r="X204" s="34">
        <f t="array" ref="X204">SUM(IF($F$2=Data!$A$2:$A$8633,IF($H$2=$H$2,IF($B$202=Data!$F$2:$F$8633,IF(X$16=Data!$E$2:$E$8633,IF(X$203&gt;=Data!$J$2:$J$8633,IF(X$203&lt;=Data!$K$2:$K$8633,Data!$G$2:$G$8633)))))))</f>
        <v>0</v>
      </c>
      <c r="Y204" s="34">
        <f t="array" ref="Y204">SUM(IF($F$2=Data!$A$2:$A$8633,IF($H$2=$H$2,IF($B$202=Data!$F$2:$F$8633,IF(Y$16=Data!$E$2:$E$8633,IF(Y$203&gt;=Data!$J$2:$J$8633,IF(Y$203&lt;=Data!$K$2:$K$8633,Data!$G$2:$G$8633)))))))</f>
        <v>0</v>
      </c>
      <c r="AE204" s="22"/>
    </row>
    <row r="205" spans="1:31" hidden="1">
      <c r="A205" s="29" t="s">
        <v>3</v>
      </c>
      <c r="B205" s="35">
        <f t="array" ref="B205">SUM(IF($F$2=Data!$A$2:$A$8633,IF($H$2=$H$2,IF($B$202=Data!$F$2:$F$8633,IF(B$16=Data!$E$2:$E$8633,IF(0=Data!$H$2:$H$8633,Data!$I$2:$I$8633))))))</f>
        <v>0</v>
      </c>
      <c r="C205" s="35">
        <f t="array" ref="C205">SUM(IF($F$2=Data!$A$2:$A$8633,IF($H$2=$H$2,IF($B$202=Data!$F$2:$F$8633,IF(C$16=Data!$E$2:$E$8633,IF(0=Data!$H$2:$H$8633,Data!$I$2:$I$8633))))))</f>
        <v>0</v>
      </c>
      <c r="D205" s="35">
        <f t="array" ref="D205">SUM(IF($F$2=Data!$A$2:$A$8633,IF($H$2=$H$2,IF($B$202=Data!$F$2:$F$8633,IF(D$16=Data!$E$2:$E$8633,IF(0=Data!$H$2:$H$8633,Data!$I$2:$I$8633))))))</f>
        <v>0</v>
      </c>
      <c r="E205" s="35">
        <f t="array" ref="E205">SUM(IF($F$2=Data!$A$2:$A$8633,IF($H$2=$H$2,IF($B$202=Data!$F$2:$F$8633,IF(E$16=Data!$E$2:$E$8633,IF(0=Data!$H$2:$H$8633,Data!$I$2:$I$8633))))))</f>
        <v>0</v>
      </c>
      <c r="F205" s="35">
        <f t="array" ref="F205">SUM(IF($F$2=Data!$A$2:$A$8633,IF($H$2=$H$2,IF($B$202=Data!$F$2:$F$8633,IF(F$16=Data!$E$2:$E$8633,IF(0=Data!$H$2:$H$8633,Data!$I$2:$I$8633))))))</f>
        <v>0</v>
      </c>
      <c r="G205" s="35">
        <f t="array" ref="G205">SUM(IF($F$2=Data!$A$2:$A$8633,IF($H$2=$H$2,IF($B$202=Data!$F$2:$F$8633,IF(G$16=Data!$E$2:$E$8633,IF(0=Data!$H$2:$H$8633,Data!$I$2:$I$8633))))))</f>
        <v>0</v>
      </c>
      <c r="H205" s="35">
        <f t="array" ref="H205">SUM(IF($F$2=Data!$A$2:$A$8633,IF($H$2=$H$2,IF($B$202=Data!$F$2:$F$8633,IF(H$16=Data!$E$2:$E$8633,IF(0=Data!$H$2:$H$8633,Data!$I$2:$I$8633))))))</f>
        <v>0</v>
      </c>
      <c r="I205" s="35">
        <f t="array" ref="I205">SUM(IF($F$2=Data!$A$2:$A$8633,IF($H$2=$H$2,IF($B$202=Data!$F$2:$F$8633,IF(I$16=Data!$E$2:$E$8633,IF(0=Data!$H$2:$H$8633,Data!$I$2:$I$8633))))))</f>
        <v>0</v>
      </c>
      <c r="J205" s="35">
        <f t="array" ref="J205">SUM(IF($F$2=Data!$A$2:$A$8633,IF($H$2=$H$2,IF($B$202=Data!$F$2:$F$8633,IF(J$16=Data!$E$2:$E$8633,IF(0=Data!$H$2:$H$8633,Data!$I$2:$I$8633))))))</f>
        <v>0</v>
      </c>
      <c r="K205" s="35">
        <f t="array" ref="K205">SUM(IF($F$2=Data!$A$2:$A$8633,IF($H$2=$H$2,IF($B$202=Data!$F$2:$F$8633,IF(K$16=Data!$E$2:$E$8633,IF(0=Data!$H$2:$H$8633,Data!$I$2:$I$8633))))))</f>
        <v>0</v>
      </c>
      <c r="L205" s="35">
        <f t="array" ref="L205">SUM(IF($F$2=Data!$A$2:$A$8633,IF($H$2=$H$2,IF($B$202=Data!$F$2:$F$8633,IF(L$16=Data!$E$2:$E$8633,IF(0=Data!$H$2:$H$8633,Data!$I$2:$I$8633))))))</f>
        <v>0</v>
      </c>
      <c r="M205" s="35">
        <f t="array" ref="M205">SUM(IF($F$2=Data!$A$2:$A$8633,IF($H$2=$H$2,IF($B$202=Data!$F$2:$F$8633,IF(M$16=Data!$E$2:$E$8633,IF(0=Data!$H$2:$H$8633,Data!$I$2:$I$8633))))))</f>
        <v>0</v>
      </c>
      <c r="N205" s="35">
        <f t="array" ref="N205">SUM(IF($F$2=Data!$A$2:$A$8633,IF($H$2=$H$2,IF($B$202=Data!$F$2:$F$8633,IF(N$16=Data!$E$2:$E$8633,IF(0=Data!$H$2:$H$8633,Data!$I$2:$I$8633))))))</f>
        <v>0</v>
      </c>
      <c r="O205" s="35">
        <f t="array" ref="O205">SUM(IF($F$2=Data!$A$2:$A$8633,IF($H$2=$H$2,IF($B$202=Data!$F$2:$F$8633,IF(O$16=Data!$E$2:$E$8633,IF(0=Data!$H$2:$H$8633,Data!$I$2:$I$8633))))))</f>
        <v>0</v>
      </c>
      <c r="P205" s="35">
        <f t="array" ref="P205">SUM(IF($F$2=Data!$A$2:$A$8633,IF($H$2=$H$2,IF($B$202=Data!$F$2:$F$8633,IF(P$16=Data!$E$2:$E$8633,IF(0=Data!$H$2:$H$8633,Data!$I$2:$I$8633))))))</f>
        <v>0</v>
      </c>
      <c r="Q205" s="35">
        <f t="array" ref="Q205">SUM(IF($F$2=Data!$A$2:$A$8633,IF($H$2=$H$2,IF($B$202=Data!$F$2:$F$8633,IF(Q$16=Data!$E$2:$E$8633,IF(0=Data!$H$2:$H$8633,Data!$I$2:$I$8633))))))</f>
        <v>0</v>
      </c>
      <c r="R205" s="35">
        <f t="array" ref="R205">SUM(IF($F$2=Data!$A$2:$A$8633,IF($H$2=$H$2,IF($B$202=Data!$F$2:$F$8633,IF(R$16=Data!$E$2:$E$8633,IF(0=Data!$H$2:$H$8633,Data!$I$2:$I$8633))))))</f>
        <v>0</v>
      </c>
      <c r="S205" s="35">
        <f t="array" ref="S205">SUM(IF($F$2=Data!$A$2:$A$8633,IF($H$2=$H$2,IF($B$202=Data!$F$2:$F$8633,IF(S$16=Data!$E$2:$E$8633,IF(0=Data!$H$2:$H$8633,Data!$I$2:$I$8633))))))</f>
        <v>0</v>
      </c>
      <c r="T205" s="35">
        <f t="array" ref="T205">SUM(IF($F$2=Data!$A$2:$A$8633,IF($H$2=$H$2,IF($B$202=Data!$F$2:$F$8633,IF(T$16=Data!$E$2:$E$8633,IF(0=Data!$H$2:$H$8633,Data!$I$2:$I$8633))))))</f>
        <v>0</v>
      </c>
      <c r="U205" s="35">
        <f t="array" ref="U205">SUM(IF($F$2=Data!$A$2:$A$8633,IF($H$2=$H$2,IF($B$202=Data!$F$2:$F$8633,IF(U$16=Data!$E$2:$E$8633,IF(0=Data!$H$2:$H$8633,Data!$I$2:$I$8633))))))</f>
        <v>0</v>
      </c>
      <c r="V205" s="35">
        <f t="array" ref="V205">SUM(IF($F$2=Data!$A$2:$A$8633,IF($H$2=$H$2,IF($B$202=Data!$F$2:$F$8633,IF(V$16=Data!$E$2:$E$8633,IF(0=Data!$H$2:$H$8633,Data!$I$2:$I$8633))))))</f>
        <v>0</v>
      </c>
      <c r="W205" s="35">
        <f t="array" ref="W205">SUM(IF($F$2=Data!$A$2:$A$8633,IF($H$2=$H$2,IF($B$202=Data!$F$2:$F$8633,IF(W$16=Data!$E$2:$E$8633,IF(0=Data!$H$2:$H$8633,Data!$I$2:$I$8633))))))</f>
        <v>0</v>
      </c>
      <c r="X205" s="35">
        <f t="array" ref="X205">SUM(IF($F$2=Data!$A$2:$A$8633,IF($H$2=$H$2,IF($B$202=Data!$F$2:$F$8633,IF(X$16=Data!$E$2:$E$8633,IF(0=Data!$H$2:$H$8633,Data!$I$2:$I$8633))))))</f>
        <v>0</v>
      </c>
      <c r="Y205" s="35">
        <f t="array" ref="Y205">SUM(IF($F$2=Data!$A$2:$A$8633,IF($H$2=$H$2,IF($B$202=Data!$F$2:$F$8633,IF(Y$16=Data!$E$2:$E$8633,IF(0=Data!$H$2:$H$8633,Data!$I$2:$I$8633))))))</f>
        <v>0</v>
      </c>
      <c r="AE205" s="22"/>
    </row>
    <row r="206" spans="1:31" hidden="1">
      <c r="A206" s="29" t="s">
        <v>4</v>
      </c>
      <c r="B206" s="35">
        <f t="array" ref="B206">SUM(IF($F$2=Data!$A$2:$A$8633,IF($H$2=$H$2,IF($B$202=Data!$F$2:$F$8633,IF(B$16=Data!$E$2:$E$8633,IF(1=Data!$H$2:$H$8633,Data!$I$2:$I$8633))))))</f>
        <v>0</v>
      </c>
      <c r="C206" s="35">
        <f t="array" ref="C206">SUM(IF($F$2=Data!$A$2:$A$8633,IF($H$2=$H$2,IF($B$202=Data!$F$2:$F$8633,IF(C$16=Data!$E$2:$E$8633,IF(1=Data!$H$2:$H$8633,Data!$I$2:$I$8633))))))</f>
        <v>0</v>
      </c>
      <c r="D206" s="35">
        <f t="array" ref="D206">SUM(IF($F$2=Data!$A$2:$A$8633,IF($H$2=$H$2,IF($B$202=Data!$F$2:$F$8633,IF(D$16=Data!$E$2:$E$8633,IF(1=Data!$H$2:$H$8633,Data!$I$2:$I$8633))))))</f>
        <v>0</v>
      </c>
      <c r="E206" s="35">
        <f t="array" ref="E206">SUM(IF($F$2=Data!$A$2:$A$8633,IF($H$2=$H$2,IF($B$202=Data!$F$2:$F$8633,IF(E$16=Data!$E$2:$E$8633,IF(1=Data!$H$2:$H$8633,Data!$I$2:$I$8633))))))</f>
        <v>0</v>
      </c>
      <c r="F206" s="35">
        <f t="array" ref="F206">SUM(IF($F$2=Data!$A$2:$A$8633,IF($H$2=$H$2,IF($B$202=Data!$F$2:$F$8633,IF(F$16=Data!$E$2:$E$8633,IF(1=Data!$H$2:$H$8633,Data!$I$2:$I$8633))))))</f>
        <v>0</v>
      </c>
      <c r="G206" s="35">
        <f t="array" ref="G206">SUM(IF($F$2=Data!$A$2:$A$8633,IF($H$2=$H$2,IF($B$202=Data!$F$2:$F$8633,IF(G$16=Data!$E$2:$E$8633,IF(1=Data!$H$2:$H$8633,Data!$I$2:$I$8633))))))</f>
        <v>0</v>
      </c>
      <c r="H206" s="35">
        <f t="array" ref="H206">SUM(IF($F$2=Data!$A$2:$A$8633,IF($H$2=$H$2,IF($B$202=Data!$F$2:$F$8633,IF(H$16=Data!$E$2:$E$8633,IF(1=Data!$H$2:$H$8633,Data!$I$2:$I$8633))))))</f>
        <v>0</v>
      </c>
      <c r="I206" s="35">
        <f t="array" ref="I206">SUM(IF($F$2=Data!$A$2:$A$8633,IF($H$2=$H$2,IF($B$202=Data!$F$2:$F$8633,IF(I$16=Data!$E$2:$E$8633,IF(1=Data!$H$2:$H$8633,Data!$I$2:$I$8633))))))</f>
        <v>0</v>
      </c>
      <c r="J206" s="35">
        <f t="array" ref="J206">SUM(IF($F$2=Data!$A$2:$A$8633,IF($H$2=$H$2,IF($B$202=Data!$F$2:$F$8633,IF(J$16=Data!$E$2:$E$8633,IF(1=Data!$H$2:$H$8633,Data!$I$2:$I$8633))))))</f>
        <v>0</v>
      </c>
      <c r="K206" s="35">
        <f t="array" ref="K206">SUM(IF($F$2=Data!$A$2:$A$8633,IF($H$2=$H$2,IF($B$202=Data!$F$2:$F$8633,IF(K$16=Data!$E$2:$E$8633,IF(1=Data!$H$2:$H$8633,Data!$I$2:$I$8633))))))</f>
        <v>0</v>
      </c>
      <c r="L206" s="35">
        <f t="array" ref="L206">SUM(IF($F$2=Data!$A$2:$A$8633,IF($H$2=$H$2,IF($B$202=Data!$F$2:$F$8633,IF(L$16=Data!$E$2:$E$8633,IF(1=Data!$H$2:$H$8633,Data!$I$2:$I$8633))))))</f>
        <v>0</v>
      </c>
      <c r="M206" s="35">
        <f t="array" ref="M206">SUM(IF($F$2=Data!$A$2:$A$8633,IF($H$2=$H$2,IF($B$202=Data!$F$2:$F$8633,IF(M$16=Data!$E$2:$E$8633,IF(1=Data!$H$2:$H$8633,Data!$I$2:$I$8633))))))</f>
        <v>0</v>
      </c>
      <c r="N206" s="35">
        <f t="array" ref="N206">SUM(IF($F$2=Data!$A$2:$A$8633,IF($H$2=$H$2,IF($B$202=Data!$F$2:$F$8633,IF(N$16=Data!$E$2:$E$8633,IF(1=Data!$H$2:$H$8633,Data!$I$2:$I$8633))))))</f>
        <v>0</v>
      </c>
      <c r="O206" s="35">
        <f t="array" ref="O206">SUM(IF($F$2=Data!$A$2:$A$8633,IF($H$2=$H$2,IF($B$202=Data!$F$2:$F$8633,IF(O$16=Data!$E$2:$E$8633,IF(1=Data!$H$2:$H$8633,Data!$I$2:$I$8633))))))</f>
        <v>0</v>
      </c>
      <c r="P206" s="35">
        <f t="array" ref="P206">SUM(IF($F$2=Data!$A$2:$A$8633,IF($H$2=$H$2,IF($B$202=Data!$F$2:$F$8633,IF(P$16=Data!$E$2:$E$8633,IF(1=Data!$H$2:$H$8633,Data!$I$2:$I$8633))))))</f>
        <v>0</v>
      </c>
      <c r="Q206" s="35">
        <f t="array" ref="Q206">SUM(IF($F$2=Data!$A$2:$A$8633,IF($H$2=$H$2,IF($B$202=Data!$F$2:$F$8633,IF(Q$16=Data!$E$2:$E$8633,IF(1=Data!$H$2:$H$8633,Data!$I$2:$I$8633))))))</f>
        <v>0</v>
      </c>
      <c r="R206" s="35">
        <f t="array" ref="R206">SUM(IF($F$2=Data!$A$2:$A$8633,IF($H$2=$H$2,IF($B$202=Data!$F$2:$F$8633,IF(R$16=Data!$E$2:$E$8633,IF(1=Data!$H$2:$H$8633,Data!$I$2:$I$8633))))))</f>
        <v>0</v>
      </c>
      <c r="S206" s="35">
        <f t="array" ref="S206">SUM(IF($F$2=Data!$A$2:$A$8633,IF($H$2=$H$2,IF($B$202=Data!$F$2:$F$8633,IF(S$16=Data!$E$2:$E$8633,IF(1=Data!$H$2:$H$8633,Data!$I$2:$I$8633))))))</f>
        <v>0</v>
      </c>
      <c r="T206" s="35">
        <f t="array" ref="T206">SUM(IF($F$2=Data!$A$2:$A$8633,IF($H$2=$H$2,IF($B$202=Data!$F$2:$F$8633,IF(T$16=Data!$E$2:$E$8633,IF(1=Data!$H$2:$H$8633,Data!$I$2:$I$8633))))))</f>
        <v>0</v>
      </c>
      <c r="U206" s="35">
        <f t="array" ref="U206">SUM(IF($F$2=Data!$A$2:$A$8633,IF($H$2=$H$2,IF($B$202=Data!$F$2:$F$8633,IF(U$16=Data!$E$2:$E$8633,IF(1=Data!$H$2:$H$8633,Data!$I$2:$I$8633))))))</f>
        <v>0</v>
      </c>
      <c r="V206" s="35">
        <f t="array" ref="V206">SUM(IF($F$2=Data!$A$2:$A$8633,IF($H$2=$H$2,IF($B$202=Data!$F$2:$F$8633,IF(V$16=Data!$E$2:$E$8633,IF(1=Data!$H$2:$H$8633,Data!$I$2:$I$8633))))))</f>
        <v>0</v>
      </c>
      <c r="W206" s="35">
        <f t="array" ref="W206">SUM(IF($F$2=Data!$A$2:$A$8633,IF($H$2=$H$2,IF($B$202=Data!$F$2:$F$8633,IF(W$16=Data!$E$2:$E$8633,IF(1=Data!$H$2:$H$8633,Data!$I$2:$I$8633))))))</f>
        <v>0</v>
      </c>
      <c r="X206" s="35">
        <f t="array" ref="X206">SUM(IF($F$2=Data!$A$2:$A$8633,IF($H$2=$H$2,IF($B$202=Data!$F$2:$F$8633,IF(X$16=Data!$E$2:$E$8633,IF(1=Data!$H$2:$H$8633,Data!$I$2:$I$8633))))))</f>
        <v>0</v>
      </c>
      <c r="Y206" s="35">
        <f t="array" ref="Y206">SUM(IF($F$2=Data!$A$2:$A$8633,IF($H$2=$H$2,IF($B$202=Data!$F$2:$F$8633,IF(Y$16=Data!$E$2:$E$8633,IF(1=Data!$H$2:$H$8633,Data!$I$2:$I$8633))))))</f>
        <v>0</v>
      </c>
      <c r="AE206" s="22"/>
    </row>
    <row r="207" spans="1:31" hidden="1">
      <c r="A207" s="29" t="s">
        <v>5</v>
      </c>
      <c r="B207" s="35">
        <f t="array" ref="B207">SUM(IF($F$2=Data!$A$2:$A$8633,IF($H$2=$H$2,IF($B$202=Data!$F$2:$F$8633,IF(B$16=Data!$E$2:$E$8633,IF(2=Data!$H$2:$H$8633,Data!$I$2:$I$8633))))))</f>
        <v>0</v>
      </c>
      <c r="C207" s="35">
        <f t="array" ref="C207">SUM(IF($F$2=Data!$A$2:$A$8633,IF($H$2=$H$2,IF($B$202=Data!$F$2:$F$8633,IF(C$16=Data!$E$2:$E$8633,IF(2=Data!$H$2:$H$8633,Data!$I$2:$I$8633))))))</f>
        <v>0</v>
      </c>
      <c r="D207" s="35">
        <f t="array" ref="D207">SUM(IF($F$2=Data!$A$2:$A$8633,IF($H$2=$H$2,IF($B$202=Data!$F$2:$F$8633,IF(D$16=Data!$E$2:$E$8633,IF(2=Data!$H$2:$H$8633,Data!$I$2:$I$8633))))))</f>
        <v>0</v>
      </c>
      <c r="E207" s="35">
        <f t="array" ref="E207">SUM(IF($F$2=Data!$A$2:$A$8633,IF($H$2=$H$2,IF($B$202=Data!$F$2:$F$8633,IF(E$16=Data!$E$2:$E$8633,IF(2=Data!$H$2:$H$8633,Data!$I$2:$I$8633))))))</f>
        <v>0</v>
      </c>
      <c r="F207" s="35">
        <f t="array" ref="F207">SUM(IF($F$2=Data!$A$2:$A$8633,IF($H$2=$H$2,IF($B$202=Data!$F$2:$F$8633,IF(F$16=Data!$E$2:$E$8633,IF(2=Data!$H$2:$H$8633,Data!$I$2:$I$8633))))))</f>
        <v>0</v>
      </c>
      <c r="G207" s="35">
        <f t="array" ref="G207">SUM(IF($F$2=Data!$A$2:$A$8633,IF($H$2=$H$2,IF($B$202=Data!$F$2:$F$8633,IF(G$16=Data!$E$2:$E$8633,IF(2=Data!$H$2:$H$8633,Data!$I$2:$I$8633))))))</f>
        <v>0</v>
      </c>
      <c r="H207" s="35">
        <f t="array" ref="H207">SUM(IF($F$2=Data!$A$2:$A$8633,IF($H$2=$H$2,IF($B$202=Data!$F$2:$F$8633,IF(H$16=Data!$E$2:$E$8633,IF(2=Data!$H$2:$H$8633,Data!$I$2:$I$8633))))))</f>
        <v>0</v>
      </c>
      <c r="I207" s="35">
        <f t="array" ref="I207">SUM(IF($F$2=Data!$A$2:$A$8633,IF($H$2=$H$2,IF($B$202=Data!$F$2:$F$8633,IF(I$16=Data!$E$2:$E$8633,IF(2=Data!$H$2:$H$8633,Data!$I$2:$I$8633))))))</f>
        <v>0</v>
      </c>
      <c r="J207" s="35">
        <f t="array" ref="J207">SUM(IF($F$2=Data!$A$2:$A$8633,IF($H$2=$H$2,IF($B$202=Data!$F$2:$F$8633,IF(J$16=Data!$E$2:$E$8633,IF(2=Data!$H$2:$H$8633,Data!$I$2:$I$8633))))))</f>
        <v>0</v>
      </c>
      <c r="K207" s="35">
        <f t="array" ref="K207">SUM(IF($F$2=Data!$A$2:$A$8633,IF($H$2=$H$2,IF($B$202=Data!$F$2:$F$8633,IF(K$16=Data!$E$2:$E$8633,IF(2=Data!$H$2:$H$8633,Data!$I$2:$I$8633))))))</f>
        <v>0</v>
      </c>
      <c r="L207" s="35">
        <f t="array" ref="L207">SUM(IF($F$2=Data!$A$2:$A$8633,IF($H$2=$H$2,IF($B$202=Data!$F$2:$F$8633,IF(L$16=Data!$E$2:$E$8633,IF(2=Data!$H$2:$H$8633,Data!$I$2:$I$8633))))))</f>
        <v>0</v>
      </c>
      <c r="M207" s="35">
        <f t="array" ref="M207">SUM(IF($F$2=Data!$A$2:$A$8633,IF($H$2=$H$2,IF($B$202=Data!$F$2:$F$8633,IF(M$16=Data!$E$2:$E$8633,IF(2=Data!$H$2:$H$8633,Data!$I$2:$I$8633))))))</f>
        <v>0</v>
      </c>
      <c r="N207" s="35">
        <f t="array" ref="N207">SUM(IF($F$2=Data!$A$2:$A$8633,IF($H$2=$H$2,IF($B$202=Data!$F$2:$F$8633,IF(N$16=Data!$E$2:$E$8633,IF(2=Data!$H$2:$H$8633,Data!$I$2:$I$8633))))))</f>
        <v>0</v>
      </c>
      <c r="O207" s="35">
        <f t="array" ref="O207">SUM(IF($F$2=Data!$A$2:$A$8633,IF($H$2=$H$2,IF($B$202=Data!$F$2:$F$8633,IF(O$16=Data!$E$2:$E$8633,IF(2=Data!$H$2:$H$8633,Data!$I$2:$I$8633))))))</f>
        <v>0</v>
      </c>
      <c r="P207" s="35">
        <f t="array" ref="P207">SUM(IF($F$2=Data!$A$2:$A$8633,IF($H$2=$H$2,IF($B$202=Data!$F$2:$F$8633,IF(P$16=Data!$E$2:$E$8633,IF(2=Data!$H$2:$H$8633,Data!$I$2:$I$8633))))))</f>
        <v>0</v>
      </c>
      <c r="Q207" s="35">
        <f t="array" ref="Q207">SUM(IF($F$2=Data!$A$2:$A$8633,IF($H$2=$H$2,IF($B$202=Data!$F$2:$F$8633,IF(Q$16=Data!$E$2:$E$8633,IF(2=Data!$H$2:$H$8633,Data!$I$2:$I$8633))))))</f>
        <v>0</v>
      </c>
      <c r="R207" s="35">
        <f t="array" ref="R207">SUM(IF($F$2=Data!$A$2:$A$8633,IF($H$2=$H$2,IF($B$202=Data!$F$2:$F$8633,IF(R$16=Data!$E$2:$E$8633,IF(2=Data!$H$2:$H$8633,Data!$I$2:$I$8633))))))</f>
        <v>0</v>
      </c>
      <c r="S207" s="35">
        <f t="array" ref="S207">SUM(IF($F$2=Data!$A$2:$A$8633,IF($H$2=$H$2,IF($B$202=Data!$F$2:$F$8633,IF(S$16=Data!$E$2:$E$8633,IF(2=Data!$H$2:$H$8633,Data!$I$2:$I$8633))))))</f>
        <v>0</v>
      </c>
      <c r="T207" s="35">
        <f t="array" ref="T207">SUM(IF($F$2=Data!$A$2:$A$8633,IF($H$2=$H$2,IF($B$202=Data!$F$2:$F$8633,IF(T$16=Data!$E$2:$E$8633,IF(2=Data!$H$2:$H$8633,Data!$I$2:$I$8633))))))</f>
        <v>0</v>
      </c>
      <c r="U207" s="35">
        <f t="array" ref="U207">SUM(IF($F$2=Data!$A$2:$A$8633,IF($H$2=$H$2,IF($B$202=Data!$F$2:$F$8633,IF(U$16=Data!$E$2:$E$8633,IF(2=Data!$H$2:$H$8633,Data!$I$2:$I$8633))))))</f>
        <v>0</v>
      </c>
      <c r="V207" s="35">
        <f t="array" ref="V207">SUM(IF($F$2=Data!$A$2:$A$8633,IF($H$2=$H$2,IF($B$202=Data!$F$2:$F$8633,IF(V$16=Data!$E$2:$E$8633,IF(2=Data!$H$2:$H$8633,Data!$I$2:$I$8633))))))</f>
        <v>0</v>
      </c>
      <c r="W207" s="35">
        <f t="array" ref="W207">SUM(IF($F$2=Data!$A$2:$A$8633,IF($H$2=$H$2,IF($B$202=Data!$F$2:$F$8633,IF(W$16=Data!$E$2:$E$8633,IF(2=Data!$H$2:$H$8633,Data!$I$2:$I$8633))))))</f>
        <v>0</v>
      </c>
      <c r="X207" s="35">
        <f t="array" ref="X207">SUM(IF($F$2=Data!$A$2:$A$8633,IF($H$2=$H$2,IF($B$202=Data!$F$2:$F$8633,IF(X$16=Data!$E$2:$E$8633,IF(2=Data!$H$2:$H$8633,Data!$I$2:$I$8633))))))</f>
        <v>0</v>
      </c>
      <c r="Y207" s="35">
        <f t="array" ref="Y207">SUM(IF($F$2=Data!$A$2:$A$8633,IF($H$2=$H$2,IF($B$202=Data!$F$2:$F$8633,IF(Y$16=Data!$E$2:$E$8633,IF(2=Data!$H$2:$H$8633,Data!$I$2:$I$8633))))))</f>
        <v>0</v>
      </c>
      <c r="AE207" s="22"/>
    </row>
    <row r="208" spans="1:31" hidden="1">
      <c r="A208" s="29" t="s">
        <v>22</v>
      </c>
      <c r="B208" s="35">
        <f t="array" ref="B208">SUM(IF($F$2=Data!$A$2:$A$8633,IF($H$2=$H$2,IF($B$202=Data!$F$2:$F$8633,IF(B$16=Data!$E$2:$E$8633,IF(3=Data!$H$2:$H$8633,Data!$I$2:$I$8633))))))</f>
        <v>0</v>
      </c>
      <c r="C208" s="35">
        <f t="array" ref="C208">SUM(IF($F$2=Data!$A$2:$A$8633,IF($H$2=$H$2,IF($B$202=Data!$F$2:$F$8633,IF(C$16=Data!$E$2:$E$8633,IF(3=Data!$H$2:$H$8633,Data!$I$2:$I$8633))))))</f>
        <v>0</v>
      </c>
      <c r="D208" s="35">
        <f t="array" ref="D208">SUM(IF($F$2=Data!$A$2:$A$8633,IF($H$2=$H$2,IF($B$202=Data!$F$2:$F$8633,IF(D$16=Data!$E$2:$E$8633,IF(3=Data!$H$2:$H$8633,Data!$I$2:$I$8633))))))</f>
        <v>0</v>
      </c>
      <c r="E208" s="35">
        <f t="array" ref="E208">SUM(IF($F$2=Data!$A$2:$A$8633,IF($H$2=$H$2,IF($B$202=Data!$F$2:$F$8633,IF(E$16=Data!$E$2:$E$8633,IF(3=Data!$H$2:$H$8633,Data!$I$2:$I$8633))))))</f>
        <v>0</v>
      </c>
      <c r="F208" s="35">
        <f t="array" ref="F208">SUM(IF($F$2=Data!$A$2:$A$8633,IF($H$2=$H$2,IF($B$202=Data!$F$2:$F$8633,IF(F$16=Data!$E$2:$E$8633,IF(3=Data!$H$2:$H$8633,Data!$I$2:$I$8633))))))</f>
        <v>0</v>
      </c>
      <c r="G208" s="35">
        <f t="array" ref="G208">SUM(IF($F$2=Data!$A$2:$A$8633,IF($H$2=$H$2,IF($B$202=Data!$F$2:$F$8633,IF(G$16=Data!$E$2:$E$8633,IF(3=Data!$H$2:$H$8633,Data!$I$2:$I$8633))))))</f>
        <v>0</v>
      </c>
      <c r="H208" s="35">
        <f t="array" ref="H208">SUM(IF($F$2=Data!$A$2:$A$8633,IF($H$2=$H$2,IF($B$202=Data!$F$2:$F$8633,IF(H$16=Data!$E$2:$E$8633,IF(3=Data!$H$2:$H$8633,Data!$I$2:$I$8633))))))</f>
        <v>0</v>
      </c>
      <c r="I208" s="35">
        <f t="array" ref="I208">SUM(IF($F$2=Data!$A$2:$A$8633,IF($H$2=$H$2,IF($B$202=Data!$F$2:$F$8633,IF(I$16=Data!$E$2:$E$8633,IF(3=Data!$H$2:$H$8633,Data!$I$2:$I$8633))))))</f>
        <v>0</v>
      </c>
      <c r="J208" s="35">
        <f t="array" ref="J208">SUM(IF($F$2=Data!$A$2:$A$8633,IF($H$2=$H$2,IF($B$202=Data!$F$2:$F$8633,IF(J$16=Data!$E$2:$E$8633,IF(3=Data!$H$2:$H$8633,Data!$I$2:$I$8633))))))</f>
        <v>0</v>
      </c>
      <c r="K208" s="35">
        <f t="array" ref="K208">SUM(IF($F$2=Data!$A$2:$A$8633,IF($H$2=$H$2,IF($B$202=Data!$F$2:$F$8633,IF(K$16=Data!$E$2:$E$8633,IF(3=Data!$H$2:$H$8633,Data!$I$2:$I$8633))))))</f>
        <v>0</v>
      </c>
      <c r="L208" s="35">
        <f t="array" ref="L208">SUM(IF($F$2=Data!$A$2:$A$8633,IF($H$2=$H$2,IF($B$202=Data!$F$2:$F$8633,IF(L$16=Data!$E$2:$E$8633,IF(3=Data!$H$2:$H$8633,Data!$I$2:$I$8633))))))</f>
        <v>0</v>
      </c>
      <c r="M208" s="35">
        <f t="array" ref="M208">SUM(IF($F$2=Data!$A$2:$A$8633,IF($H$2=$H$2,IF($B$202=Data!$F$2:$F$8633,IF(M$16=Data!$E$2:$E$8633,IF(3=Data!$H$2:$H$8633,Data!$I$2:$I$8633))))))</f>
        <v>0</v>
      </c>
      <c r="N208" s="35">
        <f t="array" ref="N208">SUM(IF($F$2=Data!$A$2:$A$8633,IF($H$2=$H$2,IF($B$202=Data!$F$2:$F$8633,IF(N$16=Data!$E$2:$E$8633,IF(3=Data!$H$2:$H$8633,Data!$I$2:$I$8633))))))</f>
        <v>0</v>
      </c>
      <c r="O208" s="35">
        <f t="array" ref="O208">SUM(IF($F$2=Data!$A$2:$A$8633,IF($H$2=$H$2,IF($B$202=Data!$F$2:$F$8633,IF(O$16=Data!$E$2:$E$8633,IF(3=Data!$H$2:$H$8633,Data!$I$2:$I$8633))))))</f>
        <v>0</v>
      </c>
      <c r="P208" s="35">
        <f t="array" ref="P208">SUM(IF($F$2=Data!$A$2:$A$8633,IF($H$2=$H$2,IF($B$202=Data!$F$2:$F$8633,IF(P$16=Data!$E$2:$E$8633,IF(3=Data!$H$2:$H$8633,Data!$I$2:$I$8633))))))</f>
        <v>0</v>
      </c>
      <c r="Q208" s="35">
        <f t="array" ref="Q208">SUM(IF($F$2=Data!$A$2:$A$8633,IF($H$2=$H$2,IF($B$202=Data!$F$2:$F$8633,IF(Q$16=Data!$E$2:$E$8633,IF(3=Data!$H$2:$H$8633,Data!$I$2:$I$8633))))))</f>
        <v>0</v>
      </c>
      <c r="R208" s="35">
        <f t="array" ref="R208">SUM(IF($F$2=Data!$A$2:$A$8633,IF($H$2=$H$2,IF($B$202=Data!$F$2:$F$8633,IF(R$16=Data!$E$2:$E$8633,IF(3=Data!$H$2:$H$8633,Data!$I$2:$I$8633))))))</f>
        <v>0</v>
      </c>
      <c r="S208" s="35">
        <f t="array" ref="S208">SUM(IF($F$2=Data!$A$2:$A$8633,IF($H$2=$H$2,IF($B$202=Data!$F$2:$F$8633,IF(S$16=Data!$E$2:$E$8633,IF(3=Data!$H$2:$H$8633,Data!$I$2:$I$8633))))))</f>
        <v>0</v>
      </c>
      <c r="T208" s="35">
        <f t="array" ref="T208">SUM(IF($F$2=Data!$A$2:$A$8633,IF($H$2=$H$2,IF($B$202=Data!$F$2:$F$8633,IF(T$16=Data!$E$2:$E$8633,IF(3=Data!$H$2:$H$8633,Data!$I$2:$I$8633))))))</f>
        <v>0</v>
      </c>
      <c r="U208" s="35">
        <f t="array" ref="U208">SUM(IF($F$2=Data!$A$2:$A$8633,IF($H$2=$H$2,IF($B$202=Data!$F$2:$F$8633,IF(U$16=Data!$E$2:$E$8633,IF(3=Data!$H$2:$H$8633,Data!$I$2:$I$8633))))))</f>
        <v>0</v>
      </c>
      <c r="V208" s="35">
        <f t="array" ref="V208">SUM(IF($F$2=Data!$A$2:$A$8633,IF($H$2=$H$2,IF($B$202=Data!$F$2:$F$8633,IF(V$16=Data!$E$2:$E$8633,IF(3=Data!$H$2:$H$8633,Data!$I$2:$I$8633))))))</f>
        <v>0</v>
      </c>
      <c r="W208" s="35">
        <f t="array" ref="W208">SUM(IF($F$2=Data!$A$2:$A$8633,IF($H$2=$H$2,IF($B$202=Data!$F$2:$F$8633,IF(W$16=Data!$E$2:$E$8633,IF(3=Data!$H$2:$H$8633,Data!$I$2:$I$8633))))))</f>
        <v>0</v>
      </c>
      <c r="X208" s="35">
        <f t="array" ref="X208">SUM(IF($F$2=Data!$A$2:$A$8633,IF($H$2=$H$2,IF($B$202=Data!$F$2:$F$8633,IF(X$16=Data!$E$2:$E$8633,IF(3=Data!$H$2:$H$8633,Data!$I$2:$I$8633))))))</f>
        <v>0</v>
      </c>
      <c r="Y208" s="35">
        <f t="array" ref="Y208">SUM(IF($F$2=Data!$A$2:$A$8633,IF($H$2=$H$2,IF($B$202=Data!$F$2:$F$8633,IF(Y$16=Data!$E$2:$E$8633,IF(3=Data!$H$2:$H$8633,Data!$I$2:$I$8633))))))</f>
        <v>0</v>
      </c>
    </row>
    <row r="209" spans="1:31" hidden="1">
      <c r="A209" s="29" t="s">
        <v>6</v>
      </c>
      <c r="B209" s="35">
        <f t="array" ref="B209">SUM(IF($F$2=Data!$A$2:$A$8633,IF($H$2=$H$2,IF($B$202=Data!$F$2:$F$8633,IF(B$16=Data!$E$2:$E$8633,IF(0=Data!$H$2:$H$8633,Data!$K$2:$K$8633))))))</f>
        <v>0</v>
      </c>
      <c r="C209" s="35">
        <f t="array" ref="C209">SUM(IF($F$2=Data!$A$2:$A$8633,IF($H$2=$H$2,IF($B$202=Data!$F$2:$F$8633,IF(C$16=Data!$E$2:$E$8633,IF(0=Data!$H$2:$H$8633,Data!$K$2:$K$8633))))))</f>
        <v>0</v>
      </c>
      <c r="D209" s="35">
        <f t="array" ref="D209">SUM(IF($F$2=Data!$A$2:$A$8633,IF($H$2=$H$2,IF($B$202=Data!$F$2:$F$8633,IF(D$16=Data!$E$2:$E$8633,IF(0=Data!$H$2:$H$8633,Data!$K$2:$K$8633))))))</f>
        <v>0</v>
      </c>
      <c r="E209" s="35">
        <f t="array" ref="E209">SUM(IF($F$2=Data!$A$2:$A$8633,IF($H$2=$H$2,IF($B$202=Data!$F$2:$F$8633,IF(E$16=Data!$E$2:$E$8633,IF(0=Data!$H$2:$H$8633,Data!$K$2:$K$8633))))))</f>
        <v>0</v>
      </c>
      <c r="F209" s="35">
        <f t="array" ref="F209">SUM(IF($F$2=Data!$A$2:$A$8633,IF($H$2=$H$2,IF($B$202=Data!$F$2:$F$8633,IF(F$16=Data!$E$2:$E$8633,IF(0=Data!$H$2:$H$8633,Data!$K$2:$K$8633))))))</f>
        <v>0</v>
      </c>
      <c r="G209" s="35">
        <f t="array" ref="G209">SUM(IF($F$2=Data!$A$2:$A$8633,IF($H$2=$H$2,IF($B$202=Data!$F$2:$F$8633,IF(G$16=Data!$E$2:$E$8633,IF(0=Data!$H$2:$H$8633,Data!$K$2:$K$8633))))))</f>
        <v>0</v>
      </c>
      <c r="H209" s="35">
        <f t="array" ref="H209">SUM(IF($F$2=Data!$A$2:$A$8633,IF($H$2=$H$2,IF($B$202=Data!$F$2:$F$8633,IF(H$16=Data!$E$2:$E$8633,IF(0=Data!$H$2:$H$8633,Data!$K$2:$K$8633))))))</f>
        <v>0</v>
      </c>
      <c r="I209" s="35">
        <f t="array" ref="I209">SUM(IF($F$2=Data!$A$2:$A$8633,IF($H$2=$H$2,IF($B$202=Data!$F$2:$F$8633,IF(I$16=Data!$E$2:$E$8633,IF(0=Data!$H$2:$H$8633,Data!$K$2:$K$8633))))))</f>
        <v>0</v>
      </c>
      <c r="J209" s="35">
        <f t="array" ref="J209">SUM(IF($F$2=Data!$A$2:$A$8633,IF($H$2=$H$2,IF($B$202=Data!$F$2:$F$8633,IF(J$16=Data!$E$2:$E$8633,IF(0=Data!$H$2:$H$8633,Data!$K$2:$K$8633))))))</f>
        <v>0</v>
      </c>
      <c r="K209" s="35">
        <f t="array" ref="K209">SUM(IF($F$2=Data!$A$2:$A$8633,IF($H$2=$H$2,IF($B$202=Data!$F$2:$F$8633,IF(K$16=Data!$E$2:$E$8633,IF(0=Data!$H$2:$H$8633,Data!$K$2:$K$8633))))))</f>
        <v>0</v>
      </c>
      <c r="L209" s="35">
        <f t="array" ref="L209">SUM(IF($F$2=Data!$A$2:$A$8633,IF($H$2=$H$2,IF($B$202=Data!$F$2:$F$8633,IF(L$16=Data!$E$2:$E$8633,IF(0=Data!$H$2:$H$8633,Data!$K$2:$K$8633))))))</f>
        <v>0</v>
      </c>
      <c r="M209" s="35">
        <f t="array" ref="M209">SUM(IF($F$2=Data!$A$2:$A$8633,IF($H$2=$H$2,IF($B$202=Data!$F$2:$F$8633,IF(M$16=Data!$E$2:$E$8633,IF(0=Data!$H$2:$H$8633,Data!$K$2:$K$8633))))))</f>
        <v>0</v>
      </c>
      <c r="N209" s="35">
        <f t="array" ref="N209">SUM(IF($F$2=Data!$A$2:$A$8633,IF($H$2=$H$2,IF($B$202=Data!$F$2:$F$8633,IF(N$16=Data!$E$2:$E$8633,IF(0=Data!$H$2:$H$8633,Data!$K$2:$K$8633))))))</f>
        <v>0</v>
      </c>
      <c r="O209" s="35">
        <f t="array" ref="O209">SUM(IF($F$2=Data!$A$2:$A$8633,IF($H$2=$H$2,IF($B$202=Data!$F$2:$F$8633,IF(O$16=Data!$E$2:$E$8633,IF(0=Data!$H$2:$H$8633,Data!$K$2:$K$8633))))))</f>
        <v>0</v>
      </c>
      <c r="P209" s="35">
        <f t="array" ref="P209">SUM(IF($F$2=Data!$A$2:$A$8633,IF($H$2=$H$2,IF($B$202=Data!$F$2:$F$8633,IF(P$16=Data!$E$2:$E$8633,IF(0=Data!$H$2:$H$8633,Data!$K$2:$K$8633))))))</f>
        <v>0</v>
      </c>
      <c r="Q209" s="35">
        <f t="array" ref="Q209">SUM(IF($F$2=Data!$A$2:$A$8633,IF($H$2=$H$2,IF($B$202=Data!$F$2:$F$8633,IF(Q$16=Data!$E$2:$E$8633,IF(0=Data!$H$2:$H$8633,Data!$K$2:$K$8633))))))</f>
        <v>0</v>
      </c>
      <c r="R209" s="35">
        <f t="array" ref="R209">SUM(IF($F$2=Data!$A$2:$A$8633,IF($H$2=$H$2,IF($B$202=Data!$F$2:$F$8633,IF(R$16=Data!$E$2:$E$8633,IF(0=Data!$H$2:$H$8633,Data!$K$2:$K$8633))))))</f>
        <v>0</v>
      </c>
      <c r="S209" s="35">
        <f t="array" ref="S209">SUM(IF($F$2=Data!$A$2:$A$8633,IF($H$2=$H$2,IF($B$202=Data!$F$2:$F$8633,IF(S$16=Data!$E$2:$E$8633,IF(0=Data!$H$2:$H$8633,Data!$K$2:$K$8633))))))</f>
        <v>0</v>
      </c>
      <c r="T209" s="35">
        <f t="array" ref="T209">SUM(IF($F$2=Data!$A$2:$A$8633,IF($H$2=$H$2,IF($B$202=Data!$F$2:$F$8633,IF(T$16=Data!$E$2:$E$8633,IF(0=Data!$H$2:$H$8633,Data!$K$2:$K$8633))))))</f>
        <v>0</v>
      </c>
      <c r="U209" s="35">
        <f t="array" ref="U209">SUM(IF($F$2=Data!$A$2:$A$8633,IF($H$2=$H$2,IF($B$202=Data!$F$2:$F$8633,IF(U$16=Data!$E$2:$E$8633,IF(0=Data!$H$2:$H$8633,Data!$K$2:$K$8633))))))</f>
        <v>0</v>
      </c>
      <c r="V209" s="35">
        <f t="array" ref="V209">SUM(IF($F$2=Data!$A$2:$A$8633,IF($H$2=$H$2,IF($B$202=Data!$F$2:$F$8633,IF(V$16=Data!$E$2:$E$8633,IF(0=Data!$H$2:$H$8633,Data!$K$2:$K$8633))))))</f>
        <v>0</v>
      </c>
      <c r="W209" s="35">
        <f t="array" ref="W209">SUM(IF($F$2=Data!$A$2:$A$8633,IF($H$2=$H$2,IF($B$202=Data!$F$2:$F$8633,IF(W$16=Data!$E$2:$E$8633,IF(0=Data!$H$2:$H$8633,Data!$K$2:$K$8633))))))</f>
        <v>0</v>
      </c>
      <c r="X209" s="35">
        <f t="array" ref="X209">SUM(IF($F$2=Data!$A$2:$A$8633,IF($H$2=$H$2,IF($B$202=Data!$F$2:$F$8633,IF(X$16=Data!$E$2:$E$8633,IF(0=Data!$H$2:$H$8633,Data!$K$2:$K$8633))))))</f>
        <v>0</v>
      </c>
      <c r="Y209" s="35">
        <f t="array" ref="Y209">SUM(IF($F$2=Data!$A$2:$A$8633,IF($H$2=$H$2,IF($B$202=Data!$F$2:$F$8633,IF(Y$16=Data!$E$2:$E$8633,IF(0=Data!$H$2:$H$8633,Data!$K$2:$K$8633))))))</f>
        <v>0</v>
      </c>
    </row>
    <row r="210" spans="1:31" hidden="1">
      <c r="A210" s="29" t="s">
        <v>7</v>
      </c>
      <c r="B210" s="35">
        <f t="array" ref="B210">SUM(IF($F$2=Data!$A$2:$A$8633,IF($H$2=$H$2,IF($B$202=Data!$F$2:$F$8633,IF(B$16=Data!$E$2:$E$8633,IF(1=Data!$H$2:$H$8633,Data!$K$2:$K$8633))))))</f>
        <v>0</v>
      </c>
      <c r="C210" s="35">
        <f t="array" ref="C210">SUM(IF($F$2=Data!$A$2:$A$8633,IF($H$2=$H$2,IF($B$202=Data!$F$2:$F$8633,IF(C$16=Data!$E$2:$E$8633,IF(1=Data!$H$2:$H$8633,Data!$K$2:$K$8633))))))</f>
        <v>0</v>
      </c>
      <c r="D210" s="35">
        <f t="array" ref="D210">SUM(IF($F$2=Data!$A$2:$A$8633,IF($H$2=$H$2,IF($B$202=Data!$F$2:$F$8633,IF(D$16=Data!$E$2:$E$8633,IF(1=Data!$H$2:$H$8633,Data!$K$2:$K$8633))))))</f>
        <v>0</v>
      </c>
      <c r="E210" s="35">
        <f t="array" ref="E210">SUM(IF($F$2=Data!$A$2:$A$8633,IF($H$2=$H$2,IF($B$202=Data!$F$2:$F$8633,IF(E$16=Data!$E$2:$E$8633,IF(1=Data!$H$2:$H$8633,Data!$K$2:$K$8633))))))</f>
        <v>0</v>
      </c>
      <c r="F210" s="35">
        <f t="array" ref="F210">SUM(IF($F$2=Data!$A$2:$A$8633,IF($H$2=$H$2,IF($B$202=Data!$F$2:$F$8633,IF(F$16=Data!$E$2:$E$8633,IF(1=Data!$H$2:$H$8633,Data!$K$2:$K$8633))))))</f>
        <v>0</v>
      </c>
      <c r="G210" s="35">
        <f t="array" ref="G210">SUM(IF($F$2=Data!$A$2:$A$8633,IF($H$2=$H$2,IF($B$202=Data!$F$2:$F$8633,IF(G$16=Data!$E$2:$E$8633,IF(1=Data!$H$2:$H$8633,Data!$K$2:$K$8633))))))</f>
        <v>0</v>
      </c>
      <c r="H210" s="35">
        <f t="array" ref="H210">SUM(IF($F$2=Data!$A$2:$A$8633,IF($H$2=$H$2,IF($B$202=Data!$F$2:$F$8633,IF(H$16=Data!$E$2:$E$8633,IF(1=Data!$H$2:$H$8633,Data!$K$2:$K$8633))))))</f>
        <v>0</v>
      </c>
      <c r="I210" s="35">
        <f t="array" ref="I210">SUM(IF($F$2=Data!$A$2:$A$8633,IF($H$2=$H$2,IF($B$202=Data!$F$2:$F$8633,IF(I$16=Data!$E$2:$E$8633,IF(1=Data!$H$2:$H$8633,Data!$K$2:$K$8633))))))</f>
        <v>0</v>
      </c>
      <c r="J210" s="35">
        <f t="array" ref="J210">SUM(IF($F$2=Data!$A$2:$A$8633,IF($H$2=$H$2,IF($B$202=Data!$F$2:$F$8633,IF(J$16=Data!$E$2:$E$8633,IF(1=Data!$H$2:$H$8633,Data!$K$2:$K$8633))))))</f>
        <v>0</v>
      </c>
      <c r="K210" s="35">
        <f t="array" ref="K210">SUM(IF($F$2=Data!$A$2:$A$8633,IF($H$2=$H$2,IF($B$202=Data!$F$2:$F$8633,IF(K$16=Data!$E$2:$E$8633,IF(1=Data!$H$2:$H$8633,Data!$K$2:$K$8633))))))</f>
        <v>0</v>
      </c>
      <c r="L210" s="35">
        <f t="array" ref="L210">SUM(IF($F$2=Data!$A$2:$A$8633,IF($H$2=$H$2,IF($B$202=Data!$F$2:$F$8633,IF(L$16=Data!$E$2:$E$8633,IF(1=Data!$H$2:$H$8633,Data!$K$2:$K$8633))))))</f>
        <v>0</v>
      </c>
      <c r="M210" s="35">
        <f t="array" ref="M210">SUM(IF($F$2=Data!$A$2:$A$8633,IF($H$2=$H$2,IF($B$202=Data!$F$2:$F$8633,IF(M$16=Data!$E$2:$E$8633,IF(1=Data!$H$2:$H$8633,Data!$K$2:$K$8633))))))</f>
        <v>0</v>
      </c>
      <c r="N210" s="35">
        <f t="array" ref="N210">SUM(IF($F$2=Data!$A$2:$A$8633,IF($H$2=$H$2,IF($B$202=Data!$F$2:$F$8633,IF(N$16=Data!$E$2:$E$8633,IF(1=Data!$H$2:$H$8633,Data!$K$2:$K$8633))))))</f>
        <v>0</v>
      </c>
      <c r="O210" s="35">
        <f t="array" ref="O210">SUM(IF($F$2=Data!$A$2:$A$8633,IF($H$2=$H$2,IF($B$202=Data!$F$2:$F$8633,IF(O$16=Data!$E$2:$E$8633,IF(1=Data!$H$2:$H$8633,Data!$K$2:$K$8633))))))</f>
        <v>0</v>
      </c>
      <c r="P210" s="35">
        <f t="array" ref="P210">SUM(IF($F$2=Data!$A$2:$A$8633,IF($H$2=$H$2,IF($B$202=Data!$F$2:$F$8633,IF(P$16=Data!$E$2:$E$8633,IF(1=Data!$H$2:$H$8633,Data!$K$2:$K$8633))))))</f>
        <v>0</v>
      </c>
      <c r="Q210" s="35">
        <f t="array" ref="Q210">SUM(IF($F$2=Data!$A$2:$A$8633,IF($H$2=$H$2,IF($B$202=Data!$F$2:$F$8633,IF(Q$16=Data!$E$2:$E$8633,IF(1=Data!$H$2:$H$8633,Data!$K$2:$K$8633))))))</f>
        <v>0</v>
      </c>
      <c r="R210" s="35">
        <f t="array" ref="R210">SUM(IF($F$2=Data!$A$2:$A$8633,IF($H$2=$H$2,IF($B$202=Data!$F$2:$F$8633,IF(R$16=Data!$E$2:$E$8633,IF(1=Data!$H$2:$H$8633,Data!$K$2:$K$8633))))))</f>
        <v>0</v>
      </c>
      <c r="S210" s="35">
        <f t="array" ref="S210">SUM(IF($F$2=Data!$A$2:$A$8633,IF($H$2=$H$2,IF($B$202=Data!$F$2:$F$8633,IF(S$16=Data!$E$2:$E$8633,IF(1=Data!$H$2:$H$8633,Data!$K$2:$K$8633))))))</f>
        <v>0</v>
      </c>
      <c r="T210" s="35">
        <f t="array" ref="T210">SUM(IF($F$2=Data!$A$2:$A$8633,IF($H$2=$H$2,IF($B$202=Data!$F$2:$F$8633,IF(T$16=Data!$E$2:$E$8633,IF(1=Data!$H$2:$H$8633,Data!$K$2:$K$8633))))))</f>
        <v>0</v>
      </c>
      <c r="U210" s="35">
        <f t="array" ref="U210">SUM(IF($F$2=Data!$A$2:$A$8633,IF($H$2=$H$2,IF($B$202=Data!$F$2:$F$8633,IF(U$16=Data!$E$2:$E$8633,IF(1=Data!$H$2:$H$8633,Data!$K$2:$K$8633))))))</f>
        <v>0</v>
      </c>
      <c r="V210" s="35">
        <f t="array" ref="V210">SUM(IF($F$2=Data!$A$2:$A$8633,IF($H$2=$H$2,IF($B$202=Data!$F$2:$F$8633,IF(V$16=Data!$E$2:$E$8633,IF(1=Data!$H$2:$H$8633,Data!$K$2:$K$8633))))))</f>
        <v>0</v>
      </c>
      <c r="W210" s="35">
        <f t="array" ref="W210">SUM(IF($F$2=Data!$A$2:$A$8633,IF($H$2=$H$2,IF($B$202=Data!$F$2:$F$8633,IF(W$16=Data!$E$2:$E$8633,IF(1=Data!$H$2:$H$8633,Data!$K$2:$K$8633))))))</f>
        <v>0</v>
      </c>
      <c r="X210" s="35">
        <f t="array" ref="X210">SUM(IF($F$2=Data!$A$2:$A$8633,IF($H$2=$H$2,IF($B$202=Data!$F$2:$F$8633,IF(X$16=Data!$E$2:$E$8633,IF(1=Data!$H$2:$H$8633,Data!$K$2:$K$8633))))))</f>
        <v>0</v>
      </c>
      <c r="Y210" s="35">
        <f t="array" ref="Y210">SUM(IF($F$2=Data!$A$2:$A$8633,IF($H$2=$H$2,IF($B$202=Data!$F$2:$F$8633,IF(Y$16=Data!$E$2:$E$8633,IF(1=Data!$H$2:$H$8633,Data!$K$2:$K$8633))))))</f>
        <v>0</v>
      </c>
    </row>
    <row r="211" spans="1:31" hidden="1">
      <c r="A211" s="29" t="s">
        <v>19</v>
      </c>
      <c r="B211" s="35">
        <f t="array" ref="B211">SUM(IF($F$2=Data!$A$2:$A$8633,IF($H$2=$H$2,IF($B$202=Data!$F$2:$F$8633,IF(B$16=Data!$E$2:$E$8633,IF(2=Data!$H$2:$H$8633,Data!$K$2:$K$8633))))))</f>
        <v>0</v>
      </c>
      <c r="C211" s="35">
        <f t="array" ref="C211">SUM(IF($F$2=Data!$A$2:$A$8633,IF($H$2=$H$2,IF($B$202=Data!$F$2:$F$8633,IF(C$16=Data!$E$2:$E$8633,IF(2=Data!$H$2:$H$8633,Data!$K$2:$K$8633))))))</f>
        <v>0</v>
      </c>
      <c r="D211" s="35">
        <f t="array" ref="D211">SUM(IF($F$2=Data!$A$2:$A$8633,IF($H$2=$H$2,IF($B$202=Data!$F$2:$F$8633,IF(D$16=Data!$E$2:$E$8633,IF(2=Data!$H$2:$H$8633,Data!$K$2:$K$8633))))))</f>
        <v>0</v>
      </c>
      <c r="E211" s="35">
        <f t="array" ref="E211">SUM(IF($F$2=Data!$A$2:$A$8633,IF($H$2=$H$2,IF($B$202=Data!$F$2:$F$8633,IF(E$16=Data!$E$2:$E$8633,IF(2=Data!$H$2:$H$8633,Data!$K$2:$K$8633))))))</f>
        <v>0</v>
      </c>
      <c r="F211" s="35">
        <f t="array" ref="F211">SUM(IF($F$2=Data!$A$2:$A$8633,IF($H$2=$H$2,IF($B$202=Data!$F$2:$F$8633,IF(F$16=Data!$E$2:$E$8633,IF(2=Data!$H$2:$H$8633,Data!$K$2:$K$8633))))))</f>
        <v>0</v>
      </c>
      <c r="G211" s="35">
        <f t="array" ref="G211">SUM(IF($F$2=Data!$A$2:$A$8633,IF($H$2=$H$2,IF($B$202=Data!$F$2:$F$8633,IF(G$16=Data!$E$2:$E$8633,IF(2=Data!$H$2:$H$8633,Data!$K$2:$K$8633))))))</f>
        <v>0</v>
      </c>
      <c r="H211" s="35">
        <f t="array" ref="H211">SUM(IF($F$2=Data!$A$2:$A$8633,IF($H$2=$H$2,IF($B$202=Data!$F$2:$F$8633,IF(H$16=Data!$E$2:$E$8633,IF(2=Data!$H$2:$H$8633,Data!$K$2:$K$8633))))))</f>
        <v>0</v>
      </c>
      <c r="I211" s="35">
        <f t="array" ref="I211">SUM(IF($F$2=Data!$A$2:$A$8633,IF($H$2=$H$2,IF($B$202=Data!$F$2:$F$8633,IF(I$16=Data!$E$2:$E$8633,IF(2=Data!$H$2:$H$8633,Data!$K$2:$K$8633))))))</f>
        <v>0</v>
      </c>
      <c r="J211" s="35">
        <f t="array" ref="J211">SUM(IF($F$2=Data!$A$2:$A$8633,IF($H$2=$H$2,IF($B$202=Data!$F$2:$F$8633,IF(J$16=Data!$E$2:$E$8633,IF(2=Data!$H$2:$H$8633,Data!$K$2:$K$8633))))))</f>
        <v>0</v>
      </c>
      <c r="K211" s="35">
        <f t="array" ref="K211">SUM(IF($F$2=Data!$A$2:$A$8633,IF($H$2=$H$2,IF($B$202=Data!$F$2:$F$8633,IF(K$16=Data!$E$2:$E$8633,IF(2=Data!$H$2:$H$8633,Data!$K$2:$K$8633))))))</f>
        <v>0</v>
      </c>
      <c r="L211" s="35">
        <f t="array" ref="L211">SUM(IF($F$2=Data!$A$2:$A$8633,IF($H$2=$H$2,IF($B$202=Data!$F$2:$F$8633,IF(L$16=Data!$E$2:$E$8633,IF(2=Data!$H$2:$H$8633,Data!$K$2:$K$8633))))))</f>
        <v>0</v>
      </c>
      <c r="M211" s="35">
        <f t="array" ref="M211">SUM(IF($F$2=Data!$A$2:$A$8633,IF($H$2=$H$2,IF($B$202=Data!$F$2:$F$8633,IF(M$16=Data!$E$2:$E$8633,IF(2=Data!$H$2:$H$8633,Data!$K$2:$K$8633))))))</f>
        <v>0</v>
      </c>
      <c r="N211" s="35">
        <f t="array" ref="N211">SUM(IF($F$2=Data!$A$2:$A$8633,IF($H$2=$H$2,IF($B$202=Data!$F$2:$F$8633,IF(N$16=Data!$E$2:$E$8633,IF(2=Data!$H$2:$H$8633,Data!$K$2:$K$8633))))))</f>
        <v>0</v>
      </c>
      <c r="O211" s="35">
        <f t="array" ref="O211">SUM(IF($F$2=Data!$A$2:$A$8633,IF($H$2=$H$2,IF($B$202=Data!$F$2:$F$8633,IF(O$16=Data!$E$2:$E$8633,IF(2=Data!$H$2:$H$8633,Data!$K$2:$K$8633))))))</f>
        <v>0</v>
      </c>
      <c r="P211" s="35">
        <f t="array" ref="P211">SUM(IF($F$2=Data!$A$2:$A$8633,IF($H$2=$H$2,IF($B$202=Data!$F$2:$F$8633,IF(P$16=Data!$E$2:$E$8633,IF(2=Data!$H$2:$H$8633,Data!$K$2:$K$8633))))))</f>
        <v>0</v>
      </c>
      <c r="Q211" s="35">
        <f t="array" ref="Q211">SUM(IF($F$2=Data!$A$2:$A$8633,IF($H$2=$H$2,IF($B$202=Data!$F$2:$F$8633,IF(Q$16=Data!$E$2:$E$8633,IF(2=Data!$H$2:$H$8633,Data!$K$2:$K$8633))))))</f>
        <v>0</v>
      </c>
      <c r="R211" s="35">
        <f t="array" ref="R211">SUM(IF($F$2=Data!$A$2:$A$8633,IF($H$2=$H$2,IF($B$202=Data!$F$2:$F$8633,IF(R$16=Data!$E$2:$E$8633,IF(2=Data!$H$2:$H$8633,Data!$K$2:$K$8633))))))</f>
        <v>0</v>
      </c>
      <c r="S211" s="35">
        <f t="array" ref="S211">SUM(IF($F$2=Data!$A$2:$A$8633,IF($H$2=$H$2,IF($B$202=Data!$F$2:$F$8633,IF(S$16=Data!$E$2:$E$8633,IF(2=Data!$H$2:$H$8633,Data!$K$2:$K$8633))))))</f>
        <v>0</v>
      </c>
      <c r="T211" s="35">
        <f t="array" ref="T211">SUM(IF($F$2=Data!$A$2:$A$8633,IF($H$2=$H$2,IF($B$202=Data!$F$2:$F$8633,IF(T$16=Data!$E$2:$E$8633,IF(2=Data!$H$2:$H$8633,Data!$K$2:$K$8633))))))</f>
        <v>0</v>
      </c>
      <c r="U211" s="35">
        <f t="array" ref="U211">SUM(IF($F$2=Data!$A$2:$A$8633,IF($H$2=$H$2,IF($B$202=Data!$F$2:$F$8633,IF(U$16=Data!$E$2:$E$8633,IF(2=Data!$H$2:$H$8633,Data!$K$2:$K$8633))))))</f>
        <v>0</v>
      </c>
      <c r="V211" s="35">
        <f t="array" ref="V211">SUM(IF($F$2=Data!$A$2:$A$8633,IF($H$2=$H$2,IF($B$202=Data!$F$2:$F$8633,IF(V$16=Data!$E$2:$E$8633,IF(2=Data!$H$2:$H$8633,Data!$K$2:$K$8633))))))</f>
        <v>0</v>
      </c>
      <c r="W211" s="35">
        <f t="array" ref="W211">SUM(IF($F$2=Data!$A$2:$A$8633,IF($H$2=$H$2,IF($B$202=Data!$F$2:$F$8633,IF(W$16=Data!$E$2:$E$8633,IF(2=Data!$H$2:$H$8633,Data!$K$2:$K$8633))))))</f>
        <v>0</v>
      </c>
      <c r="X211" s="35">
        <f t="array" ref="X211">SUM(IF($F$2=Data!$A$2:$A$8633,IF($H$2=$H$2,IF($B$202=Data!$F$2:$F$8633,IF(X$16=Data!$E$2:$E$8633,IF(2=Data!$H$2:$H$8633,Data!$K$2:$K$8633))))))</f>
        <v>0</v>
      </c>
      <c r="Y211" s="35">
        <f t="array" ref="Y211">SUM(IF($F$2=Data!$A$2:$A$8633,IF($H$2=$H$2,IF($B$202=Data!$F$2:$F$8633,IF(Y$16=Data!$E$2:$E$8633,IF(2=Data!$H$2:$H$8633,Data!$K$2:$K$8633))))))</f>
        <v>0</v>
      </c>
    </row>
    <row r="212" spans="1:31" hidden="1">
      <c r="A212" s="29" t="s">
        <v>20</v>
      </c>
      <c r="B212" s="36">
        <f t="array" ref="B212">SUM(IF($F$2=Data!$A$2:$A$8633,IF($H$2=$H$2,IF($B$202=Data!$F$2:$F$8633,IF(B$16=Data!$E$2:$E$8633,IF(3=Data!$H$2:$H$8633,Data!$K$2:$K$8633))))))</f>
        <v>0</v>
      </c>
      <c r="C212" s="36">
        <f t="array" ref="C212">SUM(IF($F$2=Data!$A$2:$A$8633,IF($H$2=$H$2,IF($B$202=Data!$F$2:$F$8633,IF(C$16=Data!$E$2:$E$8633,IF(3=Data!$H$2:$H$8633,Data!$K$2:$K$8633))))))</f>
        <v>0</v>
      </c>
      <c r="D212" s="36">
        <f t="array" ref="D212">SUM(IF($F$2=Data!$A$2:$A$8633,IF($H$2=$H$2,IF($B$202=Data!$F$2:$F$8633,IF(D$16=Data!$E$2:$E$8633,IF(3=Data!$H$2:$H$8633,Data!$K$2:$K$8633))))))</f>
        <v>0</v>
      </c>
      <c r="E212" s="36">
        <f t="array" ref="E212">SUM(IF($F$2=Data!$A$2:$A$8633,IF($H$2=$H$2,IF($B$202=Data!$F$2:$F$8633,IF(E$16=Data!$E$2:$E$8633,IF(3=Data!$H$2:$H$8633,Data!$K$2:$K$8633))))))</f>
        <v>0</v>
      </c>
      <c r="F212" s="36">
        <f t="array" ref="F212">SUM(IF($F$2=Data!$A$2:$A$8633,IF($H$2=$H$2,IF($B$202=Data!$F$2:$F$8633,IF(F$16=Data!$E$2:$E$8633,IF(3=Data!$H$2:$H$8633,Data!$K$2:$K$8633))))))</f>
        <v>0</v>
      </c>
      <c r="G212" s="36">
        <f t="array" ref="G212">SUM(IF($F$2=Data!$A$2:$A$8633,IF($H$2=$H$2,IF($B$202=Data!$F$2:$F$8633,IF(G$16=Data!$E$2:$E$8633,IF(3=Data!$H$2:$H$8633,Data!$K$2:$K$8633))))))</f>
        <v>0</v>
      </c>
      <c r="H212" s="36">
        <f t="array" ref="H212">SUM(IF($F$2=Data!$A$2:$A$8633,IF($H$2=$H$2,IF($B$202=Data!$F$2:$F$8633,IF(H$16=Data!$E$2:$E$8633,IF(3=Data!$H$2:$H$8633,Data!$K$2:$K$8633))))))</f>
        <v>0</v>
      </c>
      <c r="I212" s="36">
        <f t="array" ref="I212">SUM(IF($F$2=Data!$A$2:$A$8633,IF($H$2=$H$2,IF($B$202=Data!$F$2:$F$8633,IF(I$16=Data!$E$2:$E$8633,IF(3=Data!$H$2:$H$8633,Data!$K$2:$K$8633))))))</f>
        <v>0</v>
      </c>
      <c r="J212" s="36">
        <f t="array" ref="J212">SUM(IF($F$2=Data!$A$2:$A$8633,IF($H$2=$H$2,IF($B$202=Data!$F$2:$F$8633,IF(J$16=Data!$E$2:$E$8633,IF(3=Data!$H$2:$H$8633,Data!$K$2:$K$8633))))))</f>
        <v>0</v>
      </c>
      <c r="K212" s="36">
        <f t="array" ref="K212">SUM(IF($F$2=Data!$A$2:$A$8633,IF($H$2=$H$2,IF($B$202=Data!$F$2:$F$8633,IF(K$16=Data!$E$2:$E$8633,IF(3=Data!$H$2:$H$8633,Data!$K$2:$K$8633))))))</f>
        <v>0</v>
      </c>
      <c r="L212" s="36">
        <f t="array" ref="L212">SUM(IF($F$2=Data!$A$2:$A$8633,IF($H$2=$H$2,IF($B$202=Data!$F$2:$F$8633,IF(L$16=Data!$E$2:$E$8633,IF(3=Data!$H$2:$H$8633,Data!$K$2:$K$8633))))))</f>
        <v>0</v>
      </c>
      <c r="M212" s="36">
        <f t="array" ref="M212">SUM(IF($F$2=Data!$A$2:$A$8633,IF($H$2=$H$2,IF($B$202=Data!$F$2:$F$8633,IF(M$16=Data!$E$2:$E$8633,IF(3=Data!$H$2:$H$8633,Data!$K$2:$K$8633))))))</f>
        <v>0</v>
      </c>
      <c r="N212" s="36">
        <f t="array" ref="N212">SUM(IF($F$2=Data!$A$2:$A$8633,IF($H$2=$H$2,IF($B$202=Data!$F$2:$F$8633,IF(N$16=Data!$E$2:$E$8633,IF(3=Data!$H$2:$H$8633,Data!$K$2:$K$8633))))))</f>
        <v>0</v>
      </c>
      <c r="O212" s="36">
        <f t="array" ref="O212">SUM(IF($F$2=Data!$A$2:$A$8633,IF($H$2=$H$2,IF($B$202=Data!$F$2:$F$8633,IF(O$16=Data!$E$2:$E$8633,IF(3=Data!$H$2:$H$8633,Data!$K$2:$K$8633))))))</f>
        <v>0</v>
      </c>
      <c r="P212" s="36">
        <f t="array" ref="P212">SUM(IF($F$2=Data!$A$2:$A$8633,IF($H$2=$H$2,IF($B$202=Data!$F$2:$F$8633,IF(P$16=Data!$E$2:$E$8633,IF(3=Data!$H$2:$H$8633,Data!$K$2:$K$8633))))))</f>
        <v>0</v>
      </c>
      <c r="Q212" s="36">
        <f t="array" ref="Q212">SUM(IF($F$2=Data!$A$2:$A$8633,IF($H$2=$H$2,IF($B$202=Data!$F$2:$F$8633,IF(Q$16=Data!$E$2:$E$8633,IF(3=Data!$H$2:$H$8633,Data!$K$2:$K$8633))))))</f>
        <v>0</v>
      </c>
      <c r="R212" s="36">
        <f t="array" ref="R212">SUM(IF($F$2=Data!$A$2:$A$8633,IF($H$2=$H$2,IF($B$202=Data!$F$2:$F$8633,IF(R$16=Data!$E$2:$E$8633,IF(3=Data!$H$2:$H$8633,Data!$K$2:$K$8633))))))</f>
        <v>0</v>
      </c>
      <c r="S212" s="36">
        <f t="array" ref="S212">SUM(IF($F$2=Data!$A$2:$A$8633,IF($H$2=$H$2,IF($B$202=Data!$F$2:$F$8633,IF(S$16=Data!$E$2:$E$8633,IF(3=Data!$H$2:$H$8633,Data!$K$2:$K$8633))))))</f>
        <v>0</v>
      </c>
      <c r="T212" s="36">
        <f t="array" ref="T212">SUM(IF($F$2=Data!$A$2:$A$8633,IF($H$2=$H$2,IF($B$202=Data!$F$2:$F$8633,IF(T$16=Data!$E$2:$E$8633,IF(3=Data!$H$2:$H$8633,Data!$K$2:$K$8633))))))</f>
        <v>0</v>
      </c>
      <c r="U212" s="36">
        <f t="array" ref="U212">SUM(IF($F$2=Data!$A$2:$A$8633,IF($H$2=$H$2,IF($B$202=Data!$F$2:$F$8633,IF(U$16=Data!$E$2:$E$8633,IF(3=Data!$H$2:$H$8633,Data!$K$2:$K$8633))))))</f>
        <v>0</v>
      </c>
      <c r="V212" s="36">
        <f t="array" ref="V212">SUM(IF($F$2=Data!$A$2:$A$8633,IF($H$2=$H$2,IF($B$202=Data!$F$2:$F$8633,IF(V$16=Data!$E$2:$E$8633,IF(3=Data!$H$2:$H$8633,Data!$K$2:$K$8633))))))</f>
        <v>0</v>
      </c>
      <c r="W212" s="36">
        <f t="array" ref="W212">SUM(IF($F$2=Data!$A$2:$A$8633,IF($H$2=$H$2,IF($B$202=Data!$F$2:$F$8633,IF(W$16=Data!$E$2:$E$8633,IF(3=Data!$H$2:$H$8633,Data!$K$2:$K$8633))))))</f>
        <v>0</v>
      </c>
      <c r="X212" s="36">
        <f t="array" ref="X212">SUM(IF($F$2=Data!$A$2:$A$8633,IF($H$2=$H$2,IF($B$202=Data!$F$2:$F$8633,IF(X$16=Data!$E$2:$E$8633,IF(3=Data!$H$2:$H$8633,Data!$K$2:$K$8633))))))</f>
        <v>0</v>
      </c>
      <c r="Y212" s="36">
        <f t="array" ref="Y212">SUM(IF($F$2=Data!$A$2:$A$8633,IF($H$2=$H$2,IF($B$202=Data!$F$2:$F$8633,IF(Y$16=Data!$E$2:$E$8633,IF(3=Data!$H$2:$H$8633,Data!$K$2:$K$8633))))))</f>
        <v>0</v>
      </c>
    </row>
    <row r="213" spans="1:31" hidden="1">
      <c r="A213" s="37"/>
    </row>
    <row r="214" spans="1:31" hidden="1">
      <c r="A214" s="38" t="s">
        <v>2</v>
      </c>
      <c r="B214" s="39" t="str">
        <f t="shared" ref="B214:Y214" si="261">IF(B$203&lt;B209,B204+B$203*B205,"N/A")</f>
        <v>N/A</v>
      </c>
      <c r="C214" s="39" t="str">
        <f t="shared" si="261"/>
        <v>N/A</v>
      </c>
      <c r="D214" s="39" t="str">
        <f t="shared" si="261"/>
        <v>N/A</v>
      </c>
      <c r="E214" s="39" t="str">
        <f t="shared" si="261"/>
        <v>N/A</v>
      </c>
      <c r="F214" s="39" t="str">
        <f t="shared" si="261"/>
        <v>N/A</v>
      </c>
      <c r="G214" s="39" t="str">
        <f t="shared" si="261"/>
        <v>N/A</v>
      </c>
      <c r="H214" s="39" t="str">
        <f t="shared" si="261"/>
        <v>N/A</v>
      </c>
      <c r="I214" s="39" t="str">
        <f t="shared" si="261"/>
        <v>N/A</v>
      </c>
      <c r="J214" s="39" t="str">
        <f t="shared" si="261"/>
        <v>N/A</v>
      </c>
      <c r="K214" s="39" t="str">
        <f t="shared" si="261"/>
        <v>N/A</v>
      </c>
      <c r="L214" s="39" t="str">
        <f t="shared" si="261"/>
        <v>N/A</v>
      </c>
      <c r="M214" s="39" t="str">
        <f t="shared" si="261"/>
        <v>N/A</v>
      </c>
      <c r="N214" s="39" t="str">
        <f t="shared" si="261"/>
        <v>N/A</v>
      </c>
      <c r="O214" s="39" t="str">
        <f t="shared" si="261"/>
        <v>N/A</v>
      </c>
      <c r="P214" s="39" t="str">
        <f t="shared" si="261"/>
        <v>N/A</v>
      </c>
      <c r="Q214" s="39" t="str">
        <f t="shared" si="261"/>
        <v>N/A</v>
      </c>
      <c r="R214" s="39" t="str">
        <f t="shared" si="261"/>
        <v>N/A</v>
      </c>
      <c r="S214" s="39" t="str">
        <f t="shared" si="261"/>
        <v>N/A</v>
      </c>
      <c r="T214" s="39" t="str">
        <f t="shared" si="261"/>
        <v>N/A</v>
      </c>
      <c r="U214" s="39" t="str">
        <f t="shared" si="261"/>
        <v>N/A</v>
      </c>
      <c r="V214" s="39" t="str">
        <f t="shared" si="261"/>
        <v>N/A</v>
      </c>
      <c r="W214" s="39" t="str">
        <f t="shared" si="261"/>
        <v>N/A</v>
      </c>
      <c r="X214" s="39" t="str">
        <f t="shared" si="261"/>
        <v>N/A</v>
      </c>
      <c r="Y214" s="39" t="str">
        <f t="shared" si="261"/>
        <v>N/A</v>
      </c>
    </row>
    <row r="215" spans="1:31" hidden="1">
      <c r="A215" s="38" t="s">
        <v>0</v>
      </c>
      <c r="B215" s="39" t="str">
        <f t="shared" ref="B215:Y215" si="262">IF(AND(B209&lt;&gt;0,B209&lt;B$203,B$203&lt;B210),B204+B$203*B205+(B$203-B209)*B206,"N/A")</f>
        <v>N/A</v>
      </c>
      <c r="C215" s="39" t="str">
        <f t="shared" si="262"/>
        <v>N/A</v>
      </c>
      <c r="D215" s="39" t="str">
        <f t="shared" si="262"/>
        <v>N/A</v>
      </c>
      <c r="E215" s="39" t="str">
        <f t="shared" si="262"/>
        <v>N/A</v>
      </c>
      <c r="F215" s="39" t="str">
        <f t="shared" si="262"/>
        <v>N/A</v>
      </c>
      <c r="G215" s="39" t="str">
        <f t="shared" si="262"/>
        <v>N/A</v>
      </c>
      <c r="H215" s="39" t="str">
        <f t="shared" si="262"/>
        <v>N/A</v>
      </c>
      <c r="I215" s="39" t="str">
        <f t="shared" si="262"/>
        <v>N/A</v>
      </c>
      <c r="J215" s="39" t="str">
        <f t="shared" si="262"/>
        <v>N/A</v>
      </c>
      <c r="K215" s="39" t="str">
        <f t="shared" si="262"/>
        <v>N/A</v>
      </c>
      <c r="L215" s="39" t="str">
        <f t="shared" si="262"/>
        <v>N/A</v>
      </c>
      <c r="M215" s="39" t="str">
        <f t="shared" si="262"/>
        <v>N/A</v>
      </c>
      <c r="N215" s="39" t="str">
        <f t="shared" si="262"/>
        <v>N/A</v>
      </c>
      <c r="O215" s="39" t="str">
        <f t="shared" si="262"/>
        <v>N/A</v>
      </c>
      <c r="P215" s="39" t="str">
        <f t="shared" si="262"/>
        <v>N/A</v>
      </c>
      <c r="Q215" s="39" t="str">
        <f t="shared" si="262"/>
        <v>N/A</v>
      </c>
      <c r="R215" s="39" t="str">
        <f t="shared" si="262"/>
        <v>N/A</v>
      </c>
      <c r="S215" s="39" t="str">
        <f t="shared" si="262"/>
        <v>N/A</v>
      </c>
      <c r="T215" s="39" t="str">
        <f t="shared" si="262"/>
        <v>N/A</v>
      </c>
      <c r="U215" s="39" t="str">
        <f t="shared" si="262"/>
        <v>N/A</v>
      </c>
      <c r="V215" s="39" t="str">
        <f t="shared" si="262"/>
        <v>N/A</v>
      </c>
      <c r="W215" s="39" t="str">
        <f t="shared" si="262"/>
        <v>N/A</v>
      </c>
      <c r="X215" s="39" t="str">
        <f t="shared" si="262"/>
        <v>N/A</v>
      </c>
      <c r="Y215" s="39" t="str">
        <f t="shared" si="262"/>
        <v>N/A</v>
      </c>
    </row>
    <row r="216" spans="1:31" hidden="1">
      <c r="A216" s="38" t="s">
        <v>1</v>
      </c>
      <c r="B216" s="39" t="str">
        <f t="shared" ref="B216:Y216" si="263">IF(AND(B210&lt;&gt;0,B210&lt;B$203,B$203&lt;B211),B204+B$203*B205+(B$203-B209)*B206+(B$203-B210)*B207,"N/A")</f>
        <v>N/A</v>
      </c>
      <c r="C216" s="39" t="str">
        <f t="shared" si="263"/>
        <v>N/A</v>
      </c>
      <c r="D216" s="39" t="str">
        <f t="shared" si="263"/>
        <v>N/A</v>
      </c>
      <c r="E216" s="39" t="str">
        <f t="shared" si="263"/>
        <v>N/A</v>
      </c>
      <c r="F216" s="39" t="str">
        <f t="shared" si="263"/>
        <v>N/A</v>
      </c>
      <c r="G216" s="39" t="str">
        <f t="shared" si="263"/>
        <v>N/A</v>
      </c>
      <c r="H216" s="39" t="str">
        <f t="shared" si="263"/>
        <v>N/A</v>
      </c>
      <c r="I216" s="39" t="str">
        <f t="shared" si="263"/>
        <v>N/A</v>
      </c>
      <c r="J216" s="39" t="str">
        <f t="shared" si="263"/>
        <v>N/A</v>
      </c>
      <c r="K216" s="39" t="str">
        <f t="shared" si="263"/>
        <v>N/A</v>
      </c>
      <c r="L216" s="39" t="str">
        <f t="shared" si="263"/>
        <v>N/A</v>
      </c>
      <c r="M216" s="39" t="str">
        <f t="shared" si="263"/>
        <v>N/A</v>
      </c>
      <c r="N216" s="39" t="str">
        <f t="shared" si="263"/>
        <v>N/A</v>
      </c>
      <c r="O216" s="39" t="str">
        <f t="shared" si="263"/>
        <v>N/A</v>
      </c>
      <c r="P216" s="39" t="str">
        <f t="shared" si="263"/>
        <v>N/A</v>
      </c>
      <c r="Q216" s="39" t="str">
        <f t="shared" si="263"/>
        <v>N/A</v>
      </c>
      <c r="R216" s="39" t="str">
        <f t="shared" si="263"/>
        <v>N/A</v>
      </c>
      <c r="S216" s="39" t="str">
        <f t="shared" si="263"/>
        <v>N/A</v>
      </c>
      <c r="T216" s="39" t="str">
        <f t="shared" si="263"/>
        <v>N/A</v>
      </c>
      <c r="U216" s="39" t="str">
        <f t="shared" si="263"/>
        <v>N/A</v>
      </c>
      <c r="V216" s="39" t="str">
        <f t="shared" si="263"/>
        <v>N/A</v>
      </c>
      <c r="W216" s="39" t="str">
        <f t="shared" si="263"/>
        <v>N/A</v>
      </c>
      <c r="X216" s="39" t="str">
        <f t="shared" si="263"/>
        <v>N/A</v>
      </c>
      <c r="Y216" s="39" t="str">
        <f t="shared" si="263"/>
        <v>N/A</v>
      </c>
    </row>
    <row r="217" spans="1:31" s="33" customFormat="1" hidden="1">
      <c r="A217" s="38" t="s">
        <v>21</v>
      </c>
      <c r="B217" s="39" t="str">
        <f t="shared" ref="B217:Y217" si="264">IF(AND(B211&lt;&gt;0,B211&lt;B$203,B$203&lt;B212),B204+B$203*B205+(B$203-B209)*B206+(B$203-B210)*B207+(B$203-B211)*B208,"N/A")</f>
        <v>N/A</v>
      </c>
      <c r="C217" s="39" t="str">
        <f t="shared" si="264"/>
        <v>N/A</v>
      </c>
      <c r="D217" s="39" t="str">
        <f t="shared" si="264"/>
        <v>N/A</v>
      </c>
      <c r="E217" s="39" t="str">
        <f t="shared" si="264"/>
        <v>N/A</v>
      </c>
      <c r="F217" s="39" t="str">
        <f t="shared" si="264"/>
        <v>N/A</v>
      </c>
      <c r="G217" s="39" t="str">
        <f t="shared" si="264"/>
        <v>N/A</v>
      </c>
      <c r="H217" s="39" t="str">
        <f t="shared" si="264"/>
        <v>N/A</v>
      </c>
      <c r="I217" s="39" t="str">
        <f t="shared" si="264"/>
        <v>N/A</v>
      </c>
      <c r="J217" s="39" t="str">
        <f t="shared" si="264"/>
        <v>N/A</v>
      </c>
      <c r="K217" s="39" t="str">
        <f t="shared" si="264"/>
        <v>N/A</v>
      </c>
      <c r="L217" s="39" t="str">
        <f t="shared" si="264"/>
        <v>N/A</v>
      </c>
      <c r="M217" s="39" t="str">
        <f t="shared" si="264"/>
        <v>N/A</v>
      </c>
      <c r="N217" s="39" t="str">
        <f t="shared" si="264"/>
        <v>N/A</v>
      </c>
      <c r="O217" s="39" t="str">
        <f t="shared" si="264"/>
        <v>N/A</v>
      </c>
      <c r="P217" s="39" t="str">
        <f t="shared" si="264"/>
        <v>N/A</v>
      </c>
      <c r="Q217" s="39" t="str">
        <f t="shared" si="264"/>
        <v>N/A</v>
      </c>
      <c r="R217" s="39" t="str">
        <f t="shared" si="264"/>
        <v>N/A</v>
      </c>
      <c r="S217" s="39" t="str">
        <f t="shared" si="264"/>
        <v>N/A</v>
      </c>
      <c r="T217" s="39" t="str">
        <f t="shared" si="264"/>
        <v>N/A</v>
      </c>
      <c r="U217" s="39" t="str">
        <f t="shared" si="264"/>
        <v>N/A</v>
      </c>
      <c r="V217" s="39" t="str">
        <f t="shared" si="264"/>
        <v>N/A</v>
      </c>
      <c r="W217" s="39" t="str">
        <f t="shared" si="264"/>
        <v>N/A</v>
      </c>
      <c r="X217" s="39" t="str">
        <f t="shared" si="264"/>
        <v>N/A</v>
      </c>
      <c r="Y217" s="39" t="str">
        <f t="shared" si="264"/>
        <v>N/A</v>
      </c>
      <c r="AC217" s="11"/>
      <c r="AE217" s="22"/>
    </row>
    <row r="218" spans="1:31" hidden="1">
      <c r="A218" s="38" t="s">
        <v>103</v>
      </c>
      <c r="B218" s="39">
        <f>IF(B214&lt;&gt;"N/A",B214,IF(B215&lt;&gt;"N/A",B215,IF(B216&lt;&gt;"N/A",B216,IF(B217&lt;&gt;"N/A",B217,0))))-B204</f>
        <v>0</v>
      </c>
      <c r="C218" s="39">
        <f t="shared" ref="C218" si="265">IF(C214&lt;&gt;"N/A",C214,IF(C215&lt;&gt;"N/A",C215,IF(C216&lt;&gt;"N/A",C216,IF(C217&lt;&gt;"N/A",C217,0))))-C204</f>
        <v>0</v>
      </c>
      <c r="D218" s="39">
        <f t="shared" ref="D218" si="266">IF(D214&lt;&gt;"N/A",D214,IF(D215&lt;&gt;"N/A",D215,IF(D216&lt;&gt;"N/A",D216,IF(D217&lt;&gt;"N/A",D217,0))))-D204</f>
        <v>0</v>
      </c>
      <c r="E218" s="39">
        <f t="shared" ref="E218" si="267">IF(E214&lt;&gt;"N/A",E214,IF(E215&lt;&gt;"N/A",E215,IF(E216&lt;&gt;"N/A",E216,IF(E217&lt;&gt;"N/A",E217,0))))-E204</f>
        <v>0</v>
      </c>
      <c r="F218" s="39">
        <f t="shared" ref="F218" si="268">IF(F214&lt;&gt;"N/A",F214,IF(F215&lt;&gt;"N/A",F215,IF(F216&lt;&gt;"N/A",F216,IF(F217&lt;&gt;"N/A",F217,0))))-F204</f>
        <v>0</v>
      </c>
      <c r="G218" s="39">
        <f t="shared" ref="G218" si="269">IF(G214&lt;&gt;"N/A",G214,IF(G215&lt;&gt;"N/A",G215,IF(G216&lt;&gt;"N/A",G216,IF(G217&lt;&gt;"N/A",G217,0))))-G204</f>
        <v>0</v>
      </c>
      <c r="H218" s="39">
        <f t="shared" ref="H218" si="270">IF(H214&lt;&gt;"N/A",H214,IF(H215&lt;&gt;"N/A",H215,IF(H216&lt;&gt;"N/A",H216,IF(H217&lt;&gt;"N/A",H217,0))))-H204</f>
        <v>0</v>
      </c>
      <c r="I218" s="39">
        <f t="shared" ref="I218" si="271">IF(I214&lt;&gt;"N/A",I214,IF(I215&lt;&gt;"N/A",I215,IF(I216&lt;&gt;"N/A",I216,IF(I217&lt;&gt;"N/A",I217,0))))-I204</f>
        <v>0</v>
      </c>
      <c r="J218" s="39">
        <f t="shared" ref="J218" si="272">IF(J214&lt;&gt;"N/A",J214,IF(J215&lt;&gt;"N/A",J215,IF(J216&lt;&gt;"N/A",J216,IF(J217&lt;&gt;"N/A",J217,0))))-J204</f>
        <v>0</v>
      </c>
      <c r="K218" s="39">
        <f t="shared" ref="K218" si="273">IF(K214&lt;&gt;"N/A",K214,IF(K215&lt;&gt;"N/A",K215,IF(K216&lt;&gt;"N/A",K216,IF(K217&lt;&gt;"N/A",K217,0))))-K204</f>
        <v>0</v>
      </c>
      <c r="L218" s="39">
        <f t="shared" ref="L218" si="274">IF(L214&lt;&gt;"N/A",L214,IF(L215&lt;&gt;"N/A",L215,IF(L216&lt;&gt;"N/A",L216,IF(L217&lt;&gt;"N/A",L217,0))))-L204</f>
        <v>0</v>
      </c>
      <c r="M218" s="39">
        <f t="shared" ref="M218" si="275">IF(M214&lt;&gt;"N/A",M214,IF(M215&lt;&gt;"N/A",M215,IF(M216&lt;&gt;"N/A",M216,IF(M217&lt;&gt;"N/A",M217,0))))-M204</f>
        <v>0</v>
      </c>
      <c r="N218" s="39">
        <f t="shared" ref="N218" si="276">IF(N214&lt;&gt;"N/A",N214,IF(N215&lt;&gt;"N/A",N215,IF(N216&lt;&gt;"N/A",N216,IF(N217&lt;&gt;"N/A",N217,0))))-N204</f>
        <v>0</v>
      </c>
      <c r="O218" s="39">
        <f t="shared" ref="O218" si="277">IF(O214&lt;&gt;"N/A",O214,IF(O215&lt;&gt;"N/A",O215,IF(O216&lt;&gt;"N/A",O216,IF(O217&lt;&gt;"N/A",O217,0))))-O204</f>
        <v>0</v>
      </c>
      <c r="P218" s="39">
        <f t="shared" ref="P218" si="278">IF(P214&lt;&gt;"N/A",P214,IF(P215&lt;&gt;"N/A",P215,IF(P216&lt;&gt;"N/A",P216,IF(P217&lt;&gt;"N/A",P217,0))))-P204</f>
        <v>0</v>
      </c>
      <c r="Q218" s="39">
        <f t="shared" ref="Q218" si="279">IF(Q214&lt;&gt;"N/A",Q214,IF(Q215&lt;&gt;"N/A",Q215,IF(Q216&lt;&gt;"N/A",Q216,IF(Q217&lt;&gt;"N/A",Q217,0))))-Q204</f>
        <v>0</v>
      </c>
      <c r="R218" s="39">
        <f t="shared" ref="R218" si="280">IF(R214&lt;&gt;"N/A",R214,IF(R215&lt;&gt;"N/A",R215,IF(R216&lt;&gt;"N/A",R216,IF(R217&lt;&gt;"N/A",R217,0))))-R204</f>
        <v>0</v>
      </c>
      <c r="S218" s="39">
        <f t="shared" ref="S218" si="281">IF(S214&lt;&gt;"N/A",S214,IF(S215&lt;&gt;"N/A",S215,IF(S216&lt;&gt;"N/A",S216,IF(S217&lt;&gt;"N/A",S217,0))))-S204</f>
        <v>0</v>
      </c>
      <c r="T218" s="39">
        <f t="shared" ref="T218" si="282">IF(T214&lt;&gt;"N/A",T214,IF(T215&lt;&gt;"N/A",T215,IF(T216&lt;&gt;"N/A",T216,IF(T217&lt;&gt;"N/A",T217,0))))-T204</f>
        <v>0</v>
      </c>
      <c r="U218" s="39">
        <f t="shared" ref="U218" si="283">IF(U214&lt;&gt;"N/A",U214,IF(U215&lt;&gt;"N/A",U215,IF(U216&lt;&gt;"N/A",U216,IF(U217&lt;&gt;"N/A",U217,0))))-U204</f>
        <v>0</v>
      </c>
      <c r="V218" s="39">
        <f t="shared" ref="V218" si="284">IF(V214&lt;&gt;"N/A",V214,IF(V215&lt;&gt;"N/A",V215,IF(V216&lt;&gt;"N/A",V216,IF(V217&lt;&gt;"N/A",V217,0))))-V204</f>
        <v>0</v>
      </c>
      <c r="W218" s="39">
        <f t="shared" ref="W218" si="285">IF(W214&lt;&gt;"N/A",W214,IF(W215&lt;&gt;"N/A",W215,IF(W216&lt;&gt;"N/A",W216,IF(W217&lt;&gt;"N/A",W217,0))))-W204</f>
        <v>0</v>
      </c>
      <c r="X218" s="39">
        <f t="shared" ref="X218" si="286">IF(X214&lt;&gt;"N/A",X214,IF(X215&lt;&gt;"N/A",X215,IF(X216&lt;&gt;"N/A",X216,IF(X217&lt;&gt;"N/A",X217,0))))-X204</f>
        <v>0</v>
      </c>
      <c r="Y218" s="39">
        <f t="shared" ref="Y218" si="287">IF(Y214&lt;&gt;"N/A",Y214,IF(Y215&lt;&gt;"N/A",Y215,IF(Y216&lt;&gt;"N/A",Y216,IF(Y217&lt;&gt;"N/A",Y217,0))))-Y204</f>
        <v>0</v>
      </c>
    </row>
    <row r="219" spans="1:31" s="33" customFormat="1" hidden="1">
      <c r="A219" s="31"/>
      <c r="B219" s="32"/>
      <c r="C219" s="32"/>
      <c r="D219" s="32"/>
      <c r="E219" s="32"/>
      <c r="F219" s="32"/>
      <c r="G219" s="32"/>
      <c r="H219" s="32"/>
      <c r="I219" s="32"/>
      <c r="J219" s="32"/>
      <c r="K219" s="32"/>
      <c r="L219" s="32"/>
      <c r="M219" s="32"/>
      <c r="N219" s="32"/>
      <c r="O219" s="32"/>
      <c r="P219" s="32"/>
      <c r="Q219" s="32"/>
      <c r="R219" s="32"/>
      <c r="S219" s="32"/>
      <c r="T219" s="32"/>
      <c r="U219" s="32"/>
      <c r="V219" s="32"/>
      <c r="W219" s="32"/>
      <c r="X219" s="32"/>
      <c r="Y219" s="32"/>
      <c r="AC219" s="11"/>
      <c r="AE219" s="22"/>
    </row>
    <row r="220" spans="1:31" s="32" customFormat="1" hidden="1">
      <c r="A220" s="38" t="s">
        <v>101</v>
      </c>
      <c r="B220" s="58" t="s">
        <v>66</v>
      </c>
      <c r="AC220" s="11"/>
      <c r="AE220" s="22"/>
    </row>
    <row r="221" spans="1:31" hidden="1">
      <c r="A221" s="38"/>
      <c r="B221" s="55">
        <f t="shared" ref="B221:Y221" si="288">IF($B$220=$H$2,1,0)</f>
        <v>0</v>
      </c>
      <c r="C221" s="56">
        <f t="shared" si="288"/>
        <v>0</v>
      </c>
      <c r="D221" s="56">
        <f t="shared" si="288"/>
        <v>0</v>
      </c>
      <c r="E221" s="56">
        <f t="shared" si="288"/>
        <v>0</v>
      </c>
      <c r="F221" s="56">
        <f t="shared" si="288"/>
        <v>0</v>
      </c>
      <c r="G221" s="56">
        <f t="shared" si="288"/>
        <v>0</v>
      </c>
      <c r="H221" s="56">
        <f t="shared" si="288"/>
        <v>0</v>
      </c>
      <c r="I221" s="56">
        <f t="shared" si="288"/>
        <v>0</v>
      </c>
      <c r="J221" s="56">
        <f t="shared" si="288"/>
        <v>0</v>
      </c>
      <c r="K221" s="56">
        <f t="shared" si="288"/>
        <v>0</v>
      </c>
      <c r="L221" s="56">
        <f t="shared" si="288"/>
        <v>0</v>
      </c>
      <c r="M221" s="56">
        <f t="shared" si="288"/>
        <v>0</v>
      </c>
      <c r="N221" s="56">
        <f t="shared" si="288"/>
        <v>0</v>
      </c>
      <c r="O221" s="56">
        <f t="shared" si="288"/>
        <v>0</v>
      </c>
      <c r="P221" s="56">
        <f t="shared" si="288"/>
        <v>0</v>
      </c>
      <c r="Q221" s="56">
        <f t="shared" si="288"/>
        <v>0</v>
      </c>
      <c r="R221" s="56">
        <f t="shared" si="288"/>
        <v>0</v>
      </c>
      <c r="S221" s="56">
        <f t="shared" si="288"/>
        <v>0</v>
      </c>
      <c r="T221" s="56">
        <f t="shared" si="288"/>
        <v>0</v>
      </c>
      <c r="U221" s="56">
        <f t="shared" si="288"/>
        <v>0</v>
      </c>
      <c r="V221" s="56">
        <f t="shared" si="288"/>
        <v>0</v>
      </c>
      <c r="W221" s="56">
        <f t="shared" si="288"/>
        <v>0</v>
      </c>
      <c r="X221" s="56">
        <f t="shared" si="288"/>
        <v>0</v>
      </c>
      <c r="Y221" s="57">
        <f t="shared" si="288"/>
        <v>0</v>
      </c>
      <c r="AE221" s="22"/>
    </row>
    <row r="222" spans="1:31" hidden="1">
      <c r="A222" s="29" t="s">
        <v>8</v>
      </c>
      <c r="B222" s="34">
        <f t="array" ref="B222">SUM(IF($F$2=Data!$A$2:$A$8633,IF($B$220=Data!$F$2:$F$8633,IF(B$16=Data!$E$2:$E$8633,IF(B$221&gt;=Data!$J$2:$J$8633,IF(B$221&lt;=Data!$K$2:$K$8633,Data!$G$2:$G$8633))))))</f>
        <v>0</v>
      </c>
      <c r="C222" s="34">
        <f t="array" ref="C222">SUM(IF($F$2=Data!$A$2:$A$8633,IF($H$2=$H$2,IF($B$220=Data!$F$2:$F$8633,IF(C$16=Data!$E$2:$E$8633,IF(C$221&gt;=Data!$J$2:$J$8633,IF(C$221&lt;=Data!$K$2:$K$8633,Data!$G$2:$G$8633)))))))</f>
        <v>0</v>
      </c>
      <c r="D222" s="34">
        <f t="array" ref="D222">SUM(IF($F$2=Data!$A$2:$A$8633,IF($H$2=$H$2,IF($B$220=Data!$F$2:$F$8633,IF(D$16=Data!$E$2:$E$8633,IF(D$221&gt;=Data!$J$2:$J$8633,IF(D$221&lt;=Data!$K$2:$K$8633,Data!$G$2:$G$8633)))))))</f>
        <v>0</v>
      </c>
      <c r="E222" s="34">
        <f t="array" ref="E222">SUM(IF($F$2=Data!$A$2:$A$8633,IF($H$2=$H$2,IF($B$220=Data!$F$2:$F$8633,IF(E$16=Data!$E$2:$E$8633,IF(E$221&gt;=Data!$J$2:$J$8633,IF(E$221&lt;=Data!$K$2:$K$8633,Data!$G$2:$G$8633)))))))</f>
        <v>0</v>
      </c>
      <c r="F222" s="34">
        <f t="array" ref="F222">SUM(IF($F$2=Data!$A$2:$A$8633,IF($H$2=$H$2,IF($B$220=Data!$F$2:$F$8633,IF(F$16=Data!$E$2:$E$8633,IF(F$221&gt;=Data!$J$2:$J$8633,IF(F$221&lt;=Data!$K$2:$K$8633,Data!$G$2:$G$8633)))))))</f>
        <v>0</v>
      </c>
      <c r="G222" s="34">
        <f t="array" ref="G222">SUM(IF($F$2=Data!$A$2:$A$8633,IF($H$2=$H$2,IF($B$220=Data!$F$2:$F$8633,IF(G$16=Data!$E$2:$E$8633,IF(G$221&gt;=Data!$J$2:$J$8633,IF(G$221&lt;=Data!$K$2:$K$8633,Data!$G$2:$G$8633)))))))</f>
        <v>0</v>
      </c>
      <c r="H222" s="34">
        <f t="array" ref="H222">SUM(IF($F$2=Data!$A$2:$A$8633,IF($H$2=$H$2,IF($B$220=Data!$F$2:$F$8633,IF(H$16=Data!$E$2:$E$8633,IF(H$221&gt;=Data!$J$2:$J$8633,IF(H$221&lt;=Data!$K$2:$K$8633,Data!$G$2:$G$8633)))))))</f>
        <v>0</v>
      </c>
      <c r="I222" s="34">
        <f t="array" ref="I222">SUM(IF($F$2=Data!$A$2:$A$8633,IF($H$2=$H$2,IF($B$220=Data!$F$2:$F$8633,IF(I$16=Data!$E$2:$E$8633,IF(I$221&gt;=Data!$J$2:$J$8633,IF(I$221&lt;=Data!$K$2:$K$8633,Data!$G$2:$G$8633)))))))</f>
        <v>0</v>
      </c>
      <c r="J222" s="34">
        <f t="array" ref="J222">SUM(IF($F$2=Data!$A$2:$A$8633,IF($H$2=$H$2,IF($B$220=Data!$F$2:$F$8633,IF(J$16=Data!$E$2:$E$8633,IF(J$221&gt;=Data!$J$2:$J$8633,IF(J$221&lt;=Data!$K$2:$K$8633,Data!$G$2:$G$8633)))))))</f>
        <v>0</v>
      </c>
      <c r="K222" s="34">
        <f t="array" ref="K222">SUM(IF($F$2=Data!$A$2:$A$8633,IF($H$2=$H$2,IF($B$220=Data!$F$2:$F$8633,IF(K$16=Data!$E$2:$E$8633,IF(K$221&gt;=Data!$J$2:$J$8633,IF(K$221&lt;=Data!$K$2:$K$8633,Data!$G$2:$G$8633)))))))</f>
        <v>0</v>
      </c>
      <c r="L222" s="34">
        <f t="array" ref="L222">SUM(IF($F$2=Data!$A$2:$A$8633,IF($H$2=$H$2,IF($B$220=Data!$F$2:$F$8633,IF(L$16=Data!$E$2:$E$8633,IF(L$221&gt;=Data!$J$2:$J$8633,IF(L$221&lt;=Data!$K$2:$K$8633,Data!$G$2:$G$8633)))))))</f>
        <v>0</v>
      </c>
      <c r="M222" s="34">
        <f t="array" ref="M222">SUM(IF($F$2=Data!$A$2:$A$8633,IF($H$2=$H$2,IF($B$220=Data!$F$2:$F$8633,IF(M$16=Data!$E$2:$E$8633,IF(M$221&gt;=Data!$J$2:$J$8633,IF(M$221&lt;=Data!$K$2:$K$8633,Data!$G$2:$G$8633)))))))</f>
        <v>0</v>
      </c>
      <c r="N222" s="34">
        <f t="array" ref="N222">SUM(IF($F$2=Data!$A$2:$A$8633,IF($H$2=$H$2,IF($B$220=Data!$F$2:$F$8633,IF(N$16=Data!$E$2:$E$8633,IF(N$221&gt;=Data!$J$2:$J$8633,IF(N$221&lt;=Data!$K$2:$K$8633,Data!$G$2:$G$8633)))))))</f>
        <v>0</v>
      </c>
      <c r="O222" s="34">
        <f t="array" ref="O222">SUM(IF($F$2=Data!$A$2:$A$8633,IF($H$2=$H$2,IF($B$220=Data!$F$2:$F$8633,IF(O$16=Data!$E$2:$E$8633,IF(O$221&gt;=Data!$J$2:$J$8633,IF(O$221&lt;=Data!$K$2:$K$8633,Data!$G$2:$G$8633)))))))</f>
        <v>0</v>
      </c>
      <c r="P222" s="34">
        <f t="array" ref="P222">SUM(IF($F$2=Data!$A$2:$A$8633,IF($H$2=$H$2,IF($B$220=Data!$F$2:$F$8633,IF(P$16=Data!$E$2:$E$8633,IF(P$221&gt;=Data!$J$2:$J$8633,IF(P$221&lt;=Data!$K$2:$K$8633,Data!$G$2:$G$8633)))))))</f>
        <v>0</v>
      </c>
      <c r="Q222" s="34">
        <f t="array" ref="Q222">SUM(IF($F$2=Data!$A$2:$A$8633,IF($H$2=$H$2,IF($B$220=Data!$F$2:$F$8633,IF(Q$16=Data!$E$2:$E$8633,IF(Q$221&gt;=Data!$J$2:$J$8633,IF(Q$221&lt;=Data!$K$2:$K$8633,Data!$G$2:$G$8633)))))))</f>
        <v>0</v>
      </c>
      <c r="R222" s="34">
        <f t="array" ref="R222">SUM(IF($F$2=Data!$A$2:$A$8633,IF($H$2=$H$2,IF($B$220=Data!$F$2:$F$8633,IF(R$16=Data!$E$2:$E$8633,IF(R$221&gt;=Data!$J$2:$J$8633,IF(R$221&lt;=Data!$K$2:$K$8633,Data!$G$2:$G$8633)))))))</f>
        <v>0</v>
      </c>
      <c r="S222" s="34">
        <f t="array" ref="S222">SUM(IF($F$2=Data!$A$2:$A$8633,IF($H$2=$H$2,IF($B$220=Data!$F$2:$F$8633,IF(S$16=Data!$E$2:$E$8633,IF(S$221&gt;=Data!$J$2:$J$8633,IF(S$221&lt;=Data!$K$2:$K$8633,Data!$G$2:$G$8633)))))))</f>
        <v>0</v>
      </c>
      <c r="T222" s="34">
        <f t="array" ref="T222">SUM(IF($F$2=Data!$A$2:$A$8633,IF($H$2=$H$2,IF($B$220=Data!$F$2:$F$8633,IF(T$16=Data!$E$2:$E$8633,IF(T$221&gt;=Data!$J$2:$J$8633,IF(T$221&lt;=Data!$K$2:$K$8633,Data!$G$2:$G$8633)))))))</f>
        <v>0</v>
      </c>
      <c r="U222" s="34">
        <f t="array" ref="U222">SUM(IF($F$2=Data!$A$2:$A$8633,IF($H$2=$H$2,IF($B$220=Data!$F$2:$F$8633,IF(U$16=Data!$E$2:$E$8633,IF(U$221&gt;=Data!$J$2:$J$8633,IF(U$221&lt;=Data!$K$2:$K$8633,Data!$G$2:$G$8633)))))))</f>
        <v>0</v>
      </c>
      <c r="V222" s="34">
        <f t="array" ref="V222">SUM(IF($F$2=Data!$A$2:$A$8633,IF($H$2=$H$2,IF($B$220=Data!$F$2:$F$8633,IF(V$16=Data!$E$2:$E$8633,IF(V$221&gt;=Data!$J$2:$J$8633,IF(V$221&lt;=Data!$K$2:$K$8633,Data!$G$2:$G$8633)))))))</f>
        <v>0</v>
      </c>
      <c r="W222" s="34">
        <f t="array" ref="W222">SUM(IF($F$2=Data!$A$2:$A$8633,IF($H$2=$H$2,IF($B$220=Data!$F$2:$F$8633,IF(W$16=Data!$E$2:$E$8633,IF(W$221&gt;=Data!$J$2:$J$8633,IF(W$221&lt;=Data!$K$2:$K$8633,Data!$G$2:$G$8633)))))))</f>
        <v>0</v>
      </c>
      <c r="X222" s="34">
        <f t="array" ref="X222">SUM(IF($F$2=Data!$A$2:$A$8633,IF($H$2=$H$2,IF($B$220=Data!$F$2:$F$8633,IF(X$16=Data!$E$2:$E$8633,IF(X$221&gt;=Data!$J$2:$J$8633,IF(X$221&lt;=Data!$K$2:$K$8633,Data!$G$2:$G$8633)))))))</f>
        <v>0</v>
      </c>
      <c r="Y222" s="34">
        <f t="array" ref="Y222">SUM(IF($F$2=Data!$A$2:$A$8633,IF($H$2=$H$2,IF($B$220=Data!$F$2:$F$8633,IF(Y$16=Data!$E$2:$E$8633,IF(Y$221&gt;=Data!$J$2:$J$8633,IF(Y$221&lt;=Data!$K$2:$K$8633,Data!$G$2:$G$8633)))))))</f>
        <v>0</v>
      </c>
      <c r="AE222" s="22"/>
    </row>
    <row r="223" spans="1:31" hidden="1">
      <c r="A223" s="29" t="s">
        <v>3</v>
      </c>
      <c r="B223" s="35">
        <f t="array" ref="B223">SUM(IF($F$2=Data!$A$2:$A$8633,IF($H$2=$H$2,IF($B$220=Data!$F$2:$F$8633,IF(B$16=Data!$E$2:$E$8633,IF(0=Data!$H$2:$H$8633,Data!$I$2:$I$8633))))))</f>
        <v>0</v>
      </c>
      <c r="C223" s="35">
        <f t="array" ref="C223">SUM(IF($F$2=Data!$A$2:$A$8633,IF($H$2=$H$2,IF($B$220=Data!$F$2:$F$8633,IF(C$16=Data!$E$2:$E$8633,IF(0=Data!$H$2:$H$8633,Data!$I$2:$I$8633))))))</f>
        <v>0</v>
      </c>
      <c r="D223" s="35">
        <f t="array" ref="D223">SUM(IF($F$2=Data!$A$2:$A$8633,IF($H$2=$H$2,IF($B$220=Data!$F$2:$F$8633,IF(D$16=Data!$E$2:$E$8633,IF(0=Data!$H$2:$H$8633,Data!$I$2:$I$8633))))))</f>
        <v>0</v>
      </c>
      <c r="E223" s="35">
        <f t="array" ref="E223">SUM(IF($F$2=Data!$A$2:$A$8633,IF($H$2=$H$2,IF($B$220=Data!$F$2:$F$8633,IF(E$16=Data!$E$2:$E$8633,IF(0=Data!$H$2:$H$8633,Data!$I$2:$I$8633))))))</f>
        <v>0</v>
      </c>
      <c r="F223" s="35">
        <f t="array" ref="F223">SUM(IF($F$2=Data!$A$2:$A$8633,IF($H$2=$H$2,IF($B$220=Data!$F$2:$F$8633,IF(F$16=Data!$E$2:$E$8633,IF(0=Data!$H$2:$H$8633,Data!$I$2:$I$8633))))))</f>
        <v>0</v>
      </c>
      <c r="G223" s="35">
        <f t="array" ref="G223">SUM(IF($F$2=Data!$A$2:$A$8633,IF($H$2=$H$2,IF($B$220=Data!$F$2:$F$8633,IF(G$16=Data!$E$2:$E$8633,IF(0=Data!$H$2:$H$8633,Data!$I$2:$I$8633))))))</f>
        <v>0</v>
      </c>
      <c r="H223" s="35">
        <f t="array" ref="H223">SUM(IF($F$2=Data!$A$2:$A$8633,IF($H$2=$H$2,IF($B$220=Data!$F$2:$F$8633,IF(H$16=Data!$E$2:$E$8633,IF(0=Data!$H$2:$H$8633,Data!$I$2:$I$8633))))))</f>
        <v>0</v>
      </c>
      <c r="I223" s="35">
        <f t="array" ref="I223">SUM(IF($F$2=Data!$A$2:$A$8633,IF($H$2=$H$2,IF($B$220=Data!$F$2:$F$8633,IF(I$16=Data!$E$2:$E$8633,IF(0=Data!$H$2:$H$8633,Data!$I$2:$I$8633))))))</f>
        <v>0</v>
      </c>
      <c r="J223" s="35">
        <f t="array" ref="J223">SUM(IF($F$2=Data!$A$2:$A$8633,IF($H$2=$H$2,IF($B$220=Data!$F$2:$F$8633,IF(J$16=Data!$E$2:$E$8633,IF(0=Data!$H$2:$H$8633,Data!$I$2:$I$8633))))))</f>
        <v>0</v>
      </c>
      <c r="K223" s="35">
        <f t="array" ref="K223">SUM(IF($F$2=Data!$A$2:$A$8633,IF($H$2=$H$2,IF($B$220=Data!$F$2:$F$8633,IF(K$16=Data!$E$2:$E$8633,IF(0=Data!$H$2:$H$8633,Data!$I$2:$I$8633))))))</f>
        <v>0</v>
      </c>
      <c r="L223" s="35">
        <f t="array" ref="L223">SUM(IF($F$2=Data!$A$2:$A$8633,IF($H$2=$H$2,IF($B$220=Data!$F$2:$F$8633,IF(L$16=Data!$E$2:$E$8633,IF(0=Data!$H$2:$H$8633,Data!$I$2:$I$8633))))))</f>
        <v>0</v>
      </c>
      <c r="M223" s="35">
        <f t="array" ref="M223">SUM(IF($F$2=Data!$A$2:$A$8633,IF($H$2=$H$2,IF($B$220=Data!$F$2:$F$8633,IF(M$16=Data!$E$2:$E$8633,IF(0=Data!$H$2:$H$8633,Data!$I$2:$I$8633))))))</f>
        <v>0</v>
      </c>
      <c r="N223" s="35">
        <f t="array" ref="N223">SUM(IF($F$2=Data!$A$2:$A$8633,IF($H$2=$H$2,IF($B$220=Data!$F$2:$F$8633,IF(N$16=Data!$E$2:$E$8633,IF(0=Data!$H$2:$H$8633,Data!$I$2:$I$8633))))))</f>
        <v>0</v>
      </c>
      <c r="O223" s="35">
        <f t="array" ref="O223">SUM(IF($F$2=Data!$A$2:$A$8633,IF($H$2=$H$2,IF($B$220=Data!$F$2:$F$8633,IF(O$16=Data!$E$2:$E$8633,IF(0=Data!$H$2:$H$8633,Data!$I$2:$I$8633))))))</f>
        <v>0</v>
      </c>
      <c r="P223" s="35">
        <f t="array" ref="P223">SUM(IF($F$2=Data!$A$2:$A$8633,IF($H$2=$H$2,IF($B$220=Data!$F$2:$F$8633,IF(P$16=Data!$E$2:$E$8633,IF(0=Data!$H$2:$H$8633,Data!$I$2:$I$8633))))))</f>
        <v>0</v>
      </c>
      <c r="Q223" s="35">
        <f t="array" ref="Q223">SUM(IF($F$2=Data!$A$2:$A$8633,IF($H$2=$H$2,IF($B$220=Data!$F$2:$F$8633,IF(Q$16=Data!$E$2:$E$8633,IF(0=Data!$H$2:$H$8633,Data!$I$2:$I$8633))))))</f>
        <v>0</v>
      </c>
      <c r="R223" s="35">
        <f t="array" ref="R223">SUM(IF($F$2=Data!$A$2:$A$8633,IF($H$2=$H$2,IF($B$220=Data!$F$2:$F$8633,IF(R$16=Data!$E$2:$E$8633,IF(0=Data!$H$2:$H$8633,Data!$I$2:$I$8633))))))</f>
        <v>0</v>
      </c>
      <c r="S223" s="35">
        <f t="array" ref="S223">SUM(IF($F$2=Data!$A$2:$A$8633,IF($H$2=$H$2,IF($B$220=Data!$F$2:$F$8633,IF(S$16=Data!$E$2:$E$8633,IF(0=Data!$H$2:$H$8633,Data!$I$2:$I$8633))))))</f>
        <v>0</v>
      </c>
      <c r="T223" s="35">
        <f t="array" ref="T223">SUM(IF($F$2=Data!$A$2:$A$8633,IF($H$2=$H$2,IF($B$220=Data!$F$2:$F$8633,IF(T$16=Data!$E$2:$E$8633,IF(0=Data!$H$2:$H$8633,Data!$I$2:$I$8633))))))</f>
        <v>0</v>
      </c>
      <c r="U223" s="35">
        <f t="array" ref="U223">SUM(IF($F$2=Data!$A$2:$A$8633,IF($H$2=$H$2,IF($B$220=Data!$F$2:$F$8633,IF(U$16=Data!$E$2:$E$8633,IF(0=Data!$H$2:$H$8633,Data!$I$2:$I$8633))))))</f>
        <v>0</v>
      </c>
      <c r="V223" s="35">
        <f t="array" ref="V223">SUM(IF($F$2=Data!$A$2:$A$8633,IF($H$2=$H$2,IF($B$220=Data!$F$2:$F$8633,IF(V$16=Data!$E$2:$E$8633,IF(0=Data!$H$2:$H$8633,Data!$I$2:$I$8633))))))</f>
        <v>0</v>
      </c>
      <c r="W223" s="35">
        <f t="array" ref="W223">SUM(IF($F$2=Data!$A$2:$A$8633,IF($H$2=$H$2,IF($B$220=Data!$F$2:$F$8633,IF(W$16=Data!$E$2:$E$8633,IF(0=Data!$H$2:$H$8633,Data!$I$2:$I$8633))))))</f>
        <v>0</v>
      </c>
      <c r="X223" s="35">
        <f t="array" ref="X223">SUM(IF($F$2=Data!$A$2:$A$8633,IF($H$2=$H$2,IF($B$220=Data!$F$2:$F$8633,IF(X$16=Data!$E$2:$E$8633,IF(0=Data!$H$2:$H$8633,Data!$I$2:$I$8633))))))</f>
        <v>0</v>
      </c>
      <c r="Y223" s="35">
        <f t="array" ref="Y223">SUM(IF($F$2=Data!$A$2:$A$8633,IF($H$2=$H$2,IF($B$220=Data!$F$2:$F$8633,IF(Y$16=Data!$E$2:$E$8633,IF(0=Data!$H$2:$H$8633,Data!$I$2:$I$8633))))))</f>
        <v>0</v>
      </c>
      <c r="AE223" s="22"/>
    </row>
    <row r="224" spans="1:31" hidden="1">
      <c r="A224" s="29" t="s">
        <v>4</v>
      </c>
      <c r="B224" s="35">
        <f t="array" ref="B224">SUM(IF($F$2=Data!$A$2:$A$8633,IF($H$2=$H$2,IF($B$220=Data!$F$2:$F$8633,IF(B$16=Data!$E$2:$E$8633,IF(1=Data!$H$2:$H$8633,Data!$I$2:$I$8633))))))</f>
        <v>0</v>
      </c>
      <c r="C224" s="35">
        <f t="array" ref="C224">SUM(IF($F$2=Data!$A$2:$A$8633,IF($H$2=$H$2,IF($B$220=Data!$F$2:$F$8633,IF(C$16=Data!$E$2:$E$8633,IF(1=Data!$H$2:$H$8633,Data!$I$2:$I$8633))))))</f>
        <v>0</v>
      </c>
      <c r="D224" s="35">
        <f t="array" ref="D224">SUM(IF($F$2=Data!$A$2:$A$8633,IF($H$2=$H$2,IF($B$220=Data!$F$2:$F$8633,IF(D$16=Data!$E$2:$E$8633,IF(1=Data!$H$2:$H$8633,Data!$I$2:$I$8633))))))</f>
        <v>0</v>
      </c>
      <c r="E224" s="35">
        <f t="array" ref="E224">SUM(IF($F$2=Data!$A$2:$A$8633,IF($H$2=$H$2,IF($B$220=Data!$F$2:$F$8633,IF(E$16=Data!$E$2:$E$8633,IF(1=Data!$H$2:$H$8633,Data!$I$2:$I$8633))))))</f>
        <v>0</v>
      </c>
      <c r="F224" s="35">
        <f t="array" ref="F224">SUM(IF($F$2=Data!$A$2:$A$8633,IF($H$2=$H$2,IF($B$220=Data!$F$2:$F$8633,IF(F$16=Data!$E$2:$E$8633,IF(1=Data!$H$2:$H$8633,Data!$I$2:$I$8633))))))</f>
        <v>0</v>
      </c>
      <c r="G224" s="35">
        <f t="array" ref="G224">SUM(IF($F$2=Data!$A$2:$A$8633,IF($H$2=$H$2,IF($B$220=Data!$F$2:$F$8633,IF(G$16=Data!$E$2:$E$8633,IF(1=Data!$H$2:$H$8633,Data!$I$2:$I$8633))))))</f>
        <v>0</v>
      </c>
      <c r="H224" s="35">
        <f t="array" ref="H224">SUM(IF($F$2=Data!$A$2:$A$8633,IF($H$2=$H$2,IF($B$220=Data!$F$2:$F$8633,IF(H$16=Data!$E$2:$E$8633,IF(1=Data!$H$2:$H$8633,Data!$I$2:$I$8633))))))</f>
        <v>0</v>
      </c>
      <c r="I224" s="35">
        <f t="array" ref="I224">SUM(IF($F$2=Data!$A$2:$A$8633,IF($H$2=$H$2,IF($B$220=Data!$F$2:$F$8633,IF(I$16=Data!$E$2:$E$8633,IF(1=Data!$H$2:$H$8633,Data!$I$2:$I$8633))))))</f>
        <v>0</v>
      </c>
      <c r="J224" s="35">
        <f t="array" ref="J224">SUM(IF($F$2=Data!$A$2:$A$8633,IF($H$2=$H$2,IF($B$220=Data!$F$2:$F$8633,IF(J$16=Data!$E$2:$E$8633,IF(1=Data!$H$2:$H$8633,Data!$I$2:$I$8633))))))</f>
        <v>0</v>
      </c>
      <c r="K224" s="35">
        <f t="array" ref="K224">SUM(IF($F$2=Data!$A$2:$A$8633,IF($H$2=$H$2,IF($B$220=Data!$F$2:$F$8633,IF(K$16=Data!$E$2:$E$8633,IF(1=Data!$H$2:$H$8633,Data!$I$2:$I$8633))))))</f>
        <v>0</v>
      </c>
      <c r="L224" s="35">
        <f t="array" ref="L224">SUM(IF($F$2=Data!$A$2:$A$8633,IF($H$2=$H$2,IF($B$220=Data!$F$2:$F$8633,IF(L$16=Data!$E$2:$E$8633,IF(1=Data!$H$2:$H$8633,Data!$I$2:$I$8633))))))</f>
        <v>0</v>
      </c>
      <c r="M224" s="35">
        <f t="array" ref="M224">SUM(IF($F$2=Data!$A$2:$A$8633,IF($H$2=$H$2,IF($B$220=Data!$F$2:$F$8633,IF(M$16=Data!$E$2:$E$8633,IF(1=Data!$H$2:$H$8633,Data!$I$2:$I$8633))))))</f>
        <v>0</v>
      </c>
      <c r="N224" s="35">
        <f t="array" ref="N224">SUM(IF($F$2=Data!$A$2:$A$8633,IF($H$2=$H$2,IF($B$220=Data!$F$2:$F$8633,IF(N$16=Data!$E$2:$E$8633,IF(1=Data!$H$2:$H$8633,Data!$I$2:$I$8633))))))</f>
        <v>0</v>
      </c>
      <c r="O224" s="35">
        <f t="array" ref="O224">SUM(IF($F$2=Data!$A$2:$A$8633,IF($H$2=$H$2,IF($B$220=Data!$F$2:$F$8633,IF(O$16=Data!$E$2:$E$8633,IF(1=Data!$H$2:$H$8633,Data!$I$2:$I$8633))))))</f>
        <v>0</v>
      </c>
      <c r="P224" s="35">
        <f t="array" ref="P224">SUM(IF($F$2=Data!$A$2:$A$8633,IF($H$2=$H$2,IF($B$220=Data!$F$2:$F$8633,IF(P$16=Data!$E$2:$E$8633,IF(1=Data!$H$2:$H$8633,Data!$I$2:$I$8633))))))</f>
        <v>0</v>
      </c>
      <c r="Q224" s="35">
        <f t="array" ref="Q224">SUM(IF($F$2=Data!$A$2:$A$8633,IF($H$2=$H$2,IF($B$220=Data!$F$2:$F$8633,IF(Q$16=Data!$E$2:$E$8633,IF(1=Data!$H$2:$H$8633,Data!$I$2:$I$8633))))))</f>
        <v>0</v>
      </c>
      <c r="R224" s="35">
        <f t="array" ref="R224">SUM(IF($F$2=Data!$A$2:$A$8633,IF($H$2=$H$2,IF($B$220=Data!$F$2:$F$8633,IF(R$16=Data!$E$2:$E$8633,IF(1=Data!$H$2:$H$8633,Data!$I$2:$I$8633))))))</f>
        <v>0</v>
      </c>
      <c r="S224" s="35">
        <f t="array" ref="S224">SUM(IF($F$2=Data!$A$2:$A$8633,IF($H$2=$H$2,IF($B$220=Data!$F$2:$F$8633,IF(S$16=Data!$E$2:$E$8633,IF(1=Data!$H$2:$H$8633,Data!$I$2:$I$8633))))))</f>
        <v>0</v>
      </c>
      <c r="T224" s="35">
        <f t="array" ref="T224">SUM(IF($F$2=Data!$A$2:$A$8633,IF($H$2=$H$2,IF($B$220=Data!$F$2:$F$8633,IF(T$16=Data!$E$2:$E$8633,IF(1=Data!$H$2:$H$8633,Data!$I$2:$I$8633))))))</f>
        <v>0</v>
      </c>
      <c r="U224" s="35">
        <f t="array" ref="U224">SUM(IF($F$2=Data!$A$2:$A$8633,IF($H$2=$H$2,IF($B$220=Data!$F$2:$F$8633,IF(U$16=Data!$E$2:$E$8633,IF(1=Data!$H$2:$H$8633,Data!$I$2:$I$8633))))))</f>
        <v>0</v>
      </c>
      <c r="V224" s="35">
        <f t="array" ref="V224">SUM(IF($F$2=Data!$A$2:$A$8633,IF($H$2=$H$2,IF($B$220=Data!$F$2:$F$8633,IF(V$16=Data!$E$2:$E$8633,IF(1=Data!$H$2:$H$8633,Data!$I$2:$I$8633))))))</f>
        <v>0</v>
      </c>
      <c r="W224" s="35">
        <f t="array" ref="W224">SUM(IF($F$2=Data!$A$2:$A$8633,IF($H$2=$H$2,IF($B$220=Data!$F$2:$F$8633,IF(W$16=Data!$E$2:$E$8633,IF(1=Data!$H$2:$H$8633,Data!$I$2:$I$8633))))))</f>
        <v>0</v>
      </c>
      <c r="X224" s="35">
        <f t="array" ref="X224">SUM(IF($F$2=Data!$A$2:$A$8633,IF($H$2=$H$2,IF($B$220=Data!$F$2:$F$8633,IF(X$16=Data!$E$2:$E$8633,IF(1=Data!$H$2:$H$8633,Data!$I$2:$I$8633))))))</f>
        <v>0</v>
      </c>
      <c r="Y224" s="35">
        <f t="array" ref="Y224">SUM(IF($F$2=Data!$A$2:$A$8633,IF($H$2=$H$2,IF($B$220=Data!$F$2:$F$8633,IF(Y$16=Data!$E$2:$E$8633,IF(1=Data!$H$2:$H$8633,Data!$I$2:$I$8633))))))</f>
        <v>0</v>
      </c>
      <c r="AE224" s="22"/>
    </row>
    <row r="225" spans="1:31" hidden="1">
      <c r="A225" s="29" t="s">
        <v>5</v>
      </c>
      <c r="B225" s="35">
        <f t="array" ref="B225">SUM(IF($F$2=Data!$A$2:$A$8633,IF($H$2=$H$2,IF($B$220=Data!$F$2:$F$8633,IF(B$16=Data!$E$2:$E$8633,IF(2=Data!$H$2:$H$8633,Data!$I$2:$I$8633))))))</f>
        <v>0</v>
      </c>
      <c r="C225" s="35">
        <f t="array" ref="C225">SUM(IF($F$2=Data!$A$2:$A$8633,IF($H$2=$H$2,IF($B$220=Data!$F$2:$F$8633,IF(C$16=Data!$E$2:$E$8633,IF(2=Data!$H$2:$H$8633,Data!$I$2:$I$8633))))))</f>
        <v>0</v>
      </c>
      <c r="D225" s="35">
        <f t="array" ref="D225">SUM(IF($F$2=Data!$A$2:$A$8633,IF($H$2=$H$2,IF($B$220=Data!$F$2:$F$8633,IF(D$16=Data!$E$2:$E$8633,IF(2=Data!$H$2:$H$8633,Data!$I$2:$I$8633))))))</f>
        <v>0</v>
      </c>
      <c r="E225" s="35">
        <f t="array" ref="E225">SUM(IF($F$2=Data!$A$2:$A$8633,IF($H$2=$H$2,IF($B$220=Data!$F$2:$F$8633,IF(E$16=Data!$E$2:$E$8633,IF(2=Data!$H$2:$H$8633,Data!$I$2:$I$8633))))))</f>
        <v>0</v>
      </c>
      <c r="F225" s="35">
        <f t="array" ref="F225">SUM(IF($F$2=Data!$A$2:$A$8633,IF($H$2=$H$2,IF($B$220=Data!$F$2:$F$8633,IF(F$16=Data!$E$2:$E$8633,IF(2=Data!$H$2:$H$8633,Data!$I$2:$I$8633))))))</f>
        <v>0</v>
      </c>
      <c r="G225" s="35">
        <f t="array" ref="G225">SUM(IF($F$2=Data!$A$2:$A$8633,IF($H$2=$H$2,IF($B$220=Data!$F$2:$F$8633,IF(G$16=Data!$E$2:$E$8633,IF(2=Data!$H$2:$H$8633,Data!$I$2:$I$8633))))))</f>
        <v>0</v>
      </c>
      <c r="H225" s="35">
        <f t="array" ref="H225">SUM(IF($F$2=Data!$A$2:$A$8633,IF($H$2=$H$2,IF($B$220=Data!$F$2:$F$8633,IF(H$16=Data!$E$2:$E$8633,IF(2=Data!$H$2:$H$8633,Data!$I$2:$I$8633))))))</f>
        <v>0</v>
      </c>
      <c r="I225" s="35">
        <f t="array" ref="I225">SUM(IF($F$2=Data!$A$2:$A$8633,IF($H$2=$H$2,IF($B$220=Data!$F$2:$F$8633,IF(I$16=Data!$E$2:$E$8633,IF(2=Data!$H$2:$H$8633,Data!$I$2:$I$8633))))))</f>
        <v>0</v>
      </c>
      <c r="J225" s="35">
        <f t="array" ref="J225">SUM(IF($F$2=Data!$A$2:$A$8633,IF($H$2=$H$2,IF($B$220=Data!$F$2:$F$8633,IF(J$16=Data!$E$2:$E$8633,IF(2=Data!$H$2:$H$8633,Data!$I$2:$I$8633))))))</f>
        <v>0</v>
      </c>
      <c r="K225" s="35">
        <f t="array" ref="K225">SUM(IF($F$2=Data!$A$2:$A$8633,IF($H$2=$H$2,IF($B$220=Data!$F$2:$F$8633,IF(K$16=Data!$E$2:$E$8633,IF(2=Data!$H$2:$H$8633,Data!$I$2:$I$8633))))))</f>
        <v>0</v>
      </c>
      <c r="L225" s="35">
        <f t="array" ref="L225">SUM(IF($F$2=Data!$A$2:$A$8633,IF($H$2=$H$2,IF($B$220=Data!$F$2:$F$8633,IF(L$16=Data!$E$2:$E$8633,IF(2=Data!$H$2:$H$8633,Data!$I$2:$I$8633))))))</f>
        <v>0</v>
      </c>
      <c r="M225" s="35">
        <f t="array" ref="M225">SUM(IF($F$2=Data!$A$2:$A$8633,IF($H$2=$H$2,IF($B$220=Data!$F$2:$F$8633,IF(M$16=Data!$E$2:$E$8633,IF(2=Data!$H$2:$H$8633,Data!$I$2:$I$8633))))))</f>
        <v>0</v>
      </c>
      <c r="N225" s="35">
        <f t="array" ref="N225">SUM(IF($F$2=Data!$A$2:$A$8633,IF($H$2=$H$2,IF($B$220=Data!$F$2:$F$8633,IF(N$16=Data!$E$2:$E$8633,IF(2=Data!$H$2:$H$8633,Data!$I$2:$I$8633))))))</f>
        <v>0</v>
      </c>
      <c r="O225" s="35">
        <f t="array" ref="O225">SUM(IF($F$2=Data!$A$2:$A$8633,IF($H$2=$H$2,IF($B$220=Data!$F$2:$F$8633,IF(O$16=Data!$E$2:$E$8633,IF(2=Data!$H$2:$H$8633,Data!$I$2:$I$8633))))))</f>
        <v>0</v>
      </c>
      <c r="P225" s="35">
        <f t="array" ref="P225">SUM(IF($F$2=Data!$A$2:$A$8633,IF($H$2=$H$2,IF($B$220=Data!$F$2:$F$8633,IF(P$16=Data!$E$2:$E$8633,IF(2=Data!$H$2:$H$8633,Data!$I$2:$I$8633))))))</f>
        <v>0</v>
      </c>
      <c r="Q225" s="35">
        <f t="array" ref="Q225">SUM(IF($F$2=Data!$A$2:$A$8633,IF($H$2=$H$2,IF($B$220=Data!$F$2:$F$8633,IF(Q$16=Data!$E$2:$E$8633,IF(2=Data!$H$2:$H$8633,Data!$I$2:$I$8633))))))</f>
        <v>0</v>
      </c>
      <c r="R225" s="35">
        <f t="array" ref="R225">SUM(IF($F$2=Data!$A$2:$A$8633,IF($H$2=$H$2,IF($B$220=Data!$F$2:$F$8633,IF(R$16=Data!$E$2:$E$8633,IF(2=Data!$H$2:$H$8633,Data!$I$2:$I$8633))))))</f>
        <v>0</v>
      </c>
      <c r="S225" s="35">
        <f t="array" ref="S225">SUM(IF($F$2=Data!$A$2:$A$8633,IF($H$2=$H$2,IF($B$220=Data!$F$2:$F$8633,IF(S$16=Data!$E$2:$E$8633,IF(2=Data!$H$2:$H$8633,Data!$I$2:$I$8633))))))</f>
        <v>0</v>
      </c>
      <c r="T225" s="35">
        <f t="array" ref="T225">SUM(IF($F$2=Data!$A$2:$A$8633,IF($H$2=$H$2,IF($B$220=Data!$F$2:$F$8633,IF(T$16=Data!$E$2:$E$8633,IF(2=Data!$H$2:$H$8633,Data!$I$2:$I$8633))))))</f>
        <v>0</v>
      </c>
      <c r="U225" s="35">
        <f t="array" ref="U225">SUM(IF($F$2=Data!$A$2:$A$8633,IF($H$2=$H$2,IF($B$220=Data!$F$2:$F$8633,IF(U$16=Data!$E$2:$E$8633,IF(2=Data!$H$2:$H$8633,Data!$I$2:$I$8633))))))</f>
        <v>0</v>
      </c>
      <c r="V225" s="35">
        <f t="array" ref="V225">SUM(IF($F$2=Data!$A$2:$A$8633,IF($H$2=$H$2,IF($B$220=Data!$F$2:$F$8633,IF(V$16=Data!$E$2:$E$8633,IF(2=Data!$H$2:$H$8633,Data!$I$2:$I$8633))))))</f>
        <v>0</v>
      </c>
      <c r="W225" s="35">
        <f t="array" ref="W225">SUM(IF($F$2=Data!$A$2:$A$8633,IF($H$2=$H$2,IF($B$220=Data!$F$2:$F$8633,IF(W$16=Data!$E$2:$E$8633,IF(2=Data!$H$2:$H$8633,Data!$I$2:$I$8633))))))</f>
        <v>0</v>
      </c>
      <c r="X225" s="35">
        <f t="array" ref="X225">SUM(IF($F$2=Data!$A$2:$A$8633,IF($H$2=$H$2,IF($B$220=Data!$F$2:$F$8633,IF(X$16=Data!$E$2:$E$8633,IF(2=Data!$H$2:$H$8633,Data!$I$2:$I$8633))))))</f>
        <v>0</v>
      </c>
      <c r="Y225" s="35">
        <f t="array" ref="Y225">SUM(IF($F$2=Data!$A$2:$A$8633,IF($H$2=$H$2,IF($B$220=Data!$F$2:$F$8633,IF(Y$16=Data!$E$2:$E$8633,IF(2=Data!$H$2:$H$8633,Data!$I$2:$I$8633))))))</f>
        <v>0</v>
      </c>
      <c r="AE225" s="22"/>
    </row>
    <row r="226" spans="1:31" hidden="1">
      <c r="A226" s="29" t="s">
        <v>22</v>
      </c>
      <c r="B226" s="35">
        <f t="array" ref="B226">SUM(IF($F$2=Data!$A$2:$A$8633,IF($H$2=$H$2,IF($B$220=Data!$F$2:$F$8633,IF(B$16=Data!$E$2:$E$8633,IF(3=Data!$H$2:$H$8633,Data!$I$2:$I$8633))))))</f>
        <v>0</v>
      </c>
      <c r="C226" s="35">
        <f t="array" ref="C226">SUM(IF($F$2=Data!$A$2:$A$8633,IF($H$2=$H$2,IF($B$220=Data!$F$2:$F$8633,IF(C$16=Data!$E$2:$E$8633,IF(3=Data!$H$2:$H$8633,Data!$I$2:$I$8633))))))</f>
        <v>0</v>
      </c>
      <c r="D226" s="35">
        <f t="array" ref="D226">SUM(IF($F$2=Data!$A$2:$A$8633,IF($H$2=$H$2,IF($B$220=Data!$F$2:$F$8633,IF(D$16=Data!$E$2:$E$8633,IF(3=Data!$H$2:$H$8633,Data!$I$2:$I$8633))))))</f>
        <v>0</v>
      </c>
      <c r="E226" s="35">
        <f t="array" ref="E226">SUM(IF($F$2=Data!$A$2:$A$8633,IF($H$2=$H$2,IF($B$220=Data!$F$2:$F$8633,IF(E$16=Data!$E$2:$E$8633,IF(3=Data!$H$2:$H$8633,Data!$I$2:$I$8633))))))</f>
        <v>0</v>
      </c>
      <c r="F226" s="35">
        <f t="array" ref="F226">SUM(IF($F$2=Data!$A$2:$A$8633,IF($H$2=$H$2,IF($B$220=Data!$F$2:$F$8633,IF(F$16=Data!$E$2:$E$8633,IF(3=Data!$H$2:$H$8633,Data!$I$2:$I$8633))))))</f>
        <v>0</v>
      </c>
      <c r="G226" s="35">
        <f t="array" ref="G226">SUM(IF($F$2=Data!$A$2:$A$8633,IF($H$2=$H$2,IF($B$220=Data!$F$2:$F$8633,IF(G$16=Data!$E$2:$E$8633,IF(3=Data!$H$2:$H$8633,Data!$I$2:$I$8633))))))</f>
        <v>0</v>
      </c>
      <c r="H226" s="35">
        <f t="array" ref="H226">SUM(IF($F$2=Data!$A$2:$A$8633,IF($H$2=$H$2,IF($B$220=Data!$F$2:$F$8633,IF(H$16=Data!$E$2:$E$8633,IF(3=Data!$H$2:$H$8633,Data!$I$2:$I$8633))))))</f>
        <v>0</v>
      </c>
      <c r="I226" s="35">
        <f t="array" ref="I226">SUM(IF($F$2=Data!$A$2:$A$8633,IF($H$2=$H$2,IF($B$220=Data!$F$2:$F$8633,IF(I$16=Data!$E$2:$E$8633,IF(3=Data!$H$2:$H$8633,Data!$I$2:$I$8633))))))</f>
        <v>0</v>
      </c>
      <c r="J226" s="35">
        <f t="array" ref="J226">SUM(IF($F$2=Data!$A$2:$A$8633,IF($H$2=$H$2,IF($B$220=Data!$F$2:$F$8633,IF(J$16=Data!$E$2:$E$8633,IF(3=Data!$H$2:$H$8633,Data!$I$2:$I$8633))))))</f>
        <v>0</v>
      </c>
      <c r="K226" s="35">
        <f t="array" ref="K226">SUM(IF($F$2=Data!$A$2:$A$8633,IF($H$2=$H$2,IF($B$220=Data!$F$2:$F$8633,IF(K$16=Data!$E$2:$E$8633,IF(3=Data!$H$2:$H$8633,Data!$I$2:$I$8633))))))</f>
        <v>0</v>
      </c>
      <c r="L226" s="35">
        <f t="array" ref="L226">SUM(IF($F$2=Data!$A$2:$A$8633,IF($H$2=$H$2,IF($B$220=Data!$F$2:$F$8633,IF(L$16=Data!$E$2:$E$8633,IF(3=Data!$H$2:$H$8633,Data!$I$2:$I$8633))))))</f>
        <v>0</v>
      </c>
      <c r="M226" s="35">
        <f t="array" ref="M226">SUM(IF($F$2=Data!$A$2:$A$8633,IF($H$2=$H$2,IF($B$220=Data!$F$2:$F$8633,IF(M$16=Data!$E$2:$E$8633,IF(3=Data!$H$2:$H$8633,Data!$I$2:$I$8633))))))</f>
        <v>0</v>
      </c>
      <c r="N226" s="35">
        <f t="array" ref="N226">SUM(IF($F$2=Data!$A$2:$A$8633,IF($H$2=$H$2,IF($B$220=Data!$F$2:$F$8633,IF(N$16=Data!$E$2:$E$8633,IF(3=Data!$H$2:$H$8633,Data!$I$2:$I$8633))))))</f>
        <v>0</v>
      </c>
      <c r="O226" s="35">
        <f t="array" ref="O226">SUM(IF($F$2=Data!$A$2:$A$8633,IF($H$2=$H$2,IF($B$220=Data!$F$2:$F$8633,IF(O$16=Data!$E$2:$E$8633,IF(3=Data!$H$2:$H$8633,Data!$I$2:$I$8633))))))</f>
        <v>0</v>
      </c>
      <c r="P226" s="35">
        <f t="array" ref="P226">SUM(IF($F$2=Data!$A$2:$A$8633,IF($H$2=$H$2,IF($B$220=Data!$F$2:$F$8633,IF(P$16=Data!$E$2:$E$8633,IF(3=Data!$H$2:$H$8633,Data!$I$2:$I$8633))))))</f>
        <v>0</v>
      </c>
      <c r="Q226" s="35">
        <f t="array" ref="Q226">SUM(IF($F$2=Data!$A$2:$A$8633,IF($H$2=$H$2,IF($B$220=Data!$F$2:$F$8633,IF(Q$16=Data!$E$2:$E$8633,IF(3=Data!$H$2:$H$8633,Data!$I$2:$I$8633))))))</f>
        <v>0</v>
      </c>
      <c r="R226" s="35">
        <f t="array" ref="R226">SUM(IF($F$2=Data!$A$2:$A$8633,IF($H$2=$H$2,IF($B$220=Data!$F$2:$F$8633,IF(R$16=Data!$E$2:$E$8633,IF(3=Data!$H$2:$H$8633,Data!$I$2:$I$8633))))))</f>
        <v>0</v>
      </c>
      <c r="S226" s="35">
        <f t="array" ref="S226">SUM(IF($F$2=Data!$A$2:$A$8633,IF($H$2=$H$2,IF($B$220=Data!$F$2:$F$8633,IF(S$16=Data!$E$2:$E$8633,IF(3=Data!$H$2:$H$8633,Data!$I$2:$I$8633))))))</f>
        <v>0</v>
      </c>
      <c r="T226" s="35">
        <f t="array" ref="T226">SUM(IF($F$2=Data!$A$2:$A$8633,IF($H$2=$H$2,IF($B$220=Data!$F$2:$F$8633,IF(T$16=Data!$E$2:$E$8633,IF(3=Data!$H$2:$H$8633,Data!$I$2:$I$8633))))))</f>
        <v>0</v>
      </c>
      <c r="U226" s="35">
        <f t="array" ref="U226">SUM(IF($F$2=Data!$A$2:$A$8633,IF($H$2=$H$2,IF($B$220=Data!$F$2:$F$8633,IF(U$16=Data!$E$2:$E$8633,IF(3=Data!$H$2:$H$8633,Data!$I$2:$I$8633))))))</f>
        <v>0</v>
      </c>
      <c r="V226" s="35">
        <f t="array" ref="V226">SUM(IF($F$2=Data!$A$2:$A$8633,IF($H$2=$H$2,IF($B$220=Data!$F$2:$F$8633,IF(V$16=Data!$E$2:$E$8633,IF(3=Data!$H$2:$H$8633,Data!$I$2:$I$8633))))))</f>
        <v>0</v>
      </c>
      <c r="W226" s="35">
        <f t="array" ref="W226">SUM(IF($F$2=Data!$A$2:$A$8633,IF($H$2=$H$2,IF($B$220=Data!$F$2:$F$8633,IF(W$16=Data!$E$2:$E$8633,IF(3=Data!$H$2:$H$8633,Data!$I$2:$I$8633))))))</f>
        <v>0</v>
      </c>
      <c r="X226" s="35">
        <f t="array" ref="X226">SUM(IF($F$2=Data!$A$2:$A$8633,IF($H$2=$H$2,IF($B$220=Data!$F$2:$F$8633,IF(X$16=Data!$E$2:$E$8633,IF(3=Data!$H$2:$H$8633,Data!$I$2:$I$8633))))))</f>
        <v>0</v>
      </c>
      <c r="Y226" s="35">
        <f t="array" ref="Y226">SUM(IF($F$2=Data!$A$2:$A$8633,IF($H$2=$H$2,IF($B$220=Data!$F$2:$F$8633,IF(Y$16=Data!$E$2:$E$8633,IF(3=Data!$H$2:$H$8633,Data!$I$2:$I$8633))))))</f>
        <v>0</v>
      </c>
    </row>
    <row r="227" spans="1:31" hidden="1">
      <c r="A227" s="29" t="s">
        <v>6</v>
      </c>
      <c r="B227" s="35">
        <f t="array" ref="B227">SUM(IF($F$2=Data!$A$2:$A$8633,IF($H$2=$H$2,IF($B$220=Data!$F$2:$F$8633,IF(B$16=Data!$E$2:$E$8633,IF(0=Data!$H$2:$H$8633,Data!$K$2:$K$8633))))))</f>
        <v>0</v>
      </c>
      <c r="C227" s="35">
        <f t="array" ref="C227">SUM(IF($F$2=Data!$A$2:$A$8633,IF($H$2=$H$2,IF($B$220=Data!$F$2:$F$8633,IF(C$16=Data!$E$2:$E$8633,IF(0=Data!$H$2:$H$8633,Data!$K$2:$K$8633))))))</f>
        <v>0</v>
      </c>
      <c r="D227" s="35">
        <f t="array" ref="D227">SUM(IF($F$2=Data!$A$2:$A$8633,IF($H$2=$H$2,IF($B$220=Data!$F$2:$F$8633,IF(D$16=Data!$E$2:$E$8633,IF(0=Data!$H$2:$H$8633,Data!$K$2:$K$8633))))))</f>
        <v>0</v>
      </c>
      <c r="E227" s="35">
        <f t="array" ref="E227">SUM(IF($F$2=Data!$A$2:$A$8633,IF($H$2=$H$2,IF($B$220=Data!$F$2:$F$8633,IF(E$16=Data!$E$2:$E$8633,IF(0=Data!$H$2:$H$8633,Data!$K$2:$K$8633))))))</f>
        <v>0</v>
      </c>
      <c r="F227" s="35">
        <f t="array" ref="F227">SUM(IF($F$2=Data!$A$2:$A$8633,IF($H$2=$H$2,IF($B$220=Data!$F$2:$F$8633,IF(F$16=Data!$E$2:$E$8633,IF(0=Data!$H$2:$H$8633,Data!$K$2:$K$8633))))))</f>
        <v>0</v>
      </c>
      <c r="G227" s="35">
        <f t="array" ref="G227">SUM(IF($F$2=Data!$A$2:$A$8633,IF($H$2=$H$2,IF($B$220=Data!$F$2:$F$8633,IF(G$16=Data!$E$2:$E$8633,IF(0=Data!$H$2:$H$8633,Data!$K$2:$K$8633))))))</f>
        <v>0</v>
      </c>
      <c r="H227" s="35">
        <f t="array" ref="H227">SUM(IF($F$2=Data!$A$2:$A$8633,IF($H$2=$H$2,IF($B$220=Data!$F$2:$F$8633,IF(H$16=Data!$E$2:$E$8633,IF(0=Data!$H$2:$H$8633,Data!$K$2:$K$8633))))))</f>
        <v>0</v>
      </c>
      <c r="I227" s="35">
        <f t="array" ref="I227">SUM(IF($F$2=Data!$A$2:$A$8633,IF($H$2=$H$2,IF($B$220=Data!$F$2:$F$8633,IF(I$16=Data!$E$2:$E$8633,IF(0=Data!$H$2:$H$8633,Data!$K$2:$K$8633))))))</f>
        <v>0</v>
      </c>
      <c r="J227" s="35">
        <f t="array" ref="J227">SUM(IF($F$2=Data!$A$2:$A$8633,IF($H$2=$H$2,IF($B$220=Data!$F$2:$F$8633,IF(J$16=Data!$E$2:$E$8633,IF(0=Data!$H$2:$H$8633,Data!$K$2:$K$8633))))))</f>
        <v>0</v>
      </c>
      <c r="K227" s="35">
        <f t="array" ref="K227">SUM(IF($F$2=Data!$A$2:$A$8633,IF($H$2=$H$2,IF($B$220=Data!$F$2:$F$8633,IF(K$16=Data!$E$2:$E$8633,IF(0=Data!$H$2:$H$8633,Data!$K$2:$K$8633))))))</f>
        <v>0</v>
      </c>
      <c r="L227" s="35">
        <f t="array" ref="L227">SUM(IF($F$2=Data!$A$2:$A$8633,IF($H$2=$H$2,IF($B$220=Data!$F$2:$F$8633,IF(L$16=Data!$E$2:$E$8633,IF(0=Data!$H$2:$H$8633,Data!$K$2:$K$8633))))))</f>
        <v>0</v>
      </c>
      <c r="M227" s="35">
        <f t="array" ref="M227">SUM(IF($F$2=Data!$A$2:$A$8633,IF($H$2=$H$2,IF($B$220=Data!$F$2:$F$8633,IF(M$16=Data!$E$2:$E$8633,IF(0=Data!$H$2:$H$8633,Data!$K$2:$K$8633))))))</f>
        <v>0</v>
      </c>
      <c r="N227" s="35">
        <f t="array" ref="N227">SUM(IF($F$2=Data!$A$2:$A$8633,IF($H$2=$H$2,IF($B$220=Data!$F$2:$F$8633,IF(N$16=Data!$E$2:$E$8633,IF(0=Data!$H$2:$H$8633,Data!$K$2:$K$8633))))))</f>
        <v>0</v>
      </c>
      <c r="O227" s="35">
        <f t="array" ref="O227">SUM(IF($F$2=Data!$A$2:$A$8633,IF($H$2=$H$2,IF($B$220=Data!$F$2:$F$8633,IF(O$16=Data!$E$2:$E$8633,IF(0=Data!$H$2:$H$8633,Data!$K$2:$K$8633))))))</f>
        <v>0</v>
      </c>
      <c r="P227" s="35">
        <f t="array" ref="P227">SUM(IF($F$2=Data!$A$2:$A$8633,IF($H$2=$H$2,IF($B$220=Data!$F$2:$F$8633,IF(P$16=Data!$E$2:$E$8633,IF(0=Data!$H$2:$H$8633,Data!$K$2:$K$8633))))))</f>
        <v>0</v>
      </c>
      <c r="Q227" s="35">
        <f t="array" ref="Q227">SUM(IF($F$2=Data!$A$2:$A$8633,IF($H$2=$H$2,IF($B$220=Data!$F$2:$F$8633,IF(Q$16=Data!$E$2:$E$8633,IF(0=Data!$H$2:$H$8633,Data!$K$2:$K$8633))))))</f>
        <v>0</v>
      </c>
      <c r="R227" s="35">
        <f t="array" ref="R227">SUM(IF($F$2=Data!$A$2:$A$8633,IF($H$2=$H$2,IF($B$220=Data!$F$2:$F$8633,IF(R$16=Data!$E$2:$E$8633,IF(0=Data!$H$2:$H$8633,Data!$K$2:$K$8633))))))</f>
        <v>0</v>
      </c>
      <c r="S227" s="35">
        <f t="array" ref="S227">SUM(IF($F$2=Data!$A$2:$A$8633,IF($H$2=$H$2,IF($B$220=Data!$F$2:$F$8633,IF(S$16=Data!$E$2:$E$8633,IF(0=Data!$H$2:$H$8633,Data!$K$2:$K$8633))))))</f>
        <v>0</v>
      </c>
      <c r="T227" s="35">
        <f t="array" ref="T227">SUM(IF($F$2=Data!$A$2:$A$8633,IF($H$2=$H$2,IF($B$220=Data!$F$2:$F$8633,IF(T$16=Data!$E$2:$E$8633,IF(0=Data!$H$2:$H$8633,Data!$K$2:$K$8633))))))</f>
        <v>0</v>
      </c>
      <c r="U227" s="35">
        <f t="array" ref="U227">SUM(IF($F$2=Data!$A$2:$A$8633,IF($H$2=$H$2,IF($B$220=Data!$F$2:$F$8633,IF(U$16=Data!$E$2:$E$8633,IF(0=Data!$H$2:$H$8633,Data!$K$2:$K$8633))))))</f>
        <v>0</v>
      </c>
      <c r="V227" s="35">
        <f t="array" ref="V227">SUM(IF($F$2=Data!$A$2:$A$8633,IF($H$2=$H$2,IF($B$220=Data!$F$2:$F$8633,IF(V$16=Data!$E$2:$E$8633,IF(0=Data!$H$2:$H$8633,Data!$K$2:$K$8633))))))</f>
        <v>0</v>
      </c>
      <c r="W227" s="35">
        <f t="array" ref="W227">SUM(IF($F$2=Data!$A$2:$A$8633,IF($H$2=$H$2,IF($B$220=Data!$F$2:$F$8633,IF(W$16=Data!$E$2:$E$8633,IF(0=Data!$H$2:$H$8633,Data!$K$2:$K$8633))))))</f>
        <v>0</v>
      </c>
      <c r="X227" s="35">
        <f t="array" ref="X227">SUM(IF($F$2=Data!$A$2:$A$8633,IF($H$2=$H$2,IF($B$220=Data!$F$2:$F$8633,IF(X$16=Data!$E$2:$E$8633,IF(0=Data!$H$2:$H$8633,Data!$K$2:$K$8633))))))</f>
        <v>0</v>
      </c>
      <c r="Y227" s="35">
        <f t="array" ref="Y227">SUM(IF($F$2=Data!$A$2:$A$8633,IF($H$2=$H$2,IF($B$220=Data!$F$2:$F$8633,IF(Y$16=Data!$E$2:$E$8633,IF(0=Data!$H$2:$H$8633,Data!$K$2:$K$8633))))))</f>
        <v>0</v>
      </c>
    </row>
    <row r="228" spans="1:31" hidden="1">
      <c r="A228" s="29" t="s">
        <v>7</v>
      </c>
      <c r="B228" s="35">
        <f t="array" ref="B228">SUM(IF($F$2=Data!$A$2:$A$8633,IF($H$2=$H$2,IF($B$220=Data!$F$2:$F$8633,IF(B$16=Data!$E$2:$E$8633,IF(1=Data!$H$2:$H$8633,Data!$K$2:$K$8633))))))</f>
        <v>0</v>
      </c>
      <c r="C228" s="35">
        <f t="array" ref="C228">SUM(IF($F$2=Data!$A$2:$A$8633,IF($H$2=$H$2,IF($B$220=Data!$F$2:$F$8633,IF(C$16=Data!$E$2:$E$8633,IF(1=Data!$H$2:$H$8633,Data!$K$2:$K$8633))))))</f>
        <v>0</v>
      </c>
      <c r="D228" s="35">
        <f t="array" ref="D228">SUM(IF($F$2=Data!$A$2:$A$8633,IF($H$2=$H$2,IF($B$220=Data!$F$2:$F$8633,IF(D$16=Data!$E$2:$E$8633,IF(1=Data!$H$2:$H$8633,Data!$K$2:$K$8633))))))</f>
        <v>0</v>
      </c>
      <c r="E228" s="35">
        <f t="array" ref="E228">SUM(IF($F$2=Data!$A$2:$A$8633,IF($H$2=$H$2,IF($B$220=Data!$F$2:$F$8633,IF(E$16=Data!$E$2:$E$8633,IF(1=Data!$H$2:$H$8633,Data!$K$2:$K$8633))))))</f>
        <v>0</v>
      </c>
      <c r="F228" s="35">
        <f t="array" ref="F228">SUM(IF($F$2=Data!$A$2:$A$8633,IF($H$2=$H$2,IF($B$220=Data!$F$2:$F$8633,IF(F$16=Data!$E$2:$E$8633,IF(1=Data!$H$2:$H$8633,Data!$K$2:$K$8633))))))</f>
        <v>0</v>
      </c>
      <c r="G228" s="35">
        <f t="array" ref="G228">SUM(IF($F$2=Data!$A$2:$A$8633,IF($H$2=$H$2,IF($B$220=Data!$F$2:$F$8633,IF(G$16=Data!$E$2:$E$8633,IF(1=Data!$H$2:$H$8633,Data!$K$2:$K$8633))))))</f>
        <v>0</v>
      </c>
      <c r="H228" s="35">
        <f t="array" ref="H228">SUM(IF($F$2=Data!$A$2:$A$8633,IF($H$2=$H$2,IF($B$220=Data!$F$2:$F$8633,IF(H$16=Data!$E$2:$E$8633,IF(1=Data!$H$2:$H$8633,Data!$K$2:$K$8633))))))</f>
        <v>0</v>
      </c>
      <c r="I228" s="35">
        <f t="array" ref="I228">SUM(IF($F$2=Data!$A$2:$A$8633,IF($H$2=$H$2,IF($B$220=Data!$F$2:$F$8633,IF(I$16=Data!$E$2:$E$8633,IF(1=Data!$H$2:$H$8633,Data!$K$2:$K$8633))))))</f>
        <v>0</v>
      </c>
      <c r="J228" s="35">
        <f t="array" ref="J228">SUM(IF($F$2=Data!$A$2:$A$8633,IF($H$2=$H$2,IF($B$220=Data!$F$2:$F$8633,IF(J$16=Data!$E$2:$E$8633,IF(1=Data!$H$2:$H$8633,Data!$K$2:$K$8633))))))</f>
        <v>0</v>
      </c>
      <c r="K228" s="35">
        <f t="array" ref="K228">SUM(IF($F$2=Data!$A$2:$A$8633,IF($H$2=$H$2,IF($B$220=Data!$F$2:$F$8633,IF(K$16=Data!$E$2:$E$8633,IF(1=Data!$H$2:$H$8633,Data!$K$2:$K$8633))))))</f>
        <v>0</v>
      </c>
      <c r="L228" s="35">
        <f t="array" ref="L228">SUM(IF($F$2=Data!$A$2:$A$8633,IF($H$2=$H$2,IF($B$220=Data!$F$2:$F$8633,IF(L$16=Data!$E$2:$E$8633,IF(1=Data!$H$2:$H$8633,Data!$K$2:$K$8633))))))</f>
        <v>0</v>
      </c>
      <c r="M228" s="35">
        <f t="array" ref="M228">SUM(IF($F$2=Data!$A$2:$A$8633,IF($H$2=$H$2,IF($B$220=Data!$F$2:$F$8633,IF(M$16=Data!$E$2:$E$8633,IF(1=Data!$H$2:$H$8633,Data!$K$2:$K$8633))))))</f>
        <v>0</v>
      </c>
      <c r="N228" s="35">
        <f t="array" ref="N228">SUM(IF($F$2=Data!$A$2:$A$8633,IF($H$2=$H$2,IF($B$220=Data!$F$2:$F$8633,IF(N$16=Data!$E$2:$E$8633,IF(1=Data!$H$2:$H$8633,Data!$K$2:$K$8633))))))</f>
        <v>0</v>
      </c>
      <c r="O228" s="35">
        <f t="array" ref="O228">SUM(IF($F$2=Data!$A$2:$A$8633,IF($H$2=$H$2,IF($B$220=Data!$F$2:$F$8633,IF(O$16=Data!$E$2:$E$8633,IF(1=Data!$H$2:$H$8633,Data!$K$2:$K$8633))))))</f>
        <v>0</v>
      </c>
      <c r="P228" s="35">
        <f t="array" ref="P228">SUM(IF($F$2=Data!$A$2:$A$8633,IF($H$2=$H$2,IF($B$220=Data!$F$2:$F$8633,IF(P$16=Data!$E$2:$E$8633,IF(1=Data!$H$2:$H$8633,Data!$K$2:$K$8633))))))</f>
        <v>0</v>
      </c>
      <c r="Q228" s="35">
        <f t="array" ref="Q228">SUM(IF($F$2=Data!$A$2:$A$8633,IF($H$2=$H$2,IF($B$220=Data!$F$2:$F$8633,IF(Q$16=Data!$E$2:$E$8633,IF(1=Data!$H$2:$H$8633,Data!$K$2:$K$8633))))))</f>
        <v>0</v>
      </c>
      <c r="R228" s="35">
        <f t="array" ref="R228">SUM(IF($F$2=Data!$A$2:$A$8633,IF($H$2=$H$2,IF($B$220=Data!$F$2:$F$8633,IF(R$16=Data!$E$2:$E$8633,IF(1=Data!$H$2:$H$8633,Data!$K$2:$K$8633))))))</f>
        <v>0</v>
      </c>
      <c r="S228" s="35">
        <f t="array" ref="S228">SUM(IF($F$2=Data!$A$2:$A$8633,IF($H$2=$H$2,IF($B$220=Data!$F$2:$F$8633,IF(S$16=Data!$E$2:$E$8633,IF(1=Data!$H$2:$H$8633,Data!$K$2:$K$8633))))))</f>
        <v>0</v>
      </c>
      <c r="T228" s="35">
        <f t="array" ref="T228">SUM(IF($F$2=Data!$A$2:$A$8633,IF($H$2=$H$2,IF($B$220=Data!$F$2:$F$8633,IF(T$16=Data!$E$2:$E$8633,IF(1=Data!$H$2:$H$8633,Data!$K$2:$K$8633))))))</f>
        <v>0</v>
      </c>
      <c r="U228" s="35">
        <f t="array" ref="U228">SUM(IF($F$2=Data!$A$2:$A$8633,IF($H$2=$H$2,IF($B$220=Data!$F$2:$F$8633,IF(U$16=Data!$E$2:$E$8633,IF(1=Data!$H$2:$H$8633,Data!$K$2:$K$8633))))))</f>
        <v>0</v>
      </c>
      <c r="V228" s="35">
        <f t="array" ref="V228">SUM(IF($F$2=Data!$A$2:$A$8633,IF($H$2=$H$2,IF($B$220=Data!$F$2:$F$8633,IF(V$16=Data!$E$2:$E$8633,IF(1=Data!$H$2:$H$8633,Data!$K$2:$K$8633))))))</f>
        <v>0</v>
      </c>
      <c r="W228" s="35">
        <f t="array" ref="W228">SUM(IF($F$2=Data!$A$2:$A$8633,IF($H$2=$H$2,IF($B$220=Data!$F$2:$F$8633,IF(W$16=Data!$E$2:$E$8633,IF(1=Data!$H$2:$H$8633,Data!$K$2:$K$8633))))))</f>
        <v>0</v>
      </c>
      <c r="X228" s="35">
        <f t="array" ref="X228">SUM(IF($F$2=Data!$A$2:$A$8633,IF($H$2=$H$2,IF($B$220=Data!$F$2:$F$8633,IF(X$16=Data!$E$2:$E$8633,IF(1=Data!$H$2:$H$8633,Data!$K$2:$K$8633))))))</f>
        <v>0</v>
      </c>
      <c r="Y228" s="35">
        <f t="array" ref="Y228">SUM(IF($F$2=Data!$A$2:$A$8633,IF($H$2=$H$2,IF($B$220=Data!$F$2:$F$8633,IF(Y$16=Data!$E$2:$E$8633,IF(1=Data!$H$2:$H$8633,Data!$K$2:$K$8633))))))</f>
        <v>0</v>
      </c>
    </row>
    <row r="229" spans="1:31" hidden="1">
      <c r="A229" s="29" t="s">
        <v>19</v>
      </c>
      <c r="B229" s="35">
        <f t="array" ref="B229">SUM(IF($F$2=Data!$A$2:$A$8633,IF($H$2=$H$2,IF($B$220=Data!$F$2:$F$8633,IF(B$16=Data!$E$2:$E$8633,IF(2=Data!$H$2:$H$8633,Data!$K$2:$K$8633))))))</f>
        <v>0</v>
      </c>
      <c r="C229" s="35">
        <f t="array" ref="C229">SUM(IF($F$2=Data!$A$2:$A$8633,IF($H$2=$H$2,IF($B$220=Data!$F$2:$F$8633,IF(C$16=Data!$E$2:$E$8633,IF(2=Data!$H$2:$H$8633,Data!$K$2:$K$8633))))))</f>
        <v>0</v>
      </c>
      <c r="D229" s="35">
        <f t="array" ref="D229">SUM(IF($F$2=Data!$A$2:$A$8633,IF($H$2=$H$2,IF($B$220=Data!$F$2:$F$8633,IF(D$16=Data!$E$2:$E$8633,IF(2=Data!$H$2:$H$8633,Data!$K$2:$K$8633))))))</f>
        <v>0</v>
      </c>
      <c r="E229" s="35">
        <f t="array" ref="E229">SUM(IF($F$2=Data!$A$2:$A$8633,IF($H$2=$H$2,IF($B$220=Data!$F$2:$F$8633,IF(E$16=Data!$E$2:$E$8633,IF(2=Data!$H$2:$H$8633,Data!$K$2:$K$8633))))))</f>
        <v>0</v>
      </c>
      <c r="F229" s="35">
        <f t="array" ref="F229">SUM(IF($F$2=Data!$A$2:$A$8633,IF($H$2=$H$2,IF($B$220=Data!$F$2:$F$8633,IF(F$16=Data!$E$2:$E$8633,IF(2=Data!$H$2:$H$8633,Data!$K$2:$K$8633))))))</f>
        <v>0</v>
      </c>
      <c r="G229" s="35">
        <f t="array" ref="G229">SUM(IF($F$2=Data!$A$2:$A$8633,IF($H$2=$H$2,IF($B$220=Data!$F$2:$F$8633,IF(G$16=Data!$E$2:$E$8633,IF(2=Data!$H$2:$H$8633,Data!$K$2:$K$8633))))))</f>
        <v>0</v>
      </c>
      <c r="H229" s="35">
        <f t="array" ref="H229">SUM(IF($F$2=Data!$A$2:$A$8633,IF($H$2=$H$2,IF($B$220=Data!$F$2:$F$8633,IF(H$16=Data!$E$2:$E$8633,IF(2=Data!$H$2:$H$8633,Data!$K$2:$K$8633))))))</f>
        <v>0</v>
      </c>
      <c r="I229" s="35">
        <f t="array" ref="I229">SUM(IF($F$2=Data!$A$2:$A$8633,IF($H$2=$H$2,IF($B$220=Data!$F$2:$F$8633,IF(I$16=Data!$E$2:$E$8633,IF(2=Data!$H$2:$H$8633,Data!$K$2:$K$8633))))))</f>
        <v>0</v>
      </c>
      <c r="J229" s="35">
        <f t="array" ref="J229">SUM(IF($F$2=Data!$A$2:$A$8633,IF($H$2=$H$2,IF($B$220=Data!$F$2:$F$8633,IF(J$16=Data!$E$2:$E$8633,IF(2=Data!$H$2:$H$8633,Data!$K$2:$K$8633))))))</f>
        <v>0</v>
      </c>
      <c r="K229" s="35">
        <f t="array" ref="K229">SUM(IF($F$2=Data!$A$2:$A$8633,IF($H$2=$H$2,IF($B$220=Data!$F$2:$F$8633,IF(K$16=Data!$E$2:$E$8633,IF(2=Data!$H$2:$H$8633,Data!$K$2:$K$8633))))))</f>
        <v>0</v>
      </c>
      <c r="L229" s="35">
        <f t="array" ref="L229">SUM(IF($F$2=Data!$A$2:$A$8633,IF($H$2=$H$2,IF($B$220=Data!$F$2:$F$8633,IF(L$16=Data!$E$2:$E$8633,IF(2=Data!$H$2:$H$8633,Data!$K$2:$K$8633))))))</f>
        <v>0</v>
      </c>
      <c r="M229" s="35">
        <f t="array" ref="M229">SUM(IF($F$2=Data!$A$2:$A$8633,IF($H$2=$H$2,IF($B$220=Data!$F$2:$F$8633,IF(M$16=Data!$E$2:$E$8633,IF(2=Data!$H$2:$H$8633,Data!$K$2:$K$8633))))))</f>
        <v>0</v>
      </c>
      <c r="N229" s="35">
        <f t="array" ref="N229">SUM(IF($F$2=Data!$A$2:$A$8633,IF($H$2=$H$2,IF($B$220=Data!$F$2:$F$8633,IF(N$16=Data!$E$2:$E$8633,IF(2=Data!$H$2:$H$8633,Data!$K$2:$K$8633))))))</f>
        <v>0</v>
      </c>
      <c r="O229" s="35">
        <f t="array" ref="O229">SUM(IF($F$2=Data!$A$2:$A$8633,IF($H$2=$H$2,IF($B$220=Data!$F$2:$F$8633,IF(O$16=Data!$E$2:$E$8633,IF(2=Data!$H$2:$H$8633,Data!$K$2:$K$8633))))))</f>
        <v>0</v>
      </c>
      <c r="P229" s="35">
        <f t="array" ref="P229">SUM(IF($F$2=Data!$A$2:$A$8633,IF($H$2=$H$2,IF($B$220=Data!$F$2:$F$8633,IF(P$16=Data!$E$2:$E$8633,IF(2=Data!$H$2:$H$8633,Data!$K$2:$K$8633))))))</f>
        <v>0</v>
      </c>
      <c r="Q229" s="35">
        <f t="array" ref="Q229">SUM(IF($F$2=Data!$A$2:$A$8633,IF($H$2=$H$2,IF($B$220=Data!$F$2:$F$8633,IF(Q$16=Data!$E$2:$E$8633,IF(2=Data!$H$2:$H$8633,Data!$K$2:$K$8633))))))</f>
        <v>0</v>
      </c>
      <c r="R229" s="35">
        <f t="array" ref="R229">SUM(IF($F$2=Data!$A$2:$A$8633,IF($H$2=$H$2,IF($B$220=Data!$F$2:$F$8633,IF(R$16=Data!$E$2:$E$8633,IF(2=Data!$H$2:$H$8633,Data!$K$2:$K$8633))))))</f>
        <v>0</v>
      </c>
      <c r="S229" s="35">
        <f t="array" ref="S229">SUM(IF($F$2=Data!$A$2:$A$8633,IF($H$2=$H$2,IF($B$220=Data!$F$2:$F$8633,IF(S$16=Data!$E$2:$E$8633,IF(2=Data!$H$2:$H$8633,Data!$K$2:$K$8633))))))</f>
        <v>0</v>
      </c>
      <c r="T229" s="35">
        <f t="array" ref="T229">SUM(IF($F$2=Data!$A$2:$A$8633,IF($H$2=$H$2,IF($B$220=Data!$F$2:$F$8633,IF(T$16=Data!$E$2:$E$8633,IF(2=Data!$H$2:$H$8633,Data!$K$2:$K$8633))))))</f>
        <v>0</v>
      </c>
      <c r="U229" s="35">
        <f t="array" ref="U229">SUM(IF($F$2=Data!$A$2:$A$8633,IF($H$2=$H$2,IF($B$220=Data!$F$2:$F$8633,IF(U$16=Data!$E$2:$E$8633,IF(2=Data!$H$2:$H$8633,Data!$K$2:$K$8633))))))</f>
        <v>0</v>
      </c>
      <c r="V229" s="35">
        <f t="array" ref="V229">SUM(IF($F$2=Data!$A$2:$A$8633,IF($H$2=$H$2,IF($B$220=Data!$F$2:$F$8633,IF(V$16=Data!$E$2:$E$8633,IF(2=Data!$H$2:$H$8633,Data!$K$2:$K$8633))))))</f>
        <v>0</v>
      </c>
      <c r="W229" s="35">
        <f t="array" ref="W229">SUM(IF($F$2=Data!$A$2:$A$8633,IF($H$2=$H$2,IF($B$220=Data!$F$2:$F$8633,IF(W$16=Data!$E$2:$E$8633,IF(2=Data!$H$2:$H$8633,Data!$K$2:$K$8633))))))</f>
        <v>0</v>
      </c>
      <c r="X229" s="35">
        <f t="array" ref="X229">SUM(IF($F$2=Data!$A$2:$A$8633,IF($H$2=$H$2,IF($B$220=Data!$F$2:$F$8633,IF(X$16=Data!$E$2:$E$8633,IF(2=Data!$H$2:$H$8633,Data!$K$2:$K$8633))))))</f>
        <v>0</v>
      </c>
      <c r="Y229" s="35">
        <f t="array" ref="Y229">SUM(IF($F$2=Data!$A$2:$A$8633,IF($H$2=$H$2,IF($B$220=Data!$F$2:$F$8633,IF(Y$16=Data!$E$2:$E$8633,IF(2=Data!$H$2:$H$8633,Data!$K$2:$K$8633))))))</f>
        <v>0</v>
      </c>
    </row>
    <row r="230" spans="1:31" hidden="1">
      <c r="A230" s="29" t="s">
        <v>20</v>
      </c>
      <c r="B230" s="36">
        <f t="array" ref="B230">SUM(IF($F$2=Data!$A$2:$A$8633,IF($H$2=$H$2,IF($B$220=Data!$F$2:$F$8633,IF(B$16=Data!$E$2:$E$8633,IF(3=Data!$H$2:$H$8633,Data!$K$2:$K$8633))))))</f>
        <v>0</v>
      </c>
      <c r="C230" s="36">
        <f t="array" ref="C230">SUM(IF($F$2=Data!$A$2:$A$8633,IF($H$2=$H$2,IF($B$220=Data!$F$2:$F$8633,IF(C$16=Data!$E$2:$E$8633,IF(3=Data!$H$2:$H$8633,Data!$K$2:$K$8633))))))</f>
        <v>0</v>
      </c>
      <c r="D230" s="36">
        <f t="array" ref="D230">SUM(IF($F$2=Data!$A$2:$A$8633,IF($H$2=$H$2,IF($B$220=Data!$F$2:$F$8633,IF(D$16=Data!$E$2:$E$8633,IF(3=Data!$H$2:$H$8633,Data!$K$2:$K$8633))))))</f>
        <v>0</v>
      </c>
      <c r="E230" s="36">
        <f t="array" ref="E230">SUM(IF($F$2=Data!$A$2:$A$8633,IF($H$2=$H$2,IF($B$220=Data!$F$2:$F$8633,IF(E$16=Data!$E$2:$E$8633,IF(3=Data!$H$2:$H$8633,Data!$K$2:$K$8633))))))</f>
        <v>0</v>
      </c>
      <c r="F230" s="36">
        <f t="array" ref="F230">SUM(IF($F$2=Data!$A$2:$A$8633,IF($H$2=$H$2,IF($B$220=Data!$F$2:$F$8633,IF(F$16=Data!$E$2:$E$8633,IF(3=Data!$H$2:$H$8633,Data!$K$2:$K$8633))))))</f>
        <v>0</v>
      </c>
      <c r="G230" s="36">
        <f t="array" ref="G230">SUM(IF($F$2=Data!$A$2:$A$8633,IF($H$2=$H$2,IF($B$220=Data!$F$2:$F$8633,IF(G$16=Data!$E$2:$E$8633,IF(3=Data!$H$2:$H$8633,Data!$K$2:$K$8633))))))</f>
        <v>0</v>
      </c>
      <c r="H230" s="36">
        <f t="array" ref="H230">SUM(IF($F$2=Data!$A$2:$A$8633,IF($H$2=$H$2,IF($B$220=Data!$F$2:$F$8633,IF(H$16=Data!$E$2:$E$8633,IF(3=Data!$H$2:$H$8633,Data!$K$2:$K$8633))))))</f>
        <v>0</v>
      </c>
      <c r="I230" s="36">
        <f t="array" ref="I230">SUM(IF($F$2=Data!$A$2:$A$8633,IF($H$2=$H$2,IF($B$220=Data!$F$2:$F$8633,IF(I$16=Data!$E$2:$E$8633,IF(3=Data!$H$2:$H$8633,Data!$K$2:$K$8633))))))</f>
        <v>0</v>
      </c>
      <c r="J230" s="36">
        <f t="array" ref="J230">SUM(IF($F$2=Data!$A$2:$A$8633,IF($H$2=$H$2,IF($B$220=Data!$F$2:$F$8633,IF(J$16=Data!$E$2:$E$8633,IF(3=Data!$H$2:$H$8633,Data!$K$2:$K$8633))))))</f>
        <v>0</v>
      </c>
      <c r="K230" s="36">
        <f t="array" ref="K230">SUM(IF($F$2=Data!$A$2:$A$8633,IF($H$2=$H$2,IF($B$220=Data!$F$2:$F$8633,IF(K$16=Data!$E$2:$E$8633,IF(3=Data!$H$2:$H$8633,Data!$K$2:$K$8633))))))</f>
        <v>0</v>
      </c>
      <c r="L230" s="36">
        <f t="array" ref="L230">SUM(IF($F$2=Data!$A$2:$A$8633,IF($H$2=$H$2,IF($B$220=Data!$F$2:$F$8633,IF(L$16=Data!$E$2:$E$8633,IF(3=Data!$H$2:$H$8633,Data!$K$2:$K$8633))))))</f>
        <v>0</v>
      </c>
      <c r="M230" s="36">
        <f t="array" ref="M230">SUM(IF($F$2=Data!$A$2:$A$8633,IF($H$2=$H$2,IF($B$220=Data!$F$2:$F$8633,IF(M$16=Data!$E$2:$E$8633,IF(3=Data!$H$2:$H$8633,Data!$K$2:$K$8633))))))</f>
        <v>0</v>
      </c>
      <c r="N230" s="36">
        <f t="array" ref="N230">SUM(IF($F$2=Data!$A$2:$A$8633,IF($H$2=$H$2,IF($B$220=Data!$F$2:$F$8633,IF(N$16=Data!$E$2:$E$8633,IF(3=Data!$H$2:$H$8633,Data!$K$2:$K$8633))))))</f>
        <v>0</v>
      </c>
      <c r="O230" s="36">
        <f t="array" ref="O230">SUM(IF($F$2=Data!$A$2:$A$8633,IF($H$2=$H$2,IF($B$220=Data!$F$2:$F$8633,IF(O$16=Data!$E$2:$E$8633,IF(3=Data!$H$2:$H$8633,Data!$K$2:$K$8633))))))</f>
        <v>0</v>
      </c>
      <c r="P230" s="36">
        <f t="array" ref="P230">SUM(IF($F$2=Data!$A$2:$A$8633,IF($H$2=$H$2,IF($B$220=Data!$F$2:$F$8633,IF(P$16=Data!$E$2:$E$8633,IF(3=Data!$H$2:$H$8633,Data!$K$2:$K$8633))))))</f>
        <v>0</v>
      </c>
      <c r="Q230" s="36">
        <f t="array" ref="Q230">SUM(IF($F$2=Data!$A$2:$A$8633,IF($H$2=$H$2,IF($B$220=Data!$F$2:$F$8633,IF(Q$16=Data!$E$2:$E$8633,IF(3=Data!$H$2:$H$8633,Data!$K$2:$K$8633))))))</f>
        <v>0</v>
      </c>
      <c r="R230" s="36">
        <f t="array" ref="R230">SUM(IF($F$2=Data!$A$2:$A$8633,IF($H$2=$H$2,IF($B$220=Data!$F$2:$F$8633,IF(R$16=Data!$E$2:$E$8633,IF(3=Data!$H$2:$H$8633,Data!$K$2:$K$8633))))))</f>
        <v>0</v>
      </c>
      <c r="S230" s="36">
        <f t="array" ref="S230">SUM(IF($F$2=Data!$A$2:$A$8633,IF($H$2=$H$2,IF($B$220=Data!$F$2:$F$8633,IF(S$16=Data!$E$2:$E$8633,IF(3=Data!$H$2:$H$8633,Data!$K$2:$K$8633))))))</f>
        <v>0</v>
      </c>
      <c r="T230" s="36">
        <f t="array" ref="T230">SUM(IF($F$2=Data!$A$2:$A$8633,IF($H$2=$H$2,IF($B$220=Data!$F$2:$F$8633,IF(T$16=Data!$E$2:$E$8633,IF(3=Data!$H$2:$H$8633,Data!$K$2:$K$8633))))))</f>
        <v>0</v>
      </c>
      <c r="U230" s="36">
        <f t="array" ref="U230">SUM(IF($F$2=Data!$A$2:$A$8633,IF($H$2=$H$2,IF($B$220=Data!$F$2:$F$8633,IF(U$16=Data!$E$2:$E$8633,IF(3=Data!$H$2:$H$8633,Data!$K$2:$K$8633))))))</f>
        <v>0</v>
      </c>
      <c r="V230" s="36">
        <f t="array" ref="V230">SUM(IF($F$2=Data!$A$2:$A$8633,IF($H$2=$H$2,IF($B$220=Data!$F$2:$F$8633,IF(V$16=Data!$E$2:$E$8633,IF(3=Data!$H$2:$H$8633,Data!$K$2:$K$8633))))))</f>
        <v>0</v>
      </c>
      <c r="W230" s="36">
        <f t="array" ref="W230">SUM(IF($F$2=Data!$A$2:$A$8633,IF($H$2=$H$2,IF($B$220=Data!$F$2:$F$8633,IF(W$16=Data!$E$2:$E$8633,IF(3=Data!$H$2:$H$8633,Data!$K$2:$K$8633))))))</f>
        <v>0</v>
      </c>
      <c r="X230" s="36">
        <f t="array" ref="X230">SUM(IF($F$2=Data!$A$2:$A$8633,IF($H$2=$H$2,IF($B$220=Data!$F$2:$F$8633,IF(X$16=Data!$E$2:$E$8633,IF(3=Data!$H$2:$H$8633,Data!$K$2:$K$8633))))))</f>
        <v>0</v>
      </c>
      <c r="Y230" s="36">
        <f t="array" ref="Y230">SUM(IF($F$2=Data!$A$2:$A$8633,IF($H$2=$H$2,IF($B$220=Data!$F$2:$F$8633,IF(Y$16=Data!$E$2:$E$8633,IF(3=Data!$H$2:$H$8633,Data!$K$2:$K$8633))))))</f>
        <v>0</v>
      </c>
    </row>
    <row r="231" spans="1:31" hidden="1">
      <c r="A231" s="37"/>
    </row>
    <row r="232" spans="1:31" hidden="1">
      <c r="A232" s="38" t="s">
        <v>2</v>
      </c>
      <c r="B232" s="39" t="str">
        <f t="shared" ref="B232:Y232" si="289">IF(B$221&lt;B227,B222+B$221*B223,"N/A")</f>
        <v>N/A</v>
      </c>
      <c r="C232" s="39" t="str">
        <f t="shared" si="289"/>
        <v>N/A</v>
      </c>
      <c r="D232" s="39" t="str">
        <f t="shared" si="289"/>
        <v>N/A</v>
      </c>
      <c r="E232" s="39" t="str">
        <f t="shared" si="289"/>
        <v>N/A</v>
      </c>
      <c r="F232" s="39" t="str">
        <f t="shared" si="289"/>
        <v>N/A</v>
      </c>
      <c r="G232" s="39" t="str">
        <f t="shared" si="289"/>
        <v>N/A</v>
      </c>
      <c r="H232" s="39" t="str">
        <f t="shared" si="289"/>
        <v>N/A</v>
      </c>
      <c r="I232" s="39" t="str">
        <f t="shared" si="289"/>
        <v>N/A</v>
      </c>
      <c r="J232" s="39" t="str">
        <f t="shared" si="289"/>
        <v>N/A</v>
      </c>
      <c r="K232" s="39" t="str">
        <f t="shared" si="289"/>
        <v>N/A</v>
      </c>
      <c r="L232" s="39" t="str">
        <f t="shared" si="289"/>
        <v>N/A</v>
      </c>
      <c r="M232" s="39" t="str">
        <f t="shared" si="289"/>
        <v>N/A</v>
      </c>
      <c r="N232" s="39" t="str">
        <f t="shared" si="289"/>
        <v>N/A</v>
      </c>
      <c r="O232" s="39" t="str">
        <f t="shared" si="289"/>
        <v>N/A</v>
      </c>
      <c r="P232" s="39" t="str">
        <f t="shared" si="289"/>
        <v>N/A</v>
      </c>
      <c r="Q232" s="39" t="str">
        <f t="shared" si="289"/>
        <v>N/A</v>
      </c>
      <c r="R232" s="39" t="str">
        <f t="shared" si="289"/>
        <v>N/A</v>
      </c>
      <c r="S232" s="39" t="str">
        <f t="shared" si="289"/>
        <v>N/A</v>
      </c>
      <c r="T232" s="39" t="str">
        <f t="shared" si="289"/>
        <v>N/A</v>
      </c>
      <c r="U232" s="39" t="str">
        <f t="shared" si="289"/>
        <v>N/A</v>
      </c>
      <c r="V232" s="39" t="str">
        <f t="shared" si="289"/>
        <v>N/A</v>
      </c>
      <c r="W232" s="39" t="str">
        <f t="shared" si="289"/>
        <v>N/A</v>
      </c>
      <c r="X232" s="39" t="str">
        <f t="shared" si="289"/>
        <v>N/A</v>
      </c>
      <c r="Y232" s="39" t="str">
        <f t="shared" si="289"/>
        <v>N/A</v>
      </c>
    </row>
    <row r="233" spans="1:31" hidden="1">
      <c r="A233" s="38" t="s">
        <v>0</v>
      </c>
      <c r="B233" s="39" t="str">
        <f t="shared" ref="B233:Y233" si="290">IF(AND(B227&lt;&gt;0,B227&lt;B$221,B$221&lt;B228),B222+B$221*B223+(B$221-B227)*B224,"N/A")</f>
        <v>N/A</v>
      </c>
      <c r="C233" s="39" t="str">
        <f t="shared" si="290"/>
        <v>N/A</v>
      </c>
      <c r="D233" s="39" t="str">
        <f t="shared" si="290"/>
        <v>N/A</v>
      </c>
      <c r="E233" s="39" t="str">
        <f t="shared" si="290"/>
        <v>N/A</v>
      </c>
      <c r="F233" s="39" t="str">
        <f t="shared" si="290"/>
        <v>N/A</v>
      </c>
      <c r="G233" s="39" t="str">
        <f t="shared" si="290"/>
        <v>N/A</v>
      </c>
      <c r="H233" s="39" t="str">
        <f t="shared" si="290"/>
        <v>N/A</v>
      </c>
      <c r="I233" s="39" t="str">
        <f t="shared" si="290"/>
        <v>N/A</v>
      </c>
      <c r="J233" s="39" t="str">
        <f t="shared" si="290"/>
        <v>N/A</v>
      </c>
      <c r="K233" s="39" t="str">
        <f t="shared" si="290"/>
        <v>N/A</v>
      </c>
      <c r="L233" s="39" t="str">
        <f t="shared" si="290"/>
        <v>N/A</v>
      </c>
      <c r="M233" s="39" t="str">
        <f t="shared" si="290"/>
        <v>N/A</v>
      </c>
      <c r="N233" s="39" t="str">
        <f t="shared" si="290"/>
        <v>N/A</v>
      </c>
      <c r="O233" s="39" t="str">
        <f t="shared" si="290"/>
        <v>N/A</v>
      </c>
      <c r="P233" s="39" t="str">
        <f t="shared" si="290"/>
        <v>N/A</v>
      </c>
      <c r="Q233" s="39" t="str">
        <f t="shared" si="290"/>
        <v>N/A</v>
      </c>
      <c r="R233" s="39" t="str">
        <f t="shared" si="290"/>
        <v>N/A</v>
      </c>
      <c r="S233" s="39" t="str">
        <f t="shared" si="290"/>
        <v>N/A</v>
      </c>
      <c r="T233" s="39" t="str">
        <f t="shared" si="290"/>
        <v>N/A</v>
      </c>
      <c r="U233" s="39" t="str">
        <f t="shared" si="290"/>
        <v>N/A</v>
      </c>
      <c r="V233" s="39" t="str">
        <f t="shared" si="290"/>
        <v>N/A</v>
      </c>
      <c r="W233" s="39" t="str">
        <f t="shared" si="290"/>
        <v>N/A</v>
      </c>
      <c r="X233" s="39" t="str">
        <f t="shared" si="290"/>
        <v>N/A</v>
      </c>
      <c r="Y233" s="39" t="str">
        <f t="shared" si="290"/>
        <v>N/A</v>
      </c>
    </row>
    <row r="234" spans="1:31" hidden="1">
      <c r="A234" s="38" t="s">
        <v>1</v>
      </c>
      <c r="B234" s="39" t="str">
        <f t="shared" ref="B234:Y234" si="291">IF(AND(B228&lt;&gt;0,B228&lt;B$221,B$221&lt;B229),B222+B$221*B223+(B$221-B227)*B224+(B$221-B228)*B225,"N/A")</f>
        <v>N/A</v>
      </c>
      <c r="C234" s="39" t="str">
        <f t="shared" si="291"/>
        <v>N/A</v>
      </c>
      <c r="D234" s="39" t="str">
        <f t="shared" si="291"/>
        <v>N/A</v>
      </c>
      <c r="E234" s="39" t="str">
        <f t="shared" si="291"/>
        <v>N/A</v>
      </c>
      <c r="F234" s="39" t="str">
        <f t="shared" si="291"/>
        <v>N/A</v>
      </c>
      <c r="G234" s="39" t="str">
        <f t="shared" si="291"/>
        <v>N/A</v>
      </c>
      <c r="H234" s="39" t="str">
        <f t="shared" si="291"/>
        <v>N/A</v>
      </c>
      <c r="I234" s="39" t="str">
        <f t="shared" si="291"/>
        <v>N/A</v>
      </c>
      <c r="J234" s="39" t="str">
        <f t="shared" si="291"/>
        <v>N/A</v>
      </c>
      <c r="K234" s="39" t="str">
        <f t="shared" si="291"/>
        <v>N/A</v>
      </c>
      <c r="L234" s="39" t="str">
        <f t="shared" si="291"/>
        <v>N/A</v>
      </c>
      <c r="M234" s="39" t="str">
        <f t="shared" si="291"/>
        <v>N/A</v>
      </c>
      <c r="N234" s="39" t="str">
        <f t="shared" si="291"/>
        <v>N/A</v>
      </c>
      <c r="O234" s="39" t="str">
        <f t="shared" si="291"/>
        <v>N/A</v>
      </c>
      <c r="P234" s="39" t="str">
        <f t="shared" si="291"/>
        <v>N/A</v>
      </c>
      <c r="Q234" s="39" t="str">
        <f t="shared" si="291"/>
        <v>N/A</v>
      </c>
      <c r="R234" s="39" t="str">
        <f t="shared" si="291"/>
        <v>N/A</v>
      </c>
      <c r="S234" s="39" t="str">
        <f t="shared" si="291"/>
        <v>N/A</v>
      </c>
      <c r="T234" s="39" t="str">
        <f t="shared" si="291"/>
        <v>N/A</v>
      </c>
      <c r="U234" s="39" t="str">
        <f t="shared" si="291"/>
        <v>N/A</v>
      </c>
      <c r="V234" s="39" t="str">
        <f t="shared" si="291"/>
        <v>N/A</v>
      </c>
      <c r="W234" s="39" t="str">
        <f t="shared" si="291"/>
        <v>N/A</v>
      </c>
      <c r="X234" s="39" t="str">
        <f t="shared" si="291"/>
        <v>N/A</v>
      </c>
      <c r="Y234" s="39" t="str">
        <f t="shared" si="291"/>
        <v>N/A</v>
      </c>
    </row>
    <row r="235" spans="1:31" s="33" customFormat="1" hidden="1">
      <c r="A235" s="38" t="s">
        <v>21</v>
      </c>
      <c r="B235" s="39" t="str">
        <f t="shared" ref="B235:Y235" si="292">IF(AND(B229&lt;&gt;0,B229&lt;B$221,B$221&lt;B230),B222+B$221*B223+(B$221-B227)*B224+(B$221-B228)*B225+(B$221-B229)*B226,"N/A")</f>
        <v>N/A</v>
      </c>
      <c r="C235" s="39" t="str">
        <f t="shared" si="292"/>
        <v>N/A</v>
      </c>
      <c r="D235" s="39" t="str">
        <f t="shared" si="292"/>
        <v>N/A</v>
      </c>
      <c r="E235" s="39" t="str">
        <f t="shared" si="292"/>
        <v>N/A</v>
      </c>
      <c r="F235" s="39" t="str">
        <f t="shared" si="292"/>
        <v>N/A</v>
      </c>
      <c r="G235" s="39" t="str">
        <f t="shared" si="292"/>
        <v>N/A</v>
      </c>
      <c r="H235" s="39" t="str">
        <f t="shared" si="292"/>
        <v>N/A</v>
      </c>
      <c r="I235" s="39" t="str">
        <f t="shared" si="292"/>
        <v>N/A</v>
      </c>
      <c r="J235" s="39" t="str">
        <f t="shared" si="292"/>
        <v>N/A</v>
      </c>
      <c r="K235" s="39" t="str">
        <f t="shared" si="292"/>
        <v>N/A</v>
      </c>
      <c r="L235" s="39" t="str">
        <f t="shared" si="292"/>
        <v>N/A</v>
      </c>
      <c r="M235" s="39" t="str">
        <f t="shared" si="292"/>
        <v>N/A</v>
      </c>
      <c r="N235" s="39" t="str">
        <f t="shared" si="292"/>
        <v>N/A</v>
      </c>
      <c r="O235" s="39" t="str">
        <f t="shared" si="292"/>
        <v>N/A</v>
      </c>
      <c r="P235" s="39" t="str">
        <f t="shared" si="292"/>
        <v>N/A</v>
      </c>
      <c r="Q235" s="39" t="str">
        <f t="shared" si="292"/>
        <v>N/A</v>
      </c>
      <c r="R235" s="39" t="str">
        <f t="shared" si="292"/>
        <v>N/A</v>
      </c>
      <c r="S235" s="39" t="str">
        <f t="shared" si="292"/>
        <v>N/A</v>
      </c>
      <c r="T235" s="39" t="str">
        <f t="shared" si="292"/>
        <v>N/A</v>
      </c>
      <c r="U235" s="39" t="str">
        <f t="shared" si="292"/>
        <v>N/A</v>
      </c>
      <c r="V235" s="39" t="str">
        <f t="shared" si="292"/>
        <v>N/A</v>
      </c>
      <c r="W235" s="39" t="str">
        <f t="shared" si="292"/>
        <v>N/A</v>
      </c>
      <c r="X235" s="39" t="str">
        <f t="shared" si="292"/>
        <v>N/A</v>
      </c>
      <c r="Y235" s="39" t="str">
        <f t="shared" si="292"/>
        <v>N/A</v>
      </c>
      <c r="AC235" s="11"/>
      <c r="AE235" s="22"/>
    </row>
    <row r="236" spans="1:31" hidden="1">
      <c r="A236" s="38" t="s">
        <v>103</v>
      </c>
      <c r="B236" s="39">
        <f>IF(B232&lt;&gt;"N/A",B232,IF(B233&lt;&gt;"N/A",B233,IF(B234&lt;&gt;"N/A",B234,IF(B235&lt;&gt;"N/A",B235,0))))-B222</f>
        <v>0</v>
      </c>
      <c r="C236" s="39">
        <f t="shared" ref="C236" si="293">IF(C232&lt;&gt;"N/A",C232,IF(C233&lt;&gt;"N/A",C233,IF(C234&lt;&gt;"N/A",C234,IF(C235&lt;&gt;"N/A",C235,0))))-C222</f>
        <v>0</v>
      </c>
      <c r="D236" s="39">
        <f t="shared" ref="D236" si="294">IF(D232&lt;&gt;"N/A",D232,IF(D233&lt;&gt;"N/A",D233,IF(D234&lt;&gt;"N/A",D234,IF(D235&lt;&gt;"N/A",D235,0))))-D222</f>
        <v>0</v>
      </c>
      <c r="E236" s="39">
        <f t="shared" ref="E236" si="295">IF(E232&lt;&gt;"N/A",E232,IF(E233&lt;&gt;"N/A",E233,IF(E234&lt;&gt;"N/A",E234,IF(E235&lt;&gt;"N/A",E235,0))))-E222</f>
        <v>0</v>
      </c>
      <c r="F236" s="39">
        <f t="shared" ref="F236" si="296">IF(F232&lt;&gt;"N/A",F232,IF(F233&lt;&gt;"N/A",F233,IF(F234&lt;&gt;"N/A",F234,IF(F235&lt;&gt;"N/A",F235,0))))-F222</f>
        <v>0</v>
      </c>
      <c r="G236" s="39">
        <f t="shared" ref="G236" si="297">IF(G232&lt;&gt;"N/A",G232,IF(G233&lt;&gt;"N/A",G233,IF(G234&lt;&gt;"N/A",G234,IF(G235&lt;&gt;"N/A",G235,0))))-G222</f>
        <v>0</v>
      </c>
      <c r="H236" s="39">
        <f t="shared" ref="H236" si="298">IF(H232&lt;&gt;"N/A",H232,IF(H233&lt;&gt;"N/A",H233,IF(H234&lt;&gt;"N/A",H234,IF(H235&lt;&gt;"N/A",H235,0))))-H222</f>
        <v>0</v>
      </c>
      <c r="I236" s="39">
        <f t="shared" ref="I236" si="299">IF(I232&lt;&gt;"N/A",I232,IF(I233&lt;&gt;"N/A",I233,IF(I234&lt;&gt;"N/A",I234,IF(I235&lt;&gt;"N/A",I235,0))))-I222</f>
        <v>0</v>
      </c>
      <c r="J236" s="39">
        <f t="shared" ref="J236" si="300">IF(J232&lt;&gt;"N/A",J232,IF(J233&lt;&gt;"N/A",J233,IF(J234&lt;&gt;"N/A",J234,IF(J235&lt;&gt;"N/A",J235,0))))-J222</f>
        <v>0</v>
      </c>
      <c r="K236" s="39">
        <f t="shared" ref="K236" si="301">IF(K232&lt;&gt;"N/A",K232,IF(K233&lt;&gt;"N/A",K233,IF(K234&lt;&gt;"N/A",K234,IF(K235&lt;&gt;"N/A",K235,0))))-K222</f>
        <v>0</v>
      </c>
      <c r="L236" s="39">
        <f t="shared" ref="L236" si="302">IF(L232&lt;&gt;"N/A",L232,IF(L233&lt;&gt;"N/A",L233,IF(L234&lt;&gt;"N/A",L234,IF(L235&lt;&gt;"N/A",L235,0))))-L222</f>
        <v>0</v>
      </c>
      <c r="M236" s="39">
        <f t="shared" ref="M236" si="303">IF(M232&lt;&gt;"N/A",M232,IF(M233&lt;&gt;"N/A",M233,IF(M234&lt;&gt;"N/A",M234,IF(M235&lt;&gt;"N/A",M235,0))))-M222</f>
        <v>0</v>
      </c>
      <c r="N236" s="39">
        <f t="shared" ref="N236" si="304">IF(N232&lt;&gt;"N/A",N232,IF(N233&lt;&gt;"N/A",N233,IF(N234&lt;&gt;"N/A",N234,IF(N235&lt;&gt;"N/A",N235,0))))-N222</f>
        <v>0</v>
      </c>
      <c r="O236" s="39">
        <f t="shared" ref="O236" si="305">IF(O232&lt;&gt;"N/A",O232,IF(O233&lt;&gt;"N/A",O233,IF(O234&lt;&gt;"N/A",O234,IF(O235&lt;&gt;"N/A",O235,0))))-O222</f>
        <v>0</v>
      </c>
      <c r="P236" s="39">
        <f t="shared" ref="P236" si="306">IF(P232&lt;&gt;"N/A",P232,IF(P233&lt;&gt;"N/A",P233,IF(P234&lt;&gt;"N/A",P234,IF(P235&lt;&gt;"N/A",P235,0))))-P222</f>
        <v>0</v>
      </c>
      <c r="Q236" s="39">
        <f t="shared" ref="Q236" si="307">IF(Q232&lt;&gt;"N/A",Q232,IF(Q233&lt;&gt;"N/A",Q233,IF(Q234&lt;&gt;"N/A",Q234,IF(Q235&lt;&gt;"N/A",Q235,0))))-Q222</f>
        <v>0</v>
      </c>
      <c r="R236" s="39">
        <f t="shared" ref="R236" si="308">IF(R232&lt;&gt;"N/A",R232,IF(R233&lt;&gt;"N/A",R233,IF(R234&lt;&gt;"N/A",R234,IF(R235&lt;&gt;"N/A",R235,0))))-R222</f>
        <v>0</v>
      </c>
      <c r="S236" s="39">
        <f t="shared" ref="S236" si="309">IF(S232&lt;&gt;"N/A",S232,IF(S233&lt;&gt;"N/A",S233,IF(S234&lt;&gt;"N/A",S234,IF(S235&lt;&gt;"N/A",S235,0))))-S222</f>
        <v>0</v>
      </c>
      <c r="T236" s="39">
        <f t="shared" ref="T236" si="310">IF(T232&lt;&gt;"N/A",T232,IF(T233&lt;&gt;"N/A",T233,IF(T234&lt;&gt;"N/A",T234,IF(T235&lt;&gt;"N/A",T235,0))))-T222</f>
        <v>0</v>
      </c>
      <c r="U236" s="39">
        <f t="shared" ref="U236" si="311">IF(U232&lt;&gt;"N/A",U232,IF(U233&lt;&gt;"N/A",U233,IF(U234&lt;&gt;"N/A",U234,IF(U235&lt;&gt;"N/A",U235,0))))-U222</f>
        <v>0</v>
      </c>
      <c r="V236" s="39">
        <f t="shared" ref="V236" si="312">IF(V232&lt;&gt;"N/A",V232,IF(V233&lt;&gt;"N/A",V233,IF(V234&lt;&gt;"N/A",V234,IF(V235&lt;&gt;"N/A",V235,0))))-V222</f>
        <v>0</v>
      </c>
      <c r="W236" s="39">
        <f t="shared" ref="W236" si="313">IF(W232&lt;&gt;"N/A",W232,IF(W233&lt;&gt;"N/A",W233,IF(W234&lt;&gt;"N/A",W234,IF(W235&lt;&gt;"N/A",W235,0))))-W222</f>
        <v>0</v>
      </c>
      <c r="X236" s="39">
        <f t="shared" ref="X236" si="314">IF(X232&lt;&gt;"N/A",X232,IF(X233&lt;&gt;"N/A",X233,IF(X234&lt;&gt;"N/A",X234,IF(X235&lt;&gt;"N/A",X235,0))))-X222</f>
        <v>0</v>
      </c>
      <c r="Y236" s="39">
        <f t="shared" ref="Y236" si="315">IF(Y232&lt;&gt;"N/A",Y232,IF(Y233&lt;&gt;"N/A",Y233,IF(Y234&lt;&gt;"N/A",Y234,IF(Y235&lt;&gt;"N/A",Y235,0))))-Y222</f>
        <v>0</v>
      </c>
    </row>
    <row r="237" spans="1:31" s="33" customFormat="1" hidden="1">
      <c r="A237" s="31"/>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AC237" s="11"/>
      <c r="AE237" s="22"/>
    </row>
    <row r="238" spans="1:31" s="32" customFormat="1" hidden="1">
      <c r="A238" s="38" t="s">
        <v>101</v>
      </c>
      <c r="B238" s="58" t="s">
        <v>72</v>
      </c>
      <c r="AC238" s="11"/>
      <c r="AE238" s="22"/>
    </row>
    <row r="239" spans="1:31" hidden="1">
      <c r="A239" s="38"/>
      <c r="B239" s="55">
        <f>IF($K$2="SUNDAY/HOLIDAY",1,0)</f>
        <v>0</v>
      </c>
      <c r="C239" s="56">
        <f t="shared" ref="C239:Y239" si="316">IF($K$2="SUNDAY/HOLIDAY",1,0)</f>
        <v>0</v>
      </c>
      <c r="D239" s="56">
        <f t="shared" si="316"/>
        <v>0</v>
      </c>
      <c r="E239" s="56">
        <f t="shared" si="316"/>
        <v>0</v>
      </c>
      <c r="F239" s="56">
        <f t="shared" si="316"/>
        <v>0</v>
      </c>
      <c r="G239" s="56">
        <f t="shared" si="316"/>
        <v>0</v>
      </c>
      <c r="H239" s="56">
        <f t="shared" si="316"/>
        <v>0</v>
      </c>
      <c r="I239" s="56">
        <f t="shared" si="316"/>
        <v>0</v>
      </c>
      <c r="J239" s="56">
        <f t="shared" si="316"/>
        <v>0</v>
      </c>
      <c r="K239" s="56">
        <f t="shared" si="316"/>
        <v>0</v>
      </c>
      <c r="L239" s="56">
        <f t="shared" si="316"/>
        <v>0</v>
      </c>
      <c r="M239" s="56">
        <f t="shared" si="316"/>
        <v>0</v>
      </c>
      <c r="N239" s="56">
        <f t="shared" si="316"/>
        <v>0</v>
      </c>
      <c r="O239" s="56">
        <f t="shared" si="316"/>
        <v>0</v>
      </c>
      <c r="P239" s="56">
        <f t="shared" si="316"/>
        <v>0</v>
      </c>
      <c r="Q239" s="56">
        <f t="shared" si="316"/>
        <v>0</v>
      </c>
      <c r="R239" s="56">
        <f t="shared" si="316"/>
        <v>0</v>
      </c>
      <c r="S239" s="56">
        <f t="shared" si="316"/>
        <v>0</v>
      </c>
      <c r="T239" s="56">
        <f t="shared" si="316"/>
        <v>0</v>
      </c>
      <c r="U239" s="56">
        <f t="shared" si="316"/>
        <v>0</v>
      </c>
      <c r="V239" s="56">
        <f t="shared" si="316"/>
        <v>0</v>
      </c>
      <c r="W239" s="56">
        <f t="shared" si="316"/>
        <v>0</v>
      </c>
      <c r="X239" s="56">
        <f t="shared" si="316"/>
        <v>0</v>
      </c>
      <c r="Y239" s="57">
        <f t="shared" si="316"/>
        <v>0</v>
      </c>
      <c r="AE239" s="22"/>
    </row>
    <row r="240" spans="1:31" hidden="1">
      <c r="A240" s="29" t="s">
        <v>8</v>
      </c>
      <c r="B240" s="34">
        <f t="array" ref="B240">SUM(IF($F$2=Data!$A$2:$A$8633,IF($B$238=Data!$F$2:$F$8633,IF(B$16=Data!$E$2:$E$8633,IF(B$239&gt;=Data!$J$2:$J$8633,IF(B$239&lt;=Data!$K$2:$K$8633,Data!$G$2:$G$8633))))))</f>
        <v>0</v>
      </c>
      <c r="C240" s="34">
        <f t="array" ref="C240">SUM(IF($F$2=Data!$A$2:$A$8633,IF($H$2=$H$2,IF($B$238=Data!$F$2:$F$8633,IF(C$16=Data!$E$2:$E$8633,IF(C$239&gt;=Data!$J$2:$J$8633,IF(C$239&lt;=Data!$K$2:$K$8633,Data!$G$2:$G$8633)))))))</f>
        <v>0</v>
      </c>
      <c r="D240" s="34">
        <f t="array" ref="D240">SUM(IF($F$2=Data!$A$2:$A$8633,IF($H$2=$H$2,IF($B$238=Data!$F$2:$F$8633,IF(D$16=Data!$E$2:$E$8633,IF(D$239&gt;=Data!$J$2:$J$8633,IF(D$239&lt;=Data!$K$2:$K$8633,Data!$G$2:$G$8633)))))))</f>
        <v>0</v>
      </c>
      <c r="E240" s="34">
        <f t="array" ref="E240">SUM(IF($F$2=Data!$A$2:$A$8633,IF($H$2=$H$2,IF($B$238=Data!$F$2:$F$8633,IF(E$16=Data!$E$2:$E$8633,IF(E$239&gt;=Data!$J$2:$J$8633,IF(E$239&lt;=Data!$K$2:$K$8633,Data!$G$2:$G$8633)))))))</f>
        <v>0</v>
      </c>
      <c r="F240" s="34">
        <f t="array" ref="F240">SUM(IF($F$2=Data!$A$2:$A$8633,IF($H$2=$H$2,IF($B$238=Data!$F$2:$F$8633,IF(F$16=Data!$E$2:$E$8633,IF(F$239&gt;=Data!$J$2:$J$8633,IF(F$239&lt;=Data!$K$2:$K$8633,Data!$G$2:$G$8633)))))))</f>
        <v>0</v>
      </c>
      <c r="G240" s="34">
        <f t="array" ref="G240">SUM(IF($F$2=Data!$A$2:$A$8633,IF($H$2=$H$2,IF($B$238=Data!$F$2:$F$8633,IF(G$16=Data!$E$2:$E$8633,IF(G$239&gt;=Data!$J$2:$J$8633,IF(G$239&lt;=Data!$K$2:$K$8633,Data!$G$2:$G$8633)))))))</f>
        <v>0</v>
      </c>
      <c r="H240" s="34">
        <f t="array" ref="H240">SUM(IF($F$2=Data!$A$2:$A$8633,IF($H$2=$H$2,IF($B$238=Data!$F$2:$F$8633,IF(H$16=Data!$E$2:$E$8633,IF(H$239&gt;=Data!$J$2:$J$8633,IF(H$239&lt;=Data!$K$2:$K$8633,Data!$G$2:$G$8633)))))))</f>
        <v>0</v>
      </c>
      <c r="I240" s="34">
        <f t="array" ref="I240">SUM(IF($F$2=Data!$A$2:$A$8633,IF($H$2=$H$2,IF($B$238=Data!$F$2:$F$8633,IF(I$16=Data!$E$2:$E$8633,IF(I$239&gt;=Data!$J$2:$J$8633,IF(I$239&lt;=Data!$K$2:$K$8633,Data!$G$2:$G$8633)))))))</f>
        <v>0</v>
      </c>
      <c r="J240" s="34">
        <f t="array" ref="J240">SUM(IF($F$2=Data!$A$2:$A$8633,IF($H$2=$H$2,IF($B$238=Data!$F$2:$F$8633,IF(J$16=Data!$E$2:$E$8633,IF(J$239&gt;=Data!$J$2:$J$8633,IF(J$239&lt;=Data!$K$2:$K$8633,Data!$G$2:$G$8633)))))))</f>
        <v>0</v>
      </c>
      <c r="K240" s="34">
        <f t="array" ref="K240">SUM(IF($F$2=Data!$A$2:$A$8633,IF($H$2=$H$2,IF($B$238=Data!$F$2:$F$8633,IF(K$16=Data!$E$2:$E$8633,IF(K$239&gt;=Data!$J$2:$J$8633,IF(K$239&lt;=Data!$K$2:$K$8633,Data!$G$2:$G$8633)))))))</f>
        <v>0</v>
      </c>
      <c r="L240" s="34">
        <f t="array" ref="L240">SUM(IF($F$2=Data!$A$2:$A$8633,IF($H$2=$H$2,IF($B$238=Data!$F$2:$F$8633,IF(L$16=Data!$E$2:$E$8633,IF(L$239&gt;=Data!$J$2:$J$8633,IF(L$239&lt;=Data!$K$2:$K$8633,Data!$G$2:$G$8633)))))))</f>
        <v>0</v>
      </c>
      <c r="M240" s="34">
        <f t="array" ref="M240">SUM(IF($F$2=Data!$A$2:$A$8633,IF($H$2=$H$2,IF($B$238=Data!$F$2:$F$8633,IF(M$16=Data!$E$2:$E$8633,IF(M$239&gt;=Data!$J$2:$J$8633,IF(M$239&lt;=Data!$K$2:$K$8633,Data!$G$2:$G$8633)))))))</f>
        <v>0</v>
      </c>
      <c r="N240" s="34">
        <f t="array" ref="N240">SUM(IF($F$2=Data!$A$2:$A$8633,IF($H$2=$H$2,IF($B$238=Data!$F$2:$F$8633,IF(N$16=Data!$E$2:$E$8633,IF(N$239&gt;=Data!$J$2:$J$8633,IF(N$239&lt;=Data!$K$2:$K$8633,Data!$G$2:$G$8633)))))))</f>
        <v>0</v>
      </c>
      <c r="O240" s="34">
        <f t="array" ref="O240">SUM(IF($F$2=Data!$A$2:$A$8633,IF($H$2=$H$2,IF($B$238=Data!$F$2:$F$8633,IF(O$16=Data!$E$2:$E$8633,IF(O$239&gt;=Data!$J$2:$J$8633,IF(O$239&lt;=Data!$K$2:$K$8633,Data!$G$2:$G$8633)))))))</f>
        <v>0</v>
      </c>
      <c r="P240" s="34">
        <f t="array" ref="P240">SUM(IF($F$2=Data!$A$2:$A$8633,IF($H$2=$H$2,IF($B$238=Data!$F$2:$F$8633,IF(P$16=Data!$E$2:$E$8633,IF(P$239&gt;=Data!$J$2:$J$8633,IF(P$239&lt;=Data!$K$2:$K$8633,Data!$G$2:$G$8633)))))))</f>
        <v>0</v>
      </c>
      <c r="Q240" s="34">
        <f t="array" ref="Q240">SUM(IF($F$2=Data!$A$2:$A$8633,IF($H$2=$H$2,IF($B$238=Data!$F$2:$F$8633,IF(Q$16=Data!$E$2:$E$8633,IF(Q$239&gt;=Data!$J$2:$J$8633,IF(Q$239&lt;=Data!$K$2:$K$8633,Data!$G$2:$G$8633)))))))</f>
        <v>0</v>
      </c>
      <c r="R240" s="34">
        <f t="array" ref="R240">SUM(IF($F$2=Data!$A$2:$A$8633,IF($H$2=$H$2,IF($B$238=Data!$F$2:$F$8633,IF(R$16=Data!$E$2:$E$8633,IF(R$239&gt;=Data!$J$2:$J$8633,IF(R$239&lt;=Data!$K$2:$K$8633,Data!$G$2:$G$8633)))))))</f>
        <v>0</v>
      </c>
      <c r="S240" s="34">
        <f t="array" ref="S240">SUM(IF($F$2=Data!$A$2:$A$8633,IF($H$2=$H$2,IF($B$238=Data!$F$2:$F$8633,IF(S$16=Data!$E$2:$E$8633,IF(S$239&gt;=Data!$J$2:$J$8633,IF(S$239&lt;=Data!$K$2:$K$8633,Data!$G$2:$G$8633)))))))</f>
        <v>0</v>
      </c>
      <c r="T240" s="34">
        <f t="array" ref="T240">SUM(IF($F$2=Data!$A$2:$A$8633,IF($H$2=$H$2,IF($B$238=Data!$F$2:$F$8633,IF(T$16=Data!$E$2:$E$8633,IF(T$239&gt;=Data!$J$2:$J$8633,IF(T$239&lt;=Data!$K$2:$K$8633,Data!$G$2:$G$8633)))))))</f>
        <v>0</v>
      </c>
      <c r="U240" s="34">
        <f t="array" ref="U240">SUM(IF($F$2=Data!$A$2:$A$8633,IF($H$2=$H$2,IF($B$238=Data!$F$2:$F$8633,IF(U$16=Data!$E$2:$E$8633,IF(U$239&gt;=Data!$J$2:$J$8633,IF(U$239&lt;=Data!$K$2:$K$8633,Data!$G$2:$G$8633)))))))</f>
        <v>0</v>
      </c>
      <c r="V240" s="34">
        <f t="array" ref="V240">SUM(IF($F$2=Data!$A$2:$A$8633,IF($H$2=$H$2,IF($B$238=Data!$F$2:$F$8633,IF(V$16=Data!$E$2:$E$8633,IF(V$239&gt;=Data!$J$2:$J$8633,IF(V$239&lt;=Data!$K$2:$K$8633,Data!$G$2:$G$8633)))))))</f>
        <v>0</v>
      </c>
      <c r="W240" s="34">
        <f t="array" ref="W240">SUM(IF($F$2=Data!$A$2:$A$8633,IF($H$2=$H$2,IF($B$238=Data!$F$2:$F$8633,IF(W$16=Data!$E$2:$E$8633,IF(W$239&gt;=Data!$J$2:$J$8633,IF(W$239&lt;=Data!$K$2:$K$8633,Data!$G$2:$G$8633)))))))</f>
        <v>0</v>
      </c>
      <c r="X240" s="34">
        <f t="array" ref="X240">SUM(IF($F$2=Data!$A$2:$A$8633,IF($H$2=$H$2,IF($B$238=Data!$F$2:$F$8633,IF(X$16=Data!$E$2:$E$8633,IF(X$239&gt;=Data!$J$2:$J$8633,IF(X$239&lt;=Data!$K$2:$K$8633,Data!$G$2:$G$8633)))))))</f>
        <v>0</v>
      </c>
      <c r="Y240" s="34">
        <f t="array" ref="Y240">SUM(IF($F$2=Data!$A$2:$A$8633,IF($H$2=$H$2,IF($B$238=Data!$F$2:$F$8633,IF(Y$16=Data!$E$2:$E$8633,IF(Y$239&gt;=Data!$J$2:$J$8633,IF(Y$239&lt;=Data!$K$2:$K$8633,Data!$G$2:$G$8633)))))))</f>
        <v>0</v>
      </c>
      <c r="AE240" s="22"/>
    </row>
    <row r="241" spans="1:31" hidden="1">
      <c r="A241" s="29" t="s">
        <v>3</v>
      </c>
      <c r="B241" s="35">
        <f t="array" ref="B241">SUM(IF($F$2=Data!$A$2:$A$8633,IF($H$2=$H$2,IF($B$238=Data!$F$2:$F$8633,IF(B$16=Data!$E$2:$E$8633,IF(0=Data!$H$2:$H$8633,Data!$I$2:$I$8633))))))</f>
        <v>0</v>
      </c>
      <c r="C241" s="35">
        <f t="array" ref="C241">SUM(IF($F$2=Data!$A$2:$A$8633,IF($H$2=$H$2,IF($B$238=Data!$F$2:$F$8633,IF(C$16=Data!$E$2:$E$8633,IF(0=Data!$H$2:$H$8633,Data!$I$2:$I$8633))))))</f>
        <v>0</v>
      </c>
      <c r="D241" s="35">
        <f t="array" ref="D241">SUM(IF($F$2=Data!$A$2:$A$8633,IF($H$2=$H$2,IF($B$238=Data!$F$2:$F$8633,IF(D$16=Data!$E$2:$E$8633,IF(0=Data!$H$2:$H$8633,Data!$I$2:$I$8633))))))</f>
        <v>0</v>
      </c>
      <c r="E241" s="35">
        <f t="array" ref="E241">SUM(IF($F$2=Data!$A$2:$A$8633,IF($H$2=$H$2,IF($B$238=Data!$F$2:$F$8633,IF(E$16=Data!$E$2:$E$8633,IF(0=Data!$H$2:$H$8633,Data!$I$2:$I$8633))))))</f>
        <v>0</v>
      </c>
      <c r="F241" s="35">
        <f t="array" ref="F241">SUM(IF($F$2=Data!$A$2:$A$8633,IF($H$2=$H$2,IF($B$238=Data!$F$2:$F$8633,IF(F$16=Data!$E$2:$E$8633,IF(0=Data!$H$2:$H$8633,Data!$I$2:$I$8633))))))</f>
        <v>0</v>
      </c>
      <c r="G241" s="35">
        <f t="array" ref="G241">SUM(IF($F$2=Data!$A$2:$A$8633,IF($H$2=$H$2,IF($B$238=Data!$F$2:$F$8633,IF(G$16=Data!$E$2:$E$8633,IF(0=Data!$H$2:$H$8633,Data!$I$2:$I$8633))))))</f>
        <v>0</v>
      </c>
      <c r="H241" s="35">
        <f t="array" ref="H241">SUM(IF($F$2=Data!$A$2:$A$8633,IF($H$2=$H$2,IF($B$238=Data!$F$2:$F$8633,IF(H$16=Data!$E$2:$E$8633,IF(0=Data!$H$2:$H$8633,Data!$I$2:$I$8633))))))</f>
        <v>0</v>
      </c>
      <c r="I241" s="35">
        <f t="array" ref="I241">SUM(IF($F$2=Data!$A$2:$A$8633,IF($H$2=$H$2,IF($B$238=Data!$F$2:$F$8633,IF(I$16=Data!$E$2:$E$8633,IF(0=Data!$H$2:$H$8633,Data!$I$2:$I$8633))))))</f>
        <v>0</v>
      </c>
      <c r="J241" s="35">
        <f t="array" ref="J241">SUM(IF($F$2=Data!$A$2:$A$8633,IF($H$2=$H$2,IF($B$238=Data!$F$2:$F$8633,IF(J$16=Data!$E$2:$E$8633,IF(0=Data!$H$2:$H$8633,Data!$I$2:$I$8633))))))</f>
        <v>0</v>
      </c>
      <c r="K241" s="35">
        <f t="array" ref="K241">SUM(IF($F$2=Data!$A$2:$A$8633,IF($H$2=$H$2,IF($B$238=Data!$F$2:$F$8633,IF(K$16=Data!$E$2:$E$8633,IF(0=Data!$H$2:$H$8633,Data!$I$2:$I$8633))))))</f>
        <v>0</v>
      </c>
      <c r="L241" s="35">
        <f t="array" ref="L241">SUM(IF($F$2=Data!$A$2:$A$8633,IF($H$2=$H$2,IF($B$238=Data!$F$2:$F$8633,IF(L$16=Data!$E$2:$E$8633,IF(0=Data!$H$2:$H$8633,Data!$I$2:$I$8633))))))</f>
        <v>0</v>
      </c>
      <c r="M241" s="35">
        <f t="array" ref="M241">SUM(IF($F$2=Data!$A$2:$A$8633,IF($H$2=$H$2,IF($B$238=Data!$F$2:$F$8633,IF(M$16=Data!$E$2:$E$8633,IF(0=Data!$H$2:$H$8633,Data!$I$2:$I$8633))))))</f>
        <v>0</v>
      </c>
      <c r="N241" s="35">
        <f t="array" ref="N241">SUM(IF($F$2=Data!$A$2:$A$8633,IF($H$2=$H$2,IF($B$238=Data!$F$2:$F$8633,IF(N$16=Data!$E$2:$E$8633,IF(0=Data!$H$2:$H$8633,Data!$I$2:$I$8633))))))</f>
        <v>0</v>
      </c>
      <c r="O241" s="35">
        <f t="array" ref="O241">SUM(IF($F$2=Data!$A$2:$A$8633,IF($H$2=$H$2,IF($B$238=Data!$F$2:$F$8633,IF(O$16=Data!$E$2:$E$8633,IF(0=Data!$H$2:$H$8633,Data!$I$2:$I$8633))))))</f>
        <v>0</v>
      </c>
      <c r="P241" s="35">
        <f t="array" ref="P241">SUM(IF($F$2=Data!$A$2:$A$8633,IF($H$2=$H$2,IF($B$238=Data!$F$2:$F$8633,IF(P$16=Data!$E$2:$E$8633,IF(0=Data!$H$2:$H$8633,Data!$I$2:$I$8633))))))</f>
        <v>0</v>
      </c>
      <c r="Q241" s="35">
        <f t="array" ref="Q241">SUM(IF($F$2=Data!$A$2:$A$8633,IF($H$2=$H$2,IF($B$238=Data!$F$2:$F$8633,IF(Q$16=Data!$E$2:$E$8633,IF(0=Data!$H$2:$H$8633,Data!$I$2:$I$8633))))))</f>
        <v>0</v>
      </c>
      <c r="R241" s="35">
        <f t="array" ref="R241">SUM(IF($F$2=Data!$A$2:$A$8633,IF($H$2=$H$2,IF($B$238=Data!$F$2:$F$8633,IF(R$16=Data!$E$2:$E$8633,IF(0=Data!$H$2:$H$8633,Data!$I$2:$I$8633))))))</f>
        <v>0</v>
      </c>
      <c r="S241" s="35">
        <f t="array" ref="S241">SUM(IF($F$2=Data!$A$2:$A$8633,IF($H$2=$H$2,IF($B$238=Data!$F$2:$F$8633,IF(S$16=Data!$E$2:$E$8633,IF(0=Data!$H$2:$H$8633,Data!$I$2:$I$8633))))))</f>
        <v>0</v>
      </c>
      <c r="T241" s="35">
        <f t="array" ref="T241">SUM(IF($F$2=Data!$A$2:$A$8633,IF($H$2=$H$2,IF($B$238=Data!$F$2:$F$8633,IF(T$16=Data!$E$2:$E$8633,IF(0=Data!$H$2:$H$8633,Data!$I$2:$I$8633))))))</f>
        <v>0</v>
      </c>
      <c r="U241" s="35">
        <f t="array" ref="U241">SUM(IF($F$2=Data!$A$2:$A$8633,IF($H$2=$H$2,IF($B$238=Data!$F$2:$F$8633,IF(U$16=Data!$E$2:$E$8633,IF(0=Data!$H$2:$H$8633,Data!$I$2:$I$8633))))))</f>
        <v>0</v>
      </c>
      <c r="V241" s="35">
        <f t="array" ref="V241">SUM(IF($F$2=Data!$A$2:$A$8633,IF($H$2=$H$2,IF($B$238=Data!$F$2:$F$8633,IF(V$16=Data!$E$2:$E$8633,IF(0=Data!$H$2:$H$8633,Data!$I$2:$I$8633))))))</f>
        <v>0</v>
      </c>
      <c r="W241" s="35">
        <f t="array" ref="W241">SUM(IF($F$2=Data!$A$2:$A$8633,IF($H$2=$H$2,IF($B$238=Data!$F$2:$F$8633,IF(W$16=Data!$E$2:$E$8633,IF(0=Data!$H$2:$H$8633,Data!$I$2:$I$8633))))))</f>
        <v>0</v>
      </c>
      <c r="X241" s="35">
        <f t="array" ref="X241">SUM(IF($F$2=Data!$A$2:$A$8633,IF($H$2=$H$2,IF($B$238=Data!$F$2:$F$8633,IF(X$16=Data!$E$2:$E$8633,IF(0=Data!$H$2:$H$8633,Data!$I$2:$I$8633))))))</f>
        <v>0</v>
      </c>
      <c r="Y241" s="35">
        <f t="array" ref="Y241">SUM(IF($F$2=Data!$A$2:$A$8633,IF($H$2=$H$2,IF($B$238=Data!$F$2:$F$8633,IF(Y$16=Data!$E$2:$E$8633,IF(0=Data!$H$2:$H$8633,Data!$I$2:$I$8633))))))</f>
        <v>0</v>
      </c>
      <c r="AE241" s="22"/>
    </row>
    <row r="242" spans="1:31" hidden="1">
      <c r="A242" s="29" t="s">
        <v>4</v>
      </c>
      <c r="B242" s="35">
        <f t="array" ref="B242">SUM(IF($F$2=Data!$A$2:$A$8633,IF($H$2=$H$2,IF($B$238=Data!$F$2:$F$8633,IF(B$16=Data!$E$2:$E$8633,IF(1=Data!$H$2:$H$8633,Data!$I$2:$I$8633))))))</f>
        <v>0</v>
      </c>
      <c r="C242" s="35">
        <f t="array" ref="C242">SUM(IF($F$2=Data!$A$2:$A$8633,IF($H$2=$H$2,IF($B$238=Data!$F$2:$F$8633,IF(C$16=Data!$E$2:$E$8633,IF(1=Data!$H$2:$H$8633,Data!$I$2:$I$8633))))))</f>
        <v>0</v>
      </c>
      <c r="D242" s="35">
        <f t="array" ref="D242">SUM(IF($F$2=Data!$A$2:$A$8633,IF($H$2=$H$2,IF($B$238=Data!$F$2:$F$8633,IF(D$16=Data!$E$2:$E$8633,IF(1=Data!$H$2:$H$8633,Data!$I$2:$I$8633))))))</f>
        <v>0</v>
      </c>
      <c r="E242" s="35">
        <f t="array" ref="E242">SUM(IF($F$2=Data!$A$2:$A$8633,IF($H$2=$H$2,IF($B$238=Data!$F$2:$F$8633,IF(E$16=Data!$E$2:$E$8633,IF(1=Data!$H$2:$H$8633,Data!$I$2:$I$8633))))))</f>
        <v>0</v>
      </c>
      <c r="F242" s="35">
        <f t="array" ref="F242">SUM(IF($F$2=Data!$A$2:$A$8633,IF($H$2=$H$2,IF($B$238=Data!$F$2:$F$8633,IF(F$16=Data!$E$2:$E$8633,IF(1=Data!$H$2:$H$8633,Data!$I$2:$I$8633))))))</f>
        <v>0</v>
      </c>
      <c r="G242" s="35">
        <f t="array" ref="G242">SUM(IF($F$2=Data!$A$2:$A$8633,IF($H$2=$H$2,IF($B$238=Data!$F$2:$F$8633,IF(G$16=Data!$E$2:$E$8633,IF(1=Data!$H$2:$H$8633,Data!$I$2:$I$8633))))))</f>
        <v>0</v>
      </c>
      <c r="H242" s="35">
        <f t="array" ref="H242">SUM(IF($F$2=Data!$A$2:$A$8633,IF($H$2=$H$2,IF($B$238=Data!$F$2:$F$8633,IF(H$16=Data!$E$2:$E$8633,IF(1=Data!$H$2:$H$8633,Data!$I$2:$I$8633))))))</f>
        <v>0</v>
      </c>
      <c r="I242" s="35">
        <f t="array" ref="I242">SUM(IF($F$2=Data!$A$2:$A$8633,IF($H$2=$H$2,IF($B$238=Data!$F$2:$F$8633,IF(I$16=Data!$E$2:$E$8633,IF(1=Data!$H$2:$H$8633,Data!$I$2:$I$8633))))))</f>
        <v>0</v>
      </c>
      <c r="J242" s="35">
        <f t="array" ref="J242">SUM(IF($F$2=Data!$A$2:$A$8633,IF($H$2=$H$2,IF($B$238=Data!$F$2:$F$8633,IF(J$16=Data!$E$2:$E$8633,IF(1=Data!$H$2:$H$8633,Data!$I$2:$I$8633))))))</f>
        <v>0</v>
      </c>
      <c r="K242" s="35">
        <f t="array" ref="K242">SUM(IF($F$2=Data!$A$2:$A$8633,IF($H$2=$H$2,IF($B$238=Data!$F$2:$F$8633,IF(K$16=Data!$E$2:$E$8633,IF(1=Data!$H$2:$H$8633,Data!$I$2:$I$8633))))))</f>
        <v>0</v>
      </c>
      <c r="L242" s="35">
        <f t="array" ref="L242">SUM(IF($F$2=Data!$A$2:$A$8633,IF($H$2=$H$2,IF($B$238=Data!$F$2:$F$8633,IF(L$16=Data!$E$2:$E$8633,IF(1=Data!$H$2:$H$8633,Data!$I$2:$I$8633))))))</f>
        <v>0</v>
      </c>
      <c r="M242" s="35">
        <f t="array" ref="M242">SUM(IF($F$2=Data!$A$2:$A$8633,IF($H$2=$H$2,IF($B$238=Data!$F$2:$F$8633,IF(M$16=Data!$E$2:$E$8633,IF(1=Data!$H$2:$H$8633,Data!$I$2:$I$8633))))))</f>
        <v>0</v>
      </c>
      <c r="N242" s="35">
        <f t="array" ref="N242">SUM(IF($F$2=Data!$A$2:$A$8633,IF($H$2=$H$2,IF($B$238=Data!$F$2:$F$8633,IF(N$16=Data!$E$2:$E$8633,IF(1=Data!$H$2:$H$8633,Data!$I$2:$I$8633))))))</f>
        <v>0</v>
      </c>
      <c r="O242" s="35">
        <f t="array" ref="O242">SUM(IF($F$2=Data!$A$2:$A$8633,IF($H$2=$H$2,IF($B$238=Data!$F$2:$F$8633,IF(O$16=Data!$E$2:$E$8633,IF(1=Data!$H$2:$H$8633,Data!$I$2:$I$8633))))))</f>
        <v>0</v>
      </c>
      <c r="P242" s="35">
        <f t="array" ref="P242">SUM(IF($F$2=Data!$A$2:$A$8633,IF($H$2=$H$2,IF($B$238=Data!$F$2:$F$8633,IF(P$16=Data!$E$2:$E$8633,IF(1=Data!$H$2:$H$8633,Data!$I$2:$I$8633))))))</f>
        <v>0</v>
      </c>
      <c r="Q242" s="35">
        <f t="array" ref="Q242">SUM(IF($F$2=Data!$A$2:$A$8633,IF($H$2=$H$2,IF($B$238=Data!$F$2:$F$8633,IF(Q$16=Data!$E$2:$E$8633,IF(1=Data!$H$2:$H$8633,Data!$I$2:$I$8633))))))</f>
        <v>0</v>
      </c>
      <c r="R242" s="35">
        <f t="array" ref="R242">SUM(IF($F$2=Data!$A$2:$A$8633,IF($H$2=$H$2,IF($B$238=Data!$F$2:$F$8633,IF(R$16=Data!$E$2:$E$8633,IF(1=Data!$H$2:$H$8633,Data!$I$2:$I$8633))))))</f>
        <v>0</v>
      </c>
      <c r="S242" s="35">
        <f t="array" ref="S242">SUM(IF($F$2=Data!$A$2:$A$8633,IF($H$2=$H$2,IF($B$238=Data!$F$2:$F$8633,IF(S$16=Data!$E$2:$E$8633,IF(1=Data!$H$2:$H$8633,Data!$I$2:$I$8633))))))</f>
        <v>0</v>
      </c>
      <c r="T242" s="35">
        <f t="array" ref="T242">SUM(IF($F$2=Data!$A$2:$A$8633,IF($H$2=$H$2,IF($B$238=Data!$F$2:$F$8633,IF(T$16=Data!$E$2:$E$8633,IF(1=Data!$H$2:$H$8633,Data!$I$2:$I$8633))))))</f>
        <v>0</v>
      </c>
      <c r="U242" s="35">
        <f t="array" ref="U242">SUM(IF($F$2=Data!$A$2:$A$8633,IF($H$2=$H$2,IF($B$238=Data!$F$2:$F$8633,IF(U$16=Data!$E$2:$E$8633,IF(1=Data!$H$2:$H$8633,Data!$I$2:$I$8633))))))</f>
        <v>0</v>
      </c>
      <c r="V242" s="35">
        <f t="array" ref="V242">SUM(IF($F$2=Data!$A$2:$A$8633,IF($H$2=$H$2,IF($B$238=Data!$F$2:$F$8633,IF(V$16=Data!$E$2:$E$8633,IF(1=Data!$H$2:$H$8633,Data!$I$2:$I$8633))))))</f>
        <v>0</v>
      </c>
      <c r="W242" s="35">
        <f t="array" ref="W242">SUM(IF($F$2=Data!$A$2:$A$8633,IF($H$2=$H$2,IF($B$238=Data!$F$2:$F$8633,IF(W$16=Data!$E$2:$E$8633,IF(1=Data!$H$2:$H$8633,Data!$I$2:$I$8633))))))</f>
        <v>0</v>
      </c>
      <c r="X242" s="35">
        <f t="array" ref="X242">SUM(IF($F$2=Data!$A$2:$A$8633,IF($H$2=$H$2,IF($B$238=Data!$F$2:$F$8633,IF(X$16=Data!$E$2:$E$8633,IF(1=Data!$H$2:$H$8633,Data!$I$2:$I$8633))))))</f>
        <v>0</v>
      </c>
      <c r="Y242" s="35">
        <f t="array" ref="Y242">SUM(IF($F$2=Data!$A$2:$A$8633,IF($H$2=$H$2,IF($B$238=Data!$F$2:$F$8633,IF(Y$16=Data!$E$2:$E$8633,IF(1=Data!$H$2:$H$8633,Data!$I$2:$I$8633))))))</f>
        <v>0</v>
      </c>
      <c r="AE242" s="22"/>
    </row>
    <row r="243" spans="1:31" hidden="1">
      <c r="A243" s="29" t="s">
        <v>5</v>
      </c>
      <c r="B243" s="35">
        <f t="array" ref="B243">SUM(IF($F$2=Data!$A$2:$A$8633,IF($H$2=$H$2,IF($B$238=Data!$F$2:$F$8633,IF(B$16=Data!$E$2:$E$8633,IF(2=Data!$H$2:$H$8633,Data!$I$2:$I$8633))))))</f>
        <v>0</v>
      </c>
      <c r="C243" s="35">
        <f t="array" ref="C243">SUM(IF($F$2=Data!$A$2:$A$8633,IF($H$2=$H$2,IF($B$238=Data!$F$2:$F$8633,IF(C$16=Data!$E$2:$E$8633,IF(2=Data!$H$2:$H$8633,Data!$I$2:$I$8633))))))</f>
        <v>0</v>
      </c>
      <c r="D243" s="35">
        <f t="array" ref="D243">SUM(IF($F$2=Data!$A$2:$A$8633,IF($H$2=$H$2,IF($B$238=Data!$F$2:$F$8633,IF(D$16=Data!$E$2:$E$8633,IF(2=Data!$H$2:$H$8633,Data!$I$2:$I$8633))))))</f>
        <v>0</v>
      </c>
      <c r="E243" s="35">
        <f t="array" ref="E243">SUM(IF($F$2=Data!$A$2:$A$8633,IF($H$2=$H$2,IF($B$238=Data!$F$2:$F$8633,IF(E$16=Data!$E$2:$E$8633,IF(2=Data!$H$2:$H$8633,Data!$I$2:$I$8633))))))</f>
        <v>0</v>
      </c>
      <c r="F243" s="35">
        <f t="array" ref="F243">SUM(IF($F$2=Data!$A$2:$A$8633,IF($H$2=$H$2,IF($B$238=Data!$F$2:$F$8633,IF(F$16=Data!$E$2:$E$8633,IF(2=Data!$H$2:$H$8633,Data!$I$2:$I$8633))))))</f>
        <v>0</v>
      </c>
      <c r="G243" s="35">
        <f t="array" ref="G243">SUM(IF($F$2=Data!$A$2:$A$8633,IF($H$2=$H$2,IF($B$238=Data!$F$2:$F$8633,IF(G$16=Data!$E$2:$E$8633,IF(2=Data!$H$2:$H$8633,Data!$I$2:$I$8633))))))</f>
        <v>0</v>
      </c>
      <c r="H243" s="35">
        <f t="array" ref="H243">SUM(IF($F$2=Data!$A$2:$A$8633,IF($H$2=$H$2,IF($B$238=Data!$F$2:$F$8633,IF(H$16=Data!$E$2:$E$8633,IF(2=Data!$H$2:$H$8633,Data!$I$2:$I$8633))))))</f>
        <v>0</v>
      </c>
      <c r="I243" s="35">
        <f t="array" ref="I243">SUM(IF($F$2=Data!$A$2:$A$8633,IF($H$2=$H$2,IF($B$238=Data!$F$2:$F$8633,IF(I$16=Data!$E$2:$E$8633,IF(2=Data!$H$2:$H$8633,Data!$I$2:$I$8633))))))</f>
        <v>0</v>
      </c>
      <c r="J243" s="35">
        <f t="array" ref="J243">SUM(IF($F$2=Data!$A$2:$A$8633,IF($H$2=$H$2,IF($B$238=Data!$F$2:$F$8633,IF(J$16=Data!$E$2:$E$8633,IF(2=Data!$H$2:$H$8633,Data!$I$2:$I$8633))))))</f>
        <v>0</v>
      </c>
      <c r="K243" s="35">
        <f t="array" ref="K243">SUM(IF($F$2=Data!$A$2:$A$8633,IF($H$2=$H$2,IF($B$238=Data!$F$2:$F$8633,IF(K$16=Data!$E$2:$E$8633,IF(2=Data!$H$2:$H$8633,Data!$I$2:$I$8633))))))</f>
        <v>0</v>
      </c>
      <c r="L243" s="35">
        <f t="array" ref="L243">SUM(IF($F$2=Data!$A$2:$A$8633,IF($H$2=$H$2,IF($B$238=Data!$F$2:$F$8633,IF(L$16=Data!$E$2:$E$8633,IF(2=Data!$H$2:$H$8633,Data!$I$2:$I$8633))))))</f>
        <v>0</v>
      </c>
      <c r="M243" s="35">
        <f t="array" ref="M243">SUM(IF($F$2=Data!$A$2:$A$8633,IF($H$2=$H$2,IF($B$238=Data!$F$2:$F$8633,IF(M$16=Data!$E$2:$E$8633,IF(2=Data!$H$2:$H$8633,Data!$I$2:$I$8633))))))</f>
        <v>0</v>
      </c>
      <c r="N243" s="35">
        <f t="array" ref="N243">SUM(IF($F$2=Data!$A$2:$A$8633,IF($H$2=$H$2,IF($B$238=Data!$F$2:$F$8633,IF(N$16=Data!$E$2:$E$8633,IF(2=Data!$H$2:$H$8633,Data!$I$2:$I$8633))))))</f>
        <v>0</v>
      </c>
      <c r="O243" s="35">
        <f t="array" ref="O243">SUM(IF($F$2=Data!$A$2:$A$8633,IF($H$2=$H$2,IF($B$238=Data!$F$2:$F$8633,IF(O$16=Data!$E$2:$E$8633,IF(2=Data!$H$2:$H$8633,Data!$I$2:$I$8633))))))</f>
        <v>0</v>
      </c>
      <c r="P243" s="35">
        <f t="array" ref="P243">SUM(IF($F$2=Data!$A$2:$A$8633,IF($H$2=$H$2,IF($B$238=Data!$F$2:$F$8633,IF(P$16=Data!$E$2:$E$8633,IF(2=Data!$H$2:$H$8633,Data!$I$2:$I$8633))))))</f>
        <v>0</v>
      </c>
      <c r="Q243" s="35">
        <f t="array" ref="Q243">SUM(IF($F$2=Data!$A$2:$A$8633,IF($H$2=$H$2,IF($B$238=Data!$F$2:$F$8633,IF(Q$16=Data!$E$2:$E$8633,IF(2=Data!$H$2:$H$8633,Data!$I$2:$I$8633))))))</f>
        <v>0</v>
      </c>
      <c r="R243" s="35">
        <f t="array" ref="R243">SUM(IF($F$2=Data!$A$2:$A$8633,IF($H$2=$H$2,IF($B$238=Data!$F$2:$F$8633,IF(R$16=Data!$E$2:$E$8633,IF(2=Data!$H$2:$H$8633,Data!$I$2:$I$8633))))))</f>
        <v>0</v>
      </c>
      <c r="S243" s="35">
        <f t="array" ref="S243">SUM(IF($F$2=Data!$A$2:$A$8633,IF($H$2=$H$2,IF($B$238=Data!$F$2:$F$8633,IF(S$16=Data!$E$2:$E$8633,IF(2=Data!$H$2:$H$8633,Data!$I$2:$I$8633))))))</f>
        <v>0</v>
      </c>
      <c r="T243" s="35">
        <f t="array" ref="T243">SUM(IF($F$2=Data!$A$2:$A$8633,IF($H$2=$H$2,IF($B$238=Data!$F$2:$F$8633,IF(T$16=Data!$E$2:$E$8633,IF(2=Data!$H$2:$H$8633,Data!$I$2:$I$8633))))))</f>
        <v>0</v>
      </c>
      <c r="U243" s="35">
        <f t="array" ref="U243">SUM(IF($F$2=Data!$A$2:$A$8633,IF($H$2=$H$2,IF($B$238=Data!$F$2:$F$8633,IF(U$16=Data!$E$2:$E$8633,IF(2=Data!$H$2:$H$8633,Data!$I$2:$I$8633))))))</f>
        <v>0</v>
      </c>
      <c r="V243" s="35">
        <f t="array" ref="V243">SUM(IF($F$2=Data!$A$2:$A$8633,IF($H$2=$H$2,IF($B$238=Data!$F$2:$F$8633,IF(V$16=Data!$E$2:$E$8633,IF(2=Data!$H$2:$H$8633,Data!$I$2:$I$8633))))))</f>
        <v>0</v>
      </c>
      <c r="W243" s="35">
        <f t="array" ref="W243">SUM(IF($F$2=Data!$A$2:$A$8633,IF($H$2=$H$2,IF($B$238=Data!$F$2:$F$8633,IF(W$16=Data!$E$2:$E$8633,IF(2=Data!$H$2:$H$8633,Data!$I$2:$I$8633))))))</f>
        <v>0</v>
      </c>
      <c r="X243" s="35">
        <f t="array" ref="X243">SUM(IF($F$2=Data!$A$2:$A$8633,IF($H$2=$H$2,IF($B$238=Data!$F$2:$F$8633,IF(X$16=Data!$E$2:$E$8633,IF(2=Data!$H$2:$H$8633,Data!$I$2:$I$8633))))))</f>
        <v>0</v>
      </c>
      <c r="Y243" s="35">
        <f t="array" ref="Y243">SUM(IF($F$2=Data!$A$2:$A$8633,IF($H$2=$H$2,IF($B$238=Data!$F$2:$F$8633,IF(Y$16=Data!$E$2:$E$8633,IF(2=Data!$H$2:$H$8633,Data!$I$2:$I$8633))))))</f>
        <v>0</v>
      </c>
      <c r="AE243" s="22"/>
    </row>
    <row r="244" spans="1:31" hidden="1">
      <c r="A244" s="29" t="s">
        <v>22</v>
      </c>
      <c r="B244" s="35">
        <f t="array" ref="B244">SUM(IF($F$2=Data!$A$2:$A$8633,IF($H$2=$H$2,IF($B$238=Data!$F$2:$F$8633,IF(B$16=Data!$E$2:$E$8633,IF(3=Data!$H$2:$H$8633,Data!$I$2:$I$8633))))))</f>
        <v>0</v>
      </c>
      <c r="C244" s="35">
        <f t="array" ref="C244">SUM(IF($F$2=Data!$A$2:$A$8633,IF($H$2=$H$2,IF($B$238=Data!$F$2:$F$8633,IF(C$16=Data!$E$2:$E$8633,IF(3=Data!$H$2:$H$8633,Data!$I$2:$I$8633))))))</f>
        <v>0</v>
      </c>
      <c r="D244" s="35">
        <f t="array" ref="D244">SUM(IF($F$2=Data!$A$2:$A$8633,IF($H$2=$H$2,IF($B$238=Data!$F$2:$F$8633,IF(D$16=Data!$E$2:$E$8633,IF(3=Data!$H$2:$H$8633,Data!$I$2:$I$8633))))))</f>
        <v>0</v>
      </c>
      <c r="E244" s="35">
        <f t="array" ref="E244">SUM(IF($F$2=Data!$A$2:$A$8633,IF($H$2=$H$2,IF($B$238=Data!$F$2:$F$8633,IF(E$16=Data!$E$2:$E$8633,IF(3=Data!$H$2:$H$8633,Data!$I$2:$I$8633))))))</f>
        <v>0</v>
      </c>
      <c r="F244" s="35">
        <f t="array" ref="F244">SUM(IF($F$2=Data!$A$2:$A$8633,IF($H$2=$H$2,IF($B$238=Data!$F$2:$F$8633,IF(F$16=Data!$E$2:$E$8633,IF(3=Data!$H$2:$H$8633,Data!$I$2:$I$8633))))))</f>
        <v>0</v>
      </c>
      <c r="G244" s="35">
        <f t="array" ref="G244">SUM(IF($F$2=Data!$A$2:$A$8633,IF($H$2=$H$2,IF($B$238=Data!$F$2:$F$8633,IF(G$16=Data!$E$2:$E$8633,IF(3=Data!$H$2:$H$8633,Data!$I$2:$I$8633))))))</f>
        <v>0</v>
      </c>
      <c r="H244" s="35">
        <f t="array" ref="H244">SUM(IF($F$2=Data!$A$2:$A$8633,IF($H$2=$H$2,IF($B$238=Data!$F$2:$F$8633,IF(H$16=Data!$E$2:$E$8633,IF(3=Data!$H$2:$H$8633,Data!$I$2:$I$8633))))))</f>
        <v>0</v>
      </c>
      <c r="I244" s="35">
        <f t="array" ref="I244">SUM(IF($F$2=Data!$A$2:$A$8633,IF($H$2=$H$2,IF($B$238=Data!$F$2:$F$8633,IF(I$16=Data!$E$2:$E$8633,IF(3=Data!$H$2:$H$8633,Data!$I$2:$I$8633))))))</f>
        <v>0</v>
      </c>
      <c r="J244" s="35">
        <f t="array" ref="J244">SUM(IF($F$2=Data!$A$2:$A$8633,IF($H$2=$H$2,IF($B$238=Data!$F$2:$F$8633,IF(J$16=Data!$E$2:$E$8633,IF(3=Data!$H$2:$H$8633,Data!$I$2:$I$8633))))))</f>
        <v>0</v>
      </c>
      <c r="K244" s="35">
        <f t="array" ref="K244">SUM(IF($F$2=Data!$A$2:$A$8633,IF($H$2=$H$2,IF($B$238=Data!$F$2:$F$8633,IF(K$16=Data!$E$2:$E$8633,IF(3=Data!$H$2:$H$8633,Data!$I$2:$I$8633))))))</f>
        <v>0</v>
      </c>
      <c r="L244" s="35">
        <f t="array" ref="L244">SUM(IF($F$2=Data!$A$2:$A$8633,IF($H$2=$H$2,IF($B$238=Data!$F$2:$F$8633,IF(L$16=Data!$E$2:$E$8633,IF(3=Data!$H$2:$H$8633,Data!$I$2:$I$8633))))))</f>
        <v>0</v>
      </c>
      <c r="M244" s="35">
        <f t="array" ref="M244">SUM(IF($F$2=Data!$A$2:$A$8633,IF($H$2=$H$2,IF($B$238=Data!$F$2:$F$8633,IF(M$16=Data!$E$2:$E$8633,IF(3=Data!$H$2:$H$8633,Data!$I$2:$I$8633))))))</f>
        <v>0</v>
      </c>
      <c r="N244" s="35">
        <f t="array" ref="N244">SUM(IF($F$2=Data!$A$2:$A$8633,IF($H$2=$H$2,IF($B$238=Data!$F$2:$F$8633,IF(N$16=Data!$E$2:$E$8633,IF(3=Data!$H$2:$H$8633,Data!$I$2:$I$8633))))))</f>
        <v>0</v>
      </c>
      <c r="O244" s="35">
        <f t="array" ref="O244">SUM(IF($F$2=Data!$A$2:$A$8633,IF($H$2=$H$2,IF($B$238=Data!$F$2:$F$8633,IF(O$16=Data!$E$2:$E$8633,IF(3=Data!$H$2:$H$8633,Data!$I$2:$I$8633))))))</f>
        <v>0</v>
      </c>
      <c r="P244" s="35">
        <f t="array" ref="P244">SUM(IF($F$2=Data!$A$2:$A$8633,IF($H$2=$H$2,IF($B$238=Data!$F$2:$F$8633,IF(P$16=Data!$E$2:$E$8633,IF(3=Data!$H$2:$H$8633,Data!$I$2:$I$8633))))))</f>
        <v>0</v>
      </c>
      <c r="Q244" s="35">
        <f t="array" ref="Q244">SUM(IF($F$2=Data!$A$2:$A$8633,IF($H$2=$H$2,IF($B$238=Data!$F$2:$F$8633,IF(Q$16=Data!$E$2:$E$8633,IF(3=Data!$H$2:$H$8633,Data!$I$2:$I$8633))))))</f>
        <v>0</v>
      </c>
      <c r="R244" s="35">
        <f t="array" ref="R244">SUM(IF($F$2=Data!$A$2:$A$8633,IF($H$2=$H$2,IF($B$238=Data!$F$2:$F$8633,IF(R$16=Data!$E$2:$E$8633,IF(3=Data!$H$2:$H$8633,Data!$I$2:$I$8633))))))</f>
        <v>0</v>
      </c>
      <c r="S244" s="35">
        <f t="array" ref="S244">SUM(IF($F$2=Data!$A$2:$A$8633,IF($H$2=$H$2,IF($B$238=Data!$F$2:$F$8633,IF(S$16=Data!$E$2:$E$8633,IF(3=Data!$H$2:$H$8633,Data!$I$2:$I$8633))))))</f>
        <v>0</v>
      </c>
      <c r="T244" s="35">
        <f t="array" ref="T244">SUM(IF($F$2=Data!$A$2:$A$8633,IF($H$2=$H$2,IF($B$238=Data!$F$2:$F$8633,IF(T$16=Data!$E$2:$E$8633,IF(3=Data!$H$2:$H$8633,Data!$I$2:$I$8633))))))</f>
        <v>0</v>
      </c>
      <c r="U244" s="35">
        <f t="array" ref="U244">SUM(IF($F$2=Data!$A$2:$A$8633,IF($H$2=$H$2,IF($B$238=Data!$F$2:$F$8633,IF(U$16=Data!$E$2:$E$8633,IF(3=Data!$H$2:$H$8633,Data!$I$2:$I$8633))))))</f>
        <v>0</v>
      </c>
      <c r="V244" s="35">
        <f t="array" ref="V244">SUM(IF($F$2=Data!$A$2:$A$8633,IF($H$2=$H$2,IF($B$238=Data!$F$2:$F$8633,IF(V$16=Data!$E$2:$E$8633,IF(3=Data!$H$2:$H$8633,Data!$I$2:$I$8633))))))</f>
        <v>0</v>
      </c>
      <c r="W244" s="35">
        <f t="array" ref="W244">SUM(IF($F$2=Data!$A$2:$A$8633,IF($H$2=$H$2,IF($B$238=Data!$F$2:$F$8633,IF(W$16=Data!$E$2:$E$8633,IF(3=Data!$H$2:$H$8633,Data!$I$2:$I$8633))))))</f>
        <v>0</v>
      </c>
      <c r="X244" s="35">
        <f t="array" ref="X244">SUM(IF($F$2=Data!$A$2:$A$8633,IF($H$2=$H$2,IF($B$238=Data!$F$2:$F$8633,IF(X$16=Data!$E$2:$E$8633,IF(3=Data!$H$2:$H$8633,Data!$I$2:$I$8633))))))</f>
        <v>0</v>
      </c>
      <c r="Y244" s="35">
        <f t="array" ref="Y244">SUM(IF($F$2=Data!$A$2:$A$8633,IF($H$2=$H$2,IF($B$238=Data!$F$2:$F$8633,IF(Y$16=Data!$E$2:$E$8633,IF(3=Data!$H$2:$H$8633,Data!$I$2:$I$8633))))))</f>
        <v>0</v>
      </c>
    </row>
    <row r="245" spans="1:31" hidden="1">
      <c r="A245" s="29" t="s">
        <v>6</v>
      </c>
      <c r="B245" s="35">
        <f t="array" ref="B245">SUM(IF($F$2=Data!$A$2:$A$8633,IF($H$2=$H$2,IF($B$238=Data!$F$2:$F$8633,IF(B$16=Data!$E$2:$E$8633,IF(0=Data!$H$2:$H$8633,Data!$K$2:$K$8633))))))</f>
        <v>0</v>
      </c>
      <c r="C245" s="35">
        <f t="array" ref="C245">SUM(IF($F$2=Data!$A$2:$A$8633,IF($H$2=$H$2,IF($B$238=Data!$F$2:$F$8633,IF(C$16=Data!$E$2:$E$8633,IF(0=Data!$H$2:$H$8633,Data!$K$2:$K$8633))))))</f>
        <v>0</v>
      </c>
      <c r="D245" s="35">
        <f t="array" ref="D245">SUM(IF($F$2=Data!$A$2:$A$8633,IF($H$2=$H$2,IF($B$238=Data!$F$2:$F$8633,IF(D$16=Data!$E$2:$E$8633,IF(0=Data!$H$2:$H$8633,Data!$K$2:$K$8633))))))</f>
        <v>0</v>
      </c>
      <c r="E245" s="35">
        <f t="array" ref="E245">SUM(IF($F$2=Data!$A$2:$A$8633,IF($H$2=$H$2,IF($B$238=Data!$F$2:$F$8633,IF(E$16=Data!$E$2:$E$8633,IF(0=Data!$H$2:$H$8633,Data!$K$2:$K$8633))))))</f>
        <v>0</v>
      </c>
      <c r="F245" s="35">
        <f t="array" ref="F245">SUM(IF($F$2=Data!$A$2:$A$8633,IF($H$2=$H$2,IF($B$238=Data!$F$2:$F$8633,IF(F$16=Data!$E$2:$E$8633,IF(0=Data!$H$2:$H$8633,Data!$K$2:$K$8633))))))</f>
        <v>0</v>
      </c>
      <c r="G245" s="35">
        <f t="array" ref="G245">SUM(IF($F$2=Data!$A$2:$A$8633,IF($H$2=$H$2,IF($B$238=Data!$F$2:$F$8633,IF(G$16=Data!$E$2:$E$8633,IF(0=Data!$H$2:$H$8633,Data!$K$2:$K$8633))))))</f>
        <v>0</v>
      </c>
      <c r="H245" s="35">
        <f t="array" ref="H245">SUM(IF($F$2=Data!$A$2:$A$8633,IF($H$2=$H$2,IF($B$238=Data!$F$2:$F$8633,IF(H$16=Data!$E$2:$E$8633,IF(0=Data!$H$2:$H$8633,Data!$K$2:$K$8633))))))</f>
        <v>0</v>
      </c>
      <c r="I245" s="35">
        <f t="array" ref="I245">SUM(IF($F$2=Data!$A$2:$A$8633,IF($H$2=$H$2,IF($B$238=Data!$F$2:$F$8633,IF(I$16=Data!$E$2:$E$8633,IF(0=Data!$H$2:$H$8633,Data!$K$2:$K$8633))))))</f>
        <v>0</v>
      </c>
      <c r="J245" s="35">
        <f t="array" ref="J245">SUM(IF($F$2=Data!$A$2:$A$8633,IF($H$2=$H$2,IF($B$238=Data!$F$2:$F$8633,IF(J$16=Data!$E$2:$E$8633,IF(0=Data!$H$2:$H$8633,Data!$K$2:$K$8633))))))</f>
        <v>0</v>
      </c>
      <c r="K245" s="35">
        <f t="array" ref="K245">SUM(IF($F$2=Data!$A$2:$A$8633,IF($H$2=$H$2,IF($B$238=Data!$F$2:$F$8633,IF(K$16=Data!$E$2:$E$8633,IF(0=Data!$H$2:$H$8633,Data!$K$2:$K$8633))))))</f>
        <v>0</v>
      </c>
      <c r="L245" s="35">
        <f t="array" ref="L245">SUM(IF($F$2=Data!$A$2:$A$8633,IF($H$2=$H$2,IF($B$238=Data!$F$2:$F$8633,IF(L$16=Data!$E$2:$E$8633,IF(0=Data!$H$2:$H$8633,Data!$K$2:$K$8633))))))</f>
        <v>0</v>
      </c>
      <c r="M245" s="35">
        <f t="array" ref="M245">SUM(IF($F$2=Data!$A$2:$A$8633,IF($H$2=$H$2,IF($B$238=Data!$F$2:$F$8633,IF(M$16=Data!$E$2:$E$8633,IF(0=Data!$H$2:$H$8633,Data!$K$2:$K$8633))))))</f>
        <v>0</v>
      </c>
      <c r="N245" s="35">
        <f t="array" ref="N245">SUM(IF($F$2=Data!$A$2:$A$8633,IF($H$2=$H$2,IF($B$238=Data!$F$2:$F$8633,IF(N$16=Data!$E$2:$E$8633,IF(0=Data!$H$2:$H$8633,Data!$K$2:$K$8633))))))</f>
        <v>0</v>
      </c>
      <c r="O245" s="35">
        <f t="array" ref="O245">SUM(IF($F$2=Data!$A$2:$A$8633,IF($H$2=$H$2,IF($B$238=Data!$F$2:$F$8633,IF(O$16=Data!$E$2:$E$8633,IF(0=Data!$H$2:$H$8633,Data!$K$2:$K$8633))))))</f>
        <v>0</v>
      </c>
      <c r="P245" s="35">
        <f t="array" ref="P245">SUM(IF($F$2=Data!$A$2:$A$8633,IF($H$2=$H$2,IF($B$238=Data!$F$2:$F$8633,IF(P$16=Data!$E$2:$E$8633,IF(0=Data!$H$2:$H$8633,Data!$K$2:$K$8633))))))</f>
        <v>0</v>
      </c>
      <c r="Q245" s="35">
        <f t="array" ref="Q245">SUM(IF($F$2=Data!$A$2:$A$8633,IF($H$2=$H$2,IF($B$238=Data!$F$2:$F$8633,IF(Q$16=Data!$E$2:$E$8633,IF(0=Data!$H$2:$H$8633,Data!$K$2:$K$8633))))))</f>
        <v>0</v>
      </c>
      <c r="R245" s="35">
        <f t="array" ref="R245">SUM(IF($F$2=Data!$A$2:$A$8633,IF($H$2=$H$2,IF($B$238=Data!$F$2:$F$8633,IF(R$16=Data!$E$2:$E$8633,IF(0=Data!$H$2:$H$8633,Data!$K$2:$K$8633))))))</f>
        <v>0</v>
      </c>
      <c r="S245" s="35">
        <f t="array" ref="S245">SUM(IF($F$2=Data!$A$2:$A$8633,IF($H$2=$H$2,IF($B$238=Data!$F$2:$F$8633,IF(S$16=Data!$E$2:$E$8633,IF(0=Data!$H$2:$H$8633,Data!$K$2:$K$8633))))))</f>
        <v>0</v>
      </c>
      <c r="T245" s="35">
        <f t="array" ref="T245">SUM(IF($F$2=Data!$A$2:$A$8633,IF($H$2=$H$2,IF($B$238=Data!$F$2:$F$8633,IF(T$16=Data!$E$2:$E$8633,IF(0=Data!$H$2:$H$8633,Data!$K$2:$K$8633))))))</f>
        <v>0</v>
      </c>
      <c r="U245" s="35">
        <f t="array" ref="U245">SUM(IF($F$2=Data!$A$2:$A$8633,IF($H$2=$H$2,IF($B$238=Data!$F$2:$F$8633,IF(U$16=Data!$E$2:$E$8633,IF(0=Data!$H$2:$H$8633,Data!$K$2:$K$8633))))))</f>
        <v>0</v>
      </c>
      <c r="V245" s="35">
        <f t="array" ref="V245">SUM(IF($F$2=Data!$A$2:$A$8633,IF($H$2=$H$2,IF($B$238=Data!$F$2:$F$8633,IF(V$16=Data!$E$2:$E$8633,IF(0=Data!$H$2:$H$8633,Data!$K$2:$K$8633))))))</f>
        <v>0</v>
      </c>
      <c r="W245" s="35">
        <f t="array" ref="W245">SUM(IF($F$2=Data!$A$2:$A$8633,IF($H$2=$H$2,IF($B$238=Data!$F$2:$F$8633,IF(W$16=Data!$E$2:$E$8633,IF(0=Data!$H$2:$H$8633,Data!$K$2:$K$8633))))))</f>
        <v>0</v>
      </c>
      <c r="X245" s="35">
        <f t="array" ref="X245">SUM(IF($F$2=Data!$A$2:$A$8633,IF($H$2=$H$2,IF($B$238=Data!$F$2:$F$8633,IF(X$16=Data!$E$2:$E$8633,IF(0=Data!$H$2:$H$8633,Data!$K$2:$K$8633))))))</f>
        <v>0</v>
      </c>
      <c r="Y245" s="35">
        <f t="array" ref="Y245">SUM(IF($F$2=Data!$A$2:$A$8633,IF($H$2=$H$2,IF($B$238=Data!$F$2:$F$8633,IF(Y$16=Data!$E$2:$E$8633,IF(0=Data!$H$2:$H$8633,Data!$K$2:$K$8633))))))</f>
        <v>0</v>
      </c>
    </row>
    <row r="246" spans="1:31" hidden="1">
      <c r="A246" s="29" t="s">
        <v>7</v>
      </c>
      <c r="B246" s="35">
        <f t="array" ref="B246">SUM(IF($F$2=Data!$A$2:$A$8633,IF($H$2=$H$2,IF($B$238=Data!$F$2:$F$8633,IF(B$16=Data!$E$2:$E$8633,IF(1=Data!$H$2:$H$8633,Data!$K$2:$K$8633))))))</f>
        <v>0</v>
      </c>
      <c r="C246" s="35">
        <f t="array" ref="C246">SUM(IF($F$2=Data!$A$2:$A$8633,IF($H$2=$H$2,IF($B$238=Data!$F$2:$F$8633,IF(C$16=Data!$E$2:$E$8633,IF(1=Data!$H$2:$H$8633,Data!$K$2:$K$8633))))))</f>
        <v>0</v>
      </c>
      <c r="D246" s="35">
        <f t="array" ref="D246">SUM(IF($F$2=Data!$A$2:$A$8633,IF($H$2=$H$2,IF($B$238=Data!$F$2:$F$8633,IF(D$16=Data!$E$2:$E$8633,IF(1=Data!$H$2:$H$8633,Data!$K$2:$K$8633))))))</f>
        <v>0</v>
      </c>
      <c r="E246" s="35">
        <f t="array" ref="E246">SUM(IF($F$2=Data!$A$2:$A$8633,IF($H$2=$H$2,IF($B$238=Data!$F$2:$F$8633,IF(E$16=Data!$E$2:$E$8633,IF(1=Data!$H$2:$H$8633,Data!$K$2:$K$8633))))))</f>
        <v>0</v>
      </c>
      <c r="F246" s="35">
        <f t="array" ref="F246">SUM(IF($F$2=Data!$A$2:$A$8633,IF($H$2=$H$2,IF($B$238=Data!$F$2:$F$8633,IF(F$16=Data!$E$2:$E$8633,IF(1=Data!$H$2:$H$8633,Data!$K$2:$K$8633))))))</f>
        <v>0</v>
      </c>
      <c r="G246" s="35">
        <f t="array" ref="G246">SUM(IF($F$2=Data!$A$2:$A$8633,IF($H$2=$H$2,IF($B$238=Data!$F$2:$F$8633,IF(G$16=Data!$E$2:$E$8633,IF(1=Data!$H$2:$H$8633,Data!$K$2:$K$8633))))))</f>
        <v>0</v>
      </c>
      <c r="H246" s="35">
        <f t="array" ref="H246">SUM(IF($F$2=Data!$A$2:$A$8633,IF($H$2=$H$2,IF($B$238=Data!$F$2:$F$8633,IF(H$16=Data!$E$2:$E$8633,IF(1=Data!$H$2:$H$8633,Data!$K$2:$K$8633))))))</f>
        <v>0</v>
      </c>
      <c r="I246" s="35">
        <f t="array" ref="I246">SUM(IF($F$2=Data!$A$2:$A$8633,IF($H$2=$H$2,IF($B$238=Data!$F$2:$F$8633,IF(I$16=Data!$E$2:$E$8633,IF(1=Data!$H$2:$H$8633,Data!$K$2:$K$8633))))))</f>
        <v>0</v>
      </c>
      <c r="J246" s="35">
        <f t="array" ref="J246">SUM(IF($F$2=Data!$A$2:$A$8633,IF($H$2=$H$2,IF($B$238=Data!$F$2:$F$8633,IF(J$16=Data!$E$2:$E$8633,IF(1=Data!$H$2:$H$8633,Data!$K$2:$K$8633))))))</f>
        <v>0</v>
      </c>
      <c r="K246" s="35">
        <f t="array" ref="K246">SUM(IF($F$2=Data!$A$2:$A$8633,IF($H$2=$H$2,IF($B$238=Data!$F$2:$F$8633,IF(K$16=Data!$E$2:$E$8633,IF(1=Data!$H$2:$H$8633,Data!$K$2:$K$8633))))))</f>
        <v>0</v>
      </c>
      <c r="L246" s="35">
        <f t="array" ref="L246">SUM(IF($F$2=Data!$A$2:$A$8633,IF($H$2=$H$2,IF($B$238=Data!$F$2:$F$8633,IF(L$16=Data!$E$2:$E$8633,IF(1=Data!$H$2:$H$8633,Data!$K$2:$K$8633))))))</f>
        <v>0</v>
      </c>
      <c r="M246" s="35">
        <f t="array" ref="M246">SUM(IF($F$2=Data!$A$2:$A$8633,IF($H$2=$H$2,IF($B$238=Data!$F$2:$F$8633,IF(M$16=Data!$E$2:$E$8633,IF(1=Data!$H$2:$H$8633,Data!$K$2:$K$8633))))))</f>
        <v>0</v>
      </c>
      <c r="N246" s="35">
        <f t="array" ref="N246">SUM(IF($F$2=Data!$A$2:$A$8633,IF($H$2=$H$2,IF($B$238=Data!$F$2:$F$8633,IF(N$16=Data!$E$2:$E$8633,IF(1=Data!$H$2:$H$8633,Data!$K$2:$K$8633))))))</f>
        <v>0</v>
      </c>
      <c r="O246" s="35">
        <f t="array" ref="O246">SUM(IF($F$2=Data!$A$2:$A$8633,IF($H$2=$H$2,IF($B$238=Data!$F$2:$F$8633,IF(O$16=Data!$E$2:$E$8633,IF(1=Data!$H$2:$H$8633,Data!$K$2:$K$8633))))))</f>
        <v>0</v>
      </c>
      <c r="P246" s="35">
        <f t="array" ref="P246">SUM(IF($F$2=Data!$A$2:$A$8633,IF($H$2=$H$2,IF($B$238=Data!$F$2:$F$8633,IF(P$16=Data!$E$2:$E$8633,IF(1=Data!$H$2:$H$8633,Data!$K$2:$K$8633))))))</f>
        <v>0</v>
      </c>
      <c r="Q246" s="35">
        <f t="array" ref="Q246">SUM(IF($F$2=Data!$A$2:$A$8633,IF($H$2=$H$2,IF($B$238=Data!$F$2:$F$8633,IF(Q$16=Data!$E$2:$E$8633,IF(1=Data!$H$2:$H$8633,Data!$K$2:$K$8633))))))</f>
        <v>0</v>
      </c>
      <c r="R246" s="35">
        <f t="array" ref="R246">SUM(IF($F$2=Data!$A$2:$A$8633,IF($H$2=$H$2,IF($B$238=Data!$F$2:$F$8633,IF(R$16=Data!$E$2:$E$8633,IF(1=Data!$H$2:$H$8633,Data!$K$2:$K$8633))))))</f>
        <v>0</v>
      </c>
      <c r="S246" s="35">
        <f t="array" ref="S246">SUM(IF($F$2=Data!$A$2:$A$8633,IF($H$2=$H$2,IF($B$238=Data!$F$2:$F$8633,IF(S$16=Data!$E$2:$E$8633,IF(1=Data!$H$2:$H$8633,Data!$K$2:$K$8633))))))</f>
        <v>0</v>
      </c>
      <c r="T246" s="35">
        <f t="array" ref="T246">SUM(IF($F$2=Data!$A$2:$A$8633,IF($H$2=$H$2,IF($B$238=Data!$F$2:$F$8633,IF(T$16=Data!$E$2:$E$8633,IF(1=Data!$H$2:$H$8633,Data!$K$2:$K$8633))))))</f>
        <v>0</v>
      </c>
      <c r="U246" s="35">
        <f t="array" ref="U246">SUM(IF($F$2=Data!$A$2:$A$8633,IF($H$2=$H$2,IF($B$238=Data!$F$2:$F$8633,IF(U$16=Data!$E$2:$E$8633,IF(1=Data!$H$2:$H$8633,Data!$K$2:$K$8633))))))</f>
        <v>0</v>
      </c>
      <c r="V246" s="35">
        <f t="array" ref="V246">SUM(IF($F$2=Data!$A$2:$A$8633,IF($H$2=$H$2,IF($B$238=Data!$F$2:$F$8633,IF(V$16=Data!$E$2:$E$8633,IF(1=Data!$H$2:$H$8633,Data!$K$2:$K$8633))))))</f>
        <v>0</v>
      </c>
      <c r="W246" s="35">
        <f t="array" ref="W246">SUM(IF($F$2=Data!$A$2:$A$8633,IF($H$2=$H$2,IF($B$238=Data!$F$2:$F$8633,IF(W$16=Data!$E$2:$E$8633,IF(1=Data!$H$2:$H$8633,Data!$K$2:$K$8633))))))</f>
        <v>0</v>
      </c>
      <c r="X246" s="35">
        <f t="array" ref="X246">SUM(IF($F$2=Data!$A$2:$A$8633,IF($H$2=$H$2,IF($B$238=Data!$F$2:$F$8633,IF(X$16=Data!$E$2:$E$8633,IF(1=Data!$H$2:$H$8633,Data!$K$2:$K$8633))))))</f>
        <v>0</v>
      </c>
      <c r="Y246" s="35">
        <f t="array" ref="Y246">SUM(IF($F$2=Data!$A$2:$A$8633,IF($H$2=$H$2,IF($B$238=Data!$F$2:$F$8633,IF(Y$16=Data!$E$2:$E$8633,IF(1=Data!$H$2:$H$8633,Data!$K$2:$K$8633))))))</f>
        <v>0</v>
      </c>
    </row>
    <row r="247" spans="1:31" hidden="1">
      <c r="A247" s="29" t="s">
        <v>19</v>
      </c>
      <c r="B247" s="35">
        <f t="array" ref="B247">SUM(IF($F$2=Data!$A$2:$A$8633,IF($H$2=$H$2,IF($B$238=Data!$F$2:$F$8633,IF(B$16=Data!$E$2:$E$8633,IF(2=Data!$H$2:$H$8633,Data!$K$2:$K$8633))))))</f>
        <v>0</v>
      </c>
      <c r="C247" s="35">
        <f t="array" ref="C247">SUM(IF($F$2=Data!$A$2:$A$8633,IF($H$2=$H$2,IF($B$238=Data!$F$2:$F$8633,IF(C$16=Data!$E$2:$E$8633,IF(2=Data!$H$2:$H$8633,Data!$K$2:$K$8633))))))</f>
        <v>0</v>
      </c>
      <c r="D247" s="35">
        <f t="array" ref="D247">SUM(IF($F$2=Data!$A$2:$A$8633,IF($H$2=$H$2,IF($B$238=Data!$F$2:$F$8633,IF(D$16=Data!$E$2:$E$8633,IF(2=Data!$H$2:$H$8633,Data!$K$2:$K$8633))))))</f>
        <v>0</v>
      </c>
      <c r="E247" s="35">
        <f t="array" ref="E247">SUM(IF($F$2=Data!$A$2:$A$8633,IF($H$2=$H$2,IF($B$238=Data!$F$2:$F$8633,IF(E$16=Data!$E$2:$E$8633,IF(2=Data!$H$2:$H$8633,Data!$K$2:$K$8633))))))</f>
        <v>0</v>
      </c>
      <c r="F247" s="35">
        <f t="array" ref="F247">SUM(IF($F$2=Data!$A$2:$A$8633,IF($H$2=$H$2,IF($B$238=Data!$F$2:$F$8633,IF(F$16=Data!$E$2:$E$8633,IF(2=Data!$H$2:$H$8633,Data!$K$2:$K$8633))))))</f>
        <v>0</v>
      </c>
      <c r="G247" s="35">
        <f t="array" ref="G247">SUM(IF($F$2=Data!$A$2:$A$8633,IF($H$2=$H$2,IF($B$238=Data!$F$2:$F$8633,IF(G$16=Data!$E$2:$E$8633,IF(2=Data!$H$2:$H$8633,Data!$K$2:$K$8633))))))</f>
        <v>0</v>
      </c>
      <c r="H247" s="35">
        <f t="array" ref="H247">SUM(IF($F$2=Data!$A$2:$A$8633,IF($H$2=$H$2,IF($B$238=Data!$F$2:$F$8633,IF(H$16=Data!$E$2:$E$8633,IF(2=Data!$H$2:$H$8633,Data!$K$2:$K$8633))))))</f>
        <v>0</v>
      </c>
      <c r="I247" s="35">
        <f t="array" ref="I247">SUM(IF($F$2=Data!$A$2:$A$8633,IF($H$2=$H$2,IF($B$238=Data!$F$2:$F$8633,IF(I$16=Data!$E$2:$E$8633,IF(2=Data!$H$2:$H$8633,Data!$K$2:$K$8633))))))</f>
        <v>0</v>
      </c>
      <c r="J247" s="35">
        <f t="array" ref="J247">SUM(IF($F$2=Data!$A$2:$A$8633,IF($H$2=$H$2,IF($B$238=Data!$F$2:$F$8633,IF(J$16=Data!$E$2:$E$8633,IF(2=Data!$H$2:$H$8633,Data!$K$2:$K$8633))))))</f>
        <v>0</v>
      </c>
      <c r="K247" s="35">
        <f t="array" ref="K247">SUM(IF($F$2=Data!$A$2:$A$8633,IF($H$2=$H$2,IF($B$238=Data!$F$2:$F$8633,IF(K$16=Data!$E$2:$E$8633,IF(2=Data!$H$2:$H$8633,Data!$K$2:$K$8633))))))</f>
        <v>0</v>
      </c>
      <c r="L247" s="35">
        <f t="array" ref="L247">SUM(IF($F$2=Data!$A$2:$A$8633,IF($H$2=$H$2,IF($B$238=Data!$F$2:$F$8633,IF(L$16=Data!$E$2:$E$8633,IF(2=Data!$H$2:$H$8633,Data!$K$2:$K$8633))))))</f>
        <v>0</v>
      </c>
      <c r="M247" s="35">
        <f t="array" ref="M247">SUM(IF($F$2=Data!$A$2:$A$8633,IF($H$2=$H$2,IF($B$238=Data!$F$2:$F$8633,IF(M$16=Data!$E$2:$E$8633,IF(2=Data!$H$2:$H$8633,Data!$K$2:$K$8633))))))</f>
        <v>0</v>
      </c>
      <c r="N247" s="35">
        <f t="array" ref="N247">SUM(IF($F$2=Data!$A$2:$A$8633,IF($H$2=$H$2,IF($B$238=Data!$F$2:$F$8633,IF(N$16=Data!$E$2:$E$8633,IF(2=Data!$H$2:$H$8633,Data!$K$2:$K$8633))))))</f>
        <v>0</v>
      </c>
      <c r="O247" s="35">
        <f t="array" ref="O247">SUM(IF($F$2=Data!$A$2:$A$8633,IF($H$2=$H$2,IF($B$238=Data!$F$2:$F$8633,IF(O$16=Data!$E$2:$E$8633,IF(2=Data!$H$2:$H$8633,Data!$K$2:$K$8633))))))</f>
        <v>0</v>
      </c>
      <c r="P247" s="35">
        <f t="array" ref="P247">SUM(IF($F$2=Data!$A$2:$A$8633,IF($H$2=$H$2,IF($B$238=Data!$F$2:$F$8633,IF(P$16=Data!$E$2:$E$8633,IF(2=Data!$H$2:$H$8633,Data!$K$2:$K$8633))))))</f>
        <v>0</v>
      </c>
      <c r="Q247" s="35">
        <f t="array" ref="Q247">SUM(IF($F$2=Data!$A$2:$A$8633,IF($H$2=$H$2,IF($B$238=Data!$F$2:$F$8633,IF(Q$16=Data!$E$2:$E$8633,IF(2=Data!$H$2:$H$8633,Data!$K$2:$K$8633))))))</f>
        <v>0</v>
      </c>
      <c r="R247" s="35">
        <f t="array" ref="R247">SUM(IF($F$2=Data!$A$2:$A$8633,IF($H$2=$H$2,IF($B$238=Data!$F$2:$F$8633,IF(R$16=Data!$E$2:$E$8633,IF(2=Data!$H$2:$H$8633,Data!$K$2:$K$8633))))))</f>
        <v>0</v>
      </c>
      <c r="S247" s="35">
        <f t="array" ref="S247">SUM(IF($F$2=Data!$A$2:$A$8633,IF($H$2=$H$2,IF($B$238=Data!$F$2:$F$8633,IF(S$16=Data!$E$2:$E$8633,IF(2=Data!$H$2:$H$8633,Data!$K$2:$K$8633))))))</f>
        <v>0</v>
      </c>
      <c r="T247" s="35">
        <f t="array" ref="T247">SUM(IF($F$2=Data!$A$2:$A$8633,IF($H$2=$H$2,IF($B$238=Data!$F$2:$F$8633,IF(T$16=Data!$E$2:$E$8633,IF(2=Data!$H$2:$H$8633,Data!$K$2:$K$8633))))))</f>
        <v>0</v>
      </c>
      <c r="U247" s="35">
        <f t="array" ref="U247">SUM(IF($F$2=Data!$A$2:$A$8633,IF($H$2=$H$2,IF($B$238=Data!$F$2:$F$8633,IF(U$16=Data!$E$2:$E$8633,IF(2=Data!$H$2:$H$8633,Data!$K$2:$K$8633))))))</f>
        <v>0</v>
      </c>
      <c r="V247" s="35">
        <f t="array" ref="V247">SUM(IF($F$2=Data!$A$2:$A$8633,IF($H$2=$H$2,IF($B$238=Data!$F$2:$F$8633,IF(V$16=Data!$E$2:$E$8633,IF(2=Data!$H$2:$H$8633,Data!$K$2:$K$8633))))))</f>
        <v>0</v>
      </c>
      <c r="W247" s="35">
        <f t="array" ref="W247">SUM(IF($F$2=Data!$A$2:$A$8633,IF($H$2=$H$2,IF($B$238=Data!$F$2:$F$8633,IF(W$16=Data!$E$2:$E$8633,IF(2=Data!$H$2:$H$8633,Data!$K$2:$K$8633))))))</f>
        <v>0</v>
      </c>
      <c r="X247" s="35">
        <f t="array" ref="X247">SUM(IF($F$2=Data!$A$2:$A$8633,IF($H$2=$H$2,IF($B$238=Data!$F$2:$F$8633,IF(X$16=Data!$E$2:$E$8633,IF(2=Data!$H$2:$H$8633,Data!$K$2:$K$8633))))))</f>
        <v>0</v>
      </c>
      <c r="Y247" s="35">
        <f t="array" ref="Y247">SUM(IF($F$2=Data!$A$2:$A$8633,IF($H$2=$H$2,IF($B$238=Data!$F$2:$F$8633,IF(Y$16=Data!$E$2:$E$8633,IF(2=Data!$H$2:$H$8633,Data!$K$2:$K$8633))))))</f>
        <v>0</v>
      </c>
    </row>
    <row r="248" spans="1:31" hidden="1">
      <c r="A248" s="29" t="s">
        <v>20</v>
      </c>
      <c r="B248" s="36">
        <f t="array" ref="B248">SUM(IF($F$2=Data!$A$2:$A$8633,IF($H$2=$H$2,IF($B$238=Data!$F$2:$F$8633,IF(B$16=Data!$E$2:$E$8633,IF(3=Data!$H$2:$H$8633,Data!$K$2:$K$8633))))))</f>
        <v>0</v>
      </c>
      <c r="C248" s="36">
        <f t="array" ref="C248">SUM(IF($F$2=Data!$A$2:$A$8633,IF($H$2=$H$2,IF($B$238=Data!$F$2:$F$8633,IF(C$16=Data!$E$2:$E$8633,IF(3=Data!$H$2:$H$8633,Data!$K$2:$K$8633))))))</f>
        <v>0</v>
      </c>
      <c r="D248" s="36">
        <f t="array" ref="D248">SUM(IF($F$2=Data!$A$2:$A$8633,IF($H$2=$H$2,IF($B$238=Data!$F$2:$F$8633,IF(D$16=Data!$E$2:$E$8633,IF(3=Data!$H$2:$H$8633,Data!$K$2:$K$8633))))))</f>
        <v>0</v>
      </c>
      <c r="E248" s="36">
        <f t="array" ref="E248">SUM(IF($F$2=Data!$A$2:$A$8633,IF($H$2=$H$2,IF($B$238=Data!$F$2:$F$8633,IF(E$16=Data!$E$2:$E$8633,IF(3=Data!$H$2:$H$8633,Data!$K$2:$K$8633))))))</f>
        <v>0</v>
      </c>
      <c r="F248" s="36">
        <f t="array" ref="F248">SUM(IF($F$2=Data!$A$2:$A$8633,IF($H$2=$H$2,IF($B$238=Data!$F$2:$F$8633,IF(F$16=Data!$E$2:$E$8633,IF(3=Data!$H$2:$H$8633,Data!$K$2:$K$8633))))))</f>
        <v>0</v>
      </c>
      <c r="G248" s="36">
        <f t="array" ref="G248">SUM(IF($F$2=Data!$A$2:$A$8633,IF($H$2=$H$2,IF($B$238=Data!$F$2:$F$8633,IF(G$16=Data!$E$2:$E$8633,IF(3=Data!$H$2:$H$8633,Data!$K$2:$K$8633))))))</f>
        <v>0</v>
      </c>
      <c r="H248" s="36">
        <f t="array" ref="H248">SUM(IF($F$2=Data!$A$2:$A$8633,IF($H$2=$H$2,IF($B$238=Data!$F$2:$F$8633,IF(H$16=Data!$E$2:$E$8633,IF(3=Data!$H$2:$H$8633,Data!$K$2:$K$8633))))))</f>
        <v>0</v>
      </c>
      <c r="I248" s="36">
        <f t="array" ref="I248">SUM(IF($F$2=Data!$A$2:$A$8633,IF($H$2=$H$2,IF($B$238=Data!$F$2:$F$8633,IF(I$16=Data!$E$2:$E$8633,IF(3=Data!$H$2:$H$8633,Data!$K$2:$K$8633))))))</f>
        <v>0</v>
      </c>
      <c r="J248" s="36">
        <f t="array" ref="J248">SUM(IF($F$2=Data!$A$2:$A$8633,IF($H$2=$H$2,IF($B$238=Data!$F$2:$F$8633,IF(J$16=Data!$E$2:$E$8633,IF(3=Data!$H$2:$H$8633,Data!$K$2:$K$8633))))))</f>
        <v>0</v>
      </c>
      <c r="K248" s="36">
        <f t="array" ref="K248">SUM(IF($F$2=Data!$A$2:$A$8633,IF($H$2=$H$2,IF($B$238=Data!$F$2:$F$8633,IF(K$16=Data!$E$2:$E$8633,IF(3=Data!$H$2:$H$8633,Data!$K$2:$K$8633))))))</f>
        <v>0</v>
      </c>
      <c r="L248" s="36">
        <f t="array" ref="L248">SUM(IF($F$2=Data!$A$2:$A$8633,IF($H$2=$H$2,IF($B$238=Data!$F$2:$F$8633,IF(L$16=Data!$E$2:$E$8633,IF(3=Data!$H$2:$H$8633,Data!$K$2:$K$8633))))))</f>
        <v>0</v>
      </c>
      <c r="M248" s="36">
        <f t="array" ref="M248">SUM(IF($F$2=Data!$A$2:$A$8633,IF($H$2=$H$2,IF($B$238=Data!$F$2:$F$8633,IF(M$16=Data!$E$2:$E$8633,IF(3=Data!$H$2:$H$8633,Data!$K$2:$K$8633))))))</f>
        <v>0</v>
      </c>
      <c r="N248" s="36">
        <f t="array" ref="N248">SUM(IF($F$2=Data!$A$2:$A$8633,IF($H$2=$H$2,IF($B$238=Data!$F$2:$F$8633,IF(N$16=Data!$E$2:$E$8633,IF(3=Data!$H$2:$H$8633,Data!$K$2:$K$8633))))))</f>
        <v>0</v>
      </c>
      <c r="O248" s="36">
        <f t="array" ref="O248">SUM(IF($F$2=Data!$A$2:$A$8633,IF($H$2=$H$2,IF($B$238=Data!$F$2:$F$8633,IF(O$16=Data!$E$2:$E$8633,IF(3=Data!$H$2:$H$8633,Data!$K$2:$K$8633))))))</f>
        <v>0</v>
      </c>
      <c r="P248" s="36">
        <f t="array" ref="P248">SUM(IF($F$2=Data!$A$2:$A$8633,IF($H$2=$H$2,IF($B$238=Data!$F$2:$F$8633,IF(P$16=Data!$E$2:$E$8633,IF(3=Data!$H$2:$H$8633,Data!$K$2:$K$8633))))))</f>
        <v>0</v>
      </c>
      <c r="Q248" s="36">
        <f t="array" ref="Q248">SUM(IF($F$2=Data!$A$2:$A$8633,IF($H$2=$H$2,IF($B$238=Data!$F$2:$F$8633,IF(Q$16=Data!$E$2:$E$8633,IF(3=Data!$H$2:$H$8633,Data!$K$2:$K$8633))))))</f>
        <v>0</v>
      </c>
      <c r="R248" s="36">
        <f t="array" ref="R248">SUM(IF($F$2=Data!$A$2:$A$8633,IF($H$2=$H$2,IF($B$238=Data!$F$2:$F$8633,IF(R$16=Data!$E$2:$E$8633,IF(3=Data!$H$2:$H$8633,Data!$K$2:$K$8633))))))</f>
        <v>0</v>
      </c>
      <c r="S248" s="36">
        <f t="array" ref="S248">SUM(IF($F$2=Data!$A$2:$A$8633,IF($H$2=$H$2,IF($B$238=Data!$F$2:$F$8633,IF(S$16=Data!$E$2:$E$8633,IF(3=Data!$H$2:$H$8633,Data!$K$2:$K$8633))))))</f>
        <v>0</v>
      </c>
      <c r="T248" s="36">
        <f t="array" ref="T248">SUM(IF($F$2=Data!$A$2:$A$8633,IF($H$2=$H$2,IF($B$238=Data!$F$2:$F$8633,IF(T$16=Data!$E$2:$E$8633,IF(3=Data!$H$2:$H$8633,Data!$K$2:$K$8633))))))</f>
        <v>0</v>
      </c>
      <c r="U248" s="36">
        <f t="array" ref="U248">SUM(IF($F$2=Data!$A$2:$A$8633,IF($H$2=$H$2,IF($B$238=Data!$F$2:$F$8633,IF(U$16=Data!$E$2:$E$8633,IF(3=Data!$H$2:$H$8633,Data!$K$2:$K$8633))))))</f>
        <v>0</v>
      </c>
      <c r="V248" s="36">
        <f t="array" ref="V248">SUM(IF($F$2=Data!$A$2:$A$8633,IF($H$2=$H$2,IF($B$238=Data!$F$2:$F$8633,IF(V$16=Data!$E$2:$E$8633,IF(3=Data!$H$2:$H$8633,Data!$K$2:$K$8633))))))</f>
        <v>0</v>
      </c>
      <c r="W248" s="36">
        <f t="array" ref="W248">SUM(IF($F$2=Data!$A$2:$A$8633,IF($H$2=$H$2,IF($B$238=Data!$F$2:$F$8633,IF(W$16=Data!$E$2:$E$8633,IF(3=Data!$H$2:$H$8633,Data!$K$2:$K$8633))))))</f>
        <v>0</v>
      </c>
      <c r="X248" s="36">
        <f t="array" ref="X248">SUM(IF($F$2=Data!$A$2:$A$8633,IF($H$2=$H$2,IF($B$238=Data!$F$2:$F$8633,IF(X$16=Data!$E$2:$E$8633,IF(3=Data!$H$2:$H$8633,Data!$K$2:$K$8633))))))</f>
        <v>0</v>
      </c>
      <c r="Y248" s="36">
        <f t="array" ref="Y248">SUM(IF($F$2=Data!$A$2:$A$8633,IF($H$2=$H$2,IF($B$238=Data!$F$2:$F$8633,IF(Y$16=Data!$E$2:$E$8633,IF(3=Data!$H$2:$H$8633,Data!$K$2:$K$8633))))))</f>
        <v>0</v>
      </c>
    </row>
    <row r="249" spans="1:31" hidden="1">
      <c r="A249" s="37"/>
    </row>
    <row r="250" spans="1:31" hidden="1">
      <c r="A250" s="38" t="s">
        <v>2</v>
      </c>
      <c r="B250" s="39" t="str">
        <f t="shared" ref="B250:Y250" si="317">IF(B$239&lt;B245,B240+B$239*B241,"N/A")</f>
        <v>N/A</v>
      </c>
      <c r="C250" s="39" t="str">
        <f t="shared" si="317"/>
        <v>N/A</v>
      </c>
      <c r="D250" s="39" t="str">
        <f t="shared" si="317"/>
        <v>N/A</v>
      </c>
      <c r="E250" s="39" t="str">
        <f t="shared" si="317"/>
        <v>N/A</v>
      </c>
      <c r="F250" s="39" t="str">
        <f t="shared" si="317"/>
        <v>N/A</v>
      </c>
      <c r="G250" s="39" t="str">
        <f t="shared" si="317"/>
        <v>N/A</v>
      </c>
      <c r="H250" s="39" t="str">
        <f t="shared" si="317"/>
        <v>N/A</v>
      </c>
      <c r="I250" s="39" t="str">
        <f t="shared" si="317"/>
        <v>N/A</v>
      </c>
      <c r="J250" s="39" t="str">
        <f t="shared" si="317"/>
        <v>N/A</v>
      </c>
      <c r="K250" s="39" t="str">
        <f t="shared" si="317"/>
        <v>N/A</v>
      </c>
      <c r="L250" s="39" t="str">
        <f t="shared" si="317"/>
        <v>N/A</v>
      </c>
      <c r="M250" s="39" t="str">
        <f t="shared" si="317"/>
        <v>N/A</v>
      </c>
      <c r="N250" s="39" t="str">
        <f t="shared" si="317"/>
        <v>N/A</v>
      </c>
      <c r="O250" s="39" t="str">
        <f t="shared" si="317"/>
        <v>N/A</v>
      </c>
      <c r="P250" s="39" t="str">
        <f t="shared" si="317"/>
        <v>N/A</v>
      </c>
      <c r="Q250" s="39" t="str">
        <f t="shared" si="317"/>
        <v>N/A</v>
      </c>
      <c r="R250" s="39" t="str">
        <f t="shared" si="317"/>
        <v>N/A</v>
      </c>
      <c r="S250" s="39" t="str">
        <f t="shared" si="317"/>
        <v>N/A</v>
      </c>
      <c r="T250" s="39" t="str">
        <f t="shared" si="317"/>
        <v>N/A</v>
      </c>
      <c r="U250" s="39" t="str">
        <f t="shared" si="317"/>
        <v>N/A</v>
      </c>
      <c r="V250" s="39" t="str">
        <f t="shared" si="317"/>
        <v>N/A</v>
      </c>
      <c r="W250" s="39" t="str">
        <f t="shared" si="317"/>
        <v>N/A</v>
      </c>
      <c r="X250" s="39" t="str">
        <f t="shared" si="317"/>
        <v>N/A</v>
      </c>
      <c r="Y250" s="39" t="str">
        <f t="shared" si="317"/>
        <v>N/A</v>
      </c>
    </row>
    <row r="251" spans="1:31" hidden="1">
      <c r="A251" s="38" t="s">
        <v>0</v>
      </c>
      <c r="B251" s="39" t="str">
        <f t="shared" ref="B251:Y251" si="318">IF(AND(B245&lt;&gt;0,B245&lt;B$239,B$239&lt;B246),B240+B$239*B241+(B$239-B245)*B242,"N/A")</f>
        <v>N/A</v>
      </c>
      <c r="C251" s="39" t="str">
        <f t="shared" si="318"/>
        <v>N/A</v>
      </c>
      <c r="D251" s="39" t="str">
        <f t="shared" si="318"/>
        <v>N/A</v>
      </c>
      <c r="E251" s="39" t="str">
        <f t="shared" si="318"/>
        <v>N/A</v>
      </c>
      <c r="F251" s="39" t="str">
        <f t="shared" si="318"/>
        <v>N/A</v>
      </c>
      <c r="G251" s="39" t="str">
        <f t="shared" si="318"/>
        <v>N/A</v>
      </c>
      <c r="H251" s="39" t="str">
        <f t="shared" si="318"/>
        <v>N/A</v>
      </c>
      <c r="I251" s="39" t="str">
        <f t="shared" si="318"/>
        <v>N/A</v>
      </c>
      <c r="J251" s="39" t="str">
        <f t="shared" si="318"/>
        <v>N/A</v>
      </c>
      <c r="K251" s="39" t="str">
        <f t="shared" si="318"/>
        <v>N/A</v>
      </c>
      <c r="L251" s="39" t="str">
        <f t="shared" si="318"/>
        <v>N/A</v>
      </c>
      <c r="M251" s="39" t="str">
        <f t="shared" si="318"/>
        <v>N/A</v>
      </c>
      <c r="N251" s="39" t="str">
        <f t="shared" si="318"/>
        <v>N/A</v>
      </c>
      <c r="O251" s="39" t="str">
        <f t="shared" si="318"/>
        <v>N/A</v>
      </c>
      <c r="P251" s="39" t="str">
        <f t="shared" si="318"/>
        <v>N/A</v>
      </c>
      <c r="Q251" s="39" t="str">
        <f t="shared" si="318"/>
        <v>N/A</v>
      </c>
      <c r="R251" s="39" t="str">
        <f t="shared" si="318"/>
        <v>N/A</v>
      </c>
      <c r="S251" s="39" t="str">
        <f t="shared" si="318"/>
        <v>N/A</v>
      </c>
      <c r="T251" s="39" t="str">
        <f t="shared" si="318"/>
        <v>N/A</v>
      </c>
      <c r="U251" s="39" t="str">
        <f t="shared" si="318"/>
        <v>N/A</v>
      </c>
      <c r="V251" s="39" t="str">
        <f t="shared" si="318"/>
        <v>N/A</v>
      </c>
      <c r="W251" s="39" t="str">
        <f t="shared" si="318"/>
        <v>N/A</v>
      </c>
      <c r="X251" s="39" t="str">
        <f t="shared" si="318"/>
        <v>N/A</v>
      </c>
      <c r="Y251" s="39" t="str">
        <f t="shared" si="318"/>
        <v>N/A</v>
      </c>
    </row>
    <row r="252" spans="1:31" hidden="1">
      <c r="A252" s="38" t="s">
        <v>1</v>
      </c>
      <c r="B252" s="39" t="str">
        <f t="shared" ref="B252:Y252" si="319">IF(AND(B246&lt;&gt;0,B246&lt;B$239,B$239&lt;B247),B240+B$239*B241+(B$239-B245)*B242+(B$239-B246)*B243,"N/A")</f>
        <v>N/A</v>
      </c>
      <c r="C252" s="39" t="str">
        <f t="shared" si="319"/>
        <v>N/A</v>
      </c>
      <c r="D252" s="39" t="str">
        <f t="shared" si="319"/>
        <v>N/A</v>
      </c>
      <c r="E252" s="39" t="str">
        <f t="shared" si="319"/>
        <v>N/A</v>
      </c>
      <c r="F252" s="39" t="str">
        <f t="shared" si="319"/>
        <v>N/A</v>
      </c>
      <c r="G252" s="39" t="str">
        <f t="shared" si="319"/>
        <v>N/A</v>
      </c>
      <c r="H252" s="39" t="str">
        <f t="shared" si="319"/>
        <v>N/A</v>
      </c>
      <c r="I252" s="39" t="str">
        <f t="shared" si="319"/>
        <v>N/A</v>
      </c>
      <c r="J252" s="39" t="str">
        <f t="shared" si="319"/>
        <v>N/A</v>
      </c>
      <c r="K252" s="39" t="str">
        <f t="shared" si="319"/>
        <v>N/A</v>
      </c>
      <c r="L252" s="39" t="str">
        <f t="shared" si="319"/>
        <v>N/A</v>
      </c>
      <c r="M252" s="39" t="str">
        <f t="shared" si="319"/>
        <v>N/A</v>
      </c>
      <c r="N252" s="39" t="str">
        <f t="shared" si="319"/>
        <v>N/A</v>
      </c>
      <c r="O252" s="39" t="str">
        <f t="shared" si="319"/>
        <v>N/A</v>
      </c>
      <c r="P252" s="39" t="str">
        <f t="shared" si="319"/>
        <v>N/A</v>
      </c>
      <c r="Q252" s="39" t="str">
        <f t="shared" si="319"/>
        <v>N/A</v>
      </c>
      <c r="R252" s="39" t="str">
        <f t="shared" si="319"/>
        <v>N/A</v>
      </c>
      <c r="S252" s="39" t="str">
        <f t="shared" si="319"/>
        <v>N/A</v>
      </c>
      <c r="T252" s="39" t="str">
        <f t="shared" si="319"/>
        <v>N/A</v>
      </c>
      <c r="U252" s="39" t="str">
        <f t="shared" si="319"/>
        <v>N/A</v>
      </c>
      <c r="V252" s="39" t="str">
        <f t="shared" si="319"/>
        <v>N/A</v>
      </c>
      <c r="W252" s="39" t="str">
        <f t="shared" si="319"/>
        <v>N/A</v>
      </c>
      <c r="X252" s="39" t="str">
        <f t="shared" si="319"/>
        <v>N/A</v>
      </c>
      <c r="Y252" s="39" t="str">
        <f t="shared" si="319"/>
        <v>N/A</v>
      </c>
    </row>
    <row r="253" spans="1:31" s="33" customFormat="1" hidden="1">
      <c r="A253" s="38" t="s">
        <v>21</v>
      </c>
      <c r="B253" s="39" t="str">
        <f t="shared" ref="B253:Y253" si="320">IF(AND(B247&lt;&gt;0,B247&lt;B$239,B$239&lt;B248),B240+B$239*B241+(B$239-B245)*B242+(B$239-B246)*B243+(B$239-B247)*B244,"N/A")</f>
        <v>N/A</v>
      </c>
      <c r="C253" s="39" t="str">
        <f t="shared" si="320"/>
        <v>N/A</v>
      </c>
      <c r="D253" s="39" t="str">
        <f t="shared" si="320"/>
        <v>N/A</v>
      </c>
      <c r="E253" s="39" t="str">
        <f t="shared" si="320"/>
        <v>N/A</v>
      </c>
      <c r="F253" s="39" t="str">
        <f t="shared" si="320"/>
        <v>N/A</v>
      </c>
      <c r="G253" s="39" t="str">
        <f t="shared" si="320"/>
        <v>N/A</v>
      </c>
      <c r="H253" s="39" t="str">
        <f t="shared" si="320"/>
        <v>N/A</v>
      </c>
      <c r="I253" s="39" t="str">
        <f t="shared" si="320"/>
        <v>N/A</v>
      </c>
      <c r="J253" s="39" t="str">
        <f t="shared" si="320"/>
        <v>N/A</v>
      </c>
      <c r="K253" s="39" t="str">
        <f t="shared" si="320"/>
        <v>N/A</v>
      </c>
      <c r="L253" s="39" t="str">
        <f t="shared" si="320"/>
        <v>N/A</v>
      </c>
      <c r="M253" s="39" t="str">
        <f t="shared" si="320"/>
        <v>N/A</v>
      </c>
      <c r="N253" s="39" t="str">
        <f t="shared" si="320"/>
        <v>N/A</v>
      </c>
      <c r="O253" s="39" t="str">
        <f t="shared" si="320"/>
        <v>N/A</v>
      </c>
      <c r="P253" s="39" t="str">
        <f t="shared" si="320"/>
        <v>N/A</v>
      </c>
      <c r="Q253" s="39" t="str">
        <f t="shared" si="320"/>
        <v>N/A</v>
      </c>
      <c r="R253" s="39" t="str">
        <f t="shared" si="320"/>
        <v>N/A</v>
      </c>
      <c r="S253" s="39" t="str">
        <f t="shared" si="320"/>
        <v>N/A</v>
      </c>
      <c r="T253" s="39" t="str">
        <f t="shared" si="320"/>
        <v>N/A</v>
      </c>
      <c r="U253" s="39" t="str">
        <f t="shared" si="320"/>
        <v>N/A</v>
      </c>
      <c r="V253" s="39" t="str">
        <f t="shared" si="320"/>
        <v>N/A</v>
      </c>
      <c r="W253" s="39" t="str">
        <f t="shared" si="320"/>
        <v>N/A</v>
      </c>
      <c r="X253" s="39" t="str">
        <f t="shared" si="320"/>
        <v>N/A</v>
      </c>
      <c r="Y253" s="39" t="str">
        <f t="shared" si="320"/>
        <v>N/A</v>
      </c>
      <c r="AC253" s="11"/>
      <c r="AE253" s="22"/>
    </row>
    <row r="254" spans="1:31" hidden="1">
      <c r="A254" s="38" t="s">
        <v>103</v>
      </c>
      <c r="B254" s="39">
        <f>IF(B250&lt;&gt;"N/A",B250,IF(B251&lt;&gt;"N/A",B251,IF(B252&lt;&gt;"N/A",B252,IF(B253&lt;&gt;"N/A",B253,0))))-B240</f>
        <v>0</v>
      </c>
      <c r="C254" s="39">
        <f t="shared" ref="C254" si="321">IF(C250&lt;&gt;"N/A",C250,IF(C251&lt;&gt;"N/A",C251,IF(C252&lt;&gt;"N/A",C252,IF(C253&lt;&gt;"N/A",C253,0))))-C240</f>
        <v>0</v>
      </c>
      <c r="D254" s="39">
        <f t="shared" ref="D254" si="322">IF(D250&lt;&gt;"N/A",D250,IF(D251&lt;&gt;"N/A",D251,IF(D252&lt;&gt;"N/A",D252,IF(D253&lt;&gt;"N/A",D253,0))))-D240</f>
        <v>0</v>
      </c>
      <c r="E254" s="39">
        <f t="shared" ref="E254" si="323">IF(E250&lt;&gt;"N/A",E250,IF(E251&lt;&gt;"N/A",E251,IF(E252&lt;&gt;"N/A",E252,IF(E253&lt;&gt;"N/A",E253,0))))-E240</f>
        <v>0</v>
      </c>
      <c r="F254" s="39">
        <f t="shared" ref="F254" si="324">IF(F250&lt;&gt;"N/A",F250,IF(F251&lt;&gt;"N/A",F251,IF(F252&lt;&gt;"N/A",F252,IF(F253&lt;&gt;"N/A",F253,0))))-F240</f>
        <v>0</v>
      </c>
      <c r="G254" s="39">
        <f t="shared" ref="G254" si="325">IF(G250&lt;&gt;"N/A",G250,IF(G251&lt;&gt;"N/A",G251,IF(G252&lt;&gt;"N/A",G252,IF(G253&lt;&gt;"N/A",G253,0))))-G240</f>
        <v>0</v>
      </c>
      <c r="H254" s="39">
        <f t="shared" ref="H254" si="326">IF(H250&lt;&gt;"N/A",H250,IF(H251&lt;&gt;"N/A",H251,IF(H252&lt;&gt;"N/A",H252,IF(H253&lt;&gt;"N/A",H253,0))))-H240</f>
        <v>0</v>
      </c>
      <c r="I254" s="39">
        <f t="shared" ref="I254" si="327">IF(I250&lt;&gt;"N/A",I250,IF(I251&lt;&gt;"N/A",I251,IF(I252&lt;&gt;"N/A",I252,IF(I253&lt;&gt;"N/A",I253,0))))-I240</f>
        <v>0</v>
      </c>
      <c r="J254" s="39">
        <f t="shared" ref="J254" si="328">IF(J250&lt;&gt;"N/A",J250,IF(J251&lt;&gt;"N/A",J251,IF(J252&lt;&gt;"N/A",J252,IF(J253&lt;&gt;"N/A",J253,0))))-J240</f>
        <v>0</v>
      </c>
      <c r="K254" s="39">
        <f t="shared" ref="K254" si="329">IF(K250&lt;&gt;"N/A",K250,IF(K251&lt;&gt;"N/A",K251,IF(K252&lt;&gt;"N/A",K252,IF(K253&lt;&gt;"N/A",K253,0))))-K240</f>
        <v>0</v>
      </c>
      <c r="L254" s="39">
        <f t="shared" ref="L254" si="330">IF(L250&lt;&gt;"N/A",L250,IF(L251&lt;&gt;"N/A",L251,IF(L252&lt;&gt;"N/A",L252,IF(L253&lt;&gt;"N/A",L253,0))))-L240</f>
        <v>0</v>
      </c>
      <c r="M254" s="39">
        <f t="shared" ref="M254" si="331">IF(M250&lt;&gt;"N/A",M250,IF(M251&lt;&gt;"N/A",M251,IF(M252&lt;&gt;"N/A",M252,IF(M253&lt;&gt;"N/A",M253,0))))-M240</f>
        <v>0</v>
      </c>
      <c r="N254" s="39">
        <f t="shared" ref="N254" si="332">IF(N250&lt;&gt;"N/A",N250,IF(N251&lt;&gt;"N/A",N251,IF(N252&lt;&gt;"N/A",N252,IF(N253&lt;&gt;"N/A",N253,0))))-N240</f>
        <v>0</v>
      </c>
      <c r="O254" s="39">
        <f t="shared" ref="O254" si="333">IF(O250&lt;&gt;"N/A",O250,IF(O251&lt;&gt;"N/A",O251,IF(O252&lt;&gt;"N/A",O252,IF(O253&lt;&gt;"N/A",O253,0))))-O240</f>
        <v>0</v>
      </c>
      <c r="P254" s="39">
        <f t="shared" ref="P254" si="334">IF(P250&lt;&gt;"N/A",P250,IF(P251&lt;&gt;"N/A",P251,IF(P252&lt;&gt;"N/A",P252,IF(P253&lt;&gt;"N/A",P253,0))))-P240</f>
        <v>0</v>
      </c>
      <c r="Q254" s="39">
        <f t="shared" ref="Q254" si="335">IF(Q250&lt;&gt;"N/A",Q250,IF(Q251&lt;&gt;"N/A",Q251,IF(Q252&lt;&gt;"N/A",Q252,IF(Q253&lt;&gt;"N/A",Q253,0))))-Q240</f>
        <v>0</v>
      </c>
      <c r="R254" s="39">
        <f t="shared" ref="R254" si="336">IF(R250&lt;&gt;"N/A",R250,IF(R251&lt;&gt;"N/A",R251,IF(R252&lt;&gt;"N/A",R252,IF(R253&lt;&gt;"N/A",R253,0))))-R240</f>
        <v>0</v>
      </c>
      <c r="S254" s="39">
        <f t="shared" ref="S254" si="337">IF(S250&lt;&gt;"N/A",S250,IF(S251&lt;&gt;"N/A",S251,IF(S252&lt;&gt;"N/A",S252,IF(S253&lt;&gt;"N/A",S253,0))))-S240</f>
        <v>0</v>
      </c>
      <c r="T254" s="39">
        <f t="shared" ref="T254" si="338">IF(T250&lt;&gt;"N/A",T250,IF(T251&lt;&gt;"N/A",T251,IF(T252&lt;&gt;"N/A",T252,IF(T253&lt;&gt;"N/A",T253,0))))-T240</f>
        <v>0</v>
      </c>
      <c r="U254" s="39">
        <f t="shared" ref="U254" si="339">IF(U250&lt;&gt;"N/A",U250,IF(U251&lt;&gt;"N/A",U251,IF(U252&lt;&gt;"N/A",U252,IF(U253&lt;&gt;"N/A",U253,0))))-U240</f>
        <v>0</v>
      </c>
      <c r="V254" s="39">
        <f t="shared" ref="V254" si="340">IF(V250&lt;&gt;"N/A",V250,IF(V251&lt;&gt;"N/A",V251,IF(V252&lt;&gt;"N/A",V252,IF(V253&lt;&gt;"N/A",V253,0))))-V240</f>
        <v>0</v>
      </c>
      <c r="W254" s="39">
        <f t="shared" ref="W254" si="341">IF(W250&lt;&gt;"N/A",W250,IF(W251&lt;&gt;"N/A",W251,IF(W252&lt;&gt;"N/A",W252,IF(W253&lt;&gt;"N/A",W253,0))))-W240</f>
        <v>0</v>
      </c>
      <c r="X254" s="39">
        <f t="shared" ref="X254" si="342">IF(X250&lt;&gt;"N/A",X250,IF(X251&lt;&gt;"N/A",X251,IF(X252&lt;&gt;"N/A",X252,IF(X253&lt;&gt;"N/A",X253,0))))-X240</f>
        <v>0</v>
      </c>
      <c r="Y254" s="39">
        <f t="shared" ref="Y254" si="343">IF(Y250&lt;&gt;"N/A",Y250,IF(Y251&lt;&gt;"N/A",Y251,IF(Y252&lt;&gt;"N/A",Y252,IF(Y253&lt;&gt;"N/A",Y253,0))))-Y240</f>
        <v>0</v>
      </c>
    </row>
    <row r="255" spans="1:31" s="33" customFormat="1" hidden="1">
      <c r="A255" s="31"/>
      <c r="B255" s="32"/>
      <c r="C255" s="32"/>
      <c r="D255" s="32"/>
      <c r="E255" s="32"/>
      <c r="F255" s="32"/>
      <c r="G255" s="32"/>
      <c r="H255" s="32"/>
      <c r="I255" s="32"/>
      <c r="J255" s="32"/>
      <c r="K255" s="32"/>
      <c r="L255" s="32"/>
      <c r="M255" s="32"/>
      <c r="N255" s="32"/>
      <c r="O255" s="32"/>
      <c r="P255" s="32"/>
      <c r="Q255" s="32"/>
      <c r="R255" s="32"/>
      <c r="S255" s="32"/>
      <c r="T255" s="32"/>
      <c r="U255" s="32"/>
      <c r="V255" s="32"/>
      <c r="W255" s="32"/>
      <c r="X255" s="32"/>
      <c r="Y255" s="32"/>
      <c r="AC255" s="11"/>
      <c r="AE255" s="22"/>
    </row>
    <row r="256" spans="1:31" s="32" customFormat="1" hidden="1">
      <c r="A256" s="38" t="s">
        <v>101</v>
      </c>
      <c r="B256" s="58" t="s">
        <v>83</v>
      </c>
      <c r="AC256" s="11"/>
      <c r="AE256" s="22"/>
    </row>
    <row r="257" spans="1:31" hidden="1">
      <c r="A257" s="38"/>
      <c r="B257" s="55">
        <f>IF(AND($K$2="WEEKDAY",WEEKDAY($D$2)=2),1,0)</f>
        <v>0</v>
      </c>
      <c r="C257" s="56">
        <f t="shared" ref="C257:Y257" si="344">IF(AND($K$2="WEEKDAY",WEEKDAY($D$2)=2),1,0)</f>
        <v>0</v>
      </c>
      <c r="D257" s="56">
        <f t="shared" si="344"/>
        <v>0</v>
      </c>
      <c r="E257" s="56">
        <f t="shared" si="344"/>
        <v>0</v>
      </c>
      <c r="F257" s="56">
        <f t="shared" si="344"/>
        <v>0</v>
      </c>
      <c r="G257" s="56">
        <f t="shared" si="344"/>
        <v>0</v>
      </c>
      <c r="H257" s="56">
        <f t="shared" si="344"/>
        <v>0</v>
      </c>
      <c r="I257" s="56">
        <f t="shared" si="344"/>
        <v>0</v>
      </c>
      <c r="J257" s="56">
        <f t="shared" si="344"/>
        <v>0</v>
      </c>
      <c r="K257" s="56">
        <f t="shared" si="344"/>
        <v>0</v>
      </c>
      <c r="L257" s="56">
        <f t="shared" si="344"/>
        <v>0</v>
      </c>
      <c r="M257" s="56">
        <f t="shared" si="344"/>
        <v>0</v>
      </c>
      <c r="N257" s="56">
        <f t="shared" si="344"/>
        <v>0</v>
      </c>
      <c r="O257" s="56">
        <f t="shared" si="344"/>
        <v>0</v>
      </c>
      <c r="P257" s="56">
        <f t="shared" si="344"/>
        <v>0</v>
      </c>
      <c r="Q257" s="56">
        <f t="shared" si="344"/>
        <v>0</v>
      </c>
      <c r="R257" s="56">
        <f t="shared" si="344"/>
        <v>0</v>
      </c>
      <c r="S257" s="56">
        <f t="shared" si="344"/>
        <v>0</v>
      </c>
      <c r="T257" s="56">
        <f t="shared" si="344"/>
        <v>0</v>
      </c>
      <c r="U257" s="56">
        <f t="shared" si="344"/>
        <v>0</v>
      </c>
      <c r="V257" s="56">
        <f t="shared" si="344"/>
        <v>0</v>
      </c>
      <c r="W257" s="56">
        <f t="shared" si="344"/>
        <v>0</v>
      </c>
      <c r="X257" s="56">
        <f t="shared" si="344"/>
        <v>0</v>
      </c>
      <c r="Y257" s="57">
        <f t="shared" si="344"/>
        <v>0</v>
      </c>
      <c r="AE257" s="22"/>
    </row>
    <row r="258" spans="1:31" hidden="1">
      <c r="A258" s="29" t="s">
        <v>8</v>
      </c>
      <c r="B258" s="34">
        <f t="array" ref="B258">SUM(IF($F$2=Data!$A$2:$A$8633,IF($B$256=Data!$F$2:$F$8633,IF(B$16=Data!$E$2:$E$8633,IF(B$257&gt;=Data!$J$2:$J$8633,IF(B$257&lt;=Data!$K$2:$K$8633,Data!$G$2:$G$8633))))))</f>
        <v>0</v>
      </c>
      <c r="C258" s="34">
        <f t="array" ref="C258">SUM(IF($F$2=Data!$A$2:$A$8633,IF($H$2=$H$2,IF($B$256=Data!$F$2:$F$8633,IF(C$16=Data!$E$2:$E$8633,IF(C$257&gt;=Data!$J$2:$J$8633,IF(C$257&lt;=Data!$K$2:$K$8633,Data!$G$2:$G$8633)))))))</f>
        <v>0</v>
      </c>
      <c r="D258" s="34">
        <f t="array" ref="D258">SUM(IF($F$2=Data!$A$2:$A$8633,IF($H$2=$H$2,IF($B$256=Data!$F$2:$F$8633,IF(D$16=Data!$E$2:$E$8633,IF(D$257&gt;=Data!$J$2:$J$8633,IF(D$257&lt;=Data!$K$2:$K$8633,Data!$G$2:$G$8633)))))))</f>
        <v>0</v>
      </c>
      <c r="E258" s="34">
        <f t="array" ref="E258">SUM(IF($F$2=Data!$A$2:$A$8633,IF($H$2=$H$2,IF($B$256=Data!$F$2:$F$8633,IF(E$16=Data!$E$2:$E$8633,IF(E$257&gt;=Data!$J$2:$J$8633,IF(E$257&lt;=Data!$K$2:$K$8633,Data!$G$2:$G$8633)))))))</f>
        <v>0</v>
      </c>
      <c r="F258" s="34">
        <f t="array" ref="F258">SUM(IF($F$2=Data!$A$2:$A$8633,IF($H$2=$H$2,IF($B$256=Data!$F$2:$F$8633,IF(F$16=Data!$E$2:$E$8633,IF(F$257&gt;=Data!$J$2:$J$8633,IF(F$257&lt;=Data!$K$2:$K$8633,Data!$G$2:$G$8633)))))))</f>
        <v>0</v>
      </c>
      <c r="G258" s="34">
        <f t="array" ref="G258">SUM(IF($F$2=Data!$A$2:$A$8633,IF($H$2=$H$2,IF($B$256=Data!$F$2:$F$8633,IF(G$16=Data!$E$2:$E$8633,IF(G$257&gt;=Data!$J$2:$J$8633,IF(G$257&lt;=Data!$K$2:$K$8633,Data!$G$2:$G$8633)))))))</f>
        <v>0</v>
      </c>
      <c r="H258" s="34">
        <f t="array" ref="H258">SUM(IF($F$2=Data!$A$2:$A$8633,IF($H$2=$H$2,IF($B$256=Data!$F$2:$F$8633,IF(H$16=Data!$E$2:$E$8633,IF(H$257&gt;=Data!$J$2:$J$8633,IF(H$257&lt;=Data!$K$2:$K$8633,Data!$G$2:$G$8633)))))))</f>
        <v>0</v>
      </c>
      <c r="I258" s="34">
        <f t="array" ref="I258">SUM(IF($F$2=Data!$A$2:$A$8633,IF($H$2=$H$2,IF($B$256=Data!$F$2:$F$8633,IF(I$16=Data!$E$2:$E$8633,IF(I$257&gt;=Data!$J$2:$J$8633,IF(I$257&lt;=Data!$K$2:$K$8633,Data!$G$2:$G$8633)))))))</f>
        <v>0</v>
      </c>
      <c r="J258" s="34">
        <f t="array" ref="J258">SUM(IF($F$2=Data!$A$2:$A$8633,IF($H$2=$H$2,IF($B$256=Data!$F$2:$F$8633,IF(J$16=Data!$E$2:$E$8633,IF(J$257&gt;=Data!$J$2:$J$8633,IF(J$257&lt;=Data!$K$2:$K$8633,Data!$G$2:$G$8633)))))))</f>
        <v>0</v>
      </c>
      <c r="K258" s="34">
        <f t="array" ref="K258">SUM(IF($F$2=Data!$A$2:$A$8633,IF($H$2=$H$2,IF($B$256=Data!$F$2:$F$8633,IF(K$16=Data!$E$2:$E$8633,IF(K$257&gt;=Data!$J$2:$J$8633,IF(K$257&lt;=Data!$K$2:$K$8633,Data!$G$2:$G$8633)))))))</f>
        <v>0</v>
      </c>
      <c r="L258" s="34">
        <f t="array" ref="L258">SUM(IF($F$2=Data!$A$2:$A$8633,IF($H$2=$H$2,IF($B$256=Data!$F$2:$F$8633,IF(L$16=Data!$E$2:$E$8633,IF(L$257&gt;=Data!$J$2:$J$8633,IF(L$257&lt;=Data!$K$2:$K$8633,Data!$G$2:$G$8633)))))))</f>
        <v>0</v>
      </c>
      <c r="M258" s="34">
        <f t="array" ref="M258">SUM(IF($F$2=Data!$A$2:$A$8633,IF($H$2=$H$2,IF($B$256=Data!$F$2:$F$8633,IF(M$16=Data!$E$2:$E$8633,IF(M$257&gt;=Data!$J$2:$J$8633,IF(M$257&lt;=Data!$K$2:$K$8633,Data!$G$2:$G$8633)))))))</f>
        <v>0</v>
      </c>
      <c r="N258" s="34">
        <f t="array" ref="N258">SUM(IF($F$2=Data!$A$2:$A$8633,IF($H$2=$H$2,IF($B$256=Data!$F$2:$F$8633,IF(N$16=Data!$E$2:$E$8633,IF(N$257&gt;=Data!$J$2:$J$8633,IF(N$257&lt;=Data!$K$2:$K$8633,Data!$G$2:$G$8633)))))))</f>
        <v>0</v>
      </c>
      <c r="O258" s="34">
        <f t="array" ref="O258">SUM(IF($F$2=Data!$A$2:$A$8633,IF($H$2=$H$2,IF($B$256=Data!$F$2:$F$8633,IF(O$16=Data!$E$2:$E$8633,IF(O$257&gt;=Data!$J$2:$J$8633,IF(O$257&lt;=Data!$K$2:$K$8633,Data!$G$2:$G$8633)))))))</f>
        <v>0</v>
      </c>
      <c r="P258" s="34">
        <f t="array" ref="P258">SUM(IF($F$2=Data!$A$2:$A$8633,IF($H$2=$H$2,IF($B$256=Data!$F$2:$F$8633,IF(P$16=Data!$E$2:$E$8633,IF(P$257&gt;=Data!$J$2:$J$8633,IF(P$257&lt;=Data!$K$2:$K$8633,Data!$G$2:$G$8633)))))))</f>
        <v>0</v>
      </c>
      <c r="Q258" s="34">
        <f t="array" ref="Q258">SUM(IF($F$2=Data!$A$2:$A$8633,IF($H$2=$H$2,IF($B$256=Data!$F$2:$F$8633,IF(Q$16=Data!$E$2:$E$8633,IF(Q$257&gt;=Data!$J$2:$J$8633,IF(Q$257&lt;=Data!$K$2:$K$8633,Data!$G$2:$G$8633)))))))</f>
        <v>0</v>
      </c>
      <c r="R258" s="34">
        <f t="array" ref="R258">SUM(IF($F$2=Data!$A$2:$A$8633,IF($H$2=$H$2,IF($B$256=Data!$F$2:$F$8633,IF(R$16=Data!$E$2:$E$8633,IF(R$257&gt;=Data!$J$2:$J$8633,IF(R$257&lt;=Data!$K$2:$K$8633,Data!$G$2:$G$8633)))))))</f>
        <v>0</v>
      </c>
      <c r="S258" s="34">
        <f t="array" ref="S258">SUM(IF($F$2=Data!$A$2:$A$8633,IF($H$2=$H$2,IF($B$256=Data!$F$2:$F$8633,IF(S$16=Data!$E$2:$E$8633,IF(S$257&gt;=Data!$J$2:$J$8633,IF(S$257&lt;=Data!$K$2:$K$8633,Data!$G$2:$G$8633)))))))</f>
        <v>0</v>
      </c>
      <c r="T258" s="34">
        <f t="array" ref="T258">SUM(IF($F$2=Data!$A$2:$A$8633,IF($H$2=$H$2,IF($B$256=Data!$F$2:$F$8633,IF(T$16=Data!$E$2:$E$8633,IF(T$257&gt;=Data!$J$2:$J$8633,IF(T$257&lt;=Data!$K$2:$K$8633,Data!$G$2:$G$8633)))))))</f>
        <v>0</v>
      </c>
      <c r="U258" s="34">
        <f t="array" ref="U258">SUM(IF($F$2=Data!$A$2:$A$8633,IF($H$2=$H$2,IF($B$256=Data!$F$2:$F$8633,IF(U$16=Data!$E$2:$E$8633,IF(U$257&gt;=Data!$J$2:$J$8633,IF(U$257&lt;=Data!$K$2:$K$8633,Data!$G$2:$G$8633)))))))</f>
        <v>0</v>
      </c>
      <c r="V258" s="34">
        <f t="array" ref="V258">SUM(IF($F$2=Data!$A$2:$A$8633,IF($H$2=$H$2,IF($B$256=Data!$F$2:$F$8633,IF(V$16=Data!$E$2:$E$8633,IF(V$257&gt;=Data!$J$2:$J$8633,IF(V$257&lt;=Data!$K$2:$K$8633,Data!$G$2:$G$8633)))))))</f>
        <v>0</v>
      </c>
      <c r="W258" s="34">
        <f t="array" ref="W258">SUM(IF($F$2=Data!$A$2:$A$8633,IF($H$2=$H$2,IF($B$256=Data!$F$2:$F$8633,IF(W$16=Data!$E$2:$E$8633,IF(W$257&gt;=Data!$J$2:$J$8633,IF(W$257&lt;=Data!$K$2:$K$8633,Data!$G$2:$G$8633)))))))</f>
        <v>0</v>
      </c>
      <c r="X258" s="34">
        <f t="array" ref="X258">SUM(IF($F$2=Data!$A$2:$A$8633,IF($H$2=$H$2,IF($B$256=Data!$F$2:$F$8633,IF(X$16=Data!$E$2:$E$8633,IF(X$257&gt;=Data!$J$2:$J$8633,IF(X$257&lt;=Data!$K$2:$K$8633,Data!$G$2:$G$8633)))))))</f>
        <v>0</v>
      </c>
      <c r="Y258" s="34">
        <f t="array" ref="Y258">SUM(IF($F$2=Data!$A$2:$A$8633,IF($H$2=$H$2,IF($B$256=Data!$F$2:$F$8633,IF(Y$16=Data!$E$2:$E$8633,IF(Y$257&gt;=Data!$J$2:$J$8633,IF(Y$257&lt;=Data!$K$2:$K$8633,Data!$G$2:$G$8633)))))))</f>
        <v>0</v>
      </c>
      <c r="AE258" s="22"/>
    </row>
    <row r="259" spans="1:31" hidden="1">
      <c r="A259" s="29" t="s">
        <v>3</v>
      </c>
      <c r="B259" s="35">
        <f t="array" ref="B259">SUM(IF($F$2=Data!$A$2:$A$8633,IF($H$2=$H$2,IF($B$256=Data!$F$2:$F$8633,IF(B$16=Data!$E$2:$E$8633,IF(0=Data!$H$2:$H$8633,Data!$I$2:$I$8633))))))</f>
        <v>0</v>
      </c>
      <c r="C259" s="35">
        <f t="array" ref="C259">SUM(IF($F$2=Data!$A$2:$A$8633,IF($H$2=$H$2,IF($B$256=Data!$F$2:$F$8633,IF(C$16=Data!$E$2:$E$8633,IF(0=Data!$H$2:$H$8633,Data!$I$2:$I$8633))))))</f>
        <v>0</v>
      </c>
      <c r="D259" s="35">
        <f t="array" ref="D259">SUM(IF($F$2=Data!$A$2:$A$8633,IF($H$2=$H$2,IF($B$256=Data!$F$2:$F$8633,IF(D$16=Data!$E$2:$E$8633,IF(0=Data!$H$2:$H$8633,Data!$I$2:$I$8633))))))</f>
        <v>0</v>
      </c>
      <c r="E259" s="35">
        <f t="array" ref="E259">SUM(IF($F$2=Data!$A$2:$A$8633,IF($H$2=$H$2,IF($B$256=Data!$F$2:$F$8633,IF(E$16=Data!$E$2:$E$8633,IF(0=Data!$H$2:$H$8633,Data!$I$2:$I$8633))))))</f>
        <v>0</v>
      </c>
      <c r="F259" s="35">
        <f t="array" ref="F259">SUM(IF($F$2=Data!$A$2:$A$8633,IF($H$2=$H$2,IF($B$256=Data!$F$2:$F$8633,IF(F$16=Data!$E$2:$E$8633,IF(0=Data!$H$2:$H$8633,Data!$I$2:$I$8633))))))</f>
        <v>0</v>
      </c>
      <c r="G259" s="35">
        <f t="array" ref="G259">SUM(IF($F$2=Data!$A$2:$A$8633,IF($H$2=$H$2,IF($B$256=Data!$F$2:$F$8633,IF(G$16=Data!$E$2:$E$8633,IF(0=Data!$H$2:$H$8633,Data!$I$2:$I$8633))))))</f>
        <v>0</v>
      </c>
      <c r="H259" s="35">
        <f t="array" ref="H259">SUM(IF($F$2=Data!$A$2:$A$8633,IF($H$2=$H$2,IF($B$256=Data!$F$2:$F$8633,IF(H$16=Data!$E$2:$E$8633,IF(0=Data!$H$2:$H$8633,Data!$I$2:$I$8633))))))</f>
        <v>0</v>
      </c>
      <c r="I259" s="35">
        <f t="array" ref="I259">SUM(IF($F$2=Data!$A$2:$A$8633,IF($H$2=$H$2,IF($B$256=Data!$F$2:$F$8633,IF(I$16=Data!$E$2:$E$8633,IF(0=Data!$H$2:$H$8633,Data!$I$2:$I$8633))))))</f>
        <v>0</v>
      </c>
      <c r="J259" s="35">
        <f t="array" ref="J259">SUM(IF($F$2=Data!$A$2:$A$8633,IF($H$2=$H$2,IF($B$256=Data!$F$2:$F$8633,IF(J$16=Data!$E$2:$E$8633,IF(0=Data!$H$2:$H$8633,Data!$I$2:$I$8633))))))</f>
        <v>0</v>
      </c>
      <c r="K259" s="35">
        <f t="array" ref="K259">SUM(IF($F$2=Data!$A$2:$A$8633,IF($H$2=$H$2,IF($B$256=Data!$F$2:$F$8633,IF(K$16=Data!$E$2:$E$8633,IF(0=Data!$H$2:$H$8633,Data!$I$2:$I$8633))))))</f>
        <v>0</v>
      </c>
      <c r="L259" s="35">
        <f t="array" ref="L259">SUM(IF($F$2=Data!$A$2:$A$8633,IF($H$2=$H$2,IF($B$256=Data!$F$2:$F$8633,IF(L$16=Data!$E$2:$E$8633,IF(0=Data!$H$2:$H$8633,Data!$I$2:$I$8633))))))</f>
        <v>0</v>
      </c>
      <c r="M259" s="35">
        <f t="array" ref="M259">SUM(IF($F$2=Data!$A$2:$A$8633,IF($H$2=$H$2,IF($B$256=Data!$F$2:$F$8633,IF(M$16=Data!$E$2:$E$8633,IF(0=Data!$H$2:$H$8633,Data!$I$2:$I$8633))))))</f>
        <v>0</v>
      </c>
      <c r="N259" s="35">
        <f t="array" ref="N259">SUM(IF($F$2=Data!$A$2:$A$8633,IF($H$2=$H$2,IF($B$256=Data!$F$2:$F$8633,IF(N$16=Data!$E$2:$E$8633,IF(0=Data!$H$2:$H$8633,Data!$I$2:$I$8633))))))</f>
        <v>0</v>
      </c>
      <c r="O259" s="35">
        <f t="array" ref="O259">SUM(IF($F$2=Data!$A$2:$A$8633,IF($H$2=$H$2,IF($B$256=Data!$F$2:$F$8633,IF(O$16=Data!$E$2:$E$8633,IF(0=Data!$H$2:$H$8633,Data!$I$2:$I$8633))))))</f>
        <v>0</v>
      </c>
      <c r="P259" s="35">
        <f t="array" ref="P259">SUM(IF($F$2=Data!$A$2:$A$8633,IF($H$2=$H$2,IF($B$256=Data!$F$2:$F$8633,IF(P$16=Data!$E$2:$E$8633,IF(0=Data!$H$2:$H$8633,Data!$I$2:$I$8633))))))</f>
        <v>0</v>
      </c>
      <c r="Q259" s="35">
        <f t="array" ref="Q259">SUM(IF($F$2=Data!$A$2:$A$8633,IF($H$2=$H$2,IF($B$256=Data!$F$2:$F$8633,IF(Q$16=Data!$E$2:$E$8633,IF(0=Data!$H$2:$H$8633,Data!$I$2:$I$8633))))))</f>
        <v>0</v>
      </c>
      <c r="R259" s="35">
        <f t="array" ref="R259">SUM(IF($F$2=Data!$A$2:$A$8633,IF($H$2=$H$2,IF($B$256=Data!$F$2:$F$8633,IF(R$16=Data!$E$2:$E$8633,IF(0=Data!$H$2:$H$8633,Data!$I$2:$I$8633))))))</f>
        <v>0</v>
      </c>
      <c r="S259" s="35">
        <f t="array" ref="S259">SUM(IF($F$2=Data!$A$2:$A$8633,IF($H$2=$H$2,IF($B$256=Data!$F$2:$F$8633,IF(S$16=Data!$E$2:$E$8633,IF(0=Data!$H$2:$H$8633,Data!$I$2:$I$8633))))))</f>
        <v>0</v>
      </c>
      <c r="T259" s="35">
        <f t="array" ref="T259">SUM(IF($F$2=Data!$A$2:$A$8633,IF($H$2=$H$2,IF($B$256=Data!$F$2:$F$8633,IF(T$16=Data!$E$2:$E$8633,IF(0=Data!$H$2:$H$8633,Data!$I$2:$I$8633))))))</f>
        <v>0</v>
      </c>
      <c r="U259" s="35">
        <f t="array" ref="U259">SUM(IF($F$2=Data!$A$2:$A$8633,IF($H$2=$H$2,IF($B$256=Data!$F$2:$F$8633,IF(U$16=Data!$E$2:$E$8633,IF(0=Data!$H$2:$H$8633,Data!$I$2:$I$8633))))))</f>
        <v>0</v>
      </c>
      <c r="V259" s="35">
        <f t="array" ref="V259">SUM(IF($F$2=Data!$A$2:$A$8633,IF($H$2=$H$2,IF($B$256=Data!$F$2:$F$8633,IF(V$16=Data!$E$2:$E$8633,IF(0=Data!$H$2:$H$8633,Data!$I$2:$I$8633))))))</f>
        <v>0</v>
      </c>
      <c r="W259" s="35">
        <f t="array" ref="W259">SUM(IF($F$2=Data!$A$2:$A$8633,IF($H$2=$H$2,IF($B$256=Data!$F$2:$F$8633,IF(W$16=Data!$E$2:$E$8633,IF(0=Data!$H$2:$H$8633,Data!$I$2:$I$8633))))))</f>
        <v>0</v>
      </c>
      <c r="X259" s="35">
        <f t="array" ref="X259">SUM(IF($F$2=Data!$A$2:$A$8633,IF($H$2=$H$2,IF($B$256=Data!$F$2:$F$8633,IF(X$16=Data!$E$2:$E$8633,IF(0=Data!$H$2:$H$8633,Data!$I$2:$I$8633))))))</f>
        <v>0</v>
      </c>
      <c r="Y259" s="35">
        <f t="array" ref="Y259">SUM(IF($F$2=Data!$A$2:$A$8633,IF($H$2=$H$2,IF($B$256=Data!$F$2:$F$8633,IF(Y$16=Data!$E$2:$E$8633,IF(0=Data!$H$2:$H$8633,Data!$I$2:$I$8633))))))</f>
        <v>0</v>
      </c>
      <c r="AE259" s="22"/>
    </row>
    <row r="260" spans="1:31" hidden="1">
      <c r="A260" s="29" t="s">
        <v>4</v>
      </c>
      <c r="B260" s="35">
        <f t="array" ref="B260">SUM(IF($F$2=Data!$A$2:$A$8633,IF($H$2=$H$2,IF($B$256=Data!$F$2:$F$8633,IF(B$16=Data!$E$2:$E$8633,IF(1=Data!$H$2:$H$8633,Data!$I$2:$I$8633))))))</f>
        <v>0</v>
      </c>
      <c r="C260" s="35">
        <f t="array" ref="C260">SUM(IF($F$2=Data!$A$2:$A$8633,IF($H$2=$H$2,IF($B$256=Data!$F$2:$F$8633,IF(C$16=Data!$E$2:$E$8633,IF(1=Data!$H$2:$H$8633,Data!$I$2:$I$8633))))))</f>
        <v>0</v>
      </c>
      <c r="D260" s="35">
        <f t="array" ref="D260">SUM(IF($F$2=Data!$A$2:$A$8633,IF($H$2=$H$2,IF($B$256=Data!$F$2:$F$8633,IF(D$16=Data!$E$2:$E$8633,IF(1=Data!$H$2:$H$8633,Data!$I$2:$I$8633))))))</f>
        <v>0</v>
      </c>
      <c r="E260" s="35">
        <f t="array" ref="E260">SUM(IF($F$2=Data!$A$2:$A$8633,IF($H$2=$H$2,IF($B$256=Data!$F$2:$F$8633,IF(E$16=Data!$E$2:$E$8633,IF(1=Data!$H$2:$H$8633,Data!$I$2:$I$8633))))))</f>
        <v>0</v>
      </c>
      <c r="F260" s="35">
        <f t="array" ref="F260">SUM(IF($F$2=Data!$A$2:$A$8633,IF($H$2=$H$2,IF($B$256=Data!$F$2:$F$8633,IF(F$16=Data!$E$2:$E$8633,IF(1=Data!$H$2:$H$8633,Data!$I$2:$I$8633))))))</f>
        <v>0</v>
      </c>
      <c r="G260" s="35">
        <f t="array" ref="G260">SUM(IF($F$2=Data!$A$2:$A$8633,IF($H$2=$H$2,IF($B$256=Data!$F$2:$F$8633,IF(G$16=Data!$E$2:$E$8633,IF(1=Data!$H$2:$H$8633,Data!$I$2:$I$8633))))))</f>
        <v>0</v>
      </c>
      <c r="H260" s="35">
        <f t="array" ref="H260">SUM(IF($F$2=Data!$A$2:$A$8633,IF($H$2=$H$2,IF($B$256=Data!$F$2:$F$8633,IF(H$16=Data!$E$2:$E$8633,IF(1=Data!$H$2:$H$8633,Data!$I$2:$I$8633))))))</f>
        <v>0</v>
      </c>
      <c r="I260" s="35">
        <f t="array" ref="I260">SUM(IF($F$2=Data!$A$2:$A$8633,IF($H$2=$H$2,IF($B$256=Data!$F$2:$F$8633,IF(I$16=Data!$E$2:$E$8633,IF(1=Data!$H$2:$H$8633,Data!$I$2:$I$8633))))))</f>
        <v>0</v>
      </c>
      <c r="J260" s="35">
        <f t="array" ref="J260">SUM(IF($F$2=Data!$A$2:$A$8633,IF($H$2=$H$2,IF($B$256=Data!$F$2:$F$8633,IF(J$16=Data!$E$2:$E$8633,IF(1=Data!$H$2:$H$8633,Data!$I$2:$I$8633))))))</f>
        <v>0</v>
      </c>
      <c r="K260" s="35">
        <f t="array" ref="K260">SUM(IF($F$2=Data!$A$2:$A$8633,IF($H$2=$H$2,IF($B$256=Data!$F$2:$F$8633,IF(K$16=Data!$E$2:$E$8633,IF(1=Data!$H$2:$H$8633,Data!$I$2:$I$8633))))))</f>
        <v>0</v>
      </c>
      <c r="L260" s="35">
        <f t="array" ref="L260">SUM(IF($F$2=Data!$A$2:$A$8633,IF($H$2=$H$2,IF($B$256=Data!$F$2:$F$8633,IF(L$16=Data!$E$2:$E$8633,IF(1=Data!$H$2:$H$8633,Data!$I$2:$I$8633))))))</f>
        <v>0</v>
      </c>
      <c r="M260" s="35">
        <f t="array" ref="M260">SUM(IF($F$2=Data!$A$2:$A$8633,IF($H$2=$H$2,IF($B$256=Data!$F$2:$F$8633,IF(M$16=Data!$E$2:$E$8633,IF(1=Data!$H$2:$H$8633,Data!$I$2:$I$8633))))))</f>
        <v>0</v>
      </c>
      <c r="N260" s="35">
        <f t="array" ref="N260">SUM(IF($F$2=Data!$A$2:$A$8633,IF($H$2=$H$2,IF($B$256=Data!$F$2:$F$8633,IF(N$16=Data!$E$2:$E$8633,IF(1=Data!$H$2:$H$8633,Data!$I$2:$I$8633))))))</f>
        <v>0</v>
      </c>
      <c r="O260" s="35">
        <f t="array" ref="O260">SUM(IF($F$2=Data!$A$2:$A$8633,IF($H$2=$H$2,IF($B$256=Data!$F$2:$F$8633,IF(O$16=Data!$E$2:$E$8633,IF(1=Data!$H$2:$H$8633,Data!$I$2:$I$8633))))))</f>
        <v>0</v>
      </c>
      <c r="P260" s="35">
        <f t="array" ref="P260">SUM(IF($F$2=Data!$A$2:$A$8633,IF($H$2=$H$2,IF($B$256=Data!$F$2:$F$8633,IF(P$16=Data!$E$2:$E$8633,IF(1=Data!$H$2:$H$8633,Data!$I$2:$I$8633))))))</f>
        <v>0</v>
      </c>
      <c r="Q260" s="35">
        <f t="array" ref="Q260">SUM(IF($F$2=Data!$A$2:$A$8633,IF($H$2=$H$2,IF($B$256=Data!$F$2:$F$8633,IF(Q$16=Data!$E$2:$E$8633,IF(1=Data!$H$2:$H$8633,Data!$I$2:$I$8633))))))</f>
        <v>0</v>
      </c>
      <c r="R260" s="35">
        <f t="array" ref="R260">SUM(IF($F$2=Data!$A$2:$A$8633,IF($H$2=$H$2,IF($B$256=Data!$F$2:$F$8633,IF(R$16=Data!$E$2:$E$8633,IF(1=Data!$H$2:$H$8633,Data!$I$2:$I$8633))))))</f>
        <v>0</v>
      </c>
      <c r="S260" s="35">
        <f t="array" ref="S260">SUM(IF($F$2=Data!$A$2:$A$8633,IF($H$2=$H$2,IF($B$256=Data!$F$2:$F$8633,IF(S$16=Data!$E$2:$E$8633,IF(1=Data!$H$2:$H$8633,Data!$I$2:$I$8633))))))</f>
        <v>0</v>
      </c>
      <c r="T260" s="35">
        <f t="array" ref="T260">SUM(IF($F$2=Data!$A$2:$A$8633,IF($H$2=$H$2,IF($B$256=Data!$F$2:$F$8633,IF(T$16=Data!$E$2:$E$8633,IF(1=Data!$H$2:$H$8633,Data!$I$2:$I$8633))))))</f>
        <v>0</v>
      </c>
      <c r="U260" s="35">
        <f t="array" ref="U260">SUM(IF($F$2=Data!$A$2:$A$8633,IF($H$2=$H$2,IF($B$256=Data!$F$2:$F$8633,IF(U$16=Data!$E$2:$E$8633,IF(1=Data!$H$2:$H$8633,Data!$I$2:$I$8633))))))</f>
        <v>0</v>
      </c>
      <c r="V260" s="35">
        <f t="array" ref="V260">SUM(IF($F$2=Data!$A$2:$A$8633,IF($H$2=$H$2,IF($B$256=Data!$F$2:$F$8633,IF(V$16=Data!$E$2:$E$8633,IF(1=Data!$H$2:$H$8633,Data!$I$2:$I$8633))))))</f>
        <v>0</v>
      </c>
      <c r="W260" s="35">
        <f t="array" ref="W260">SUM(IF($F$2=Data!$A$2:$A$8633,IF($H$2=$H$2,IF($B$256=Data!$F$2:$F$8633,IF(W$16=Data!$E$2:$E$8633,IF(1=Data!$H$2:$H$8633,Data!$I$2:$I$8633))))))</f>
        <v>0</v>
      </c>
      <c r="X260" s="35">
        <f t="array" ref="X260">SUM(IF($F$2=Data!$A$2:$A$8633,IF($H$2=$H$2,IF($B$256=Data!$F$2:$F$8633,IF(X$16=Data!$E$2:$E$8633,IF(1=Data!$H$2:$H$8633,Data!$I$2:$I$8633))))))</f>
        <v>0</v>
      </c>
      <c r="Y260" s="35">
        <f t="array" ref="Y260">SUM(IF($F$2=Data!$A$2:$A$8633,IF($H$2=$H$2,IF($B$256=Data!$F$2:$F$8633,IF(Y$16=Data!$E$2:$E$8633,IF(1=Data!$H$2:$H$8633,Data!$I$2:$I$8633))))))</f>
        <v>0</v>
      </c>
      <c r="AE260" s="22"/>
    </row>
    <row r="261" spans="1:31" hidden="1">
      <c r="A261" s="29" t="s">
        <v>5</v>
      </c>
      <c r="B261" s="35">
        <f t="array" ref="B261">SUM(IF($F$2=Data!$A$2:$A$8633,IF($H$2=$H$2,IF($B$256=Data!$F$2:$F$8633,IF(B$16=Data!$E$2:$E$8633,IF(2=Data!$H$2:$H$8633,Data!$I$2:$I$8633))))))</f>
        <v>0</v>
      </c>
      <c r="C261" s="35">
        <f t="array" ref="C261">SUM(IF($F$2=Data!$A$2:$A$8633,IF($H$2=$H$2,IF($B$256=Data!$F$2:$F$8633,IF(C$16=Data!$E$2:$E$8633,IF(2=Data!$H$2:$H$8633,Data!$I$2:$I$8633))))))</f>
        <v>0</v>
      </c>
      <c r="D261" s="35">
        <f t="array" ref="D261">SUM(IF($F$2=Data!$A$2:$A$8633,IF($H$2=$H$2,IF($B$256=Data!$F$2:$F$8633,IF(D$16=Data!$E$2:$E$8633,IF(2=Data!$H$2:$H$8633,Data!$I$2:$I$8633))))))</f>
        <v>0</v>
      </c>
      <c r="E261" s="35">
        <f t="array" ref="E261">SUM(IF($F$2=Data!$A$2:$A$8633,IF($H$2=$H$2,IF($B$256=Data!$F$2:$F$8633,IF(E$16=Data!$E$2:$E$8633,IF(2=Data!$H$2:$H$8633,Data!$I$2:$I$8633))))))</f>
        <v>0</v>
      </c>
      <c r="F261" s="35">
        <f t="array" ref="F261">SUM(IF($F$2=Data!$A$2:$A$8633,IF($H$2=$H$2,IF($B$256=Data!$F$2:$F$8633,IF(F$16=Data!$E$2:$E$8633,IF(2=Data!$H$2:$H$8633,Data!$I$2:$I$8633))))))</f>
        <v>0</v>
      </c>
      <c r="G261" s="35">
        <f t="array" ref="G261">SUM(IF($F$2=Data!$A$2:$A$8633,IF($H$2=$H$2,IF($B$256=Data!$F$2:$F$8633,IF(G$16=Data!$E$2:$E$8633,IF(2=Data!$H$2:$H$8633,Data!$I$2:$I$8633))))))</f>
        <v>0</v>
      </c>
      <c r="H261" s="35">
        <f t="array" ref="H261">SUM(IF($F$2=Data!$A$2:$A$8633,IF($H$2=$H$2,IF($B$256=Data!$F$2:$F$8633,IF(H$16=Data!$E$2:$E$8633,IF(2=Data!$H$2:$H$8633,Data!$I$2:$I$8633))))))</f>
        <v>0</v>
      </c>
      <c r="I261" s="35">
        <f t="array" ref="I261">SUM(IF($F$2=Data!$A$2:$A$8633,IF($H$2=$H$2,IF($B$256=Data!$F$2:$F$8633,IF(I$16=Data!$E$2:$E$8633,IF(2=Data!$H$2:$H$8633,Data!$I$2:$I$8633))))))</f>
        <v>0</v>
      </c>
      <c r="J261" s="35">
        <f t="array" ref="J261">SUM(IF($F$2=Data!$A$2:$A$8633,IF($H$2=$H$2,IF($B$256=Data!$F$2:$F$8633,IF(J$16=Data!$E$2:$E$8633,IF(2=Data!$H$2:$H$8633,Data!$I$2:$I$8633))))))</f>
        <v>0</v>
      </c>
      <c r="K261" s="35">
        <f t="array" ref="K261">SUM(IF($F$2=Data!$A$2:$A$8633,IF($H$2=$H$2,IF($B$256=Data!$F$2:$F$8633,IF(K$16=Data!$E$2:$E$8633,IF(2=Data!$H$2:$H$8633,Data!$I$2:$I$8633))))))</f>
        <v>0</v>
      </c>
      <c r="L261" s="35">
        <f t="array" ref="L261">SUM(IF($F$2=Data!$A$2:$A$8633,IF($H$2=$H$2,IF($B$256=Data!$F$2:$F$8633,IF(L$16=Data!$E$2:$E$8633,IF(2=Data!$H$2:$H$8633,Data!$I$2:$I$8633))))))</f>
        <v>0</v>
      </c>
      <c r="M261" s="35">
        <f t="array" ref="M261">SUM(IF($F$2=Data!$A$2:$A$8633,IF($H$2=$H$2,IF($B$256=Data!$F$2:$F$8633,IF(M$16=Data!$E$2:$E$8633,IF(2=Data!$H$2:$H$8633,Data!$I$2:$I$8633))))))</f>
        <v>0</v>
      </c>
      <c r="N261" s="35">
        <f t="array" ref="N261">SUM(IF($F$2=Data!$A$2:$A$8633,IF($H$2=$H$2,IF($B$256=Data!$F$2:$F$8633,IF(N$16=Data!$E$2:$E$8633,IF(2=Data!$H$2:$H$8633,Data!$I$2:$I$8633))))))</f>
        <v>0</v>
      </c>
      <c r="O261" s="35">
        <f t="array" ref="O261">SUM(IF($F$2=Data!$A$2:$A$8633,IF($H$2=$H$2,IF($B$256=Data!$F$2:$F$8633,IF(O$16=Data!$E$2:$E$8633,IF(2=Data!$H$2:$H$8633,Data!$I$2:$I$8633))))))</f>
        <v>0</v>
      </c>
      <c r="P261" s="35">
        <f t="array" ref="P261">SUM(IF($F$2=Data!$A$2:$A$8633,IF($H$2=$H$2,IF($B$256=Data!$F$2:$F$8633,IF(P$16=Data!$E$2:$E$8633,IF(2=Data!$H$2:$H$8633,Data!$I$2:$I$8633))))))</f>
        <v>0</v>
      </c>
      <c r="Q261" s="35">
        <f t="array" ref="Q261">SUM(IF($F$2=Data!$A$2:$A$8633,IF($H$2=$H$2,IF($B$256=Data!$F$2:$F$8633,IF(Q$16=Data!$E$2:$E$8633,IF(2=Data!$H$2:$H$8633,Data!$I$2:$I$8633))))))</f>
        <v>0</v>
      </c>
      <c r="R261" s="35">
        <f t="array" ref="R261">SUM(IF($F$2=Data!$A$2:$A$8633,IF($H$2=$H$2,IF($B$256=Data!$F$2:$F$8633,IF(R$16=Data!$E$2:$E$8633,IF(2=Data!$H$2:$H$8633,Data!$I$2:$I$8633))))))</f>
        <v>0</v>
      </c>
      <c r="S261" s="35">
        <f t="array" ref="S261">SUM(IF($F$2=Data!$A$2:$A$8633,IF($H$2=$H$2,IF($B$256=Data!$F$2:$F$8633,IF(S$16=Data!$E$2:$E$8633,IF(2=Data!$H$2:$H$8633,Data!$I$2:$I$8633))))))</f>
        <v>0</v>
      </c>
      <c r="T261" s="35">
        <f t="array" ref="T261">SUM(IF($F$2=Data!$A$2:$A$8633,IF($H$2=$H$2,IF($B$256=Data!$F$2:$F$8633,IF(T$16=Data!$E$2:$E$8633,IF(2=Data!$H$2:$H$8633,Data!$I$2:$I$8633))))))</f>
        <v>0</v>
      </c>
      <c r="U261" s="35">
        <f t="array" ref="U261">SUM(IF($F$2=Data!$A$2:$A$8633,IF($H$2=$H$2,IF($B$256=Data!$F$2:$F$8633,IF(U$16=Data!$E$2:$E$8633,IF(2=Data!$H$2:$H$8633,Data!$I$2:$I$8633))))))</f>
        <v>0</v>
      </c>
      <c r="V261" s="35">
        <f t="array" ref="V261">SUM(IF($F$2=Data!$A$2:$A$8633,IF($H$2=$H$2,IF($B$256=Data!$F$2:$F$8633,IF(V$16=Data!$E$2:$E$8633,IF(2=Data!$H$2:$H$8633,Data!$I$2:$I$8633))))))</f>
        <v>0</v>
      </c>
      <c r="W261" s="35">
        <f t="array" ref="W261">SUM(IF($F$2=Data!$A$2:$A$8633,IF($H$2=$H$2,IF($B$256=Data!$F$2:$F$8633,IF(W$16=Data!$E$2:$E$8633,IF(2=Data!$H$2:$H$8633,Data!$I$2:$I$8633))))))</f>
        <v>0</v>
      </c>
      <c r="X261" s="35">
        <f t="array" ref="X261">SUM(IF($F$2=Data!$A$2:$A$8633,IF($H$2=$H$2,IF($B$256=Data!$F$2:$F$8633,IF(X$16=Data!$E$2:$E$8633,IF(2=Data!$H$2:$H$8633,Data!$I$2:$I$8633))))))</f>
        <v>0</v>
      </c>
      <c r="Y261" s="35">
        <f t="array" ref="Y261">SUM(IF($F$2=Data!$A$2:$A$8633,IF($H$2=$H$2,IF($B$256=Data!$F$2:$F$8633,IF(Y$16=Data!$E$2:$E$8633,IF(2=Data!$H$2:$H$8633,Data!$I$2:$I$8633))))))</f>
        <v>0</v>
      </c>
      <c r="AE261" s="22"/>
    </row>
    <row r="262" spans="1:31" hidden="1">
      <c r="A262" s="29" t="s">
        <v>22</v>
      </c>
      <c r="B262" s="35">
        <f t="array" ref="B262">SUM(IF($F$2=Data!$A$2:$A$8633,IF($H$2=$H$2,IF($B$256=Data!$F$2:$F$8633,IF(B$16=Data!$E$2:$E$8633,IF(3=Data!$H$2:$H$8633,Data!$I$2:$I$8633))))))</f>
        <v>0</v>
      </c>
      <c r="C262" s="35">
        <f t="array" ref="C262">SUM(IF($F$2=Data!$A$2:$A$8633,IF($H$2=$H$2,IF($B$256=Data!$F$2:$F$8633,IF(C$16=Data!$E$2:$E$8633,IF(3=Data!$H$2:$H$8633,Data!$I$2:$I$8633))))))</f>
        <v>0</v>
      </c>
      <c r="D262" s="35">
        <f t="array" ref="D262">SUM(IF($F$2=Data!$A$2:$A$8633,IF($H$2=$H$2,IF($B$256=Data!$F$2:$F$8633,IF(D$16=Data!$E$2:$E$8633,IF(3=Data!$H$2:$H$8633,Data!$I$2:$I$8633))))))</f>
        <v>0</v>
      </c>
      <c r="E262" s="35">
        <f t="array" ref="E262">SUM(IF($F$2=Data!$A$2:$A$8633,IF($H$2=$H$2,IF($B$256=Data!$F$2:$F$8633,IF(E$16=Data!$E$2:$E$8633,IF(3=Data!$H$2:$H$8633,Data!$I$2:$I$8633))))))</f>
        <v>0</v>
      </c>
      <c r="F262" s="35">
        <f t="array" ref="F262">SUM(IF($F$2=Data!$A$2:$A$8633,IF($H$2=$H$2,IF($B$256=Data!$F$2:$F$8633,IF(F$16=Data!$E$2:$E$8633,IF(3=Data!$H$2:$H$8633,Data!$I$2:$I$8633))))))</f>
        <v>0</v>
      </c>
      <c r="G262" s="35">
        <f t="array" ref="G262">SUM(IF($F$2=Data!$A$2:$A$8633,IF($H$2=$H$2,IF($B$256=Data!$F$2:$F$8633,IF(G$16=Data!$E$2:$E$8633,IF(3=Data!$H$2:$H$8633,Data!$I$2:$I$8633))))))</f>
        <v>0</v>
      </c>
      <c r="H262" s="35">
        <f t="array" ref="H262">SUM(IF($F$2=Data!$A$2:$A$8633,IF($H$2=$H$2,IF($B$256=Data!$F$2:$F$8633,IF(H$16=Data!$E$2:$E$8633,IF(3=Data!$H$2:$H$8633,Data!$I$2:$I$8633))))))</f>
        <v>0</v>
      </c>
      <c r="I262" s="35">
        <f t="array" ref="I262">SUM(IF($F$2=Data!$A$2:$A$8633,IF($H$2=$H$2,IF($B$256=Data!$F$2:$F$8633,IF(I$16=Data!$E$2:$E$8633,IF(3=Data!$H$2:$H$8633,Data!$I$2:$I$8633))))))</f>
        <v>0</v>
      </c>
      <c r="J262" s="35">
        <f t="array" ref="J262">SUM(IF($F$2=Data!$A$2:$A$8633,IF($H$2=$H$2,IF($B$256=Data!$F$2:$F$8633,IF(J$16=Data!$E$2:$E$8633,IF(3=Data!$H$2:$H$8633,Data!$I$2:$I$8633))))))</f>
        <v>0</v>
      </c>
      <c r="K262" s="35">
        <f t="array" ref="K262">SUM(IF($F$2=Data!$A$2:$A$8633,IF($H$2=$H$2,IF($B$256=Data!$F$2:$F$8633,IF(K$16=Data!$E$2:$E$8633,IF(3=Data!$H$2:$H$8633,Data!$I$2:$I$8633))))))</f>
        <v>0</v>
      </c>
      <c r="L262" s="35">
        <f t="array" ref="L262">SUM(IF($F$2=Data!$A$2:$A$8633,IF($H$2=$H$2,IF($B$256=Data!$F$2:$F$8633,IF(L$16=Data!$E$2:$E$8633,IF(3=Data!$H$2:$H$8633,Data!$I$2:$I$8633))))))</f>
        <v>0</v>
      </c>
      <c r="M262" s="35">
        <f t="array" ref="M262">SUM(IF($F$2=Data!$A$2:$A$8633,IF($H$2=$H$2,IF($B$256=Data!$F$2:$F$8633,IF(M$16=Data!$E$2:$E$8633,IF(3=Data!$H$2:$H$8633,Data!$I$2:$I$8633))))))</f>
        <v>0</v>
      </c>
      <c r="N262" s="35">
        <f t="array" ref="N262">SUM(IF($F$2=Data!$A$2:$A$8633,IF($H$2=$H$2,IF($B$256=Data!$F$2:$F$8633,IF(N$16=Data!$E$2:$E$8633,IF(3=Data!$H$2:$H$8633,Data!$I$2:$I$8633))))))</f>
        <v>0</v>
      </c>
      <c r="O262" s="35">
        <f t="array" ref="O262">SUM(IF($F$2=Data!$A$2:$A$8633,IF($H$2=$H$2,IF($B$256=Data!$F$2:$F$8633,IF(O$16=Data!$E$2:$E$8633,IF(3=Data!$H$2:$H$8633,Data!$I$2:$I$8633))))))</f>
        <v>0</v>
      </c>
      <c r="P262" s="35">
        <f t="array" ref="P262">SUM(IF($F$2=Data!$A$2:$A$8633,IF($H$2=$H$2,IF($B$256=Data!$F$2:$F$8633,IF(P$16=Data!$E$2:$E$8633,IF(3=Data!$H$2:$H$8633,Data!$I$2:$I$8633))))))</f>
        <v>0</v>
      </c>
      <c r="Q262" s="35">
        <f t="array" ref="Q262">SUM(IF($F$2=Data!$A$2:$A$8633,IF($H$2=$H$2,IF($B$256=Data!$F$2:$F$8633,IF(Q$16=Data!$E$2:$E$8633,IF(3=Data!$H$2:$H$8633,Data!$I$2:$I$8633))))))</f>
        <v>0</v>
      </c>
      <c r="R262" s="35">
        <f t="array" ref="R262">SUM(IF($F$2=Data!$A$2:$A$8633,IF($H$2=$H$2,IF($B$256=Data!$F$2:$F$8633,IF(R$16=Data!$E$2:$E$8633,IF(3=Data!$H$2:$H$8633,Data!$I$2:$I$8633))))))</f>
        <v>0</v>
      </c>
      <c r="S262" s="35">
        <f t="array" ref="S262">SUM(IF($F$2=Data!$A$2:$A$8633,IF($H$2=$H$2,IF($B$256=Data!$F$2:$F$8633,IF(S$16=Data!$E$2:$E$8633,IF(3=Data!$H$2:$H$8633,Data!$I$2:$I$8633))))))</f>
        <v>0</v>
      </c>
      <c r="T262" s="35">
        <f t="array" ref="T262">SUM(IF($F$2=Data!$A$2:$A$8633,IF($H$2=$H$2,IF($B$256=Data!$F$2:$F$8633,IF(T$16=Data!$E$2:$E$8633,IF(3=Data!$H$2:$H$8633,Data!$I$2:$I$8633))))))</f>
        <v>0</v>
      </c>
      <c r="U262" s="35">
        <f t="array" ref="U262">SUM(IF($F$2=Data!$A$2:$A$8633,IF($H$2=$H$2,IF($B$256=Data!$F$2:$F$8633,IF(U$16=Data!$E$2:$E$8633,IF(3=Data!$H$2:$H$8633,Data!$I$2:$I$8633))))))</f>
        <v>0</v>
      </c>
      <c r="V262" s="35">
        <f t="array" ref="V262">SUM(IF($F$2=Data!$A$2:$A$8633,IF($H$2=$H$2,IF($B$256=Data!$F$2:$F$8633,IF(V$16=Data!$E$2:$E$8633,IF(3=Data!$H$2:$H$8633,Data!$I$2:$I$8633))))))</f>
        <v>0</v>
      </c>
      <c r="W262" s="35">
        <f t="array" ref="W262">SUM(IF($F$2=Data!$A$2:$A$8633,IF($H$2=$H$2,IF($B$256=Data!$F$2:$F$8633,IF(W$16=Data!$E$2:$E$8633,IF(3=Data!$H$2:$H$8633,Data!$I$2:$I$8633))))))</f>
        <v>0</v>
      </c>
      <c r="X262" s="35">
        <f t="array" ref="X262">SUM(IF($F$2=Data!$A$2:$A$8633,IF($H$2=$H$2,IF($B$256=Data!$F$2:$F$8633,IF(X$16=Data!$E$2:$E$8633,IF(3=Data!$H$2:$H$8633,Data!$I$2:$I$8633))))))</f>
        <v>0</v>
      </c>
      <c r="Y262" s="35">
        <f t="array" ref="Y262">SUM(IF($F$2=Data!$A$2:$A$8633,IF($H$2=$H$2,IF($B$256=Data!$F$2:$F$8633,IF(Y$16=Data!$E$2:$E$8633,IF(3=Data!$H$2:$H$8633,Data!$I$2:$I$8633))))))</f>
        <v>0</v>
      </c>
    </row>
    <row r="263" spans="1:31" hidden="1">
      <c r="A263" s="29" t="s">
        <v>6</v>
      </c>
      <c r="B263" s="35">
        <f t="array" ref="B263">SUM(IF($F$2=Data!$A$2:$A$8633,IF($H$2=$H$2,IF($B$256=Data!$F$2:$F$8633,IF(B$16=Data!$E$2:$E$8633,IF(0=Data!$H$2:$H$8633,Data!$K$2:$K$8633))))))</f>
        <v>0</v>
      </c>
      <c r="C263" s="35">
        <f t="array" ref="C263">SUM(IF($F$2=Data!$A$2:$A$8633,IF($H$2=$H$2,IF($B$256=Data!$F$2:$F$8633,IF(C$16=Data!$E$2:$E$8633,IF(0=Data!$H$2:$H$8633,Data!$K$2:$K$8633))))))</f>
        <v>0</v>
      </c>
      <c r="D263" s="35">
        <f t="array" ref="D263">SUM(IF($F$2=Data!$A$2:$A$8633,IF($H$2=$H$2,IF($B$256=Data!$F$2:$F$8633,IF(D$16=Data!$E$2:$E$8633,IF(0=Data!$H$2:$H$8633,Data!$K$2:$K$8633))))))</f>
        <v>0</v>
      </c>
      <c r="E263" s="35">
        <f t="array" ref="E263">SUM(IF($F$2=Data!$A$2:$A$8633,IF($H$2=$H$2,IF($B$256=Data!$F$2:$F$8633,IF(E$16=Data!$E$2:$E$8633,IF(0=Data!$H$2:$H$8633,Data!$K$2:$K$8633))))))</f>
        <v>0</v>
      </c>
      <c r="F263" s="35">
        <f t="array" ref="F263">SUM(IF($F$2=Data!$A$2:$A$8633,IF($H$2=$H$2,IF($B$256=Data!$F$2:$F$8633,IF(F$16=Data!$E$2:$E$8633,IF(0=Data!$H$2:$H$8633,Data!$K$2:$K$8633))))))</f>
        <v>0</v>
      </c>
      <c r="G263" s="35">
        <f t="array" ref="G263">SUM(IF($F$2=Data!$A$2:$A$8633,IF($H$2=$H$2,IF($B$256=Data!$F$2:$F$8633,IF(G$16=Data!$E$2:$E$8633,IF(0=Data!$H$2:$H$8633,Data!$K$2:$K$8633))))))</f>
        <v>0</v>
      </c>
      <c r="H263" s="35">
        <f t="array" ref="H263">SUM(IF($F$2=Data!$A$2:$A$8633,IF($H$2=$H$2,IF($B$256=Data!$F$2:$F$8633,IF(H$16=Data!$E$2:$E$8633,IF(0=Data!$H$2:$H$8633,Data!$K$2:$K$8633))))))</f>
        <v>0</v>
      </c>
      <c r="I263" s="35">
        <f t="array" ref="I263">SUM(IF($F$2=Data!$A$2:$A$8633,IF($H$2=$H$2,IF($B$256=Data!$F$2:$F$8633,IF(I$16=Data!$E$2:$E$8633,IF(0=Data!$H$2:$H$8633,Data!$K$2:$K$8633))))))</f>
        <v>0</v>
      </c>
      <c r="J263" s="35">
        <f t="array" ref="J263">SUM(IF($F$2=Data!$A$2:$A$8633,IF($H$2=$H$2,IF($B$256=Data!$F$2:$F$8633,IF(J$16=Data!$E$2:$E$8633,IF(0=Data!$H$2:$H$8633,Data!$K$2:$K$8633))))))</f>
        <v>0</v>
      </c>
      <c r="K263" s="35">
        <f t="array" ref="K263">SUM(IF($F$2=Data!$A$2:$A$8633,IF($H$2=$H$2,IF($B$256=Data!$F$2:$F$8633,IF(K$16=Data!$E$2:$E$8633,IF(0=Data!$H$2:$H$8633,Data!$K$2:$K$8633))))))</f>
        <v>0</v>
      </c>
      <c r="L263" s="35">
        <f t="array" ref="L263">SUM(IF($F$2=Data!$A$2:$A$8633,IF($H$2=$H$2,IF($B$256=Data!$F$2:$F$8633,IF(L$16=Data!$E$2:$E$8633,IF(0=Data!$H$2:$H$8633,Data!$K$2:$K$8633))))))</f>
        <v>0</v>
      </c>
      <c r="M263" s="35">
        <f t="array" ref="M263">SUM(IF($F$2=Data!$A$2:$A$8633,IF($H$2=$H$2,IF($B$256=Data!$F$2:$F$8633,IF(M$16=Data!$E$2:$E$8633,IF(0=Data!$H$2:$H$8633,Data!$K$2:$K$8633))))))</f>
        <v>0</v>
      </c>
      <c r="N263" s="35">
        <f t="array" ref="N263">SUM(IF($F$2=Data!$A$2:$A$8633,IF($H$2=$H$2,IF($B$256=Data!$F$2:$F$8633,IF(N$16=Data!$E$2:$E$8633,IF(0=Data!$H$2:$H$8633,Data!$K$2:$K$8633))))))</f>
        <v>0</v>
      </c>
      <c r="O263" s="35">
        <f t="array" ref="O263">SUM(IF($F$2=Data!$A$2:$A$8633,IF($H$2=$H$2,IF($B$256=Data!$F$2:$F$8633,IF(O$16=Data!$E$2:$E$8633,IF(0=Data!$H$2:$H$8633,Data!$K$2:$K$8633))))))</f>
        <v>0</v>
      </c>
      <c r="P263" s="35">
        <f t="array" ref="P263">SUM(IF($F$2=Data!$A$2:$A$8633,IF($H$2=$H$2,IF($B$256=Data!$F$2:$F$8633,IF(P$16=Data!$E$2:$E$8633,IF(0=Data!$H$2:$H$8633,Data!$K$2:$K$8633))))))</f>
        <v>0</v>
      </c>
      <c r="Q263" s="35">
        <f t="array" ref="Q263">SUM(IF($F$2=Data!$A$2:$A$8633,IF($H$2=$H$2,IF($B$256=Data!$F$2:$F$8633,IF(Q$16=Data!$E$2:$E$8633,IF(0=Data!$H$2:$H$8633,Data!$K$2:$K$8633))))))</f>
        <v>0</v>
      </c>
      <c r="R263" s="35">
        <f t="array" ref="R263">SUM(IF($F$2=Data!$A$2:$A$8633,IF($H$2=$H$2,IF($B$256=Data!$F$2:$F$8633,IF(R$16=Data!$E$2:$E$8633,IF(0=Data!$H$2:$H$8633,Data!$K$2:$K$8633))))))</f>
        <v>0</v>
      </c>
      <c r="S263" s="35">
        <f t="array" ref="S263">SUM(IF($F$2=Data!$A$2:$A$8633,IF($H$2=$H$2,IF($B$256=Data!$F$2:$F$8633,IF(S$16=Data!$E$2:$E$8633,IF(0=Data!$H$2:$H$8633,Data!$K$2:$K$8633))))))</f>
        <v>0</v>
      </c>
      <c r="T263" s="35">
        <f t="array" ref="T263">SUM(IF($F$2=Data!$A$2:$A$8633,IF($H$2=$H$2,IF($B$256=Data!$F$2:$F$8633,IF(T$16=Data!$E$2:$E$8633,IF(0=Data!$H$2:$H$8633,Data!$K$2:$K$8633))))))</f>
        <v>0</v>
      </c>
      <c r="U263" s="35">
        <f t="array" ref="U263">SUM(IF($F$2=Data!$A$2:$A$8633,IF($H$2=$H$2,IF($B$256=Data!$F$2:$F$8633,IF(U$16=Data!$E$2:$E$8633,IF(0=Data!$H$2:$H$8633,Data!$K$2:$K$8633))))))</f>
        <v>0</v>
      </c>
      <c r="V263" s="35">
        <f t="array" ref="V263">SUM(IF($F$2=Data!$A$2:$A$8633,IF($H$2=$H$2,IF($B$256=Data!$F$2:$F$8633,IF(V$16=Data!$E$2:$E$8633,IF(0=Data!$H$2:$H$8633,Data!$K$2:$K$8633))))))</f>
        <v>0</v>
      </c>
      <c r="W263" s="35">
        <f t="array" ref="W263">SUM(IF($F$2=Data!$A$2:$A$8633,IF($H$2=$H$2,IF($B$256=Data!$F$2:$F$8633,IF(W$16=Data!$E$2:$E$8633,IF(0=Data!$H$2:$H$8633,Data!$K$2:$K$8633))))))</f>
        <v>0</v>
      </c>
      <c r="X263" s="35">
        <f t="array" ref="X263">SUM(IF($F$2=Data!$A$2:$A$8633,IF($H$2=$H$2,IF($B$256=Data!$F$2:$F$8633,IF(X$16=Data!$E$2:$E$8633,IF(0=Data!$H$2:$H$8633,Data!$K$2:$K$8633))))))</f>
        <v>0</v>
      </c>
      <c r="Y263" s="35">
        <f t="array" ref="Y263">SUM(IF($F$2=Data!$A$2:$A$8633,IF($H$2=$H$2,IF($B$256=Data!$F$2:$F$8633,IF(Y$16=Data!$E$2:$E$8633,IF(0=Data!$H$2:$H$8633,Data!$K$2:$K$8633))))))</f>
        <v>0</v>
      </c>
    </row>
    <row r="264" spans="1:31" hidden="1">
      <c r="A264" s="29" t="s">
        <v>7</v>
      </c>
      <c r="B264" s="35">
        <f t="array" ref="B264">SUM(IF($F$2=Data!$A$2:$A$8633,IF($H$2=$H$2,IF($B$256=Data!$F$2:$F$8633,IF(B$16=Data!$E$2:$E$8633,IF(1=Data!$H$2:$H$8633,Data!$K$2:$K$8633))))))</f>
        <v>0</v>
      </c>
      <c r="C264" s="35">
        <f t="array" ref="C264">SUM(IF($F$2=Data!$A$2:$A$8633,IF($H$2=$H$2,IF($B$256=Data!$F$2:$F$8633,IF(C$16=Data!$E$2:$E$8633,IF(1=Data!$H$2:$H$8633,Data!$K$2:$K$8633))))))</f>
        <v>0</v>
      </c>
      <c r="D264" s="35">
        <f t="array" ref="D264">SUM(IF($F$2=Data!$A$2:$A$8633,IF($H$2=$H$2,IF($B$256=Data!$F$2:$F$8633,IF(D$16=Data!$E$2:$E$8633,IF(1=Data!$H$2:$H$8633,Data!$K$2:$K$8633))))))</f>
        <v>0</v>
      </c>
      <c r="E264" s="35">
        <f t="array" ref="E264">SUM(IF($F$2=Data!$A$2:$A$8633,IF($H$2=$H$2,IF($B$256=Data!$F$2:$F$8633,IF(E$16=Data!$E$2:$E$8633,IF(1=Data!$H$2:$H$8633,Data!$K$2:$K$8633))))))</f>
        <v>0</v>
      </c>
      <c r="F264" s="35">
        <f t="array" ref="F264">SUM(IF($F$2=Data!$A$2:$A$8633,IF($H$2=$H$2,IF($B$256=Data!$F$2:$F$8633,IF(F$16=Data!$E$2:$E$8633,IF(1=Data!$H$2:$H$8633,Data!$K$2:$K$8633))))))</f>
        <v>0</v>
      </c>
      <c r="G264" s="35">
        <f t="array" ref="G264">SUM(IF($F$2=Data!$A$2:$A$8633,IF($H$2=$H$2,IF($B$256=Data!$F$2:$F$8633,IF(G$16=Data!$E$2:$E$8633,IF(1=Data!$H$2:$H$8633,Data!$K$2:$K$8633))))))</f>
        <v>0</v>
      </c>
      <c r="H264" s="35">
        <f t="array" ref="H264">SUM(IF($F$2=Data!$A$2:$A$8633,IF($H$2=$H$2,IF($B$256=Data!$F$2:$F$8633,IF(H$16=Data!$E$2:$E$8633,IF(1=Data!$H$2:$H$8633,Data!$K$2:$K$8633))))))</f>
        <v>0</v>
      </c>
      <c r="I264" s="35">
        <f t="array" ref="I264">SUM(IF($F$2=Data!$A$2:$A$8633,IF($H$2=$H$2,IF($B$256=Data!$F$2:$F$8633,IF(I$16=Data!$E$2:$E$8633,IF(1=Data!$H$2:$H$8633,Data!$K$2:$K$8633))))))</f>
        <v>0</v>
      </c>
      <c r="J264" s="35">
        <f t="array" ref="J264">SUM(IF($F$2=Data!$A$2:$A$8633,IF($H$2=$H$2,IF($B$256=Data!$F$2:$F$8633,IF(J$16=Data!$E$2:$E$8633,IF(1=Data!$H$2:$H$8633,Data!$K$2:$K$8633))))))</f>
        <v>0</v>
      </c>
      <c r="K264" s="35">
        <f t="array" ref="K264">SUM(IF($F$2=Data!$A$2:$A$8633,IF($H$2=$H$2,IF($B$256=Data!$F$2:$F$8633,IF(K$16=Data!$E$2:$E$8633,IF(1=Data!$H$2:$H$8633,Data!$K$2:$K$8633))))))</f>
        <v>0</v>
      </c>
      <c r="L264" s="35">
        <f t="array" ref="L264">SUM(IF($F$2=Data!$A$2:$A$8633,IF($H$2=$H$2,IF($B$256=Data!$F$2:$F$8633,IF(L$16=Data!$E$2:$E$8633,IF(1=Data!$H$2:$H$8633,Data!$K$2:$K$8633))))))</f>
        <v>0</v>
      </c>
      <c r="M264" s="35">
        <f t="array" ref="M264">SUM(IF($F$2=Data!$A$2:$A$8633,IF($H$2=$H$2,IF($B$256=Data!$F$2:$F$8633,IF(M$16=Data!$E$2:$E$8633,IF(1=Data!$H$2:$H$8633,Data!$K$2:$K$8633))))))</f>
        <v>0</v>
      </c>
      <c r="N264" s="35">
        <f t="array" ref="N264">SUM(IF($F$2=Data!$A$2:$A$8633,IF($H$2=$H$2,IF($B$256=Data!$F$2:$F$8633,IF(N$16=Data!$E$2:$E$8633,IF(1=Data!$H$2:$H$8633,Data!$K$2:$K$8633))))))</f>
        <v>0</v>
      </c>
      <c r="O264" s="35">
        <f t="array" ref="O264">SUM(IF($F$2=Data!$A$2:$A$8633,IF($H$2=$H$2,IF($B$256=Data!$F$2:$F$8633,IF(O$16=Data!$E$2:$E$8633,IF(1=Data!$H$2:$H$8633,Data!$K$2:$K$8633))))))</f>
        <v>0</v>
      </c>
      <c r="P264" s="35">
        <f t="array" ref="P264">SUM(IF($F$2=Data!$A$2:$A$8633,IF($H$2=$H$2,IF($B$256=Data!$F$2:$F$8633,IF(P$16=Data!$E$2:$E$8633,IF(1=Data!$H$2:$H$8633,Data!$K$2:$K$8633))))))</f>
        <v>0</v>
      </c>
      <c r="Q264" s="35">
        <f t="array" ref="Q264">SUM(IF($F$2=Data!$A$2:$A$8633,IF($H$2=$H$2,IF($B$256=Data!$F$2:$F$8633,IF(Q$16=Data!$E$2:$E$8633,IF(1=Data!$H$2:$H$8633,Data!$K$2:$K$8633))))))</f>
        <v>0</v>
      </c>
      <c r="R264" s="35">
        <f t="array" ref="R264">SUM(IF($F$2=Data!$A$2:$A$8633,IF($H$2=$H$2,IF($B$256=Data!$F$2:$F$8633,IF(R$16=Data!$E$2:$E$8633,IF(1=Data!$H$2:$H$8633,Data!$K$2:$K$8633))))))</f>
        <v>0</v>
      </c>
      <c r="S264" s="35">
        <f t="array" ref="S264">SUM(IF($F$2=Data!$A$2:$A$8633,IF($H$2=$H$2,IF($B$256=Data!$F$2:$F$8633,IF(S$16=Data!$E$2:$E$8633,IF(1=Data!$H$2:$H$8633,Data!$K$2:$K$8633))))))</f>
        <v>0</v>
      </c>
      <c r="T264" s="35">
        <f t="array" ref="T264">SUM(IF($F$2=Data!$A$2:$A$8633,IF($H$2=$H$2,IF($B$256=Data!$F$2:$F$8633,IF(T$16=Data!$E$2:$E$8633,IF(1=Data!$H$2:$H$8633,Data!$K$2:$K$8633))))))</f>
        <v>0</v>
      </c>
      <c r="U264" s="35">
        <f t="array" ref="U264">SUM(IF($F$2=Data!$A$2:$A$8633,IF($H$2=$H$2,IF($B$256=Data!$F$2:$F$8633,IF(U$16=Data!$E$2:$E$8633,IF(1=Data!$H$2:$H$8633,Data!$K$2:$K$8633))))))</f>
        <v>0</v>
      </c>
      <c r="V264" s="35">
        <f t="array" ref="V264">SUM(IF($F$2=Data!$A$2:$A$8633,IF($H$2=$H$2,IF($B$256=Data!$F$2:$F$8633,IF(V$16=Data!$E$2:$E$8633,IF(1=Data!$H$2:$H$8633,Data!$K$2:$K$8633))))))</f>
        <v>0</v>
      </c>
      <c r="W264" s="35">
        <f t="array" ref="W264">SUM(IF($F$2=Data!$A$2:$A$8633,IF($H$2=$H$2,IF($B$256=Data!$F$2:$F$8633,IF(W$16=Data!$E$2:$E$8633,IF(1=Data!$H$2:$H$8633,Data!$K$2:$K$8633))))))</f>
        <v>0</v>
      </c>
      <c r="X264" s="35">
        <f t="array" ref="X264">SUM(IF($F$2=Data!$A$2:$A$8633,IF($H$2=$H$2,IF($B$256=Data!$F$2:$F$8633,IF(X$16=Data!$E$2:$E$8633,IF(1=Data!$H$2:$H$8633,Data!$K$2:$K$8633))))))</f>
        <v>0</v>
      </c>
      <c r="Y264" s="35">
        <f t="array" ref="Y264">SUM(IF($F$2=Data!$A$2:$A$8633,IF($H$2=$H$2,IF($B$256=Data!$F$2:$F$8633,IF(Y$16=Data!$E$2:$E$8633,IF(1=Data!$H$2:$H$8633,Data!$K$2:$K$8633))))))</f>
        <v>0</v>
      </c>
    </row>
    <row r="265" spans="1:31" hidden="1">
      <c r="A265" s="29" t="s">
        <v>19</v>
      </c>
      <c r="B265" s="35">
        <f t="array" ref="B265">SUM(IF($F$2=Data!$A$2:$A$8633,IF($H$2=$H$2,IF($B$256=Data!$F$2:$F$8633,IF(B$16=Data!$E$2:$E$8633,IF(2=Data!$H$2:$H$8633,Data!$K$2:$K$8633))))))</f>
        <v>0</v>
      </c>
      <c r="C265" s="35">
        <f t="array" ref="C265">SUM(IF($F$2=Data!$A$2:$A$8633,IF($H$2=$H$2,IF($B$256=Data!$F$2:$F$8633,IF(C$16=Data!$E$2:$E$8633,IF(2=Data!$H$2:$H$8633,Data!$K$2:$K$8633))))))</f>
        <v>0</v>
      </c>
      <c r="D265" s="35">
        <f t="array" ref="D265">SUM(IF($F$2=Data!$A$2:$A$8633,IF($H$2=$H$2,IF($B$256=Data!$F$2:$F$8633,IF(D$16=Data!$E$2:$E$8633,IF(2=Data!$H$2:$H$8633,Data!$K$2:$K$8633))))))</f>
        <v>0</v>
      </c>
      <c r="E265" s="35">
        <f t="array" ref="E265">SUM(IF($F$2=Data!$A$2:$A$8633,IF($H$2=$H$2,IF($B$256=Data!$F$2:$F$8633,IF(E$16=Data!$E$2:$E$8633,IF(2=Data!$H$2:$H$8633,Data!$K$2:$K$8633))))))</f>
        <v>0</v>
      </c>
      <c r="F265" s="35">
        <f t="array" ref="F265">SUM(IF($F$2=Data!$A$2:$A$8633,IF($H$2=$H$2,IF($B$256=Data!$F$2:$F$8633,IF(F$16=Data!$E$2:$E$8633,IF(2=Data!$H$2:$H$8633,Data!$K$2:$K$8633))))))</f>
        <v>0</v>
      </c>
      <c r="G265" s="35">
        <f t="array" ref="G265">SUM(IF($F$2=Data!$A$2:$A$8633,IF($H$2=$H$2,IF($B$256=Data!$F$2:$F$8633,IF(G$16=Data!$E$2:$E$8633,IF(2=Data!$H$2:$H$8633,Data!$K$2:$K$8633))))))</f>
        <v>0</v>
      </c>
      <c r="H265" s="35">
        <f t="array" ref="H265">SUM(IF($F$2=Data!$A$2:$A$8633,IF($H$2=$H$2,IF($B$256=Data!$F$2:$F$8633,IF(H$16=Data!$E$2:$E$8633,IF(2=Data!$H$2:$H$8633,Data!$K$2:$K$8633))))))</f>
        <v>0</v>
      </c>
      <c r="I265" s="35">
        <f t="array" ref="I265">SUM(IF($F$2=Data!$A$2:$A$8633,IF($H$2=$H$2,IF($B$256=Data!$F$2:$F$8633,IF(I$16=Data!$E$2:$E$8633,IF(2=Data!$H$2:$H$8633,Data!$K$2:$K$8633))))))</f>
        <v>0</v>
      </c>
      <c r="J265" s="35">
        <f t="array" ref="J265">SUM(IF($F$2=Data!$A$2:$A$8633,IF($H$2=$H$2,IF($B$256=Data!$F$2:$F$8633,IF(J$16=Data!$E$2:$E$8633,IF(2=Data!$H$2:$H$8633,Data!$K$2:$K$8633))))))</f>
        <v>0</v>
      </c>
      <c r="K265" s="35">
        <f t="array" ref="K265">SUM(IF($F$2=Data!$A$2:$A$8633,IF($H$2=$H$2,IF($B$256=Data!$F$2:$F$8633,IF(K$16=Data!$E$2:$E$8633,IF(2=Data!$H$2:$H$8633,Data!$K$2:$K$8633))))))</f>
        <v>0</v>
      </c>
      <c r="L265" s="35">
        <f t="array" ref="L265">SUM(IF($F$2=Data!$A$2:$A$8633,IF($H$2=$H$2,IF($B$256=Data!$F$2:$F$8633,IF(L$16=Data!$E$2:$E$8633,IF(2=Data!$H$2:$H$8633,Data!$K$2:$K$8633))))))</f>
        <v>0</v>
      </c>
      <c r="M265" s="35">
        <f t="array" ref="M265">SUM(IF($F$2=Data!$A$2:$A$8633,IF($H$2=$H$2,IF($B$256=Data!$F$2:$F$8633,IF(M$16=Data!$E$2:$E$8633,IF(2=Data!$H$2:$H$8633,Data!$K$2:$K$8633))))))</f>
        <v>0</v>
      </c>
      <c r="N265" s="35">
        <f t="array" ref="N265">SUM(IF($F$2=Data!$A$2:$A$8633,IF($H$2=$H$2,IF($B$256=Data!$F$2:$F$8633,IF(N$16=Data!$E$2:$E$8633,IF(2=Data!$H$2:$H$8633,Data!$K$2:$K$8633))))))</f>
        <v>0</v>
      </c>
      <c r="O265" s="35">
        <f t="array" ref="O265">SUM(IF($F$2=Data!$A$2:$A$8633,IF($H$2=$H$2,IF($B$256=Data!$F$2:$F$8633,IF(O$16=Data!$E$2:$E$8633,IF(2=Data!$H$2:$H$8633,Data!$K$2:$K$8633))))))</f>
        <v>0</v>
      </c>
      <c r="P265" s="35">
        <f t="array" ref="P265">SUM(IF($F$2=Data!$A$2:$A$8633,IF($H$2=$H$2,IF($B$256=Data!$F$2:$F$8633,IF(P$16=Data!$E$2:$E$8633,IF(2=Data!$H$2:$H$8633,Data!$K$2:$K$8633))))))</f>
        <v>0</v>
      </c>
      <c r="Q265" s="35">
        <f t="array" ref="Q265">SUM(IF($F$2=Data!$A$2:$A$8633,IF($H$2=$H$2,IF($B$256=Data!$F$2:$F$8633,IF(Q$16=Data!$E$2:$E$8633,IF(2=Data!$H$2:$H$8633,Data!$K$2:$K$8633))))))</f>
        <v>0</v>
      </c>
      <c r="R265" s="35">
        <f t="array" ref="R265">SUM(IF($F$2=Data!$A$2:$A$8633,IF($H$2=$H$2,IF($B$256=Data!$F$2:$F$8633,IF(R$16=Data!$E$2:$E$8633,IF(2=Data!$H$2:$H$8633,Data!$K$2:$K$8633))))))</f>
        <v>0</v>
      </c>
      <c r="S265" s="35">
        <f t="array" ref="S265">SUM(IF($F$2=Data!$A$2:$A$8633,IF($H$2=$H$2,IF($B$256=Data!$F$2:$F$8633,IF(S$16=Data!$E$2:$E$8633,IF(2=Data!$H$2:$H$8633,Data!$K$2:$K$8633))))))</f>
        <v>0</v>
      </c>
      <c r="T265" s="35">
        <f t="array" ref="T265">SUM(IF($F$2=Data!$A$2:$A$8633,IF($H$2=$H$2,IF($B$256=Data!$F$2:$F$8633,IF(T$16=Data!$E$2:$E$8633,IF(2=Data!$H$2:$H$8633,Data!$K$2:$K$8633))))))</f>
        <v>0</v>
      </c>
      <c r="U265" s="35">
        <f t="array" ref="U265">SUM(IF($F$2=Data!$A$2:$A$8633,IF($H$2=$H$2,IF($B$256=Data!$F$2:$F$8633,IF(U$16=Data!$E$2:$E$8633,IF(2=Data!$H$2:$H$8633,Data!$K$2:$K$8633))))))</f>
        <v>0</v>
      </c>
      <c r="V265" s="35">
        <f t="array" ref="V265">SUM(IF($F$2=Data!$A$2:$A$8633,IF($H$2=$H$2,IF($B$256=Data!$F$2:$F$8633,IF(V$16=Data!$E$2:$E$8633,IF(2=Data!$H$2:$H$8633,Data!$K$2:$K$8633))))))</f>
        <v>0</v>
      </c>
      <c r="W265" s="35">
        <f t="array" ref="W265">SUM(IF($F$2=Data!$A$2:$A$8633,IF($H$2=$H$2,IF($B$256=Data!$F$2:$F$8633,IF(W$16=Data!$E$2:$E$8633,IF(2=Data!$H$2:$H$8633,Data!$K$2:$K$8633))))))</f>
        <v>0</v>
      </c>
      <c r="X265" s="35">
        <f t="array" ref="X265">SUM(IF($F$2=Data!$A$2:$A$8633,IF($H$2=$H$2,IF($B$256=Data!$F$2:$F$8633,IF(X$16=Data!$E$2:$E$8633,IF(2=Data!$H$2:$H$8633,Data!$K$2:$K$8633))))))</f>
        <v>0</v>
      </c>
      <c r="Y265" s="35">
        <f t="array" ref="Y265">SUM(IF($F$2=Data!$A$2:$A$8633,IF($H$2=$H$2,IF($B$256=Data!$F$2:$F$8633,IF(Y$16=Data!$E$2:$E$8633,IF(2=Data!$H$2:$H$8633,Data!$K$2:$K$8633))))))</f>
        <v>0</v>
      </c>
    </row>
    <row r="266" spans="1:31" hidden="1">
      <c r="A266" s="29" t="s">
        <v>20</v>
      </c>
      <c r="B266" s="36">
        <f t="array" ref="B266">SUM(IF($F$2=Data!$A$2:$A$8633,IF($H$2=$H$2,IF($B$256=Data!$F$2:$F$8633,IF(B$16=Data!$E$2:$E$8633,IF(3=Data!$H$2:$H$8633,Data!$K$2:$K$8633))))))</f>
        <v>0</v>
      </c>
      <c r="C266" s="36">
        <f t="array" ref="C266">SUM(IF($F$2=Data!$A$2:$A$8633,IF($H$2=$H$2,IF($B$256=Data!$F$2:$F$8633,IF(C$16=Data!$E$2:$E$8633,IF(3=Data!$H$2:$H$8633,Data!$K$2:$K$8633))))))</f>
        <v>0</v>
      </c>
      <c r="D266" s="36">
        <f t="array" ref="D266">SUM(IF($F$2=Data!$A$2:$A$8633,IF($H$2=$H$2,IF($B$256=Data!$F$2:$F$8633,IF(D$16=Data!$E$2:$E$8633,IF(3=Data!$H$2:$H$8633,Data!$K$2:$K$8633))))))</f>
        <v>0</v>
      </c>
      <c r="E266" s="36">
        <f t="array" ref="E266">SUM(IF($F$2=Data!$A$2:$A$8633,IF($H$2=$H$2,IF($B$256=Data!$F$2:$F$8633,IF(E$16=Data!$E$2:$E$8633,IF(3=Data!$H$2:$H$8633,Data!$K$2:$K$8633))))))</f>
        <v>0</v>
      </c>
      <c r="F266" s="36">
        <f t="array" ref="F266">SUM(IF($F$2=Data!$A$2:$A$8633,IF($H$2=$H$2,IF($B$256=Data!$F$2:$F$8633,IF(F$16=Data!$E$2:$E$8633,IF(3=Data!$H$2:$H$8633,Data!$K$2:$K$8633))))))</f>
        <v>0</v>
      </c>
      <c r="G266" s="36">
        <f t="array" ref="G266">SUM(IF($F$2=Data!$A$2:$A$8633,IF($H$2=$H$2,IF($B$256=Data!$F$2:$F$8633,IF(G$16=Data!$E$2:$E$8633,IF(3=Data!$H$2:$H$8633,Data!$K$2:$K$8633))))))</f>
        <v>0</v>
      </c>
      <c r="H266" s="36">
        <f t="array" ref="H266">SUM(IF($F$2=Data!$A$2:$A$8633,IF($H$2=$H$2,IF($B$256=Data!$F$2:$F$8633,IF(H$16=Data!$E$2:$E$8633,IF(3=Data!$H$2:$H$8633,Data!$K$2:$K$8633))))))</f>
        <v>0</v>
      </c>
      <c r="I266" s="36">
        <f t="array" ref="I266">SUM(IF($F$2=Data!$A$2:$A$8633,IF($H$2=$H$2,IF($B$256=Data!$F$2:$F$8633,IF(I$16=Data!$E$2:$E$8633,IF(3=Data!$H$2:$H$8633,Data!$K$2:$K$8633))))))</f>
        <v>0</v>
      </c>
      <c r="J266" s="36">
        <f t="array" ref="J266">SUM(IF($F$2=Data!$A$2:$A$8633,IF($H$2=$H$2,IF($B$256=Data!$F$2:$F$8633,IF(J$16=Data!$E$2:$E$8633,IF(3=Data!$H$2:$H$8633,Data!$K$2:$K$8633))))))</f>
        <v>0</v>
      </c>
      <c r="K266" s="36">
        <f t="array" ref="K266">SUM(IF($F$2=Data!$A$2:$A$8633,IF($H$2=$H$2,IF($B$256=Data!$F$2:$F$8633,IF(K$16=Data!$E$2:$E$8633,IF(3=Data!$H$2:$H$8633,Data!$K$2:$K$8633))))))</f>
        <v>0</v>
      </c>
      <c r="L266" s="36">
        <f t="array" ref="L266">SUM(IF($F$2=Data!$A$2:$A$8633,IF($H$2=$H$2,IF($B$256=Data!$F$2:$F$8633,IF(L$16=Data!$E$2:$E$8633,IF(3=Data!$H$2:$H$8633,Data!$K$2:$K$8633))))))</f>
        <v>0</v>
      </c>
      <c r="M266" s="36">
        <f t="array" ref="M266">SUM(IF($F$2=Data!$A$2:$A$8633,IF($H$2=$H$2,IF($B$256=Data!$F$2:$F$8633,IF(M$16=Data!$E$2:$E$8633,IF(3=Data!$H$2:$H$8633,Data!$K$2:$K$8633))))))</f>
        <v>0</v>
      </c>
      <c r="N266" s="36">
        <f t="array" ref="N266">SUM(IF($F$2=Data!$A$2:$A$8633,IF($H$2=$H$2,IF($B$256=Data!$F$2:$F$8633,IF(N$16=Data!$E$2:$E$8633,IF(3=Data!$H$2:$H$8633,Data!$K$2:$K$8633))))))</f>
        <v>0</v>
      </c>
      <c r="O266" s="36">
        <f t="array" ref="O266">SUM(IF($F$2=Data!$A$2:$A$8633,IF($H$2=$H$2,IF($B$256=Data!$F$2:$F$8633,IF(O$16=Data!$E$2:$E$8633,IF(3=Data!$H$2:$H$8633,Data!$K$2:$K$8633))))))</f>
        <v>0</v>
      </c>
      <c r="P266" s="36">
        <f t="array" ref="P266">SUM(IF($F$2=Data!$A$2:$A$8633,IF($H$2=$H$2,IF($B$256=Data!$F$2:$F$8633,IF(P$16=Data!$E$2:$E$8633,IF(3=Data!$H$2:$H$8633,Data!$K$2:$K$8633))))))</f>
        <v>0</v>
      </c>
      <c r="Q266" s="36">
        <f t="array" ref="Q266">SUM(IF($F$2=Data!$A$2:$A$8633,IF($H$2=$H$2,IF($B$256=Data!$F$2:$F$8633,IF(Q$16=Data!$E$2:$E$8633,IF(3=Data!$H$2:$H$8633,Data!$K$2:$K$8633))))))</f>
        <v>0</v>
      </c>
      <c r="R266" s="36">
        <f t="array" ref="R266">SUM(IF($F$2=Data!$A$2:$A$8633,IF($H$2=$H$2,IF($B$256=Data!$F$2:$F$8633,IF(R$16=Data!$E$2:$E$8633,IF(3=Data!$H$2:$H$8633,Data!$K$2:$K$8633))))))</f>
        <v>0</v>
      </c>
      <c r="S266" s="36">
        <f t="array" ref="S266">SUM(IF($F$2=Data!$A$2:$A$8633,IF($H$2=$H$2,IF($B$256=Data!$F$2:$F$8633,IF(S$16=Data!$E$2:$E$8633,IF(3=Data!$H$2:$H$8633,Data!$K$2:$K$8633))))))</f>
        <v>0</v>
      </c>
      <c r="T266" s="36">
        <f t="array" ref="T266">SUM(IF($F$2=Data!$A$2:$A$8633,IF($H$2=$H$2,IF($B$256=Data!$F$2:$F$8633,IF(T$16=Data!$E$2:$E$8633,IF(3=Data!$H$2:$H$8633,Data!$K$2:$K$8633))))))</f>
        <v>0</v>
      </c>
      <c r="U266" s="36">
        <f t="array" ref="U266">SUM(IF($F$2=Data!$A$2:$A$8633,IF($H$2=$H$2,IF($B$256=Data!$F$2:$F$8633,IF(U$16=Data!$E$2:$E$8633,IF(3=Data!$H$2:$H$8633,Data!$K$2:$K$8633))))))</f>
        <v>0</v>
      </c>
      <c r="V266" s="36">
        <f t="array" ref="V266">SUM(IF($F$2=Data!$A$2:$A$8633,IF($H$2=$H$2,IF($B$256=Data!$F$2:$F$8633,IF(V$16=Data!$E$2:$E$8633,IF(3=Data!$H$2:$H$8633,Data!$K$2:$K$8633))))))</f>
        <v>0</v>
      </c>
      <c r="W266" s="36">
        <f t="array" ref="W266">SUM(IF($F$2=Data!$A$2:$A$8633,IF($H$2=$H$2,IF($B$256=Data!$F$2:$F$8633,IF(W$16=Data!$E$2:$E$8633,IF(3=Data!$H$2:$H$8633,Data!$K$2:$K$8633))))))</f>
        <v>0</v>
      </c>
      <c r="X266" s="36">
        <f t="array" ref="X266">SUM(IF($F$2=Data!$A$2:$A$8633,IF($H$2=$H$2,IF($B$256=Data!$F$2:$F$8633,IF(X$16=Data!$E$2:$E$8633,IF(3=Data!$H$2:$H$8633,Data!$K$2:$K$8633))))))</f>
        <v>0</v>
      </c>
      <c r="Y266" s="36">
        <f t="array" ref="Y266">SUM(IF($F$2=Data!$A$2:$A$8633,IF($H$2=$H$2,IF($B$256=Data!$F$2:$F$8633,IF(Y$16=Data!$E$2:$E$8633,IF(3=Data!$H$2:$H$8633,Data!$K$2:$K$8633))))))</f>
        <v>0</v>
      </c>
    </row>
    <row r="267" spans="1:31" hidden="1">
      <c r="A267" s="37"/>
    </row>
    <row r="268" spans="1:31" hidden="1">
      <c r="A268" s="38" t="s">
        <v>2</v>
      </c>
      <c r="B268" s="39" t="str">
        <f t="shared" ref="B268:Y268" si="345">IF(B$257&lt;B263,B258+B$257*B259,"N/A")</f>
        <v>N/A</v>
      </c>
      <c r="C268" s="39" t="str">
        <f t="shared" si="345"/>
        <v>N/A</v>
      </c>
      <c r="D268" s="39" t="str">
        <f t="shared" si="345"/>
        <v>N/A</v>
      </c>
      <c r="E268" s="39" t="str">
        <f t="shared" si="345"/>
        <v>N/A</v>
      </c>
      <c r="F268" s="39" t="str">
        <f t="shared" si="345"/>
        <v>N/A</v>
      </c>
      <c r="G268" s="39" t="str">
        <f t="shared" si="345"/>
        <v>N/A</v>
      </c>
      <c r="H268" s="39" t="str">
        <f t="shared" si="345"/>
        <v>N/A</v>
      </c>
      <c r="I268" s="39" t="str">
        <f t="shared" si="345"/>
        <v>N/A</v>
      </c>
      <c r="J268" s="39" t="str">
        <f t="shared" si="345"/>
        <v>N/A</v>
      </c>
      <c r="K268" s="39" t="str">
        <f t="shared" si="345"/>
        <v>N/A</v>
      </c>
      <c r="L268" s="39" t="str">
        <f t="shared" si="345"/>
        <v>N/A</v>
      </c>
      <c r="M268" s="39" t="str">
        <f t="shared" si="345"/>
        <v>N/A</v>
      </c>
      <c r="N268" s="39" t="str">
        <f t="shared" si="345"/>
        <v>N/A</v>
      </c>
      <c r="O268" s="39" t="str">
        <f t="shared" si="345"/>
        <v>N/A</v>
      </c>
      <c r="P268" s="39" t="str">
        <f t="shared" si="345"/>
        <v>N/A</v>
      </c>
      <c r="Q268" s="39" t="str">
        <f t="shared" si="345"/>
        <v>N/A</v>
      </c>
      <c r="R268" s="39" t="str">
        <f t="shared" si="345"/>
        <v>N/A</v>
      </c>
      <c r="S268" s="39" t="str">
        <f t="shared" si="345"/>
        <v>N/A</v>
      </c>
      <c r="T268" s="39" t="str">
        <f t="shared" si="345"/>
        <v>N/A</v>
      </c>
      <c r="U268" s="39" t="str">
        <f t="shared" si="345"/>
        <v>N/A</v>
      </c>
      <c r="V268" s="39" t="str">
        <f t="shared" si="345"/>
        <v>N/A</v>
      </c>
      <c r="W268" s="39" t="str">
        <f t="shared" si="345"/>
        <v>N/A</v>
      </c>
      <c r="X268" s="39" t="str">
        <f t="shared" si="345"/>
        <v>N/A</v>
      </c>
      <c r="Y268" s="39" t="str">
        <f t="shared" si="345"/>
        <v>N/A</v>
      </c>
    </row>
    <row r="269" spans="1:31" hidden="1">
      <c r="A269" s="38" t="s">
        <v>0</v>
      </c>
      <c r="B269" s="39" t="str">
        <f t="shared" ref="B269:Y269" si="346">IF(AND(B263&lt;&gt;0,B263&lt;B$257,B$257&lt;B264),B258+B$257*B259+(B$257-B263)*B260,"N/A")</f>
        <v>N/A</v>
      </c>
      <c r="C269" s="39" t="str">
        <f t="shared" si="346"/>
        <v>N/A</v>
      </c>
      <c r="D269" s="39" t="str">
        <f t="shared" si="346"/>
        <v>N/A</v>
      </c>
      <c r="E269" s="39" t="str">
        <f t="shared" si="346"/>
        <v>N/A</v>
      </c>
      <c r="F269" s="39" t="str">
        <f t="shared" si="346"/>
        <v>N/A</v>
      </c>
      <c r="G269" s="39" t="str">
        <f t="shared" si="346"/>
        <v>N/A</v>
      </c>
      <c r="H269" s="39" t="str">
        <f t="shared" si="346"/>
        <v>N/A</v>
      </c>
      <c r="I269" s="39" t="str">
        <f t="shared" si="346"/>
        <v>N/A</v>
      </c>
      <c r="J269" s="39" t="str">
        <f t="shared" si="346"/>
        <v>N/A</v>
      </c>
      <c r="K269" s="39" t="str">
        <f t="shared" si="346"/>
        <v>N/A</v>
      </c>
      <c r="L269" s="39" t="str">
        <f t="shared" si="346"/>
        <v>N/A</v>
      </c>
      <c r="M269" s="39" t="str">
        <f t="shared" si="346"/>
        <v>N/A</v>
      </c>
      <c r="N269" s="39" t="str">
        <f t="shared" si="346"/>
        <v>N/A</v>
      </c>
      <c r="O269" s="39" t="str">
        <f t="shared" si="346"/>
        <v>N/A</v>
      </c>
      <c r="P269" s="39" t="str">
        <f t="shared" si="346"/>
        <v>N/A</v>
      </c>
      <c r="Q269" s="39" t="str">
        <f t="shared" si="346"/>
        <v>N/A</v>
      </c>
      <c r="R269" s="39" t="str">
        <f t="shared" si="346"/>
        <v>N/A</v>
      </c>
      <c r="S269" s="39" t="str">
        <f t="shared" si="346"/>
        <v>N/A</v>
      </c>
      <c r="T269" s="39" t="str">
        <f t="shared" si="346"/>
        <v>N/A</v>
      </c>
      <c r="U269" s="39" t="str">
        <f t="shared" si="346"/>
        <v>N/A</v>
      </c>
      <c r="V269" s="39" t="str">
        <f t="shared" si="346"/>
        <v>N/A</v>
      </c>
      <c r="W269" s="39" t="str">
        <f t="shared" si="346"/>
        <v>N/A</v>
      </c>
      <c r="X269" s="39" t="str">
        <f t="shared" si="346"/>
        <v>N/A</v>
      </c>
      <c r="Y269" s="39" t="str">
        <f t="shared" si="346"/>
        <v>N/A</v>
      </c>
    </row>
    <row r="270" spans="1:31" hidden="1">
      <c r="A270" s="38" t="s">
        <v>1</v>
      </c>
      <c r="B270" s="39" t="str">
        <f t="shared" ref="B270:Y270" si="347">IF(AND(B264&lt;&gt;0,B264&lt;B$257,B$257&lt;B265),B258+B$257*B259+(B$257-B263)*B260+(B$257-B264)*B261,"N/A")</f>
        <v>N/A</v>
      </c>
      <c r="C270" s="39" t="str">
        <f t="shared" si="347"/>
        <v>N/A</v>
      </c>
      <c r="D270" s="39" t="str">
        <f t="shared" si="347"/>
        <v>N/A</v>
      </c>
      <c r="E270" s="39" t="str">
        <f t="shared" si="347"/>
        <v>N/A</v>
      </c>
      <c r="F270" s="39" t="str">
        <f t="shared" si="347"/>
        <v>N/A</v>
      </c>
      <c r="G270" s="39" t="str">
        <f t="shared" si="347"/>
        <v>N/A</v>
      </c>
      <c r="H270" s="39" t="str">
        <f t="shared" si="347"/>
        <v>N/A</v>
      </c>
      <c r="I270" s="39" t="str">
        <f t="shared" si="347"/>
        <v>N/A</v>
      </c>
      <c r="J270" s="39" t="str">
        <f t="shared" si="347"/>
        <v>N/A</v>
      </c>
      <c r="K270" s="39" t="str">
        <f t="shared" si="347"/>
        <v>N/A</v>
      </c>
      <c r="L270" s="39" t="str">
        <f t="shared" si="347"/>
        <v>N/A</v>
      </c>
      <c r="M270" s="39" t="str">
        <f t="shared" si="347"/>
        <v>N/A</v>
      </c>
      <c r="N270" s="39" t="str">
        <f t="shared" si="347"/>
        <v>N/A</v>
      </c>
      <c r="O270" s="39" t="str">
        <f t="shared" si="347"/>
        <v>N/A</v>
      </c>
      <c r="P270" s="39" t="str">
        <f t="shared" si="347"/>
        <v>N/A</v>
      </c>
      <c r="Q270" s="39" t="str">
        <f t="shared" si="347"/>
        <v>N/A</v>
      </c>
      <c r="R270" s="39" t="str">
        <f t="shared" si="347"/>
        <v>N/A</v>
      </c>
      <c r="S270" s="39" t="str">
        <f t="shared" si="347"/>
        <v>N/A</v>
      </c>
      <c r="T270" s="39" t="str">
        <f t="shared" si="347"/>
        <v>N/A</v>
      </c>
      <c r="U270" s="39" t="str">
        <f t="shared" si="347"/>
        <v>N/A</v>
      </c>
      <c r="V270" s="39" t="str">
        <f t="shared" si="347"/>
        <v>N/A</v>
      </c>
      <c r="W270" s="39" t="str">
        <f t="shared" si="347"/>
        <v>N/A</v>
      </c>
      <c r="X270" s="39" t="str">
        <f t="shared" si="347"/>
        <v>N/A</v>
      </c>
      <c r="Y270" s="39" t="str">
        <f t="shared" si="347"/>
        <v>N/A</v>
      </c>
    </row>
    <row r="271" spans="1:31" s="33" customFormat="1" hidden="1">
      <c r="A271" s="38" t="s">
        <v>21</v>
      </c>
      <c r="B271" s="39" t="str">
        <f t="shared" ref="B271:Y271" si="348">IF(AND(B265&lt;&gt;0,B265&lt;B$257,B$257&lt;B266),B258+B$257*B259+(B$257-B263)*B260+(B$257-B264)*B261+(B$257-B265)*B262,"N/A")</f>
        <v>N/A</v>
      </c>
      <c r="C271" s="39" t="str">
        <f t="shared" si="348"/>
        <v>N/A</v>
      </c>
      <c r="D271" s="39" t="str">
        <f t="shared" si="348"/>
        <v>N/A</v>
      </c>
      <c r="E271" s="39" t="str">
        <f t="shared" si="348"/>
        <v>N/A</v>
      </c>
      <c r="F271" s="39" t="str">
        <f t="shared" si="348"/>
        <v>N/A</v>
      </c>
      <c r="G271" s="39" t="str">
        <f t="shared" si="348"/>
        <v>N/A</v>
      </c>
      <c r="H271" s="39" t="str">
        <f t="shared" si="348"/>
        <v>N/A</v>
      </c>
      <c r="I271" s="39" t="str">
        <f t="shared" si="348"/>
        <v>N/A</v>
      </c>
      <c r="J271" s="39" t="str">
        <f t="shared" si="348"/>
        <v>N/A</v>
      </c>
      <c r="K271" s="39" t="str">
        <f t="shared" si="348"/>
        <v>N/A</v>
      </c>
      <c r="L271" s="39" t="str">
        <f t="shared" si="348"/>
        <v>N/A</v>
      </c>
      <c r="M271" s="39" t="str">
        <f t="shared" si="348"/>
        <v>N/A</v>
      </c>
      <c r="N271" s="39" t="str">
        <f t="shared" si="348"/>
        <v>N/A</v>
      </c>
      <c r="O271" s="39" t="str">
        <f t="shared" si="348"/>
        <v>N/A</v>
      </c>
      <c r="P271" s="39" t="str">
        <f t="shared" si="348"/>
        <v>N/A</v>
      </c>
      <c r="Q271" s="39" t="str">
        <f t="shared" si="348"/>
        <v>N/A</v>
      </c>
      <c r="R271" s="39" t="str">
        <f t="shared" si="348"/>
        <v>N/A</v>
      </c>
      <c r="S271" s="39" t="str">
        <f t="shared" si="348"/>
        <v>N/A</v>
      </c>
      <c r="T271" s="39" t="str">
        <f t="shared" si="348"/>
        <v>N/A</v>
      </c>
      <c r="U271" s="39" t="str">
        <f t="shared" si="348"/>
        <v>N/A</v>
      </c>
      <c r="V271" s="39" t="str">
        <f t="shared" si="348"/>
        <v>N/A</v>
      </c>
      <c r="W271" s="39" t="str">
        <f t="shared" si="348"/>
        <v>N/A</v>
      </c>
      <c r="X271" s="39" t="str">
        <f t="shared" si="348"/>
        <v>N/A</v>
      </c>
      <c r="Y271" s="39" t="str">
        <f t="shared" si="348"/>
        <v>N/A</v>
      </c>
      <c r="AC271" s="11"/>
      <c r="AE271" s="22"/>
    </row>
    <row r="272" spans="1:31" hidden="1">
      <c r="A272" s="38" t="s">
        <v>103</v>
      </c>
      <c r="B272" s="39">
        <f>IF(B268&lt;&gt;"N/A",B268,IF(B269&lt;&gt;"N/A",B269,IF(B270&lt;&gt;"N/A",B270,IF(B271&lt;&gt;"N/A",B271,0))))-B258</f>
        <v>0</v>
      </c>
      <c r="C272" s="39">
        <f t="shared" ref="C272" si="349">IF(C268&lt;&gt;"N/A",C268,IF(C269&lt;&gt;"N/A",C269,IF(C270&lt;&gt;"N/A",C270,IF(C271&lt;&gt;"N/A",C271,0))))-C258</f>
        <v>0</v>
      </c>
      <c r="D272" s="39">
        <f t="shared" ref="D272" si="350">IF(D268&lt;&gt;"N/A",D268,IF(D269&lt;&gt;"N/A",D269,IF(D270&lt;&gt;"N/A",D270,IF(D271&lt;&gt;"N/A",D271,0))))-D258</f>
        <v>0</v>
      </c>
      <c r="E272" s="39">
        <f t="shared" ref="E272" si="351">IF(E268&lt;&gt;"N/A",E268,IF(E269&lt;&gt;"N/A",E269,IF(E270&lt;&gt;"N/A",E270,IF(E271&lt;&gt;"N/A",E271,0))))-E258</f>
        <v>0</v>
      </c>
      <c r="F272" s="39">
        <f t="shared" ref="F272" si="352">IF(F268&lt;&gt;"N/A",F268,IF(F269&lt;&gt;"N/A",F269,IF(F270&lt;&gt;"N/A",F270,IF(F271&lt;&gt;"N/A",F271,0))))-F258</f>
        <v>0</v>
      </c>
      <c r="G272" s="39">
        <f t="shared" ref="G272" si="353">IF(G268&lt;&gt;"N/A",G268,IF(G269&lt;&gt;"N/A",G269,IF(G270&lt;&gt;"N/A",G270,IF(G271&lt;&gt;"N/A",G271,0))))-G258</f>
        <v>0</v>
      </c>
      <c r="H272" s="39">
        <f t="shared" ref="H272" si="354">IF(H268&lt;&gt;"N/A",H268,IF(H269&lt;&gt;"N/A",H269,IF(H270&lt;&gt;"N/A",H270,IF(H271&lt;&gt;"N/A",H271,0))))-H258</f>
        <v>0</v>
      </c>
      <c r="I272" s="39">
        <f t="shared" ref="I272" si="355">IF(I268&lt;&gt;"N/A",I268,IF(I269&lt;&gt;"N/A",I269,IF(I270&lt;&gt;"N/A",I270,IF(I271&lt;&gt;"N/A",I271,0))))-I258</f>
        <v>0</v>
      </c>
      <c r="J272" s="39">
        <f t="shared" ref="J272" si="356">IF(J268&lt;&gt;"N/A",J268,IF(J269&lt;&gt;"N/A",J269,IF(J270&lt;&gt;"N/A",J270,IF(J271&lt;&gt;"N/A",J271,0))))-J258</f>
        <v>0</v>
      </c>
      <c r="K272" s="39">
        <f t="shared" ref="K272" si="357">IF(K268&lt;&gt;"N/A",K268,IF(K269&lt;&gt;"N/A",K269,IF(K270&lt;&gt;"N/A",K270,IF(K271&lt;&gt;"N/A",K271,0))))-K258</f>
        <v>0</v>
      </c>
      <c r="L272" s="39">
        <f t="shared" ref="L272" si="358">IF(L268&lt;&gt;"N/A",L268,IF(L269&lt;&gt;"N/A",L269,IF(L270&lt;&gt;"N/A",L270,IF(L271&lt;&gt;"N/A",L271,0))))-L258</f>
        <v>0</v>
      </c>
      <c r="M272" s="39">
        <f t="shared" ref="M272" si="359">IF(M268&lt;&gt;"N/A",M268,IF(M269&lt;&gt;"N/A",M269,IF(M270&lt;&gt;"N/A",M270,IF(M271&lt;&gt;"N/A",M271,0))))-M258</f>
        <v>0</v>
      </c>
      <c r="N272" s="39">
        <f t="shared" ref="N272" si="360">IF(N268&lt;&gt;"N/A",N268,IF(N269&lt;&gt;"N/A",N269,IF(N270&lt;&gt;"N/A",N270,IF(N271&lt;&gt;"N/A",N271,0))))-N258</f>
        <v>0</v>
      </c>
      <c r="O272" s="39">
        <f t="shared" ref="O272" si="361">IF(O268&lt;&gt;"N/A",O268,IF(O269&lt;&gt;"N/A",O269,IF(O270&lt;&gt;"N/A",O270,IF(O271&lt;&gt;"N/A",O271,0))))-O258</f>
        <v>0</v>
      </c>
      <c r="P272" s="39">
        <f t="shared" ref="P272" si="362">IF(P268&lt;&gt;"N/A",P268,IF(P269&lt;&gt;"N/A",P269,IF(P270&lt;&gt;"N/A",P270,IF(P271&lt;&gt;"N/A",P271,0))))-P258</f>
        <v>0</v>
      </c>
      <c r="Q272" s="39">
        <f t="shared" ref="Q272" si="363">IF(Q268&lt;&gt;"N/A",Q268,IF(Q269&lt;&gt;"N/A",Q269,IF(Q270&lt;&gt;"N/A",Q270,IF(Q271&lt;&gt;"N/A",Q271,0))))-Q258</f>
        <v>0</v>
      </c>
      <c r="R272" s="39">
        <f t="shared" ref="R272" si="364">IF(R268&lt;&gt;"N/A",R268,IF(R269&lt;&gt;"N/A",R269,IF(R270&lt;&gt;"N/A",R270,IF(R271&lt;&gt;"N/A",R271,0))))-R258</f>
        <v>0</v>
      </c>
      <c r="S272" s="39">
        <f t="shared" ref="S272" si="365">IF(S268&lt;&gt;"N/A",S268,IF(S269&lt;&gt;"N/A",S269,IF(S270&lt;&gt;"N/A",S270,IF(S271&lt;&gt;"N/A",S271,0))))-S258</f>
        <v>0</v>
      </c>
      <c r="T272" s="39">
        <f t="shared" ref="T272" si="366">IF(T268&lt;&gt;"N/A",T268,IF(T269&lt;&gt;"N/A",T269,IF(T270&lt;&gt;"N/A",T270,IF(T271&lt;&gt;"N/A",T271,0))))-T258</f>
        <v>0</v>
      </c>
      <c r="U272" s="39">
        <f t="shared" ref="U272" si="367">IF(U268&lt;&gt;"N/A",U268,IF(U269&lt;&gt;"N/A",U269,IF(U270&lt;&gt;"N/A",U270,IF(U271&lt;&gt;"N/A",U271,0))))-U258</f>
        <v>0</v>
      </c>
      <c r="V272" s="39">
        <f t="shared" ref="V272" si="368">IF(V268&lt;&gt;"N/A",V268,IF(V269&lt;&gt;"N/A",V269,IF(V270&lt;&gt;"N/A",V270,IF(V271&lt;&gt;"N/A",V271,0))))-V258</f>
        <v>0</v>
      </c>
      <c r="W272" s="39">
        <f t="shared" ref="W272" si="369">IF(W268&lt;&gt;"N/A",W268,IF(W269&lt;&gt;"N/A",W269,IF(W270&lt;&gt;"N/A",W270,IF(W271&lt;&gt;"N/A",W271,0))))-W258</f>
        <v>0</v>
      </c>
      <c r="X272" s="39">
        <f t="shared" ref="X272" si="370">IF(X268&lt;&gt;"N/A",X268,IF(X269&lt;&gt;"N/A",X269,IF(X270&lt;&gt;"N/A",X270,IF(X271&lt;&gt;"N/A",X271,0))))-X258</f>
        <v>0</v>
      </c>
      <c r="Y272" s="39">
        <f t="shared" ref="Y272" si="371">IF(Y268&lt;&gt;"N/A",Y268,IF(Y269&lt;&gt;"N/A",Y269,IF(Y270&lt;&gt;"N/A",Y270,IF(Y271&lt;&gt;"N/A",Y271,0))))-Y258</f>
        <v>0</v>
      </c>
    </row>
    <row r="273" spans="1:31" s="33" customFormat="1" hidden="1">
      <c r="A273" s="31"/>
      <c r="B273" s="32"/>
      <c r="C273" s="32"/>
      <c r="D273" s="32"/>
      <c r="E273" s="32"/>
      <c r="F273" s="32"/>
      <c r="G273" s="32"/>
      <c r="H273" s="32"/>
      <c r="I273" s="32"/>
      <c r="J273" s="32"/>
      <c r="K273" s="32"/>
      <c r="L273" s="32"/>
      <c r="M273" s="32"/>
      <c r="N273" s="32"/>
      <c r="O273" s="32"/>
      <c r="P273" s="32"/>
      <c r="Q273" s="32"/>
      <c r="R273" s="32"/>
      <c r="S273" s="32"/>
      <c r="T273" s="32"/>
      <c r="U273" s="32"/>
      <c r="V273" s="32"/>
      <c r="W273" s="32"/>
      <c r="X273" s="32"/>
      <c r="Y273" s="32"/>
      <c r="AC273" s="11"/>
      <c r="AE273" s="22"/>
    </row>
    <row r="274" spans="1:31" s="32" customFormat="1" hidden="1">
      <c r="A274" s="38" t="s">
        <v>101</v>
      </c>
      <c r="B274" s="58" t="s">
        <v>82</v>
      </c>
      <c r="AC274" s="11"/>
      <c r="AE274" s="22"/>
    </row>
    <row r="275" spans="1:31" hidden="1">
      <c r="A275" s="38"/>
      <c r="B275" s="55">
        <f>IF(AND($K$2="WEEKDAY",WEEKDAY($D$2)=6),1,0)</f>
        <v>0</v>
      </c>
      <c r="C275" s="56">
        <f t="shared" ref="C275:Y275" si="372">IF(AND($K$2="WEEKDAY",WEEKDAY($D$2)=6),1,0)</f>
        <v>0</v>
      </c>
      <c r="D275" s="56">
        <f t="shared" si="372"/>
        <v>0</v>
      </c>
      <c r="E275" s="56">
        <f t="shared" si="372"/>
        <v>0</v>
      </c>
      <c r="F275" s="56">
        <f t="shared" si="372"/>
        <v>0</v>
      </c>
      <c r="G275" s="56">
        <f t="shared" si="372"/>
        <v>0</v>
      </c>
      <c r="H275" s="56">
        <f t="shared" si="372"/>
        <v>0</v>
      </c>
      <c r="I275" s="56">
        <f t="shared" si="372"/>
        <v>0</v>
      </c>
      <c r="J275" s="56">
        <f t="shared" si="372"/>
        <v>0</v>
      </c>
      <c r="K275" s="56">
        <f t="shared" si="372"/>
        <v>0</v>
      </c>
      <c r="L275" s="56">
        <f t="shared" si="372"/>
        <v>0</v>
      </c>
      <c r="M275" s="56">
        <f t="shared" si="372"/>
        <v>0</v>
      </c>
      <c r="N275" s="56">
        <f t="shared" si="372"/>
        <v>0</v>
      </c>
      <c r="O275" s="56">
        <f t="shared" si="372"/>
        <v>0</v>
      </c>
      <c r="P275" s="56">
        <f t="shared" si="372"/>
        <v>0</v>
      </c>
      <c r="Q275" s="56">
        <f t="shared" si="372"/>
        <v>0</v>
      </c>
      <c r="R275" s="56">
        <f t="shared" si="372"/>
        <v>0</v>
      </c>
      <c r="S275" s="56">
        <f t="shared" si="372"/>
        <v>0</v>
      </c>
      <c r="T275" s="56">
        <f t="shared" si="372"/>
        <v>0</v>
      </c>
      <c r="U275" s="56">
        <f t="shared" si="372"/>
        <v>0</v>
      </c>
      <c r="V275" s="56">
        <f t="shared" si="372"/>
        <v>0</v>
      </c>
      <c r="W275" s="56">
        <f t="shared" si="372"/>
        <v>0</v>
      </c>
      <c r="X275" s="56">
        <f t="shared" si="372"/>
        <v>0</v>
      </c>
      <c r="Y275" s="57">
        <f t="shared" si="372"/>
        <v>0</v>
      </c>
      <c r="AE275" s="22"/>
    </row>
    <row r="276" spans="1:31" hidden="1">
      <c r="A276" s="29" t="s">
        <v>8</v>
      </c>
      <c r="B276" s="34">
        <f t="array" ref="B276">SUM(IF($F$2=Data!$A$2:$A$8633,IF($B$274=Data!$F$2:$F$8633,IF(B$16=Data!$E$2:$E$8633,IF(B$275&gt;=Data!$J$2:$J$8633,IF(B$275&lt;=Data!$K$2:$K$8633,Data!$G$2:$G$8633))))))</f>
        <v>0</v>
      </c>
      <c r="C276" s="34">
        <f t="array" ref="C276">SUM(IF($F$2=Data!$A$2:$A$8633,IF($H$2=$H$2,IF($B$274=Data!$F$2:$F$8633,IF(C$16=Data!$E$2:$E$8633,IF(C$275&gt;=Data!$J$2:$J$8633,IF(C$275&lt;=Data!$K$2:$K$8633,Data!$G$2:$G$8633)))))))</f>
        <v>0</v>
      </c>
      <c r="D276" s="34">
        <f t="array" ref="D276">SUM(IF($F$2=Data!$A$2:$A$8633,IF($H$2=$H$2,IF($B$274=Data!$F$2:$F$8633,IF(D$16=Data!$E$2:$E$8633,IF(D$275&gt;=Data!$J$2:$J$8633,IF(D$275&lt;=Data!$K$2:$K$8633,Data!$G$2:$G$8633)))))))</f>
        <v>0</v>
      </c>
      <c r="E276" s="34">
        <f t="array" ref="E276">SUM(IF($F$2=Data!$A$2:$A$8633,IF($H$2=$H$2,IF($B$274=Data!$F$2:$F$8633,IF(E$16=Data!$E$2:$E$8633,IF(E$275&gt;=Data!$J$2:$J$8633,IF(E$275&lt;=Data!$K$2:$K$8633,Data!$G$2:$G$8633)))))))</f>
        <v>0</v>
      </c>
      <c r="F276" s="34">
        <f t="array" ref="F276">SUM(IF($F$2=Data!$A$2:$A$8633,IF($H$2=$H$2,IF($B$274=Data!$F$2:$F$8633,IF(F$16=Data!$E$2:$E$8633,IF(F$275&gt;=Data!$J$2:$J$8633,IF(F$275&lt;=Data!$K$2:$K$8633,Data!$G$2:$G$8633)))))))</f>
        <v>0</v>
      </c>
      <c r="G276" s="34">
        <f t="array" ref="G276">SUM(IF($F$2=Data!$A$2:$A$8633,IF($H$2=$H$2,IF($B$274=Data!$F$2:$F$8633,IF(G$16=Data!$E$2:$E$8633,IF(G$275&gt;=Data!$J$2:$J$8633,IF(G$275&lt;=Data!$K$2:$K$8633,Data!$G$2:$G$8633)))))))</f>
        <v>0</v>
      </c>
      <c r="H276" s="34">
        <f t="array" ref="H276">SUM(IF($F$2=Data!$A$2:$A$8633,IF($H$2=$H$2,IF($B$274=Data!$F$2:$F$8633,IF(H$16=Data!$E$2:$E$8633,IF(H$275&gt;=Data!$J$2:$J$8633,IF(H$275&lt;=Data!$K$2:$K$8633,Data!$G$2:$G$8633)))))))</f>
        <v>0</v>
      </c>
      <c r="I276" s="34">
        <f t="array" ref="I276">SUM(IF($F$2=Data!$A$2:$A$8633,IF($H$2=$H$2,IF($B$274=Data!$F$2:$F$8633,IF(I$16=Data!$E$2:$E$8633,IF(I$275&gt;=Data!$J$2:$J$8633,IF(I$275&lt;=Data!$K$2:$K$8633,Data!$G$2:$G$8633)))))))</f>
        <v>0</v>
      </c>
      <c r="J276" s="34">
        <f t="array" ref="J276">SUM(IF($F$2=Data!$A$2:$A$8633,IF($H$2=$H$2,IF($B$274=Data!$F$2:$F$8633,IF(J$16=Data!$E$2:$E$8633,IF(J$275&gt;=Data!$J$2:$J$8633,IF(J$275&lt;=Data!$K$2:$K$8633,Data!$G$2:$G$8633)))))))</f>
        <v>0</v>
      </c>
      <c r="K276" s="34">
        <f t="array" ref="K276">SUM(IF($F$2=Data!$A$2:$A$8633,IF($H$2=$H$2,IF($B$274=Data!$F$2:$F$8633,IF(K$16=Data!$E$2:$E$8633,IF(K$275&gt;=Data!$J$2:$J$8633,IF(K$275&lt;=Data!$K$2:$K$8633,Data!$G$2:$G$8633)))))))</f>
        <v>0</v>
      </c>
      <c r="L276" s="34">
        <f t="array" ref="L276">SUM(IF($F$2=Data!$A$2:$A$8633,IF($H$2=$H$2,IF($B$274=Data!$F$2:$F$8633,IF(L$16=Data!$E$2:$E$8633,IF(L$275&gt;=Data!$J$2:$J$8633,IF(L$275&lt;=Data!$K$2:$K$8633,Data!$G$2:$G$8633)))))))</f>
        <v>0</v>
      </c>
      <c r="M276" s="34">
        <f t="array" ref="M276">SUM(IF($F$2=Data!$A$2:$A$8633,IF($H$2=$H$2,IF($B$274=Data!$F$2:$F$8633,IF(M$16=Data!$E$2:$E$8633,IF(M$275&gt;=Data!$J$2:$J$8633,IF(M$275&lt;=Data!$K$2:$K$8633,Data!$G$2:$G$8633)))))))</f>
        <v>0</v>
      </c>
      <c r="N276" s="34">
        <f t="array" ref="N276">SUM(IF($F$2=Data!$A$2:$A$8633,IF($H$2=$H$2,IF($B$274=Data!$F$2:$F$8633,IF(N$16=Data!$E$2:$E$8633,IF(N$275&gt;=Data!$J$2:$J$8633,IF(N$275&lt;=Data!$K$2:$K$8633,Data!$G$2:$G$8633)))))))</f>
        <v>0</v>
      </c>
      <c r="O276" s="34">
        <f t="array" ref="O276">SUM(IF($F$2=Data!$A$2:$A$8633,IF($H$2=$H$2,IF($B$274=Data!$F$2:$F$8633,IF(O$16=Data!$E$2:$E$8633,IF(O$275&gt;=Data!$J$2:$J$8633,IF(O$275&lt;=Data!$K$2:$K$8633,Data!$G$2:$G$8633)))))))</f>
        <v>0</v>
      </c>
      <c r="P276" s="34">
        <f t="array" ref="P276">SUM(IF($F$2=Data!$A$2:$A$8633,IF($H$2=$H$2,IF($B$274=Data!$F$2:$F$8633,IF(P$16=Data!$E$2:$E$8633,IF(P$275&gt;=Data!$J$2:$J$8633,IF(P$275&lt;=Data!$K$2:$K$8633,Data!$G$2:$G$8633)))))))</f>
        <v>0</v>
      </c>
      <c r="Q276" s="34">
        <f t="array" ref="Q276">SUM(IF($F$2=Data!$A$2:$A$8633,IF($H$2=$H$2,IF($B$274=Data!$F$2:$F$8633,IF(Q$16=Data!$E$2:$E$8633,IF(Q$275&gt;=Data!$J$2:$J$8633,IF(Q$275&lt;=Data!$K$2:$K$8633,Data!$G$2:$G$8633)))))))</f>
        <v>0</v>
      </c>
      <c r="R276" s="34">
        <f t="array" ref="R276">SUM(IF($F$2=Data!$A$2:$A$8633,IF($H$2=$H$2,IF($B$274=Data!$F$2:$F$8633,IF(R$16=Data!$E$2:$E$8633,IF(R$275&gt;=Data!$J$2:$J$8633,IF(R$275&lt;=Data!$K$2:$K$8633,Data!$G$2:$G$8633)))))))</f>
        <v>0</v>
      </c>
      <c r="S276" s="34">
        <f t="array" ref="S276">SUM(IF($F$2=Data!$A$2:$A$8633,IF($H$2=$H$2,IF($B$274=Data!$F$2:$F$8633,IF(S$16=Data!$E$2:$E$8633,IF(S$275&gt;=Data!$J$2:$J$8633,IF(S$275&lt;=Data!$K$2:$K$8633,Data!$G$2:$G$8633)))))))</f>
        <v>0</v>
      </c>
      <c r="T276" s="34">
        <f t="array" ref="T276">SUM(IF($F$2=Data!$A$2:$A$8633,IF($H$2=$H$2,IF($B$274=Data!$F$2:$F$8633,IF(T$16=Data!$E$2:$E$8633,IF(T$275&gt;=Data!$J$2:$J$8633,IF(T$275&lt;=Data!$K$2:$K$8633,Data!$G$2:$G$8633)))))))</f>
        <v>0</v>
      </c>
      <c r="U276" s="34">
        <f t="array" ref="U276">SUM(IF($F$2=Data!$A$2:$A$8633,IF($H$2=$H$2,IF($B$274=Data!$F$2:$F$8633,IF(U$16=Data!$E$2:$E$8633,IF(U$275&gt;=Data!$J$2:$J$8633,IF(U$275&lt;=Data!$K$2:$K$8633,Data!$G$2:$G$8633)))))))</f>
        <v>0</v>
      </c>
      <c r="V276" s="34">
        <f t="array" ref="V276">SUM(IF($F$2=Data!$A$2:$A$8633,IF($H$2=$H$2,IF($B$274=Data!$F$2:$F$8633,IF(V$16=Data!$E$2:$E$8633,IF(V$275&gt;=Data!$J$2:$J$8633,IF(V$275&lt;=Data!$K$2:$K$8633,Data!$G$2:$G$8633)))))))</f>
        <v>0</v>
      </c>
      <c r="W276" s="34">
        <f t="array" ref="W276">SUM(IF($F$2=Data!$A$2:$A$8633,IF($H$2=$H$2,IF($B$274=Data!$F$2:$F$8633,IF(W$16=Data!$E$2:$E$8633,IF(W$275&gt;=Data!$J$2:$J$8633,IF(W$275&lt;=Data!$K$2:$K$8633,Data!$G$2:$G$8633)))))))</f>
        <v>0</v>
      </c>
      <c r="X276" s="34">
        <f t="array" ref="X276">SUM(IF($F$2=Data!$A$2:$A$8633,IF($H$2=$H$2,IF($B$274=Data!$F$2:$F$8633,IF(X$16=Data!$E$2:$E$8633,IF(X$275&gt;=Data!$J$2:$J$8633,IF(X$275&lt;=Data!$K$2:$K$8633,Data!$G$2:$G$8633)))))))</f>
        <v>0</v>
      </c>
      <c r="Y276" s="34">
        <f t="array" ref="Y276">SUM(IF($F$2=Data!$A$2:$A$8633,IF($H$2=$H$2,IF($B$274=Data!$F$2:$F$8633,IF(Y$16=Data!$E$2:$E$8633,IF(Y$275&gt;=Data!$J$2:$J$8633,IF(Y$275&lt;=Data!$K$2:$K$8633,Data!$G$2:$G$8633)))))))</f>
        <v>0</v>
      </c>
      <c r="AE276" s="22"/>
    </row>
    <row r="277" spans="1:31" hidden="1">
      <c r="A277" s="29" t="s">
        <v>3</v>
      </c>
      <c r="B277" s="35">
        <f t="array" ref="B277">SUM(IF($F$2=Data!$A$2:$A$8633,IF($H$2=$H$2,IF($B$274=Data!$F$2:$F$8633,IF(B$16=Data!$E$2:$E$8633,IF(0=Data!$H$2:$H$8633,Data!$I$2:$I$8633))))))</f>
        <v>0</v>
      </c>
      <c r="C277" s="35">
        <f t="array" ref="C277">SUM(IF($F$2=Data!$A$2:$A$8633,IF($H$2=$H$2,IF($B$274=Data!$F$2:$F$8633,IF(C$16=Data!$E$2:$E$8633,IF(0=Data!$H$2:$H$8633,Data!$I$2:$I$8633))))))</f>
        <v>0</v>
      </c>
      <c r="D277" s="35">
        <f t="array" ref="D277">SUM(IF($F$2=Data!$A$2:$A$8633,IF($H$2=$H$2,IF($B$274=Data!$F$2:$F$8633,IF(D$16=Data!$E$2:$E$8633,IF(0=Data!$H$2:$H$8633,Data!$I$2:$I$8633))))))</f>
        <v>0</v>
      </c>
      <c r="E277" s="35">
        <f t="array" ref="E277">SUM(IF($F$2=Data!$A$2:$A$8633,IF($H$2=$H$2,IF($B$274=Data!$F$2:$F$8633,IF(E$16=Data!$E$2:$E$8633,IF(0=Data!$H$2:$H$8633,Data!$I$2:$I$8633))))))</f>
        <v>0</v>
      </c>
      <c r="F277" s="35">
        <f t="array" ref="F277">SUM(IF($F$2=Data!$A$2:$A$8633,IF($H$2=$H$2,IF($B$274=Data!$F$2:$F$8633,IF(F$16=Data!$E$2:$E$8633,IF(0=Data!$H$2:$H$8633,Data!$I$2:$I$8633))))))</f>
        <v>0</v>
      </c>
      <c r="G277" s="35">
        <f t="array" ref="G277">SUM(IF($F$2=Data!$A$2:$A$8633,IF($H$2=$H$2,IF($B$274=Data!$F$2:$F$8633,IF(G$16=Data!$E$2:$E$8633,IF(0=Data!$H$2:$H$8633,Data!$I$2:$I$8633))))))</f>
        <v>0</v>
      </c>
      <c r="H277" s="35">
        <f t="array" ref="H277">SUM(IF($F$2=Data!$A$2:$A$8633,IF($H$2=$H$2,IF($B$274=Data!$F$2:$F$8633,IF(H$16=Data!$E$2:$E$8633,IF(0=Data!$H$2:$H$8633,Data!$I$2:$I$8633))))))</f>
        <v>0</v>
      </c>
      <c r="I277" s="35">
        <f t="array" ref="I277">SUM(IF($F$2=Data!$A$2:$A$8633,IF($H$2=$H$2,IF($B$274=Data!$F$2:$F$8633,IF(I$16=Data!$E$2:$E$8633,IF(0=Data!$H$2:$H$8633,Data!$I$2:$I$8633))))))</f>
        <v>0</v>
      </c>
      <c r="J277" s="35">
        <f t="array" ref="J277">SUM(IF($F$2=Data!$A$2:$A$8633,IF($H$2=$H$2,IF($B$274=Data!$F$2:$F$8633,IF(J$16=Data!$E$2:$E$8633,IF(0=Data!$H$2:$H$8633,Data!$I$2:$I$8633))))))</f>
        <v>0</v>
      </c>
      <c r="K277" s="35">
        <f t="array" ref="K277">SUM(IF($F$2=Data!$A$2:$A$8633,IF($H$2=$H$2,IF($B$274=Data!$F$2:$F$8633,IF(K$16=Data!$E$2:$E$8633,IF(0=Data!$H$2:$H$8633,Data!$I$2:$I$8633))))))</f>
        <v>0</v>
      </c>
      <c r="L277" s="35">
        <f t="array" ref="L277">SUM(IF($F$2=Data!$A$2:$A$8633,IF($H$2=$H$2,IF($B$274=Data!$F$2:$F$8633,IF(L$16=Data!$E$2:$E$8633,IF(0=Data!$H$2:$H$8633,Data!$I$2:$I$8633))))))</f>
        <v>0</v>
      </c>
      <c r="M277" s="35">
        <f t="array" ref="M277">SUM(IF($F$2=Data!$A$2:$A$8633,IF($H$2=$H$2,IF($B$274=Data!$F$2:$F$8633,IF(M$16=Data!$E$2:$E$8633,IF(0=Data!$H$2:$H$8633,Data!$I$2:$I$8633))))))</f>
        <v>0</v>
      </c>
      <c r="N277" s="35">
        <f t="array" ref="N277">SUM(IF($F$2=Data!$A$2:$A$8633,IF($H$2=$H$2,IF($B$274=Data!$F$2:$F$8633,IF(N$16=Data!$E$2:$E$8633,IF(0=Data!$H$2:$H$8633,Data!$I$2:$I$8633))))))</f>
        <v>0</v>
      </c>
      <c r="O277" s="35">
        <f t="array" ref="O277">SUM(IF($F$2=Data!$A$2:$A$8633,IF($H$2=$H$2,IF($B$274=Data!$F$2:$F$8633,IF(O$16=Data!$E$2:$E$8633,IF(0=Data!$H$2:$H$8633,Data!$I$2:$I$8633))))))</f>
        <v>0</v>
      </c>
      <c r="P277" s="35">
        <f t="array" ref="P277">SUM(IF($F$2=Data!$A$2:$A$8633,IF($H$2=$H$2,IF($B$274=Data!$F$2:$F$8633,IF(P$16=Data!$E$2:$E$8633,IF(0=Data!$H$2:$H$8633,Data!$I$2:$I$8633))))))</f>
        <v>0</v>
      </c>
      <c r="Q277" s="35">
        <f t="array" ref="Q277">SUM(IF($F$2=Data!$A$2:$A$8633,IF($H$2=$H$2,IF($B$274=Data!$F$2:$F$8633,IF(Q$16=Data!$E$2:$E$8633,IF(0=Data!$H$2:$H$8633,Data!$I$2:$I$8633))))))</f>
        <v>0</v>
      </c>
      <c r="R277" s="35">
        <f t="array" ref="R277">SUM(IF($F$2=Data!$A$2:$A$8633,IF($H$2=$H$2,IF($B$274=Data!$F$2:$F$8633,IF(R$16=Data!$E$2:$E$8633,IF(0=Data!$H$2:$H$8633,Data!$I$2:$I$8633))))))</f>
        <v>0</v>
      </c>
      <c r="S277" s="35">
        <f t="array" ref="S277">SUM(IF($F$2=Data!$A$2:$A$8633,IF($H$2=$H$2,IF($B$274=Data!$F$2:$F$8633,IF(S$16=Data!$E$2:$E$8633,IF(0=Data!$H$2:$H$8633,Data!$I$2:$I$8633))))))</f>
        <v>0</v>
      </c>
      <c r="T277" s="35">
        <f t="array" ref="T277">SUM(IF($F$2=Data!$A$2:$A$8633,IF($H$2=$H$2,IF($B$274=Data!$F$2:$F$8633,IF(T$16=Data!$E$2:$E$8633,IF(0=Data!$H$2:$H$8633,Data!$I$2:$I$8633))))))</f>
        <v>0</v>
      </c>
      <c r="U277" s="35">
        <f t="array" ref="U277">SUM(IF($F$2=Data!$A$2:$A$8633,IF($H$2=$H$2,IF($B$274=Data!$F$2:$F$8633,IF(U$16=Data!$E$2:$E$8633,IF(0=Data!$H$2:$H$8633,Data!$I$2:$I$8633))))))</f>
        <v>0</v>
      </c>
      <c r="V277" s="35">
        <f t="array" ref="V277">SUM(IF($F$2=Data!$A$2:$A$8633,IF($H$2=$H$2,IF($B$274=Data!$F$2:$F$8633,IF(V$16=Data!$E$2:$E$8633,IF(0=Data!$H$2:$H$8633,Data!$I$2:$I$8633))))))</f>
        <v>0</v>
      </c>
      <c r="W277" s="35">
        <f t="array" ref="W277">SUM(IF($F$2=Data!$A$2:$A$8633,IF($H$2=$H$2,IF($B$274=Data!$F$2:$F$8633,IF(W$16=Data!$E$2:$E$8633,IF(0=Data!$H$2:$H$8633,Data!$I$2:$I$8633))))))</f>
        <v>0</v>
      </c>
      <c r="X277" s="35">
        <f t="array" ref="X277">SUM(IF($F$2=Data!$A$2:$A$8633,IF($H$2=$H$2,IF($B$274=Data!$F$2:$F$8633,IF(X$16=Data!$E$2:$E$8633,IF(0=Data!$H$2:$H$8633,Data!$I$2:$I$8633))))))</f>
        <v>0</v>
      </c>
      <c r="Y277" s="35">
        <f t="array" ref="Y277">SUM(IF($F$2=Data!$A$2:$A$8633,IF($H$2=$H$2,IF($B$274=Data!$F$2:$F$8633,IF(Y$16=Data!$E$2:$E$8633,IF(0=Data!$H$2:$H$8633,Data!$I$2:$I$8633))))))</f>
        <v>0</v>
      </c>
      <c r="AE277" s="22"/>
    </row>
    <row r="278" spans="1:31" hidden="1">
      <c r="A278" s="29" t="s">
        <v>4</v>
      </c>
      <c r="B278" s="35">
        <f t="array" ref="B278">SUM(IF($F$2=Data!$A$2:$A$8633,IF($H$2=$H$2,IF($B$274=Data!$F$2:$F$8633,IF(B$16=Data!$E$2:$E$8633,IF(1=Data!$H$2:$H$8633,Data!$I$2:$I$8633))))))</f>
        <v>0</v>
      </c>
      <c r="C278" s="35">
        <f t="array" ref="C278">SUM(IF($F$2=Data!$A$2:$A$8633,IF($H$2=$H$2,IF($B$274=Data!$F$2:$F$8633,IF(C$16=Data!$E$2:$E$8633,IF(1=Data!$H$2:$H$8633,Data!$I$2:$I$8633))))))</f>
        <v>0</v>
      </c>
      <c r="D278" s="35">
        <f t="array" ref="D278">SUM(IF($F$2=Data!$A$2:$A$8633,IF($H$2=$H$2,IF($B$274=Data!$F$2:$F$8633,IF(D$16=Data!$E$2:$E$8633,IF(1=Data!$H$2:$H$8633,Data!$I$2:$I$8633))))))</f>
        <v>0</v>
      </c>
      <c r="E278" s="35">
        <f t="array" ref="E278">SUM(IF($F$2=Data!$A$2:$A$8633,IF($H$2=$H$2,IF($B$274=Data!$F$2:$F$8633,IF(E$16=Data!$E$2:$E$8633,IF(1=Data!$H$2:$H$8633,Data!$I$2:$I$8633))))))</f>
        <v>0</v>
      </c>
      <c r="F278" s="35">
        <f t="array" ref="F278">SUM(IF($F$2=Data!$A$2:$A$8633,IF($H$2=$H$2,IF($B$274=Data!$F$2:$F$8633,IF(F$16=Data!$E$2:$E$8633,IF(1=Data!$H$2:$H$8633,Data!$I$2:$I$8633))))))</f>
        <v>0</v>
      </c>
      <c r="G278" s="35">
        <f t="array" ref="G278">SUM(IF($F$2=Data!$A$2:$A$8633,IF($H$2=$H$2,IF($B$274=Data!$F$2:$F$8633,IF(G$16=Data!$E$2:$E$8633,IF(1=Data!$H$2:$H$8633,Data!$I$2:$I$8633))))))</f>
        <v>0</v>
      </c>
      <c r="H278" s="35">
        <f t="array" ref="H278">SUM(IF($F$2=Data!$A$2:$A$8633,IF($H$2=$H$2,IF($B$274=Data!$F$2:$F$8633,IF(H$16=Data!$E$2:$E$8633,IF(1=Data!$H$2:$H$8633,Data!$I$2:$I$8633))))))</f>
        <v>0</v>
      </c>
      <c r="I278" s="35">
        <f t="array" ref="I278">SUM(IF($F$2=Data!$A$2:$A$8633,IF($H$2=$H$2,IF($B$274=Data!$F$2:$F$8633,IF(I$16=Data!$E$2:$E$8633,IF(1=Data!$H$2:$H$8633,Data!$I$2:$I$8633))))))</f>
        <v>0</v>
      </c>
      <c r="J278" s="35">
        <f t="array" ref="J278">SUM(IF($F$2=Data!$A$2:$A$8633,IF($H$2=$H$2,IF($B$274=Data!$F$2:$F$8633,IF(J$16=Data!$E$2:$E$8633,IF(1=Data!$H$2:$H$8633,Data!$I$2:$I$8633))))))</f>
        <v>0</v>
      </c>
      <c r="K278" s="35">
        <f t="array" ref="K278">SUM(IF($F$2=Data!$A$2:$A$8633,IF($H$2=$H$2,IF($B$274=Data!$F$2:$F$8633,IF(K$16=Data!$E$2:$E$8633,IF(1=Data!$H$2:$H$8633,Data!$I$2:$I$8633))))))</f>
        <v>0</v>
      </c>
      <c r="L278" s="35">
        <f t="array" ref="L278">SUM(IF($F$2=Data!$A$2:$A$8633,IF($H$2=$H$2,IF($B$274=Data!$F$2:$F$8633,IF(L$16=Data!$E$2:$E$8633,IF(1=Data!$H$2:$H$8633,Data!$I$2:$I$8633))))))</f>
        <v>0</v>
      </c>
      <c r="M278" s="35">
        <f t="array" ref="M278">SUM(IF($F$2=Data!$A$2:$A$8633,IF($H$2=$H$2,IF($B$274=Data!$F$2:$F$8633,IF(M$16=Data!$E$2:$E$8633,IF(1=Data!$H$2:$H$8633,Data!$I$2:$I$8633))))))</f>
        <v>0</v>
      </c>
      <c r="N278" s="35">
        <f t="array" ref="N278">SUM(IF($F$2=Data!$A$2:$A$8633,IF($H$2=$H$2,IF($B$274=Data!$F$2:$F$8633,IF(N$16=Data!$E$2:$E$8633,IF(1=Data!$H$2:$H$8633,Data!$I$2:$I$8633))))))</f>
        <v>0</v>
      </c>
      <c r="O278" s="35">
        <f t="array" ref="O278">SUM(IF($F$2=Data!$A$2:$A$8633,IF($H$2=$H$2,IF($B$274=Data!$F$2:$F$8633,IF(O$16=Data!$E$2:$E$8633,IF(1=Data!$H$2:$H$8633,Data!$I$2:$I$8633))))))</f>
        <v>0</v>
      </c>
      <c r="P278" s="35">
        <f t="array" ref="P278">SUM(IF($F$2=Data!$A$2:$A$8633,IF($H$2=$H$2,IF($B$274=Data!$F$2:$F$8633,IF(P$16=Data!$E$2:$E$8633,IF(1=Data!$H$2:$H$8633,Data!$I$2:$I$8633))))))</f>
        <v>0</v>
      </c>
      <c r="Q278" s="35">
        <f t="array" ref="Q278">SUM(IF($F$2=Data!$A$2:$A$8633,IF($H$2=$H$2,IF($B$274=Data!$F$2:$F$8633,IF(Q$16=Data!$E$2:$E$8633,IF(1=Data!$H$2:$H$8633,Data!$I$2:$I$8633))))))</f>
        <v>0</v>
      </c>
      <c r="R278" s="35">
        <f t="array" ref="R278">SUM(IF($F$2=Data!$A$2:$A$8633,IF($H$2=$H$2,IF($B$274=Data!$F$2:$F$8633,IF(R$16=Data!$E$2:$E$8633,IF(1=Data!$H$2:$H$8633,Data!$I$2:$I$8633))))))</f>
        <v>0</v>
      </c>
      <c r="S278" s="35">
        <f t="array" ref="S278">SUM(IF($F$2=Data!$A$2:$A$8633,IF($H$2=$H$2,IF($B$274=Data!$F$2:$F$8633,IF(S$16=Data!$E$2:$E$8633,IF(1=Data!$H$2:$H$8633,Data!$I$2:$I$8633))))))</f>
        <v>0</v>
      </c>
      <c r="T278" s="35">
        <f t="array" ref="T278">SUM(IF($F$2=Data!$A$2:$A$8633,IF($H$2=$H$2,IF($B$274=Data!$F$2:$F$8633,IF(T$16=Data!$E$2:$E$8633,IF(1=Data!$H$2:$H$8633,Data!$I$2:$I$8633))))))</f>
        <v>0</v>
      </c>
      <c r="U278" s="35">
        <f t="array" ref="U278">SUM(IF($F$2=Data!$A$2:$A$8633,IF($H$2=$H$2,IF($B$274=Data!$F$2:$F$8633,IF(U$16=Data!$E$2:$E$8633,IF(1=Data!$H$2:$H$8633,Data!$I$2:$I$8633))))))</f>
        <v>0</v>
      </c>
      <c r="V278" s="35">
        <f t="array" ref="V278">SUM(IF($F$2=Data!$A$2:$A$8633,IF($H$2=$H$2,IF($B$274=Data!$F$2:$F$8633,IF(V$16=Data!$E$2:$E$8633,IF(1=Data!$H$2:$H$8633,Data!$I$2:$I$8633))))))</f>
        <v>0</v>
      </c>
      <c r="W278" s="35">
        <f t="array" ref="W278">SUM(IF($F$2=Data!$A$2:$A$8633,IF($H$2=$H$2,IF($B$274=Data!$F$2:$F$8633,IF(W$16=Data!$E$2:$E$8633,IF(1=Data!$H$2:$H$8633,Data!$I$2:$I$8633))))))</f>
        <v>0</v>
      </c>
      <c r="X278" s="35">
        <f t="array" ref="X278">SUM(IF($F$2=Data!$A$2:$A$8633,IF($H$2=$H$2,IF($B$274=Data!$F$2:$F$8633,IF(X$16=Data!$E$2:$E$8633,IF(1=Data!$H$2:$H$8633,Data!$I$2:$I$8633))))))</f>
        <v>0</v>
      </c>
      <c r="Y278" s="35">
        <f t="array" ref="Y278">SUM(IF($F$2=Data!$A$2:$A$8633,IF($H$2=$H$2,IF($B$274=Data!$F$2:$F$8633,IF(Y$16=Data!$E$2:$E$8633,IF(1=Data!$H$2:$H$8633,Data!$I$2:$I$8633))))))</f>
        <v>0</v>
      </c>
      <c r="AE278" s="22"/>
    </row>
    <row r="279" spans="1:31" hidden="1">
      <c r="A279" s="29" t="s">
        <v>5</v>
      </c>
      <c r="B279" s="35">
        <f t="array" ref="B279">SUM(IF($F$2=Data!$A$2:$A$8633,IF($H$2=$H$2,IF($B$274=Data!$F$2:$F$8633,IF(B$16=Data!$E$2:$E$8633,IF(2=Data!$H$2:$H$8633,Data!$I$2:$I$8633))))))</f>
        <v>0</v>
      </c>
      <c r="C279" s="35">
        <f t="array" ref="C279">SUM(IF($F$2=Data!$A$2:$A$8633,IF($H$2=$H$2,IF($B$274=Data!$F$2:$F$8633,IF(C$16=Data!$E$2:$E$8633,IF(2=Data!$H$2:$H$8633,Data!$I$2:$I$8633))))))</f>
        <v>0</v>
      </c>
      <c r="D279" s="35">
        <f t="array" ref="D279">SUM(IF($F$2=Data!$A$2:$A$8633,IF($H$2=$H$2,IF($B$274=Data!$F$2:$F$8633,IF(D$16=Data!$E$2:$E$8633,IF(2=Data!$H$2:$H$8633,Data!$I$2:$I$8633))))))</f>
        <v>0</v>
      </c>
      <c r="E279" s="35">
        <f t="array" ref="E279">SUM(IF($F$2=Data!$A$2:$A$8633,IF($H$2=$H$2,IF($B$274=Data!$F$2:$F$8633,IF(E$16=Data!$E$2:$E$8633,IF(2=Data!$H$2:$H$8633,Data!$I$2:$I$8633))))))</f>
        <v>0</v>
      </c>
      <c r="F279" s="35">
        <f t="array" ref="F279">SUM(IF($F$2=Data!$A$2:$A$8633,IF($H$2=$H$2,IF($B$274=Data!$F$2:$F$8633,IF(F$16=Data!$E$2:$E$8633,IF(2=Data!$H$2:$H$8633,Data!$I$2:$I$8633))))))</f>
        <v>0</v>
      </c>
      <c r="G279" s="35">
        <f t="array" ref="G279">SUM(IF($F$2=Data!$A$2:$A$8633,IF($H$2=$H$2,IF($B$274=Data!$F$2:$F$8633,IF(G$16=Data!$E$2:$E$8633,IF(2=Data!$H$2:$H$8633,Data!$I$2:$I$8633))))))</f>
        <v>0</v>
      </c>
      <c r="H279" s="35">
        <f t="array" ref="H279">SUM(IF($F$2=Data!$A$2:$A$8633,IF($H$2=$H$2,IF($B$274=Data!$F$2:$F$8633,IF(H$16=Data!$E$2:$E$8633,IF(2=Data!$H$2:$H$8633,Data!$I$2:$I$8633))))))</f>
        <v>0</v>
      </c>
      <c r="I279" s="35">
        <f t="array" ref="I279">SUM(IF($F$2=Data!$A$2:$A$8633,IF($H$2=$H$2,IF($B$274=Data!$F$2:$F$8633,IF(I$16=Data!$E$2:$E$8633,IF(2=Data!$H$2:$H$8633,Data!$I$2:$I$8633))))))</f>
        <v>0</v>
      </c>
      <c r="J279" s="35">
        <f t="array" ref="J279">SUM(IF($F$2=Data!$A$2:$A$8633,IF($H$2=$H$2,IF($B$274=Data!$F$2:$F$8633,IF(J$16=Data!$E$2:$E$8633,IF(2=Data!$H$2:$H$8633,Data!$I$2:$I$8633))))))</f>
        <v>0</v>
      </c>
      <c r="K279" s="35">
        <f t="array" ref="K279">SUM(IF($F$2=Data!$A$2:$A$8633,IF($H$2=$H$2,IF($B$274=Data!$F$2:$F$8633,IF(K$16=Data!$E$2:$E$8633,IF(2=Data!$H$2:$H$8633,Data!$I$2:$I$8633))))))</f>
        <v>0</v>
      </c>
      <c r="L279" s="35">
        <f t="array" ref="L279">SUM(IF($F$2=Data!$A$2:$A$8633,IF($H$2=$H$2,IF($B$274=Data!$F$2:$F$8633,IF(L$16=Data!$E$2:$E$8633,IF(2=Data!$H$2:$H$8633,Data!$I$2:$I$8633))))))</f>
        <v>0</v>
      </c>
      <c r="M279" s="35">
        <f t="array" ref="M279">SUM(IF($F$2=Data!$A$2:$A$8633,IF($H$2=$H$2,IF($B$274=Data!$F$2:$F$8633,IF(M$16=Data!$E$2:$E$8633,IF(2=Data!$H$2:$H$8633,Data!$I$2:$I$8633))))))</f>
        <v>0</v>
      </c>
      <c r="N279" s="35">
        <f t="array" ref="N279">SUM(IF($F$2=Data!$A$2:$A$8633,IF($H$2=$H$2,IF($B$274=Data!$F$2:$F$8633,IF(N$16=Data!$E$2:$E$8633,IF(2=Data!$H$2:$H$8633,Data!$I$2:$I$8633))))))</f>
        <v>0</v>
      </c>
      <c r="O279" s="35">
        <f t="array" ref="O279">SUM(IF($F$2=Data!$A$2:$A$8633,IF($H$2=$H$2,IF($B$274=Data!$F$2:$F$8633,IF(O$16=Data!$E$2:$E$8633,IF(2=Data!$H$2:$H$8633,Data!$I$2:$I$8633))))))</f>
        <v>0</v>
      </c>
      <c r="P279" s="35">
        <f t="array" ref="P279">SUM(IF($F$2=Data!$A$2:$A$8633,IF($H$2=$H$2,IF($B$274=Data!$F$2:$F$8633,IF(P$16=Data!$E$2:$E$8633,IF(2=Data!$H$2:$H$8633,Data!$I$2:$I$8633))))))</f>
        <v>0</v>
      </c>
      <c r="Q279" s="35">
        <f t="array" ref="Q279">SUM(IF($F$2=Data!$A$2:$A$8633,IF($H$2=$H$2,IF($B$274=Data!$F$2:$F$8633,IF(Q$16=Data!$E$2:$E$8633,IF(2=Data!$H$2:$H$8633,Data!$I$2:$I$8633))))))</f>
        <v>0</v>
      </c>
      <c r="R279" s="35">
        <f t="array" ref="R279">SUM(IF($F$2=Data!$A$2:$A$8633,IF($H$2=$H$2,IF($B$274=Data!$F$2:$F$8633,IF(R$16=Data!$E$2:$E$8633,IF(2=Data!$H$2:$H$8633,Data!$I$2:$I$8633))))))</f>
        <v>0</v>
      </c>
      <c r="S279" s="35">
        <f t="array" ref="S279">SUM(IF($F$2=Data!$A$2:$A$8633,IF($H$2=$H$2,IF($B$274=Data!$F$2:$F$8633,IF(S$16=Data!$E$2:$E$8633,IF(2=Data!$H$2:$H$8633,Data!$I$2:$I$8633))))))</f>
        <v>0</v>
      </c>
      <c r="T279" s="35">
        <f t="array" ref="T279">SUM(IF($F$2=Data!$A$2:$A$8633,IF($H$2=$H$2,IF($B$274=Data!$F$2:$F$8633,IF(T$16=Data!$E$2:$E$8633,IF(2=Data!$H$2:$H$8633,Data!$I$2:$I$8633))))))</f>
        <v>0</v>
      </c>
      <c r="U279" s="35">
        <f t="array" ref="U279">SUM(IF($F$2=Data!$A$2:$A$8633,IF($H$2=$H$2,IF($B$274=Data!$F$2:$F$8633,IF(U$16=Data!$E$2:$E$8633,IF(2=Data!$H$2:$H$8633,Data!$I$2:$I$8633))))))</f>
        <v>0</v>
      </c>
      <c r="V279" s="35">
        <f t="array" ref="V279">SUM(IF($F$2=Data!$A$2:$A$8633,IF($H$2=$H$2,IF($B$274=Data!$F$2:$F$8633,IF(V$16=Data!$E$2:$E$8633,IF(2=Data!$H$2:$H$8633,Data!$I$2:$I$8633))))))</f>
        <v>0</v>
      </c>
      <c r="W279" s="35">
        <f t="array" ref="W279">SUM(IF($F$2=Data!$A$2:$A$8633,IF($H$2=$H$2,IF($B$274=Data!$F$2:$F$8633,IF(W$16=Data!$E$2:$E$8633,IF(2=Data!$H$2:$H$8633,Data!$I$2:$I$8633))))))</f>
        <v>0</v>
      </c>
      <c r="X279" s="35">
        <f t="array" ref="X279">SUM(IF($F$2=Data!$A$2:$A$8633,IF($H$2=$H$2,IF($B$274=Data!$F$2:$F$8633,IF(X$16=Data!$E$2:$E$8633,IF(2=Data!$H$2:$H$8633,Data!$I$2:$I$8633))))))</f>
        <v>0</v>
      </c>
      <c r="Y279" s="35">
        <f t="array" ref="Y279">SUM(IF($F$2=Data!$A$2:$A$8633,IF($H$2=$H$2,IF($B$274=Data!$F$2:$F$8633,IF(Y$16=Data!$E$2:$E$8633,IF(2=Data!$H$2:$H$8633,Data!$I$2:$I$8633))))))</f>
        <v>0</v>
      </c>
      <c r="AE279" s="22"/>
    </row>
    <row r="280" spans="1:31" hidden="1">
      <c r="A280" s="29" t="s">
        <v>22</v>
      </c>
      <c r="B280" s="35">
        <f t="array" ref="B280">SUM(IF($F$2=Data!$A$2:$A$8633,IF($H$2=$H$2,IF($B$274=Data!$F$2:$F$8633,IF(B$16=Data!$E$2:$E$8633,IF(3=Data!$H$2:$H$8633,Data!$I$2:$I$8633))))))</f>
        <v>0</v>
      </c>
      <c r="C280" s="35">
        <f t="array" ref="C280">SUM(IF($F$2=Data!$A$2:$A$8633,IF($H$2=$H$2,IF($B$274=Data!$F$2:$F$8633,IF(C$16=Data!$E$2:$E$8633,IF(3=Data!$H$2:$H$8633,Data!$I$2:$I$8633))))))</f>
        <v>0</v>
      </c>
      <c r="D280" s="35">
        <f t="array" ref="D280">SUM(IF($F$2=Data!$A$2:$A$8633,IF($H$2=$H$2,IF($B$274=Data!$F$2:$F$8633,IF(D$16=Data!$E$2:$E$8633,IF(3=Data!$H$2:$H$8633,Data!$I$2:$I$8633))))))</f>
        <v>0</v>
      </c>
      <c r="E280" s="35">
        <f t="array" ref="E280">SUM(IF($F$2=Data!$A$2:$A$8633,IF($H$2=$H$2,IF($B$274=Data!$F$2:$F$8633,IF(E$16=Data!$E$2:$E$8633,IF(3=Data!$H$2:$H$8633,Data!$I$2:$I$8633))))))</f>
        <v>0</v>
      </c>
      <c r="F280" s="35">
        <f t="array" ref="F280">SUM(IF($F$2=Data!$A$2:$A$8633,IF($H$2=$H$2,IF($B$274=Data!$F$2:$F$8633,IF(F$16=Data!$E$2:$E$8633,IF(3=Data!$H$2:$H$8633,Data!$I$2:$I$8633))))))</f>
        <v>0</v>
      </c>
      <c r="G280" s="35">
        <f t="array" ref="G280">SUM(IF($F$2=Data!$A$2:$A$8633,IF($H$2=$H$2,IF($B$274=Data!$F$2:$F$8633,IF(G$16=Data!$E$2:$E$8633,IF(3=Data!$H$2:$H$8633,Data!$I$2:$I$8633))))))</f>
        <v>0</v>
      </c>
      <c r="H280" s="35">
        <f t="array" ref="H280">SUM(IF($F$2=Data!$A$2:$A$8633,IF($H$2=$H$2,IF($B$274=Data!$F$2:$F$8633,IF(H$16=Data!$E$2:$E$8633,IF(3=Data!$H$2:$H$8633,Data!$I$2:$I$8633))))))</f>
        <v>0</v>
      </c>
      <c r="I280" s="35">
        <f t="array" ref="I280">SUM(IF($F$2=Data!$A$2:$A$8633,IF($H$2=$H$2,IF($B$274=Data!$F$2:$F$8633,IF(I$16=Data!$E$2:$E$8633,IF(3=Data!$H$2:$H$8633,Data!$I$2:$I$8633))))))</f>
        <v>0</v>
      </c>
      <c r="J280" s="35">
        <f t="array" ref="J280">SUM(IF($F$2=Data!$A$2:$A$8633,IF($H$2=$H$2,IF($B$274=Data!$F$2:$F$8633,IF(J$16=Data!$E$2:$E$8633,IF(3=Data!$H$2:$H$8633,Data!$I$2:$I$8633))))))</f>
        <v>0</v>
      </c>
      <c r="K280" s="35">
        <f t="array" ref="K280">SUM(IF($F$2=Data!$A$2:$A$8633,IF($H$2=$H$2,IF($B$274=Data!$F$2:$F$8633,IF(K$16=Data!$E$2:$E$8633,IF(3=Data!$H$2:$H$8633,Data!$I$2:$I$8633))))))</f>
        <v>0</v>
      </c>
      <c r="L280" s="35">
        <f t="array" ref="L280">SUM(IF($F$2=Data!$A$2:$A$8633,IF($H$2=$H$2,IF($B$274=Data!$F$2:$F$8633,IF(L$16=Data!$E$2:$E$8633,IF(3=Data!$H$2:$H$8633,Data!$I$2:$I$8633))))))</f>
        <v>0</v>
      </c>
      <c r="M280" s="35">
        <f t="array" ref="M280">SUM(IF($F$2=Data!$A$2:$A$8633,IF($H$2=$H$2,IF($B$274=Data!$F$2:$F$8633,IF(M$16=Data!$E$2:$E$8633,IF(3=Data!$H$2:$H$8633,Data!$I$2:$I$8633))))))</f>
        <v>0</v>
      </c>
      <c r="N280" s="35">
        <f t="array" ref="N280">SUM(IF($F$2=Data!$A$2:$A$8633,IF($H$2=$H$2,IF($B$274=Data!$F$2:$F$8633,IF(N$16=Data!$E$2:$E$8633,IF(3=Data!$H$2:$H$8633,Data!$I$2:$I$8633))))))</f>
        <v>0</v>
      </c>
      <c r="O280" s="35">
        <f t="array" ref="O280">SUM(IF($F$2=Data!$A$2:$A$8633,IF($H$2=$H$2,IF($B$274=Data!$F$2:$F$8633,IF(O$16=Data!$E$2:$E$8633,IF(3=Data!$H$2:$H$8633,Data!$I$2:$I$8633))))))</f>
        <v>0</v>
      </c>
      <c r="P280" s="35">
        <f t="array" ref="P280">SUM(IF($F$2=Data!$A$2:$A$8633,IF($H$2=$H$2,IF($B$274=Data!$F$2:$F$8633,IF(P$16=Data!$E$2:$E$8633,IF(3=Data!$H$2:$H$8633,Data!$I$2:$I$8633))))))</f>
        <v>0</v>
      </c>
      <c r="Q280" s="35">
        <f t="array" ref="Q280">SUM(IF($F$2=Data!$A$2:$A$8633,IF($H$2=$H$2,IF($B$274=Data!$F$2:$F$8633,IF(Q$16=Data!$E$2:$E$8633,IF(3=Data!$H$2:$H$8633,Data!$I$2:$I$8633))))))</f>
        <v>0</v>
      </c>
      <c r="R280" s="35">
        <f t="array" ref="R280">SUM(IF($F$2=Data!$A$2:$A$8633,IF($H$2=$H$2,IF($B$274=Data!$F$2:$F$8633,IF(R$16=Data!$E$2:$E$8633,IF(3=Data!$H$2:$H$8633,Data!$I$2:$I$8633))))))</f>
        <v>0</v>
      </c>
      <c r="S280" s="35">
        <f t="array" ref="S280">SUM(IF($F$2=Data!$A$2:$A$8633,IF($H$2=$H$2,IF($B$274=Data!$F$2:$F$8633,IF(S$16=Data!$E$2:$E$8633,IF(3=Data!$H$2:$H$8633,Data!$I$2:$I$8633))))))</f>
        <v>0</v>
      </c>
      <c r="T280" s="35">
        <f t="array" ref="T280">SUM(IF($F$2=Data!$A$2:$A$8633,IF($H$2=$H$2,IF($B$274=Data!$F$2:$F$8633,IF(T$16=Data!$E$2:$E$8633,IF(3=Data!$H$2:$H$8633,Data!$I$2:$I$8633))))))</f>
        <v>0</v>
      </c>
      <c r="U280" s="35">
        <f t="array" ref="U280">SUM(IF($F$2=Data!$A$2:$A$8633,IF($H$2=$H$2,IF($B$274=Data!$F$2:$F$8633,IF(U$16=Data!$E$2:$E$8633,IF(3=Data!$H$2:$H$8633,Data!$I$2:$I$8633))))))</f>
        <v>0</v>
      </c>
      <c r="V280" s="35">
        <f t="array" ref="V280">SUM(IF($F$2=Data!$A$2:$A$8633,IF($H$2=$H$2,IF($B$274=Data!$F$2:$F$8633,IF(V$16=Data!$E$2:$E$8633,IF(3=Data!$H$2:$H$8633,Data!$I$2:$I$8633))))))</f>
        <v>0</v>
      </c>
      <c r="W280" s="35">
        <f t="array" ref="W280">SUM(IF($F$2=Data!$A$2:$A$8633,IF($H$2=$H$2,IF($B$274=Data!$F$2:$F$8633,IF(W$16=Data!$E$2:$E$8633,IF(3=Data!$H$2:$H$8633,Data!$I$2:$I$8633))))))</f>
        <v>0</v>
      </c>
      <c r="X280" s="35">
        <f t="array" ref="X280">SUM(IF($F$2=Data!$A$2:$A$8633,IF($H$2=$H$2,IF($B$274=Data!$F$2:$F$8633,IF(X$16=Data!$E$2:$E$8633,IF(3=Data!$H$2:$H$8633,Data!$I$2:$I$8633))))))</f>
        <v>0</v>
      </c>
      <c r="Y280" s="35">
        <f t="array" ref="Y280">SUM(IF($F$2=Data!$A$2:$A$8633,IF($H$2=$H$2,IF($B$274=Data!$F$2:$F$8633,IF(Y$16=Data!$E$2:$E$8633,IF(3=Data!$H$2:$H$8633,Data!$I$2:$I$8633))))))</f>
        <v>0</v>
      </c>
    </row>
    <row r="281" spans="1:31" hidden="1">
      <c r="A281" s="29" t="s">
        <v>6</v>
      </c>
      <c r="B281" s="35">
        <f t="array" ref="B281">SUM(IF($F$2=Data!$A$2:$A$8633,IF($H$2=$H$2,IF($B$274=Data!$F$2:$F$8633,IF(B$16=Data!$E$2:$E$8633,IF(0=Data!$H$2:$H$8633,Data!$K$2:$K$8633))))))</f>
        <v>0</v>
      </c>
      <c r="C281" s="35">
        <f t="array" ref="C281">SUM(IF($F$2=Data!$A$2:$A$8633,IF($H$2=$H$2,IF($B$274=Data!$F$2:$F$8633,IF(C$16=Data!$E$2:$E$8633,IF(0=Data!$H$2:$H$8633,Data!$K$2:$K$8633))))))</f>
        <v>0</v>
      </c>
      <c r="D281" s="35">
        <f t="array" ref="D281">SUM(IF($F$2=Data!$A$2:$A$8633,IF($H$2=$H$2,IF($B$274=Data!$F$2:$F$8633,IF(D$16=Data!$E$2:$E$8633,IF(0=Data!$H$2:$H$8633,Data!$K$2:$K$8633))))))</f>
        <v>0</v>
      </c>
      <c r="E281" s="35">
        <f t="array" ref="E281">SUM(IF($F$2=Data!$A$2:$A$8633,IF($H$2=$H$2,IF($B$274=Data!$F$2:$F$8633,IF(E$16=Data!$E$2:$E$8633,IF(0=Data!$H$2:$H$8633,Data!$K$2:$K$8633))))))</f>
        <v>0</v>
      </c>
      <c r="F281" s="35">
        <f t="array" ref="F281">SUM(IF($F$2=Data!$A$2:$A$8633,IF($H$2=$H$2,IF($B$274=Data!$F$2:$F$8633,IF(F$16=Data!$E$2:$E$8633,IF(0=Data!$H$2:$H$8633,Data!$K$2:$K$8633))))))</f>
        <v>0</v>
      </c>
      <c r="G281" s="35">
        <f t="array" ref="G281">SUM(IF($F$2=Data!$A$2:$A$8633,IF($H$2=$H$2,IF($B$274=Data!$F$2:$F$8633,IF(G$16=Data!$E$2:$E$8633,IF(0=Data!$H$2:$H$8633,Data!$K$2:$K$8633))))))</f>
        <v>0</v>
      </c>
      <c r="H281" s="35">
        <f t="array" ref="H281">SUM(IF($F$2=Data!$A$2:$A$8633,IF($H$2=$H$2,IF($B$274=Data!$F$2:$F$8633,IF(H$16=Data!$E$2:$E$8633,IF(0=Data!$H$2:$H$8633,Data!$K$2:$K$8633))))))</f>
        <v>0</v>
      </c>
      <c r="I281" s="35">
        <f t="array" ref="I281">SUM(IF($F$2=Data!$A$2:$A$8633,IF($H$2=$H$2,IF($B$274=Data!$F$2:$F$8633,IF(I$16=Data!$E$2:$E$8633,IF(0=Data!$H$2:$H$8633,Data!$K$2:$K$8633))))))</f>
        <v>0</v>
      </c>
      <c r="J281" s="35">
        <f t="array" ref="J281">SUM(IF($F$2=Data!$A$2:$A$8633,IF($H$2=$H$2,IF($B$274=Data!$F$2:$F$8633,IF(J$16=Data!$E$2:$E$8633,IF(0=Data!$H$2:$H$8633,Data!$K$2:$K$8633))))))</f>
        <v>0</v>
      </c>
      <c r="K281" s="35">
        <f t="array" ref="K281">SUM(IF($F$2=Data!$A$2:$A$8633,IF($H$2=$H$2,IF($B$274=Data!$F$2:$F$8633,IF(K$16=Data!$E$2:$E$8633,IF(0=Data!$H$2:$H$8633,Data!$K$2:$K$8633))))))</f>
        <v>0</v>
      </c>
      <c r="L281" s="35">
        <f t="array" ref="L281">SUM(IF($F$2=Data!$A$2:$A$8633,IF($H$2=$H$2,IF($B$274=Data!$F$2:$F$8633,IF(L$16=Data!$E$2:$E$8633,IF(0=Data!$H$2:$H$8633,Data!$K$2:$K$8633))))))</f>
        <v>0</v>
      </c>
      <c r="M281" s="35">
        <f t="array" ref="M281">SUM(IF($F$2=Data!$A$2:$A$8633,IF($H$2=$H$2,IF($B$274=Data!$F$2:$F$8633,IF(M$16=Data!$E$2:$E$8633,IF(0=Data!$H$2:$H$8633,Data!$K$2:$K$8633))))))</f>
        <v>0</v>
      </c>
      <c r="N281" s="35">
        <f t="array" ref="N281">SUM(IF($F$2=Data!$A$2:$A$8633,IF($H$2=$H$2,IF($B$274=Data!$F$2:$F$8633,IF(N$16=Data!$E$2:$E$8633,IF(0=Data!$H$2:$H$8633,Data!$K$2:$K$8633))))))</f>
        <v>0</v>
      </c>
      <c r="O281" s="35">
        <f t="array" ref="O281">SUM(IF($F$2=Data!$A$2:$A$8633,IF($H$2=$H$2,IF($B$274=Data!$F$2:$F$8633,IF(O$16=Data!$E$2:$E$8633,IF(0=Data!$H$2:$H$8633,Data!$K$2:$K$8633))))))</f>
        <v>0</v>
      </c>
      <c r="P281" s="35">
        <f t="array" ref="P281">SUM(IF($F$2=Data!$A$2:$A$8633,IF($H$2=$H$2,IF($B$274=Data!$F$2:$F$8633,IF(P$16=Data!$E$2:$E$8633,IF(0=Data!$H$2:$H$8633,Data!$K$2:$K$8633))))))</f>
        <v>0</v>
      </c>
      <c r="Q281" s="35">
        <f t="array" ref="Q281">SUM(IF($F$2=Data!$A$2:$A$8633,IF($H$2=$H$2,IF($B$274=Data!$F$2:$F$8633,IF(Q$16=Data!$E$2:$E$8633,IF(0=Data!$H$2:$H$8633,Data!$K$2:$K$8633))))))</f>
        <v>0</v>
      </c>
      <c r="R281" s="35">
        <f t="array" ref="R281">SUM(IF($F$2=Data!$A$2:$A$8633,IF($H$2=$H$2,IF($B$274=Data!$F$2:$F$8633,IF(R$16=Data!$E$2:$E$8633,IF(0=Data!$H$2:$H$8633,Data!$K$2:$K$8633))))))</f>
        <v>0</v>
      </c>
      <c r="S281" s="35">
        <f t="array" ref="S281">SUM(IF($F$2=Data!$A$2:$A$8633,IF($H$2=$H$2,IF($B$274=Data!$F$2:$F$8633,IF(S$16=Data!$E$2:$E$8633,IF(0=Data!$H$2:$H$8633,Data!$K$2:$K$8633))))))</f>
        <v>0</v>
      </c>
      <c r="T281" s="35">
        <f t="array" ref="T281">SUM(IF($F$2=Data!$A$2:$A$8633,IF($H$2=$H$2,IF($B$274=Data!$F$2:$F$8633,IF(T$16=Data!$E$2:$E$8633,IF(0=Data!$H$2:$H$8633,Data!$K$2:$K$8633))))))</f>
        <v>0</v>
      </c>
      <c r="U281" s="35">
        <f t="array" ref="U281">SUM(IF($F$2=Data!$A$2:$A$8633,IF($H$2=$H$2,IF($B$274=Data!$F$2:$F$8633,IF(U$16=Data!$E$2:$E$8633,IF(0=Data!$H$2:$H$8633,Data!$K$2:$K$8633))))))</f>
        <v>0</v>
      </c>
      <c r="V281" s="35">
        <f t="array" ref="V281">SUM(IF($F$2=Data!$A$2:$A$8633,IF($H$2=$H$2,IF($B$274=Data!$F$2:$F$8633,IF(V$16=Data!$E$2:$E$8633,IF(0=Data!$H$2:$H$8633,Data!$K$2:$K$8633))))))</f>
        <v>0</v>
      </c>
      <c r="W281" s="35">
        <f t="array" ref="W281">SUM(IF($F$2=Data!$A$2:$A$8633,IF($H$2=$H$2,IF($B$274=Data!$F$2:$F$8633,IF(W$16=Data!$E$2:$E$8633,IF(0=Data!$H$2:$H$8633,Data!$K$2:$K$8633))))))</f>
        <v>0</v>
      </c>
      <c r="X281" s="35">
        <f t="array" ref="X281">SUM(IF($F$2=Data!$A$2:$A$8633,IF($H$2=$H$2,IF($B$274=Data!$F$2:$F$8633,IF(X$16=Data!$E$2:$E$8633,IF(0=Data!$H$2:$H$8633,Data!$K$2:$K$8633))))))</f>
        <v>0</v>
      </c>
      <c r="Y281" s="35">
        <f t="array" ref="Y281">SUM(IF($F$2=Data!$A$2:$A$8633,IF($H$2=$H$2,IF($B$274=Data!$F$2:$F$8633,IF(Y$16=Data!$E$2:$E$8633,IF(0=Data!$H$2:$H$8633,Data!$K$2:$K$8633))))))</f>
        <v>0</v>
      </c>
    </row>
    <row r="282" spans="1:31" hidden="1">
      <c r="A282" s="29" t="s">
        <v>7</v>
      </c>
      <c r="B282" s="35">
        <f t="array" ref="B282">SUM(IF($F$2=Data!$A$2:$A$8633,IF($H$2=$H$2,IF($B$274=Data!$F$2:$F$8633,IF(B$16=Data!$E$2:$E$8633,IF(1=Data!$H$2:$H$8633,Data!$K$2:$K$8633))))))</f>
        <v>0</v>
      </c>
      <c r="C282" s="35">
        <f t="array" ref="C282">SUM(IF($F$2=Data!$A$2:$A$8633,IF($H$2=$H$2,IF($B$274=Data!$F$2:$F$8633,IF(C$16=Data!$E$2:$E$8633,IF(1=Data!$H$2:$H$8633,Data!$K$2:$K$8633))))))</f>
        <v>0</v>
      </c>
      <c r="D282" s="35">
        <f t="array" ref="D282">SUM(IF($F$2=Data!$A$2:$A$8633,IF($H$2=$H$2,IF($B$274=Data!$F$2:$F$8633,IF(D$16=Data!$E$2:$E$8633,IF(1=Data!$H$2:$H$8633,Data!$K$2:$K$8633))))))</f>
        <v>0</v>
      </c>
      <c r="E282" s="35">
        <f t="array" ref="E282">SUM(IF($F$2=Data!$A$2:$A$8633,IF($H$2=$H$2,IF($B$274=Data!$F$2:$F$8633,IF(E$16=Data!$E$2:$E$8633,IF(1=Data!$H$2:$H$8633,Data!$K$2:$K$8633))))))</f>
        <v>0</v>
      </c>
      <c r="F282" s="35">
        <f t="array" ref="F282">SUM(IF($F$2=Data!$A$2:$A$8633,IF($H$2=$H$2,IF($B$274=Data!$F$2:$F$8633,IF(F$16=Data!$E$2:$E$8633,IF(1=Data!$H$2:$H$8633,Data!$K$2:$K$8633))))))</f>
        <v>0</v>
      </c>
      <c r="G282" s="35">
        <f t="array" ref="G282">SUM(IF($F$2=Data!$A$2:$A$8633,IF($H$2=$H$2,IF($B$274=Data!$F$2:$F$8633,IF(G$16=Data!$E$2:$E$8633,IF(1=Data!$H$2:$H$8633,Data!$K$2:$K$8633))))))</f>
        <v>0</v>
      </c>
      <c r="H282" s="35">
        <f t="array" ref="H282">SUM(IF($F$2=Data!$A$2:$A$8633,IF($H$2=$H$2,IF($B$274=Data!$F$2:$F$8633,IF(H$16=Data!$E$2:$E$8633,IF(1=Data!$H$2:$H$8633,Data!$K$2:$K$8633))))))</f>
        <v>0</v>
      </c>
      <c r="I282" s="35">
        <f t="array" ref="I282">SUM(IF($F$2=Data!$A$2:$A$8633,IF($H$2=$H$2,IF($B$274=Data!$F$2:$F$8633,IF(I$16=Data!$E$2:$E$8633,IF(1=Data!$H$2:$H$8633,Data!$K$2:$K$8633))))))</f>
        <v>0</v>
      </c>
      <c r="J282" s="35">
        <f t="array" ref="J282">SUM(IF($F$2=Data!$A$2:$A$8633,IF($H$2=$H$2,IF($B$274=Data!$F$2:$F$8633,IF(J$16=Data!$E$2:$E$8633,IF(1=Data!$H$2:$H$8633,Data!$K$2:$K$8633))))))</f>
        <v>0</v>
      </c>
      <c r="K282" s="35">
        <f t="array" ref="K282">SUM(IF($F$2=Data!$A$2:$A$8633,IF($H$2=$H$2,IF($B$274=Data!$F$2:$F$8633,IF(K$16=Data!$E$2:$E$8633,IF(1=Data!$H$2:$H$8633,Data!$K$2:$K$8633))))))</f>
        <v>0</v>
      </c>
      <c r="L282" s="35">
        <f t="array" ref="L282">SUM(IF($F$2=Data!$A$2:$A$8633,IF($H$2=$H$2,IF($B$274=Data!$F$2:$F$8633,IF(L$16=Data!$E$2:$E$8633,IF(1=Data!$H$2:$H$8633,Data!$K$2:$K$8633))))))</f>
        <v>0</v>
      </c>
      <c r="M282" s="35">
        <f t="array" ref="M282">SUM(IF($F$2=Data!$A$2:$A$8633,IF($H$2=$H$2,IF($B$274=Data!$F$2:$F$8633,IF(M$16=Data!$E$2:$E$8633,IF(1=Data!$H$2:$H$8633,Data!$K$2:$K$8633))))))</f>
        <v>0</v>
      </c>
      <c r="N282" s="35">
        <f t="array" ref="N282">SUM(IF($F$2=Data!$A$2:$A$8633,IF($H$2=$H$2,IF($B$274=Data!$F$2:$F$8633,IF(N$16=Data!$E$2:$E$8633,IF(1=Data!$H$2:$H$8633,Data!$K$2:$K$8633))))))</f>
        <v>0</v>
      </c>
      <c r="O282" s="35">
        <f t="array" ref="O282">SUM(IF($F$2=Data!$A$2:$A$8633,IF($H$2=$H$2,IF($B$274=Data!$F$2:$F$8633,IF(O$16=Data!$E$2:$E$8633,IF(1=Data!$H$2:$H$8633,Data!$K$2:$K$8633))))))</f>
        <v>0</v>
      </c>
      <c r="P282" s="35">
        <f t="array" ref="P282">SUM(IF($F$2=Data!$A$2:$A$8633,IF($H$2=$H$2,IF($B$274=Data!$F$2:$F$8633,IF(P$16=Data!$E$2:$E$8633,IF(1=Data!$H$2:$H$8633,Data!$K$2:$K$8633))))))</f>
        <v>0</v>
      </c>
      <c r="Q282" s="35">
        <f t="array" ref="Q282">SUM(IF($F$2=Data!$A$2:$A$8633,IF($H$2=$H$2,IF($B$274=Data!$F$2:$F$8633,IF(Q$16=Data!$E$2:$E$8633,IF(1=Data!$H$2:$H$8633,Data!$K$2:$K$8633))))))</f>
        <v>0</v>
      </c>
      <c r="R282" s="35">
        <f t="array" ref="R282">SUM(IF($F$2=Data!$A$2:$A$8633,IF($H$2=$H$2,IF($B$274=Data!$F$2:$F$8633,IF(R$16=Data!$E$2:$E$8633,IF(1=Data!$H$2:$H$8633,Data!$K$2:$K$8633))))))</f>
        <v>0</v>
      </c>
      <c r="S282" s="35">
        <f t="array" ref="S282">SUM(IF($F$2=Data!$A$2:$A$8633,IF($H$2=$H$2,IF($B$274=Data!$F$2:$F$8633,IF(S$16=Data!$E$2:$E$8633,IF(1=Data!$H$2:$H$8633,Data!$K$2:$K$8633))))))</f>
        <v>0</v>
      </c>
      <c r="T282" s="35">
        <f t="array" ref="T282">SUM(IF($F$2=Data!$A$2:$A$8633,IF($H$2=$H$2,IF($B$274=Data!$F$2:$F$8633,IF(T$16=Data!$E$2:$E$8633,IF(1=Data!$H$2:$H$8633,Data!$K$2:$K$8633))))))</f>
        <v>0</v>
      </c>
      <c r="U282" s="35">
        <f t="array" ref="U282">SUM(IF($F$2=Data!$A$2:$A$8633,IF($H$2=$H$2,IF($B$274=Data!$F$2:$F$8633,IF(U$16=Data!$E$2:$E$8633,IF(1=Data!$H$2:$H$8633,Data!$K$2:$K$8633))))))</f>
        <v>0</v>
      </c>
      <c r="V282" s="35">
        <f t="array" ref="V282">SUM(IF($F$2=Data!$A$2:$A$8633,IF($H$2=$H$2,IF($B$274=Data!$F$2:$F$8633,IF(V$16=Data!$E$2:$E$8633,IF(1=Data!$H$2:$H$8633,Data!$K$2:$K$8633))))))</f>
        <v>0</v>
      </c>
      <c r="W282" s="35">
        <f t="array" ref="W282">SUM(IF($F$2=Data!$A$2:$A$8633,IF($H$2=$H$2,IF($B$274=Data!$F$2:$F$8633,IF(W$16=Data!$E$2:$E$8633,IF(1=Data!$H$2:$H$8633,Data!$K$2:$K$8633))))))</f>
        <v>0</v>
      </c>
      <c r="X282" s="35">
        <f t="array" ref="X282">SUM(IF($F$2=Data!$A$2:$A$8633,IF($H$2=$H$2,IF($B$274=Data!$F$2:$F$8633,IF(X$16=Data!$E$2:$E$8633,IF(1=Data!$H$2:$H$8633,Data!$K$2:$K$8633))))))</f>
        <v>0</v>
      </c>
      <c r="Y282" s="35">
        <f t="array" ref="Y282">SUM(IF($F$2=Data!$A$2:$A$8633,IF($H$2=$H$2,IF($B$274=Data!$F$2:$F$8633,IF(Y$16=Data!$E$2:$E$8633,IF(1=Data!$H$2:$H$8633,Data!$K$2:$K$8633))))))</f>
        <v>0</v>
      </c>
    </row>
    <row r="283" spans="1:31" hidden="1">
      <c r="A283" s="29" t="s">
        <v>19</v>
      </c>
      <c r="B283" s="35">
        <f t="array" ref="B283">SUM(IF($F$2=Data!$A$2:$A$8633,IF($H$2=$H$2,IF($B$274=Data!$F$2:$F$8633,IF(B$16=Data!$E$2:$E$8633,IF(2=Data!$H$2:$H$8633,Data!$K$2:$K$8633))))))</f>
        <v>0</v>
      </c>
      <c r="C283" s="35">
        <f t="array" ref="C283">SUM(IF($F$2=Data!$A$2:$A$8633,IF($H$2=$H$2,IF($B$274=Data!$F$2:$F$8633,IF(C$16=Data!$E$2:$E$8633,IF(2=Data!$H$2:$H$8633,Data!$K$2:$K$8633))))))</f>
        <v>0</v>
      </c>
      <c r="D283" s="35">
        <f t="array" ref="D283">SUM(IF($F$2=Data!$A$2:$A$8633,IF($H$2=$H$2,IF($B$274=Data!$F$2:$F$8633,IF(D$16=Data!$E$2:$E$8633,IF(2=Data!$H$2:$H$8633,Data!$K$2:$K$8633))))))</f>
        <v>0</v>
      </c>
      <c r="E283" s="35">
        <f t="array" ref="E283">SUM(IF($F$2=Data!$A$2:$A$8633,IF($H$2=$H$2,IF($B$274=Data!$F$2:$F$8633,IF(E$16=Data!$E$2:$E$8633,IF(2=Data!$H$2:$H$8633,Data!$K$2:$K$8633))))))</f>
        <v>0</v>
      </c>
      <c r="F283" s="35">
        <f t="array" ref="F283">SUM(IF($F$2=Data!$A$2:$A$8633,IF($H$2=$H$2,IF($B$274=Data!$F$2:$F$8633,IF(F$16=Data!$E$2:$E$8633,IF(2=Data!$H$2:$H$8633,Data!$K$2:$K$8633))))))</f>
        <v>0</v>
      </c>
      <c r="G283" s="35">
        <f t="array" ref="G283">SUM(IF($F$2=Data!$A$2:$A$8633,IF($H$2=$H$2,IF($B$274=Data!$F$2:$F$8633,IF(G$16=Data!$E$2:$E$8633,IF(2=Data!$H$2:$H$8633,Data!$K$2:$K$8633))))))</f>
        <v>0</v>
      </c>
      <c r="H283" s="35">
        <f t="array" ref="H283">SUM(IF($F$2=Data!$A$2:$A$8633,IF($H$2=$H$2,IF($B$274=Data!$F$2:$F$8633,IF(H$16=Data!$E$2:$E$8633,IF(2=Data!$H$2:$H$8633,Data!$K$2:$K$8633))))))</f>
        <v>0</v>
      </c>
      <c r="I283" s="35">
        <f t="array" ref="I283">SUM(IF($F$2=Data!$A$2:$A$8633,IF($H$2=$H$2,IF($B$274=Data!$F$2:$F$8633,IF(I$16=Data!$E$2:$E$8633,IF(2=Data!$H$2:$H$8633,Data!$K$2:$K$8633))))))</f>
        <v>0</v>
      </c>
      <c r="J283" s="35">
        <f t="array" ref="J283">SUM(IF($F$2=Data!$A$2:$A$8633,IF($H$2=$H$2,IF($B$274=Data!$F$2:$F$8633,IF(J$16=Data!$E$2:$E$8633,IF(2=Data!$H$2:$H$8633,Data!$K$2:$K$8633))))))</f>
        <v>0</v>
      </c>
      <c r="K283" s="35">
        <f t="array" ref="K283">SUM(IF($F$2=Data!$A$2:$A$8633,IF($H$2=$H$2,IF($B$274=Data!$F$2:$F$8633,IF(K$16=Data!$E$2:$E$8633,IF(2=Data!$H$2:$H$8633,Data!$K$2:$K$8633))))))</f>
        <v>0</v>
      </c>
      <c r="L283" s="35">
        <f t="array" ref="L283">SUM(IF($F$2=Data!$A$2:$A$8633,IF($H$2=$H$2,IF($B$274=Data!$F$2:$F$8633,IF(L$16=Data!$E$2:$E$8633,IF(2=Data!$H$2:$H$8633,Data!$K$2:$K$8633))))))</f>
        <v>0</v>
      </c>
      <c r="M283" s="35">
        <f t="array" ref="M283">SUM(IF($F$2=Data!$A$2:$A$8633,IF($H$2=$H$2,IF($B$274=Data!$F$2:$F$8633,IF(M$16=Data!$E$2:$E$8633,IF(2=Data!$H$2:$H$8633,Data!$K$2:$K$8633))))))</f>
        <v>0</v>
      </c>
      <c r="N283" s="35">
        <f t="array" ref="N283">SUM(IF($F$2=Data!$A$2:$A$8633,IF($H$2=$H$2,IF($B$274=Data!$F$2:$F$8633,IF(N$16=Data!$E$2:$E$8633,IF(2=Data!$H$2:$H$8633,Data!$K$2:$K$8633))))))</f>
        <v>0</v>
      </c>
      <c r="O283" s="35">
        <f t="array" ref="O283">SUM(IF($F$2=Data!$A$2:$A$8633,IF($H$2=$H$2,IF($B$274=Data!$F$2:$F$8633,IF(O$16=Data!$E$2:$E$8633,IF(2=Data!$H$2:$H$8633,Data!$K$2:$K$8633))))))</f>
        <v>0</v>
      </c>
      <c r="P283" s="35">
        <f t="array" ref="P283">SUM(IF($F$2=Data!$A$2:$A$8633,IF($H$2=$H$2,IF($B$274=Data!$F$2:$F$8633,IF(P$16=Data!$E$2:$E$8633,IF(2=Data!$H$2:$H$8633,Data!$K$2:$K$8633))))))</f>
        <v>0</v>
      </c>
      <c r="Q283" s="35">
        <f t="array" ref="Q283">SUM(IF($F$2=Data!$A$2:$A$8633,IF($H$2=$H$2,IF($B$274=Data!$F$2:$F$8633,IF(Q$16=Data!$E$2:$E$8633,IF(2=Data!$H$2:$H$8633,Data!$K$2:$K$8633))))))</f>
        <v>0</v>
      </c>
      <c r="R283" s="35">
        <f t="array" ref="R283">SUM(IF($F$2=Data!$A$2:$A$8633,IF($H$2=$H$2,IF($B$274=Data!$F$2:$F$8633,IF(R$16=Data!$E$2:$E$8633,IF(2=Data!$H$2:$H$8633,Data!$K$2:$K$8633))))))</f>
        <v>0</v>
      </c>
      <c r="S283" s="35">
        <f t="array" ref="S283">SUM(IF($F$2=Data!$A$2:$A$8633,IF($H$2=$H$2,IF($B$274=Data!$F$2:$F$8633,IF(S$16=Data!$E$2:$E$8633,IF(2=Data!$H$2:$H$8633,Data!$K$2:$K$8633))))))</f>
        <v>0</v>
      </c>
      <c r="T283" s="35">
        <f t="array" ref="T283">SUM(IF($F$2=Data!$A$2:$A$8633,IF($H$2=$H$2,IF($B$274=Data!$F$2:$F$8633,IF(T$16=Data!$E$2:$E$8633,IF(2=Data!$H$2:$H$8633,Data!$K$2:$K$8633))))))</f>
        <v>0</v>
      </c>
      <c r="U283" s="35">
        <f t="array" ref="U283">SUM(IF($F$2=Data!$A$2:$A$8633,IF($H$2=$H$2,IF($B$274=Data!$F$2:$F$8633,IF(U$16=Data!$E$2:$E$8633,IF(2=Data!$H$2:$H$8633,Data!$K$2:$K$8633))))))</f>
        <v>0</v>
      </c>
      <c r="V283" s="35">
        <f t="array" ref="V283">SUM(IF($F$2=Data!$A$2:$A$8633,IF($H$2=$H$2,IF($B$274=Data!$F$2:$F$8633,IF(V$16=Data!$E$2:$E$8633,IF(2=Data!$H$2:$H$8633,Data!$K$2:$K$8633))))))</f>
        <v>0</v>
      </c>
      <c r="W283" s="35">
        <f t="array" ref="W283">SUM(IF($F$2=Data!$A$2:$A$8633,IF($H$2=$H$2,IF($B$274=Data!$F$2:$F$8633,IF(W$16=Data!$E$2:$E$8633,IF(2=Data!$H$2:$H$8633,Data!$K$2:$K$8633))))))</f>
        <v>0</v>
      </c>
      <c r="X283" s="35">
        <f t="array" ref="X283">SUM(IF($F$2=Data!$A$2:$A$8633,IF($H$2=$H$2,IF($B$274=Data!$F$2:$F$8633,IF(X$16=Data!$E$2:$E$8633,IF(2=Data!$H$2:$H$8633,Data!$K$2:$K$8633))))))</f>
        <v>0</v>
      </c>
      <c r="Y283" s="35">
        <f t="array" ref="Y283">SUM(IF($F$2=Data!$A$2:$A$8633,IF($H$2=$H$2,IF($B$274=Data!$F$2:$F$8633,IF(Y$16=Data!$E$2:$E$8633,IF(2=Data!$H$2:$H$8633,Data!$K$2:$K$8633))))))</f>
        <v>0</v>
      </c>
    </row>
    <row r="284" spans="1:31" hidden="1">
      <c r="A284" s="29" t="s">
        <v>20</v>
      </c>
      <c r="B284" s="36">
        <f t="array" ref="B284">SUM(IF($F$2=Data!$A$2:$A$8633,IF($H$2=$H$2,IF($B$274=Data!$F$2:$F$8633,IF(B$16=Data!$E$2:$E$8633,IF(3=Data!$H$2:$H$8633,Data!$K$2:$K$8633))))))</f>
        <v>0</v>
      </c>
      <c r="C284" s="36">
        <f t="array" ref="C284">SUM(IF($F$2=Data!$A$2:$A$8633,IF($H$2=$H$2,IF($B$274=Data!$F$2:$F$8633,IF(C$16=Data!$E$2:$E$8633,IF(3=Data!$H$2:$H$8633,Data!$K$2:$K$8633))))))</f>
        <v>0</v>
      </c>
      <c r="D284" s="36">
        <f t="array" ref="D284">SUM(IF($F$2=Data!$A$2:$A$8633,IF($H$2=$H$2,IF($B$274=Data!$F$2:$F$8633,IF(D$16=Data!$E$2:$E$8633,IF(3=Data!$H$2:$H$8633,Data!$K$2:$K$8633))))))</f>
        <v>0</v>
      </c>
      <c r="E284" s="36">
        <f t="array" ref="E284">SUM(IF($F$2=Data!$A$2:$A$8633,IF($H$2=$H$2,IF($B$274=Data!$F$2:$F$8633,IF(E$16=Data!$E$2:$E$8633,IF(3=Data!$H$2:$H$8633,Data!$K$2:$K$8633))))))</f>
        <v>0</v>
      </c>
      <c r="F284" s="36">
        <f t="array" ref="F284">SUM(IF($F$2=Data!$A$2:$A$8633,IF($H$2=$H$2,IF($B$274=Data!$F$2:$F$8633,IF(F$16=Data!$E$2:$E$8633,IF(3=Data!$H$2:$H$8633,Data!$K$2:$K$8633))))))</f>
        <v>0</v>
      </c>
      <c r="G284" s="36">
        <f t="array" ref="G284">SUM(IF($F$2=Data!$A$2:$A$8633,IF($H$2=$H$2,IF($B$274=Data!$F$2:$F$8633,IF(G$16=Data!$E$2:$E$8633,IF(3=Data!$H$2:$H$8633,Data!$K$2:$K$8633))))))</f>
        <v>0</v>
      </c>
      <c r="H284" s="36">
        <f t="array" ref="H284">SUM(IF($F$2=Data!$A$2:$A$8633,IF($H$2=$H$2,IF($B$274=Data!$F$2:$F$8633,IF(H$16=Data!$E$2:$E$8633,IF(3=Data!$H$2:$H$8633,Data!$K$2:$K$8633))))))</f>
        <v>0</v>
      </c>
      <c r="I284" s="36">
        <f t="array" ref="I284">SUM(IF($F$2=Data!$A$2:$A$8633,IF($H$2=$H$2,IF($B$274=Data!$F$2:$F$8633,IF(I$16=Data!$E$2:$E$8633,IF(3=Data!$H$2:$H$8633,Data!$K$2:$K$8633))))))</f>
        <v>0</v>
      </c>
      <c r="J284" s="36">
        <f t="array" ref="J284">SUM(IF($F$2=Data!$A$2:$A$8633,IF($H$2=$H$2,IF($B$274=Data!$F$2:$F$8633,IF(J$16=Data!$E$2:$E$8633,IF(3=Data!$H$2:$H$8633,Data!$K$2:$K$8633))))))</f>
        <v>0</v>
      </c>
      <c r="K284" s="36">
        <f t="array" ref="K284">SUM(IF($F$2=Data!$A$2:$A$8633,IF($H$2=$H$2,IF($B$274=Data!$F$2:$F$8633,IF(K$16=Data!$E$2:$E$8633,IF(3=Data!$H$2:$H$8633,Data!$K$2:$K$8633))))))</f>
        <v>0</v>
      </c>
      <c r="L284" s="36">
        <f t="array" ref="L284">SUM(IF($F$2=Data!$A$2:$A$8633,IF($H$2=$H$2,IF($B$274=Data!$F$2:$F$8633,IF(L$16=Data!$E$2:$E$8633,IF(3=Data!$H$2:$H$8633,Data!$K$2:$K$8633))))))</f>
        <v>0</v>
      </c>
      <c r="M284" s="36">
        <f t="array" ref="M284">SUM(IF($F$2=Data!$A$2:$A$8633,IF($H$2=$H$2,IF($B$274=Data!$F$2:$F$8633,IF(M$16=Data!$E$2:$E$8633,IF(3=Data!$H$2:$H$8633,Data!$K$2:$K$8633))))))</f>
        <v>0</v>
      </c>
      <c r="N284" s="36">
        <f t="array" ref="N284">SUM(IF($F$2=Data!$A$2:$A$8633,IF($H$2=$H$2,IF($B$274=Data!$F$2:$F$8633,IF(N$16=Data!$E$2:$E$8633,IF(3=Data!$H$2:$H$8633,Data!$K$2:$K$8633))))))</f>
        <v>0</v>
      </c>
      <c r="O284" s="36">
        <f t="array" ref="O284">SUM(IF($F$2=Data!$A$2:$A$8633,IF($H$2=$H$2,IF($B$274=Data!$F$2:$F$8633,IF(O$16=Data!$E$2:$E$8633,IF(3=Data!$H$2:$H$8633,Data!$K$2:$K$8633))))))</f>
        <v>0</v>
      </c>
      <c r="P284" s="36">
        <f t="array" ref="P284">SUM(IF($F$2=Data!$A$2:$A$8633,IF($H$2=$H$2,IF($B$274=Data!$F$2:$F$8633,IF(P$16=Data!$E$2:$E$8633,IF(3=Data!$H$2:$H$8633,Data!$K$2:$K$8633))))))</f>
        <v>0</v>
      </c>
      <c r="Q284" s="36">
        <f t="array" ref="Q284">SUM(IF($F$2=Data!$A$2:$A$8633,IF($H$2=$H$2,IF($B$274=Data!$F$2:$F$8633,IF(Q$16=Data!$E$2:$E$8633,IF(3=Data!$H$2:$H$8633,Data!$K$2:$K$8633))))))</f>
        <v>0</v>
      </c>
      <c r="R284" s="36">
        <f t="array" ref="R284">SUM(IF($F$2=Data!$A$2:$A$8633,IF($H$2=$H$2,IF($B$274=Data!$F$2:$F$8633,IF(R$16=Data!$E$2:$E$8633,IF(3=Data!$H$2:$H$8633,Data!$K$2:$K$8633))))))</f>
        <v>0</v>
      </c>
      <c r="S284" s="36">
        <f t="array" ref="S284">SUM(IF($F$2=Data!$A$2:$A$8633,IF($H$2=$H$2,IF($B$274=Data!$F$2:$F$8633,IF(S$16=Data!$E$2:$E$8633,IF(3=Data!$H$2:$H$8633,Data!$K$2:$K$8633))))))</f>
        <v>0</v>
      </c>
      <c r="T284" s="36">
        <f t="array" ref="T284">SUM(IF($F$2=Data!$A$2:$A$8633,IF($H$2=$H$2,IF($B$274=Data!$F$2:$F$8633,IF(T$16=Data!$E$2:$E$8633,IF(3=Data!$H$2:$H$8633,Data!$K$2:$K$8633))))))</f>
        <v>0</v>
      </c>
      <c r="U284" s="36">
        <f t="array" ref="U284">SUM(IF($F$2=Data!$A$2:$A$8633,IF($H$2=$H$2,IF($B$274=Data!$F$2:$F$8633,IF(U$16=Data!$E$2:$E$8633,IF(3=Data!$H$2:$H$8633,Data!$K$2:$K$8633))))))</f>
        <v>0</v>
      </c>
      <c r="V284" s="36">
        <f t="array" ref="V284">SUM(IF($F$2=Data!$A$2:$A$8633,IF($H$2=$H$2,IF($B$274=Data!$F$2:$F$8633,IF(V$16=Data!$E$2:$E$8633,IF(3=Data!$H$2:$H$8633,Data!$K$2:$K$8633))))))</f>
        <v>0</v>
      </c>
      <c r="W284" s="36">
        <f t="array" ref="W284">SUM(IF($F$2=Data!$A$2:$A$8633,IF($H$2=$H$2,IF($B$274=Data!$F$2:$F$8633,IF(W$16=Data!$E$2:$E$8633,IF(3=Data!$H$2:$H$8633,Data!$K$2:$K$8633))))))</f>
        <v>0</v>
      </c>
      <c r="X284" s="36">
        <f t="array" ref="X284">SUM(IF($F$2=Data!$A$2:$A$8633,IF($H$2=$H$2,IF($B$274=Data!$F$2:$F$8633,IF(X$16=Data!$E$2:$E$8633,IF(3=Data!$H$2:$H$8633,Data!$K$2:$K$8633))))))</f>
        <v>0</v>
      </c>
      <c r="Y284" s="36">
        <f t="array" ref="Y284">SUM(IF($F$2=Data!$A$2:$A$8633,IF($H$2=$H$2,IF($B$274=Data!$F$2:$F$8633,IF(Y$16=Data!$E$2:$E$8633,IF(3=Data!$H$2:$H$8633,Data!$K$2:$K$8633))))))</f>
        <v>0</v>
      </c>
    </row>
    <row r="285" spans="1:31" hidden="1">
      <c r="A285" s="37"/>
    </row>
    <row r="286" spans="1:31" hidden="1">
      <c r="A286" s="38" t="s">
        <v>2</v>
      </c>
      <c r="B286" s="39" t="str">
        <f t="shared" ref="B286:Y286" si="373">IF(B$275&lt;B281,B276+B$275*B277,"N/A")</f>
        <v>N/A</v>
      </c>
      <c r="C286" s="39" t="str">
        <f t="shared" si="373"/>
        <v>N/A</v>
      </c>
      <c r="D286" s="39" t="str">
        <f t="shared" si="373"/>
        <v>N/A</v>
      </c>
      <c r="E286" s="39" t="str">
        <f t="shared" si="373"/>
        <v>N/A</v>
      </c>
      <c r="F286" s="39" t="str">
        <f t="shared" si="373"/>
        <v>N/A</v>
      </c>
      <c r="G286" s="39" t="str">
        <f t="shared" si="373"/>
        <v>N/A</v>
      </c>
      <c r="H286" s="39" t="str">
        <f t="shared" si="373"/>
        <v>N/A</v>
      </c>
      <c r="I286" s="39" t="str">
        <f t="shared" si="373"/>
        <v>N/A</v>
      </c>
      <c r="J286" s="39" t="str">
        <f t="shared" si="373"/>
        <v>N/A</v>
      </c>
      <c r="K286" s="39" t="str">
        <f t="shared" si="373"/>
        <v>N/A</v>
      </c>
      <c r="L286" s="39" t="str">
        <f t="shared" si="373"/>
        <v>N/A</v>
      </c>
      <c r="M286" s="39" t="str">
        <f t="shared" si="373"/>
        <v>N/A</v>
      </c>
      <c r="N286" s="39" t="str">
        <f t="shared" si="373"/>
        <v>N/A</v>
      </c>
      <c r="O286" s="39" t="str">
        <f t="shared" si="373"/>
        <v>N/A</v>
      </c>
      <c r="P286" s="39" t="str">
        <f t="shared" si="373"/>
        <v>N/A</v>
      </c>
      <c r="Q286" s="39" t="str">
        <f t="shared" si="373"/>
        <v>N/A</v>
      </c>
      <c r="R286" s="39" t="str">
        <f t="shared" si="373"/>
        <v>N/A</v>
      </c>
      <c r="S286" s="39" t="str">
        <f t="shared" si="373"/>
        <v>N/A</v>
      </c>
      <c r="T286" s="39" t="str">
        <f t="shared" si="373"/>
        <v>N/A</v>
      </c>
      <c r="U286" s="39" t="str">
        <f t="shared" si="373"/>
        <v>N/A</v>
      </c>
      <c r="V286" s="39" t="str">
        <f t="shared" si="373"/>
        <v>N/A</v>
      </c>
      <c r="W286" s="39" t="str">
        <f t="shared" si="373"/>
        <v>N/A</v>
      </c>
      <c r="X286" s="39" t="str">
        <f t="shared" si="373"/>
        <v>N/A</v>
      </c>
      <c r="Y286" s="39" t="str">
        <f t="shared" si="373"/>
        <v>N/A</v>
      </c>
    </row>
    <row r="287" spans="1:31" hidden="1">
      <c r="A287" s="38" t="s">
        <v>0</v>
      </c>
      <c r="B287" s="39" t="str">
        <f t="shared" ref="B287:Y287" si="374">IF(AND(B281&lt;&gt;0,B281&lt;B$275,B$275&lt;B282),B276+B$275*B277+(B$275-B281)*B278,"N/A")</f>
        <v>N/A</v>
      </c>
      <c r="C287" s="39" t="str">
        <f t="shared" si="374"/>
        <v>N/A</v>
      </c>
      <c r="D287" s="39" t="str">
        <f t="shared" si="374"/>
        <v>N/A</v>
      </c>
      <c r="E287" s="39" t="str">
        <f t="shared" si="374"/>
        <v>N/A</v>
      </c>
      <c r="F287" s="39" t="str">
        <f t="shared" si="374"/>
        <v>N/A</v>
      </c>
      <c r="G287" s="39" t="str">
        <f t="shared" si="374"/>
        <v>N/A</v>
      </c>
      <c r="H287" s="39" t="str">
        <f t="shared" si="374"/>
        <v>N/A</v>
      </c>
      <c r="I287" s="39" t="str">
        <f t="shared" si="374"/>
        <v>N/A</v>
      </c>
      <c r="J287" s="39" t="str">
        <f t="shared" si="374"/>
        <v>N/A</v>
      </c>
      <c r="K287" s="39" t="str">
        <f t="shared" si="374"/>
        <v>N/A</v>
      </c>
      <c r="L287" s="39" t="str">
        <f t="shared" si="374"/>
        <v>N/A</v>
      </c>
      <c r="M287" s="39" t="str">
        <f t="shared" si="374"/>
        <v>N/A</v>
      </c>
      <c r="N287" s="39" t="str">
        <f t="shared" si="374"/>
        <v>N/A</v>
      </c>
      <c r="O287" s="39" t="str">
        <f t="shared" si="374"/>
        <v>N/A</v>
      </c>
      <c r="P287" s="39" t="str">
        <f t="shared" si="374"/>
        <v>N/A</v>
      </c>
      <c r="Q287" s="39" t="str">
        <f t="shared" si="374"/>
        <v>N/A</v>
      </c>
      <c r="R287" s="39" t="str">
        <f t="shared" si="374"/>
        <v>N/A</v>
      </c>
      <c r="S287" s="39" t="str">
        <f t="shared" si="374"/>
        <v>N/A</v>
      </c>
      <c r="T287" s="39" t="str">
        <f t="shared" si="374"/>
        <v>N/A</v>
      </c>
      <c r="U287" s="39" t="str">
        <f t="shared" si="374"/>
        <v>N/A</v>
      </c>
      <c r="V287" s="39" t="str">
        <f t="shared" si="374"/>
        <v>N/A</v>
      </c>
      <c r="W287" s="39" t="str">
        <f t="shared" si="374"/>
        <v>N/A</v>
      </c>
      <c r="X287" s="39" t="str">
        <f t="shared" si="374"/>
        <v>N/A</v>
      </c>
      <c r="Y287" s="39" t="str">
        <f t="shared" si="374"/>
        <v>N/A</v>
      </c>
    </row>
    <row r="288" spans="1:31" hidden="1">
      <c r="A288" s="38" t="s">
        <v>1</v>
      </c>
      <c r="B288" s="39" t="str">
        <f t="shared" ref="B288:Y288" si="375">IF(AND(B282&lt;&gt;0,B282&lt;B$275,B$275&lt;B283),B276+B$275*B277+(B$275-B281)*B278+(B$275-B282)*B279,"N/A")</f>
        <v>N/A</v>
      </c>
      <c r="C288" s="39" t="str">
        <f t="shared" si="375"/>
        <v>N/A</v>
      </c>
      <c r="D288" s="39" t="str">
        <f t="shared" si="375"/>
        <v>N/A</v>
      </c>
      <c r="E288" s="39" t="str">
        <f t="shared" si="375"/>
        <v>N/A</v>
      </c>
      <c r="F288" s="39" t="str">
        <f t="shared" si="375"/>
        <v>N/A</v>
      </c>
      <c r="G288" s="39" t="str">
        <f t="shared" si="375"/>
        <v>N/A</v>
      </c>
      <c r="H288" s="39" t="str">
        <f t="shared" si="375"/>
        <v>N/A</v>
      </c>
      <c r="I288" s="39" t="str">
        <f t="shared" si="375"/>
        <v>N/A</v>
      </c>
      <c r="J288" s="39" t="str">
        <f t="shared" si="375"/>
        <v>N/A</v>
      </c>
      <c r="K288" s="39" t="str">
        <f t="shared" si="375"/>
        <v>N/A</v>
      </c>
      <c r="L288" s="39" t="str">
        <f t="shared" si="375"/>
        <v>N/A</v>
      </c>
      <c r="M288" s="39" t="str">
        <f t="shared" si="375"/>
        <v>N/A</v>
      </c>
      <c r="N288" s="39" t="str">
        <f t="shared" si="375"/>
        <v>N/A</v>
      </c>
      <c r="O288" s="39" t="str">
        <f t="shared" si="375"/>
        <v>N/A</v>
      </c>
      <c r="P288" s="39" t="str">
        <f t="shared" si="375"/>
        <v>N/A</v>
      </c>
      <c r="Q288" s="39" t="str">
        <f t="shared" si="375"/>
        <v>N/A</v>
      </c>
      <c r="R288" s="39" t="str">
        <f t="shared" si="375"/>
        <v>N/A</v>
      </c>
      <c r="S288" s="39" t="str">
        <f t="shared" si="375"/>
        <v>N/A</v>
      </c>
      <c r="T288" s="39" t="str">
        <f t="shared" si="375"/>
        <v>N/A</v>
      </c>
      <c r="U288" s="39" t="str">
        <f t="shared" si="375"/>
        <v>N/A</v>
      </c>
      <c r="V288" s="39" t="str">
        <f t="shared" si="375"/>
        <v>N/A</v>
      </c>
      <c r="W288" s="39" t="str">
        <f t="shared" si="375"/>
        <v>N/A</v>
      </c>
      <c r="X288" s="39" t="str">
        <f t="shared" si="375"/>
        <v>N/A</v>
      </c>
      <c r="Y288" s="39" t="str">
        <f t="shared" si="375"/>
        <v>N/A</v>
      </c>
    </row>
    <row r="289" spans="1:31" s="33" customFormat="1" hidden="1">
      <c r="A289" s="38" t="s">
        <v>21</v>
      </c>
      <c r="B289" s="39" t="str">
        <f t="shared" ref="B289:Y289" si="376">IF(AND(B283&lt;&gt;0,B283&lt;B$275,B$275&lt;B284),B276+B$275*B277+(B$275-B281)*B278+(B$275-B282)*B279+(B$275-B283)*B280,"N/A")</f>
        <v>N/A</v>
      </c>
      <c r="C289" s="39" t="str">
        <f t="shared" si="376"/>
        <v>N/A</v>
      </c>
      <c r="D289" s="39" t="str">
        <f t="shared" si="376"/>
        <v>N/A</v>
      </c>
      <c r="E289" s="39" t="str">
        <f t="shared" si="376"/>
        <v>N/A</v>
      </c>
      <c r="F289" s="39" t="str">
        <f t="shared" si="376"/>
        <v>N/A</v>
      </c>
      <c r="G289" s="39" t="str">
        <f t="shared" si="376"/>
        <v>N/A</v>
      </c>
      <c r="H289" s="39" t="str">
        <f t="shared" si="376"/>
        <v>N/A</v>
      </c>
      <c r="I289" s="39" t="str">
        <f t="shared" si="376"/>
        <v>N/A</v>
      </c>
      <c r="J289" s="39" t="str">
        <f t="shared" si="376"/>
        <v>N/A</v>
      </c>
      <c r="K289" s="39" t="str">
        <f t="shared" si="376"/>
        <v>N/A</v>
      </c>
      <c r="L289" s="39" t="str">
        <f t="shared" si="376"/>
        <v>N/A</v>
      </c>
      <c r="M289" s="39" t="str">
        <f t="shared" si="376"/>
        <v>N/A</v>
      </c>
      <c r="N289" s="39" t="str">
        <f t="shared" si="376"/>
        <v>N/A</v>
      </c>
      <c r="O289" s="39" t="str">
        <f t="shared" si="376"/>
        <v>N/A</v>
      </c>
      <c r="P289" s="39" t="str">
        <f t="shared" si="376"/>
        <v>N/A</v>
      </c>
      <c r="Q289" s="39" t="str">
        <f t="shared" si="376"/>
        <v>N/A</v>
      </c>
      <c r="R289" s="39" t="str">
        <f t="shared" si="376"/>
        <v>N/A</v>
      </c>
      <c r="S289" s="39" t="str">
        <f t="shared" si="376"/>
        <v>N/A</v>
      </c>
      <c r="T289" s="39" t="str">
        <f t="shared" si="376"/>
        <v>N/A</v>
      </c>
      <c r="U289" s="39" t="str">
        <f t="shared" si="376"/>
        <v>N/A</v>
      </c>
      <c r="V289" s="39" t="str">
        <f t="shared" si="376"/>
        <v>N/A</v>
      </c>
      <c r="W289" s="39" t="str">
        <f t="shared" si="376"/>
        <v>N/A</v>
      </c>
      <c r="X289" s="39" t="str">
        <f t="shared" si="376"/>
        <v>N/A</v>
      </c>
      <c r="Y289" s="39" t="str">
        <f t="shared" si="376"/>
        <v>N/A</v>
      </c>
      <c r="AC289" s="11"/>
      <c r="AE289" s="22"/>
    </row>
    <row r="290" spans="1:31" hidden="1">
      <c r="A290" s="38" t="s">
        <v>103</v>
      </c>
      <c r="B290" s="39">
        <f>IF(B286&lt;&gt;"N/A",B286,IF(B287&lt;&gt;"N/A",B287,IF(B288&lt;&gt;"N/A",B288,IF(B289&lt;&gt;"N/A",B289,0))))-B276</f>
        <v>0</v>
      </c>
      <c r="C290" s="39">
        <f t="shared" ref="C290" si="377">IF(C286&lt;&gt;"N/A",C286,IF(C287&lt;&gt;"N/A",C287,IF(C288&lt;&gt;"N/A",C288,IF(C289&lt;&gt;"N/A",C289,0))))-C276</f>
        <v>0</v>
      </c>
      <c r="D290" s="39">
        <f t="shared" ref="D290" si="378">IF(D286&lt;&gt;"N/A",D286,IF(D287&lt;&gt;"N/A",D287,IF(D288&lt;&gt;"N/A",D288,IF(D289&lt;&gt;"N/A",D289,0))))-D276</f>
        <v>0</v>
      </c>
      <c r="E290" s="39">
        <f t="shared" ref="E290" si="379">IF(E286&lt;&gt;"N/A",E286,IF(E287&lt;&gt;"N/A",E287,IF(E288&lt;&gt;"N/A",E288,IF(E289&lt;&gt;"N/A",E289,0))))-E276</f>
        <v>0</v>
      </c>
      <c r="F290" s="39">
        <f t="shared" ref="F290" si="380">IF(F286&lt;&gt;"N/A",F286,IF(F287&lt;&gt;"N/A",F287,IF(F288&lt;&gt;"N/A",F288,IF(F289&lt;&gt;"N/A",F289,0))))-F276</f>
        <v>0</v>
      </c>
      <c r="G290" s="39">
        <f t="shared" ref="G290" si="381">IF(G286&lt;&gt;"N/A",G286,IF(G287&lt;&gt;"N/A",G287,IF(G288&lt;&gt;"N/A",G288,IF(G289&lt;&gt;"N/A",G289,0))))-G276</f>
        <v>0</v>
      </c>
      <c r="H290" s="39">
        <f t="shared" ref="H290" si="382">IF(H286&lt;&gt;"N/A",H286,IF(H287&lt;&gt;"N/A",H287,IF(H288&lt;&gt;"N/A",H288,IF(H289&lt;&gt;"N/A",H289,0))))-H276</f>
        <v>0</v>
      </c>
      <c r="I290" s="39">
        <f t="shared" ref="I290" si="383">IF(I286&lt;&gt;"N/A",I286,IF(I287&lt;&gt;"N/A",I287,IF(I288&lt;&gt;"N/A",I288,IF(I289&lt;&gt;"N/A",I289,0))))-I276</f>
        <v>0</v>
      </c>
      <c r="J290" s="39">
        <f t="shared" ref="J290" si="384">IF(J286&lt;&gt;"N/A",J286,IF(J287&lt;&gt;"N/A",J287,IF(J288&lt;&gt;"N/A",J288,IF(J289&lt;&gt;"N/A",J289,0))))-J276</f>
        <v>0</v>
      </c>
      <c r="K290" s="39">
        <f t="shared" ref="K290" si="385">IF(K286&lt;&gt;"N/A",K286,IF(K287&lt;&gt;"N/A",K287,IF(K288&lt;&gt;"N/A",K288,IF(K289&lt;&gt;"N/A",K289,0))))-K276</f>
        <v>0</v>
      </c>
      <c r="L290" s="39">
        <f t="shared" ref="L290" si="386">IF(L286&lt;&gt;"N/A",L286,IF(L287&lt;&gt;"N/A",L287,IF(L288&lt;&gt;"N/A",L288,IF(L289&lt;&gt;"N/A",L289,0))))-L276</f>
        <v>0</v>
      </c>
      <c r="M290" s="39">
        <f t="shared" ref="M290" si="387">IF(M286&lt;&gt;"N/A",M286,IF(M287&lt;&gt;"N/A",M287,IF(M288&lt;&gt;"N/A",M288,IF(M289&lt;&gt;"N/A",M289,0))))-M276</f>
        <v>0</v>
      </c>
      <c r="N290" s="39">
        <f t="shared" ref="N290" si="388">IF(N286&lt;&gt;"N/A",N286,IF(N287&lt;&gt;"N/A",N287,IF(N288&lt;&gt;"N/A",N288,IF(N289&lt;&gt;"N/A",N289,0))))-N276</f>
        <v>0</v>
      </c>
      <c r="O290" s="39">
        <f t="shared" ref="O290" si="389">IF(O286&lt;&gt;"N/A",O286,IF(O287&lt;&gt;"N/A",O287,IF(O288&lt;&gt;"N/A",O288,IF(O289&lt;&gt;"N/A",O289,0))))-O276</f>
        <v>0</v>
      </c>
      <c r="P290" s="39">
        <f t="shared" ref="P290" si="390">IF(P286&lt;&gt;"N/A",P286,IF(P287&lt;&gt;"N/A",P287,IF(P288&lt;&gt;"N/A",P288,IF(P289&lt;&gt;"N/A",P289,0))))-P276</f>
        <v>0</v>
      </c>
      <c r="Q290" s="39">
        <f t="shared" ref="Q290" si="391">IF(Q286&lt;&gt;"N/A",Q286,IF(Q287&lt;&gt;"N/A",Q287,IF(Q288&lt;&gt;"N/A",Q288,IF(Q289&lt;&gt;"N/A",Q289,0))))-Q276</f>
        <v>0</v>
      </c>
      <c r="R290" s="39">
        <f t="shared" ref="R290" si="392">IF(R286&lt;&gt;"N/A",R286,IF(R287&lt;&gt;"N/A",R287,IF(R288&lt;&gt;"N/A",R288,IF(R289&lt;&gt;"N/A",R289,0))))-R276</f>
        <v>0</v>
      </c>
      <c r="S290" s="39">
        <f t="shared" ref="S290" si="393">IF(S286&lt;&gt;"N/A",S286,IF(S287&lt;&gt;"N/A",S287,IF(S288&lt;&gt;"N/A",S288,IF(S289&lt;&gt;"N/A",S289,0))))-S276</f>
        <v>0</v>
      </c>
      <c r="T290" s="39">
        <f t="shared" ref="T290" si="394">IF(T286&lt;&gt;"N/A",T286,IF(T287&lt;&gt;"N/A",T287,IF(T288&lt;&gt;"N/A",T288,IF(T289&lt;&gt;"N/A",T289,0))))-T276</f>
        <v>0</v>
      </c>
      <c r="U290" s="39">
        <f t="shared" ref="U290" si="395">IF(U286&lt;&gt;"N/A",U286,IF(U287&lt;&gt;"N/A",U287,IF(U288&lt;&gt;"N/A",U288,IF(U289&lt;&gt;"N/A",U289,0))))-U276</f>
        <v>0</v>
      </c>
      <c r="V290" s="39">
        <f t="shared" ref="V290" si="396">IF(V286&lt;&gt;"N/A",V286,IF(V287&lt;&gt;"N/A",V287,IF(V288&lt;&gt;"N/A",V288,IF(V289&lt;&gt;"N/A",V289,0))))-V276</f>
        <v>0</v>
      </c>
      <c r="W290" s="39">
        <f t="shared" ref="W290" si="397">IF(W286&lt;&gt;"N/A",W286,IF(W287&lt;&gt;"N/A",W287,IF(W288&lt;&gt;"N/A",W288,IF(W289&lt;&gt;"N/A",W289,0))))-W276</f>
        <v>0</v>
      </c>
      <c r="X290" s="39">
        <f t="shared" ref="X290" si="398">IF(X286&lt;&gt;"N/A",X286,IF(X287&lt;&gt;"N/A",X287,IF(X288&lt;&gt;"N/A",X288,IF(X289&lt;&gt;"N/A",X289,0))))-X276</f>
        <v>0</v>
      </c>
      <c r="Y290" s="39">
        <f t="shared" ref="Y290" si="399">IF(Y286&lt;&gt;"N/A",Y286,IF(Y287&lt;&gt;"N/A",Y287,IF(Y288&lt;&gt;"N/A",Y288,IF(Y289&lt;&gt;"N/A",Y289,0))))-Y276</f>
        <v>0</v>
      </c>
    </row>
    <row r="291" spans="1:31" s="33" customFormat="1" hidden="1">
      <c r="A291" s="31"/>
      <c r="B291" s="32"/>
      <c r="C291" s="32"/>
      <c r="D291" s="32"/>
      <c r="E291" s="32"/>
      <c r="F291" s="32"/>
      <c r="G291" s="32"/>
      <c r="H291" s="32"/>
      <c r="I291" s="32"/>
      <c r="J291" s="32"/>
      <c r="K291" s="32"/>
      <c r="L291" s="32"/>
      <c r="M291" s="32"/>
      <c r="N291" s="32"/>
      <c r="O291" s="32"/>
      <c r="P291" s="32"/>
      <c r="Q291" s="32"/>
      <c r="R291" s="32"/>
      <c r="S291" s="32"/>
      <c r="T291" s="32"/>
      <c r="U291" s="32"/>
      <c r="V291" s="32"/>
      <c r="W291" s="32"/>
      <c r="X291" s="32"/>
      <c r="Y291" s="32"/>
      <c r="AC291" s="11"/>
      <c r="AE291" s="22"/>
    </row>
    <row r="292" spans="1:31" s="32" customFormat="1" hidden="1">
      <c r="A292" s="38" t="s">
        <v>101</v>
      </c>
      <c r="B292" s="58" t="s">
        <v>17</v>
      </c>
      <c r="AC292" s="11"/>
      <c r="AE292" s="22"/>
    </row>
    <row r="293" spans="1:31" hidden="1">
      <c r="A293" s="38"/>
      <c r="B293" s="55">
        <f>IF($B$292=$K$2,1,0)</f>
        <v>1</v>
      </c>
      <c r="C293" s="56">
        <f t="shared" ref="C293:Y293" si="400">IF($B$292=$K$2,1,0)</f>
        <v>1</v>
      </c>
      <c r="D293" s="56">
        <f t="shared" si="400"/>
        <v>1</v>
      </c>
      <c r="E293" s="56">
        <f t="shared" si="400"/>
        <v>1</v>
      </c>
      <c r="F293" s="56">
        <f t="shared" si="400"/>
        <v>1</v>
      </c>
      <c r="G293" s="56">
        <f t="shared" si="400"/>
        <v>1</v>
      </c>
      <c r="H293" s="56">
        <f t="shared" si="400"/>
        <v>1</v>
      </c>
      <c r="I293" s="56">
        <f t="shared" si="400"/>
        <v>1</v>
      </c>
      <c r="J293" s="56">
        <f t="shared" si="400"/>
        <v>1</v>
      </c>
      <c r="K293" s="56">
        <f t="shared" si="400"/>
        <v>1</v>
      </c>
      <c r="L293" s="56">
        <f t="shared" si="400"/>
        <v>1</v>
      </c>
      <c r="M293" s="56">
        <f t="shared" si="400"/>
        <v>1</v>
      </c>
      <c r="N293" s="56">
        <f t="shared" si="400"/>
        <v>1</v>
      </c>
      <c r="O293" s="56">
        <f t="shared" si="400"/>
        <v>1</v>
      </c>
      <c r="P293" s="56">
        <f t="shared" si="400"/>
        <v>1</v>
      </c>
      <c r="Q293" s="56">
        <f t="shared" si="400"/>
        <v>1</v>
      </c>
      <c r="R293" s="56">
        <f t="shared" si="400"/>
        <v>1</v>
      </c>
      <c r="S293" s="56">
        <f t="shared" si="400"/>
        <v>1</v>
      </c>
      <c r="T293" s="56">
        <f t="shared" si="400"/>
        <v>1</v>
      </c>
      <c r="U293" s="56">
        <f t="shared" si="400"/>
        <v>1</v>
      </c>
      <c r="V293" s="56">
        <f t="shared" si="400"/>
        <v>1</v>
      </c>
      <c r="W293" s="56">
        <f t="shared" si="400"/>
        <v>1</v>
      </c>
      <c r="X293" s="56">
        <f t="shared" si="400"/>
        <v>1</v>
      </c>
      <c r="Y293" s="57">
        <f t="shared" si="400"/>
        <v>1</v>
      </c>
      <c r="AE293" s="22"/>
    </row>
    <row r="294" spans="1:31" hidden="1">
      <c r="A294" s="29" t="s">
        <v>8</v>
      </c>
      <c r="B294" s="34">
        <f t="array" ref="B294">SUM(IF($F$2=Data!$A$2:$A$8633,IF($B$292=Data!$F$2:$F$8633,IF(B$16=Data!$E$2:$E$8633,IF(B$293&gt;=Data!$J$2:$J$8633,IF(B$293&lt;=Data!$K$2:$K$8633,Data!$G$2:$G$8633))))))</f>
        <v>0</v>
      </c>
      <c r="C294" s="34">
        <f t="array" ref="C294">SUM(IF($F$2=Data!$A$2:$A$8633,IF($H$2=$H$2,IF($B$292=Data!$F$2:$F$8633,IF(C$16=Data!$E$2:$E$8633,IF(C$293&gt;=Data!$J$2:$J$8633,IF(C$293&lt;=Data!$K$2:$K$8633,Data!$G$2:$G$8633)))))))</f>
        <v>0</v>
      </c>
      <c r="D294" s="34">
        <f t="array" ref="D294">SUM(IF($F$2=Data!$A$2:$A$8633,IF($H$2=$H$2,IF($B$292=Data!$F$2:$F$8633,IF(D$16=Data!$E$2:$E$8633,IF(D$293&gt;=Data!$J$2:$J$8633,IF(D$293&lt;=Data!$K$2:$K$8633,Data!$G$2:$G$8633)))))))</f>
        <v>0</v>
      </c>
      <c r="E294" s="34">
        <f t="array" ref="E294">SUM(IF($F$2=Data!$A$2:$A$8633,IF($H$2=$H$2,IF($B$292=Data!$F$2:$F$8633,IF(E$16=Data!$E$2:$E$8633,IF(E$293&gt;=Data!$J$2:$J$8633,IF(E$293&lt;=Data!$K$2:$K$8633,Data!$G$2:$G$8633)))))))</f>
        <v>0</v>
      </c>
      <c r="F294" s="34">
        <f t="array" ref="F294">SUM(IF($F$2=Data!$A$2:$A$8633,IF($H$2=$H$2,IF($B$292=Data!$F$2:$F$8633,IF(F$16=Data!$E$2:$E$8633,IF(F$293&gt;=Data!$J$2:$J$8633,IF(F$293&lt;=Data!$K$2:$K$8633,Data!$G$2:$G$8633)))))))</f>
        <v>0</v>
      </c>
      <c r="G294" s="34">
        <f t="array" ref="G294">SUM(IF($F$2=Data!$A$2:$A$8633,IF($H$2=$H$2,IF($B$292=Data!$F$2:$F$8633,IF(G$16=Data!$E$2:$E$8633,IF(G$293&gt;=Data!$J$2:$J$8633,IF(G$293&lt;=Data!$K$2:$K$8633,Data!$G$2:$G$8633)))))))</f>
        <v>0</v>
      </c>
      <c r="H294" s="34">
        <f t="array" ref="H294">SUM(IF($F$2=Data!$A$2:$A$8633,IF($H$2=$H$2,IF($B$292=Data!$F$2:$F$8633,IF(H$16=Data!$E$2:$E$8633,IF(H$293&gt;=Data!$J$2:$J$8633,IF(H$293&lt;=Data!$K$2:$K$8633,Data!$G$2:$G$8633)))))))</f>
        <v>0</v>
      </c>
      <c r="I294" s="34">
        <f t="array" ref="I294">SUM(IF($F$2=Data!$A$2:$A$8633,IF($H$2=$H$2,IF($B$292=Data!$F$2:$F$8633,IF(I$16=Data!$E$2:$E$8633,IF(I$293&gt;=Data!$J$2:$J$8633,IF(I$293&lt;=Data!$K$2:$K$8633,Data!$G$2:$G$8633)))))))</f>
        <v>0</v>
      </c>
      <c r="J294" s="34">
        <f t="array" ref="J294">SUM(IF($F$2=Data!$A$2:$A$8633,IF($H$2=$H$2,IF($B$292=Data!$F$2:$F$8633,IF(J$16=Data!$E$2:$E$8633,IF(J$293&gt;=Data!$J$2:$J$8633,IF(J$293&lt;=Data!$K$2:$K$8633,Data!$G$2:$G$8633)))))))</f>
        <v>0</v>
      </c>
      <c r="K294" s="34">
        <f t="array" ref="K294">SUM(IF($F$2=Data!$A$2:$A$8633,IF($H$2=$H$2,IF($B$292=Data!$F$2:$F$8633,IF(K$16=Data!$E$2:$E$8633,IF(K$293&gt;=Data!$J$2:$J$8633,IF(K$293&lt;=Data!$K$2:$K$8633,Data!$G$2:$G$8633)))))))</f>
        <v>0</v>
      </c>
      <c r="L294" s="34">
        <f t="array" ref="L294">SUM(IF($F$2=Data!$A$2:$A$8633,IF($H$2=$H$2,IF($B$292=Data!$F$2:$F$8633,IF(L$16=Data!$E$2:$E$8633,IF(L$293&gt;=Data!$J$2:$J$8633,IF(L$293&lt;=Data!$K$2:$K$8633,Data!$G$2:$G$8633)))))))</f>
        <v>0</v>
      </c>
      <c r="M294" s="34">
        <f t="array" ref="M294">SUM(IF($F$2=Data!$A$2:$A$8633,IF($H$2=$H$2,IF($B$292=Data!$F$2:$F$8633,IF(M$16=Data!$E$2:$E$8633,IF(M$293&gt;=Data!$J$2:$J$8633,IF(M$293&lt;=Data!$K$2:$K$8633,Data!$G$2:$G$8633)))))))</f>
        <v>0</v>
      </c>
      <c r="N294" s="34">
        <f t="array" ref="N294">SUM(IF($F$2=Data!$A$2:$A$8633,IF($H$2=$H$2,IF($B$292=Data!$F$2:$F$8633,IF(N$16=Data!$E$2:$E$8633,IF(N$293&gt;=Data!$J$2:$J$8633,IF(N$293&lt;=Data!$K$2:$K$8633,Data!$G$2:$G$8633)))))))</f>
        <v>0</v>
      </c>
      <c r="O294" s="34">
        <f t="array" ref="O294">SUM(IF($F$2=Data!$A$2:$A$8633,IF($H$2=$H$2,IF($B$292=Data!$F$2:$F$8633,IF(O$16=Data!$E$2:$E$8633,IF(O$293&gt;=Data!$J$2:$J$8633,IF(O$293&lt;=Data!$K$2:$K$8633,Data!$G$2:$G$8633)))))))</f>
        <v>0</v>
      </c>
      <c r="P294" s="34">
        <f t="array" ref="P294">SUM(IF($F$2=Data!$A$2:$A$8633,IF($H$2=$H$2,IF($B$292=Data!$F$2:$F$8633,IF(P$16=Data!$E$2:$E$8633,IF(P$293&gt;=Data!$J$2:$J$8633,IF(P$293&lt;=Data!$K$2:$K$8633,Data!$G$2:$G$8633)))))))</f>
        <v>0</v>
      </c>
      <c r="Q294" s="34">
        <f t="array" ref="Q294">SUM(IF($F$2=Data!$A$2:$A$8633,IF($H$2=$H$2,IF($B$292=Data!$F$2:$F$8633,IF(Q$16=Data!$E$2:$E$8633,IF(Q$293&gt;=Data!$J$2:$J$8633,IF(Q$293&lt;=Data!$K$2:$K$8633,Data!$G$2:$G$8633)))))))</f>
        <v>0</v>
      </c>
      <c r="R294" s="34">
        <f t="array" ref="R294">SUM(IF($F$2=Data!$A$2:$A$8633,IF($H$2=$H$2,IF($B$292=Data!$F$2:$F$8633,IF(R$16=Data!$E$2:$E$8633,IF(R$293&gt;=Data!$J$2:$J$8633,IF(R$293&lt;=Data!$K$2:$K$8633,Data!$G$2:$G$8633)))))))</f>
        <v>0</v>
      </c>
      <c r="S294" s="34">
        <f t="array" ref="S294">SUM(IF($F$2=Data!$A$2:$A$8633,IF($H$2=$H$2,IF($B$292=Data!$F$2:$F$8633,IF(S$16=Data!$E$2:$E$8633,IF(S$293&gt;=Data!$J$2:$J$8633,IF(S$293&lt;=Data!$K$2:$K$8633,Data!$G$2:$G$8633)))))))</f>
        <v>0</v>
      </c>
      <c r="T294" s="34">
        <f t="array" ref="T294">SUM(IF($F$2=Data!$A$2:$A$8633,IF($H$2=$H$2,IF($B$292=Data!$F$2:$F$8633,IF(T$16=Data!$E$2:$E$8633,IF(T$293&gt;=Data!$J$2:$J$8633,IF(T$293&lt;=Data!$K$2:$K$8633,Data!$G$2:$G$8633)))))))</f>
        <v>0</v>
      </c>
      <c r="U294" s="34">
        <f t="array" ref="U294">SUM(IF($F$2=Data!$A$2:$A$8633,IF($H$2=$H$2,IF($B$292=Data!$F$2:$F$8633,IF(U$16=Data!$E$2:$E$8633,IF(U$293&gt;=Data!$J$2:$J$8633,IF(U$293&lt;=Data!$K$2:$K$8633,Data!$G$2:$G$8633)))))))</f>
        <v>0</v>
      </c>
      <c r="V294" s="34">
        <f t="array" ref="V294">SUM(IF($F$2=Data!$A$2:$A$8633,IF($H$2=$H$2,IF($B$292=Data!$F$2:$F$8633,IF(V$16=Data!$E$2:$E$8633,IF(V$293&gt;=Data!$J$2:$J$8633,IF(V$293&lt;=Data!$K$2:$K$8633,Data!$G$2:$G$8633)))))))</f>
        <v>0</v>
      </c>
      <c r="W294" s="34">
        <f t="array" ref="W294">SUM(IF($F$2=Data!$A$2:$A$8633,IF($H$2=$H$2,IF($B$292=Data!$F$2:$F$8633,IF(W$16=Data!$E$2:$E$8633,IF(W$293&gt;=Data!$J$2:$J$8633,IF(W$293&lt;=Data!$K$2:$K$8633,Data!$G$2:$G$8633)))))))</f>
        <v>0</v>
      </c>
      <c r="X294" s="34">
        <f t="array" ref="X294">SUM(IF($F$2=Data!$A$2:$A$8633,IF($H$2=$H$2,IF($B$292=Data!$F$2:$F$8633,IF(X$16=Data!$E$2:$E$8633,IF(X$293&gt;=Data!$J$2:$J$8633,IF(X$293&lt;=Data!$K$2:$K$8633,Data!$G$2:$G$8633)))))))</f>
        <v>0</v>
      </c>
      <c r="Y294" s="34">
        <f t="array" ref="Y294">SUM(IF($F$2=Data!$A$2:$A$8633,IF($H$2=$H$2,IF($B$292=Data!$F$2:$F$8633,IF(Y$16=Data!$E$2:$E$8633,IF(Y$293&gt;=Data!$J$2:$J$8633,IF(Y$293&lt;=Data!$K$2:$K$8633,Data!$G$2:$G$8633)))))))</f>
        <v>0</v>
      </c>
      <c r="AE294" s="22"/>
    </row>
    <row r="295" spans="1:31" hidden="1">
      <c r="A295" s="29" t="s">
        <v>3</v>
      </c>
      <c r="B295" s="35">
        <f t="array" ref="B295">SUM(IF($F$2=Data!$A$2:$A$8633,IF($H$2=$H$2,IF($B$292=Data!$F$2:$F$8633,IF(B$16=Data!$E$2:$E$8633,IF(0=Data!$H$2:$H$8633,Data!$I$2:$I$8633))))))</f>
        <v>0</v>
      </c>
      <c r="C295" s="35">
        <f t="array" ref="C295">SUM(IF($F$2=Data!$A$2:$A$8633,IF($H$2=$H$2,IF($B$292=Data!$F$2:$F$8633,IF(C$16=Data!$E$2:$E$8633,IF(0=Data!$H$2:$H$8633,Data!$I$2:$I$8633))))))</f>
        <v>0</v>
      </c>
      <c r="D295" s="35">
        <f t="array" ref="D295">SUM(IF($F$2=Data!$A$2:$A$8633,IF($H$2=$H$2,IF($B$292=Data!$F$2:$F$8633,IF(D$16=Data!$E$2:$E$8633,IF(0=Data!$H$2:$H$8633,Data!$I$2:$I$8633))))))</f>
        <v>0</v>
      </c>
      <c r="E295" s="35">
        <f t="array" ref="E295">SUM(IF($F$2=Data!$A$2:$A$8633,IF($H$2=$H$2,IF($B$292=Data!$F$2:$F$8633,IF(E$16=Data!$E$2:$E$8633,IF(0=Data!$H$2:$H$8633,Data!$I$2:$I$8633))))))</f>
        <v>0</v>
      </c>
      <c r="F295" s="35">
        <f t="array" ref="F295">SUM(IF($F$2=Data!$A$2:$A$8633,IF($H$2=$H$2,IF($B$292=Data!$F$2:$F$8633,IF(F$16=Data!$E$2:$E$8633,IF(0=Data!$H$2:$H$8633,Data!$I$2:$I$8633))))))</f>
        <v>0</v>
      </c>
      <c r="G295" s="35">
        <f t="array" ref="G295">SUM(IF($F$2=Data!$A$2:$A$8633,IF($H$2=$H$2,IF($B$292=Data!$F$2:$F$8633,IF(G$16=Data!$E$2:$E$8633,IF(0=Data!$H$2:$H$8633,Data!$I$2:$I$8633))))))</f>
        <v>0</v>
      </c>
      <c r="H295" s="35">
        <f t="array" ref="H295">SUM(IF($F$2=Data!$A$2:$A$8633,IF($H$2=$H$2,IF($B$292=Data!$F$2:$F$8633,IF(H$16=Data!$E$2:$E$8633,IF(0=Data!$H$2:$H$8633,Data!$I$2:$I$8633))))))</f>
        <v>0</v>
      </c>
      <c r="I295" s="35">
        <f t="array" ref="I295">SUM(IF($F$2=Data!$A$2:$A$8633,IF($H$2=$H$2,IF($B$292=Data!$F$2:$F$8633,IF(I$16=Data!$E$2:$E$8633,IF(0=Data!$H$2:$H$8633,Data!$I$2:$I$8633))))))</f>
        <v>0</v>
      </c>
      <c r="J295" s="35">
        <f t="array" ref="J295">SUM(IF($F$2=Data!$A$2:$A$8633,IF($H$2=$H$2,IF($B$292=Data!$F$2:$F$8633,IF(J$16=Data!$E$2:$E$8633,IF(0=Data!$H$2:$H$8633,Data!$I$2:$I$8633))))))</f>
        <v>0</v>
      </c>
      <c r="K295" s="35">
        <f t="array" ref="K295">SUM(IF($F$2=Data!$A$2:$A$8633,IF($H$2=$H$2,IF($B$292=Data!$F$2:$F$8633,IF(K$16=Data!$E$2:$E$8633,IF(0=Data!$H$2:$H$8633,Data!$I$2:$I$8633))))))</f>
        <v>0</v>
      </c>
      <c r="L295" s="35">
        <f t="array" ref="L295">SUM(IF($F$2=Data!$A$2:$A$8633,IF($H$2=$H$2,IF($B$292=Data!$F$2:$F$8633,IF(L$16=Data!$E$2:$E$8633,IF(0=Data!$H$2:$H$8633,Data!$I$2:$I$8633))))))</f>
        <v>0</v>
      </c>
      <c r="M295" s="35">
        <f t="array" ref="M295">SUM(IF($F$2=Data!$A$2:$A$8633,IF($H$2=$H$2,IF($B$292=Data!$F$2:$F$8633,IF(M$16=Data!$E$2:$E$8633,IF(0=Data!$H$2:$H$8633,Data!$I$2:$I$8633))))))</f>
        <v>0</v>
      </c>
      <c r="N295" s="35">
        <f t="array" ref="N295">SUM(IF($F$2=Data!$A$2:$A$8633,IF($H$2=$H$2,IF($B$292=Data!$F$2:$F$8633,IF(N$16=Data!$E$2:$E$8633,IF(0=Data!$H$2:$H$8633,Data!$I$2:$I$8633))))))</f>
        <v>0</v>
      </c>
      <c r="O295" s="35">
        <f t="array" ref="O295">SUM(IF($F$2=Data!$A$2:$A$8633,IF($H$2=$H$2,IF($B$292=Data!$F$2:$F$8633,IF(O$16=Data!$E$2:$E$8633,IF(0=Data!$H$2:$H$8633,Data!$I$2:$I$8633))))))</f>
        <v>0</v>
      </c>
      <c r="P295" s="35">
        <f t="array" ref="P295">SUM(IF($F$2=Data!$A$2:$A$8633,IF($H$2=$H$2,IF($B$292=Data!$F$2:$F$8633,IF(P$16=Data!$E$2:$E$8633,IF(0=Data!$H$2:$H$8633,Data!$I$2:$I$8633))))))</f>
        <v>0</v>
      </c>
      <c r="Q295" s="35">
        <f t="array" ref="Q295">SUM(IF($F$2=Data!$A$2:$A$8633,IF($H$2=$H$2,IF($B$292=Data!$F$2:$F$8633,IF(Q$16=Data!$E$2:$E$8633,IF(0=Data!$H$2:$H$8633,Data!$I$2:$I$8633))))))</f>
        <v>0</v>
      </c>
      <c r="R295" s="35">
        <f t="array" ref="R295">SUM(IF($F$2=Data!$A$2:$A$8633,IF($H$2=$H$2,IF($B$292=Data!$F$2:$F$8633,IF(R$16=Data!$E$2:$E$8633,IF(0=Data!$H$2:$H$8633,Data!$I$2:$I$8633))))))</f>
        <v>0</v>
      </c>
      <c r="S295" s="35">
        <f t="array" ref="S295">SUM(IF($F$2=Data!$A$2:$A$8633,IF($H$2=$H$2,IF($B$292=Data!$F$2:$F$8633,IF(S$16=Data!$E$2:$E$8633,IF(0=Data!$H$2:$H$8633,Data!$I$2:$I$8633))))))</f>
        <v>0</v>
      </c>
      <c r="T295" s="35">
        <f t="array" ref="T295">SUM(IF($F$2=Data!$A$2:$A$8633,IF($H$2=$H$2,IF($B$292=Data!$F$2:$F$8633,IF(T$16=Data!$E$2:$E$8633,IF(0=Data!$H$2:$H$8633,Data!$I$2:$I$8633))))))</f>
        <v>0</v>
      </c>
      <c r="U295" s="35">
        <f t="array" ref="U295">SUM(IF($F$2=Data!$A$2:$A$8633,IF($H$2=$H$2,IF($B$292=Data!$F$2:$F$8633,IF(U$16=Data!$E$2:$E$8633,IF(0=Data!$H$2:$H$8633,Data!$I$2:$I$8633))))))</f>
        <v>0</v>
      </c>
      <c r="V295" s="35">
        <f t="array" ref="V295">SUM(IF($F$2=Data!$A$2:$A$8633,IF($H$2=$H$2,IF($B$292=Data!$F$2:$F$8633,IF(V$16=Data!$E$2:$E$8633,IF(0=Data!$H$2:$H$8633,Data!$I$2:$I$8633))))))</f>
        <v>0</v>
      </c>
      <c r="W295" s="35">
        <f t="array" ref="W295">SUM(IF($F$2=Data!$A$2:$A$8633,IF($H$2=$H$2,IF($B$292=Data!$F$2:$F$8633,IF(W$16=Data!$E$2:$E$8633,IF(0=Data!$H$2:$H$8633,Data!$I$2:$I$8633))))))</f>
        <v>0</v>
      </c>
      <c r="X295" s="35">
        <f t="array" ref="X295">SUM(IF($F$2=Data!$A$2:$A$8633,IF($H$2=$H$2,IF($B$292=Data!$F$2:$F$8633,IF(X$16=Data!$E$2:$E$8633,IF(0=Data!$H$2:$H$8633,Data!$I$2:$I$8633))))))</f>
        <v>0</v>
      </c>
      <c r="Y295" s="35">
        <f t="array" ref="Y295">SUM(IF($F$2=Data!$A$2:$A$8633,IF($H$2=$H$2,IF($B$292=Data!$F$2:$F$8633,IF(Y$16=Data!$E$2:$E$8633,IF(0=Data!$H$2:$H$8633,Data!$I$2:$I$8633))))))</f>
        <v>0</v>
      </c>
      <c r="AE295" s="22"/>
    </row>
    <row r="296" spans="1:31" hidden="1">
      <c r="A296" s="29" t="s">
        <v>4</v>
      </c>
      <c r="B296" s="35">
        <f t="array" ref="B296">SUM(IF($F$2=Data!$A$2:$A$8633,IF($H$2=$H$2,IF($B$292=Data!$F$2:$F$8633,IF(B$16=Data!$E$2:$E$8633,IF(1=Data!$H$2:$H$8633,Data!$I$2:$I$8633))))))</f>
        <v>0</v>
      </c>
      <c r="C296" s="35">
        <f t="array" ref="C296">SUM(IF($F$2=Data!$A$2:$A$8633,IF($H$2=$H$2,IF($B$292=Data!$F$2:$F$8633,IF(C$16=Data!$E$2:$E$8633,IF(1=Data!$H$2:$H$8633,Data!$I$2:$I$8633))))))</f>
        <v>0</v>
      </c>
      <c r="D296" s="35">
        <f t="array" ref="D296">SUM(IF($F$2=Data!$A$2:$A$8633,IF($H$2=$H$2,IF($B$292=Data!$F$2:$F$8633,IF(D$16=Data!$E$2:$E$8633,IF(1=Data!$H$2:$H$8633,Data!$I$2:$I$8633))))))</f>
        <v>0</v>
      </c>
      <c r="E296" s="35">
        <f t="array" ref="E296">SUM(IF($F$2=Data!$A$2:$A$8633,IF($H$2=$H$2,IF($B$292=Data!$F$2:$F$8633,IF(E$16=Data!$E$2:$E$8633,IF(1=Data!$H$2:$H$8633,Data!$I$2:$I$8633))))))</f>
        <v>0</v>
      </c>
      <c r="F296" s="35">
        <f t="array" ref="F296">SUM(IF($F$2=Data!$A$2:$A$8633,IF($H$2=$H$2,IF($B$292=Data!$F$2:$F$8633,IF(F$16=Data!$E$2:$E$8633,IF(1=Data!$H$2:$H$8633,Data!$I$2:$I$8633))))))</f>
        <v>0</v>
      </c>
      <c r="G296" s="35">
        <f t="array" ref="G296">SUM(IF($F$2=Data!$A$2:$A$8633,IF($H$2=$H$2,IF($B$292=Data!$F$2:$F$8633,IF(G$16=Data!$E$2:$E$8633,IF(1=Data!$H$2:$H$8633,Data!$I$2:$I$8633))))))</f>
        <v>0</v>
      </c>
      <c r="H296" s="35">
        <f t="array" ref="H296">SUM(IF($F$2=Data!$A$2:$A$8633,IF($H$2=$H$2,IF($B$292=Data!$F$2:$F$8633,IF(H$16=Data!$E$2:$E$8633,IF(1=Data!$H$2:$H$8633,Data!$I$2:$I$8633))))))</f>
        <v>0</v>
      </c>
      <c r="I296" s="35">
        <f t="array" ref="I296">SUM(IF($F$2=Data!$A$2:$A$8633,IF($H$2=$H$2,IF($B$292=Data!$F$2:$F$8633,IF(I$16=Data!$E$2:$E$8633,IF(1=Data!$H$2:$H$8633,Data!$I$2:$I$8633))))))</f>
        <v>0</v>
      </c>
      <c r="J296" s="35">
        <f t="array" ref="J296">SUM(IF($F$2=Data!$A$2:$A$8633,IF($H$2=$H$2,IF($B$292=Data!$F$2:$F$8633,IF(J$16=Data!$E$2:$E$8633,IF(1=Data!$H$2:$H$8633,Data!$I$2:$I$8633))))))</f>
        <v>0</v>
      </c>
      <c r="K296" s="35">
        <f t="array" ref="K296">SUM(IF($F$2=Data!$A$2:$A$8633,IF($H$2=$H$2,IF($B$292=Data!$F$2:$F$8633,IF(K$16=Data!$E$2:$E$8633,IF(1=Data!$H$2:$H$8633,Data!$I$2:$I$8633))))))</f>
        <v>0</v>
      </c>
      <c r="L296" s="35">
        <f t="array" ref="L296">SUM(IF($F$2=Data!$A$2:$A$8633,IF($H$2=$H$2,IF($B$292=Data!$F$2:$F$8633,IF(L$16=Data!$E$2:$E$8633,IF(1=Data!$H$2:$H$8633,Data!$I$2:$I$8633))))))</f>
        <v>0</v>
      </c>
      <c r="M296" s="35">
        <f t="array" ref="M296">SUM(IF($F$2=Data!$A$2:$A$8633,IF($H$2=$H$2,IF($B$292=Data!$F$2:$F$8633,IF(M$16=Data!$E$2:$E$8633,IF(1=Data!$H$2:$H$8633,Data!$I$2:$I$8633))))))</f>
        <v>0</v>
      </c>
      <c r="N296" s="35">
        <f t="array" ref="N296">SUM(IF($F$2=Data!$A$2:$A$8633,IF($H$2=$H$2,IF($B$292=Data!$F$2:$F$8633,IF(N$16=Data!$E$2:$E$8633,IF(1=Data!$H$2:$H$8633,Data!$I$2:$I$8633))))))</f>
        <v>0</v>
      </c>
      <c r="O296" s="35">
        <f t="array" ref="O296">SUM(IF($F$2=Data!$A$2:$A$8633,IF($H$2=$H$2,IF($B$292=Data!$F$2:$F$8633,IF(O$16=Data!$E$2:$E$8633,IF(1=Data!$H$2:$H$8633,Data!$I$2:$I$8633))))))</f>
        <v>0</v>
      </c>
      <c r="P296" s="35">
        <f t="array" ref="P296">SUM(IF($F$2=Data!$A$2:$A$8633,IF($H$2=$H$2,IF($B$292=Data!$F$2:$F$8633,IF(P$16=Data!$E$2:$E$8633,IF(1=Data!$H$2:$H$8633,Data!$I$2:$I$8633))))))</f>
        <v>0</v>
      </c>
      <c r="Q296" s="35">
        <f t="array" ref="Q296">SUM(IF($F$2=Data!$A$2:$A$8633,IF($H$2=$H$2,IF($B$292=Data!$F$2:$F$8633,IF(Q$16=Data!$E$2:$E$8633,IF(1=Data!$H$2:$H$8633,Data!$I$2:$I$8633))))))</f>
        <v>0</v>
      </c>
      <c r="R296" s="35">
        <f t="array" ref="R296">SUM(IF($F$2=Data!$A$2:$A$8633,IF($H$2=$H$2,IF($B$292=Data!$F$2:$F$8633,IF(R$16=Data!$E$2:$E$8633,IF(1=Data!$H$2:$H$8633,Data!$I$2:$I$8633))))))</f>
        <v>0</v>
      </c>
      <c r="S296" s="35">
        <f t="array" ref="S296">SUM(IF($F$2=Data!$A$2:$A$8633,IF($H$2=$H$2,IF($B$292=Data!$F$2:$F$8633,IF(S$16=Data!$E$2:$E$8633,IF(1=Data!$H$2:$H$8633,Data!$I$2:$I$8633))))))</f>
        <v>0</v>
      </c>
      <c r="T296" s="35">
        <f t="array" ref="T296">SUM(IF($F$2=Data!$A$2:$A$8633,IF($H$2=$H$2,IF($B$292=Data!$F$2:$F$8633,IF(T$16=Data!$E$2:$E$8633,IF(1=Data!$H$2:$H$8633,Data!$I$2:$I$8633))))))</f>
        <v>0</v>
      </c>
      <c r="U296" s="35">
        <f t="array" ref="U296">SUM(IF($F$2=Data!$A$2:$A$8633,IF($H$2=$H$2,IF($B$292=Data!$F$2:$F$8633,IF(U$16=Data!$E$2:$E$8633,IF(1=Data!$H$2:$H$8633,Data!$I$2:$I$8633))))))</f>
        <v>0</v>
      </c>
      <c r="V296" s="35">
        <f t="array" ref="V296">SUM(IF($F$2=Data!$A$2:$A$8633,IF($H$2=$H$2,IF($B$292=Data!$F$2:$F$8633,IF(V$16=Data!$E$2:$E$8633,IF(1=Data!$H$2:$H$8633,Data!$I$2:$I$8633))))))</f>
        <v>0</v>
      </c>
      <c r="W296" s="35">
        <f t="array" ref="W296">SUM(IF($F$2=Data!$A$2:$A$8633,IF($H$2=$H$2,IF($B$292=Data!$F$2:$F$8633,IF(W$16=Data!$E$2:$E$8633,IF(1=Data!$H$2:$H$8633,Data!$I$2:$I$8633))))))</f>
        <v>0</v>
      </c>
      <c r="X296" s="35">
        <f t="array" ref="X296">SUM(IF($F$2=Data!$A$2:$A$8633,IF($H$2=$H$2,IF($B$292=Data!$F$2:$F$8633,IF(X$16=Data!$E$2:$E$8633,IF(1=Data!$H$2:$H$8633,Data!$I$2:$I$8633))))))</f>
        <v>0</v>
      </c>
      <c r="Y296" s="35">
        <f t="array" ref="Y296">SUM(IF($F$2=Data!$A$2:$A$8633,IF($H$2=$H$2,IF($B$292=Data!$F$2:$F$8633,IF(Y$16=Data!$E$2:$E$8633,IF(1=Data!$H$2:$H$8633,Data!$I$2:$I$8633))))))</f>
        <v>0</v>
      </c>
      <c r="AE296" s="22"/>
    </row>
    <row r="297" spans="1:31" hidden="1">
      <c r="A297" s="29" t="s">
        <v>5</v>
      </c>
      <c r="B297" s="35">
        <f t="array" ref="B297">SUM(IF($F$2=Data!$A$2:$A$8633,IF($H$2=$H$2,IF($B$292=Data!$F$2:$F$8633,IF(B$16=Data!$E$2:$E$8633,IF(2=Data!$H$2:$H$8633,Data!$I$2:$I$8633))))))</f>
        <v>0</v>
      </c>
      <c r="C297" s="35">
        <f t="array" ref="C297">SUM(IF($F$2=Data!$A$2:$A$8633,IF($H$2=$H$2,IF($B$292=Data!$F$2:$F$8633,IF(C$16=Data!$E$2:$E$8633,IF(2=Data!$H$2:$H$8633,Data!$I$2:$I$8633))))))</f>
        <v>0</v>
      </c>
      <c r="D297" s="35">
        <f t="array" ref="D297">SUM(IF($F$2=Data!$A$2:$A$8633,IF($H$2=$H$2,IF($B$292=Data!$F$2:$F$8633,IF(D$16=Data!$E$2:$E$8633,IF(2=Data!$H$2:$H$8633,Data!$I$2:$I$8633))))))</f>
        <v>0</v>
      </c>
      <c r="E297" s="35">
        <f t="array" ref="E297">SUM(IF($F$2=Data!$A$2:$A$8633,IF($H$2=$H$2,IF($B$292=Data!$F$2:$F$8633,IF(E$16=Data!$E$2:$E$8633,IF(2=Data!$H$2:$H$8633,Data!$I$2:$I$8633))))))</f>
        <v>0</v>
      </c>
      <c r="F297" s="35">
        <f t="array" ref="F297">SUM(IF($F$2=Data!$A$2:$A$8633,IF($H$2=$H$2,IF($B$292=Data!$F$2:$F$8633,IF(F$16=Data!$E$2:$E$8633,IF(2=Data!$H$2:$H$8633,Data!$I$2:$I$8633))))))</f>
        <v>0</v>
      </c>
      <c r="G297" s="35">
        <f t="array" ref="G297">SUM(IF($F$2=Data!$A$2:$A$8633,IF($H$2=$H$2,IF($B$292=Data!$F$2:$F$8633,IF(G$16=Data!$E$2:$E$8633,IF(2=Data!$H$2:$H$8633,Data!$I$2:$I$8633))))))</f>
        <v>0</v>
      </c>
      <c r="H297" s="35">
        <f t="array" ref="H297">SUM(IF($F$2=Data!$A$2:$A$8633,IF($H$2=$H$2,IF($B$292=Data!$F$2:$F$8633,IF(H$16=Data!$E$2:$E$8633,IF(2=Data!$H$2:$H$8633,Data!$I$2:$I$8633))))))</f>
        <v>0</v>
      </c>
      <c r="I297" s="35">
        <f t="array" ref="I297">SUM(IF($F$2=Data!$A$2:$A$8633,IF($H$2=$H$2,IF($B$292=Data!$F$2:$F$8633,IF(I$16=Data!$E$2:$E$8633,IF(2=Data!$H$2:$H$8633,Data!$I$2:$I$8633))))))</f>
        <v>0</v>
      </c>
      <c r="J297" s="35">
        <f t="array" ref="J297">SUM(IF($F$2=Data!$A$2:$A$8633,IF($H$2=$H$2,IF($B$292=Data!$F$2:$F$8633,IF(J$16=Data!$E$2:$E$8633,IF(2=Data!$H$2:$H$8633,Data!$I$2:$I$8633))))))</f>
        <v>0</v>
      </c>
      <c r="K297" s="35">
        <f t="array" ref="K297">SUM(IF($F$2=Data!$A$2:$A$8633,IF($H$2=$H$2,IF($B$292=Data!$F$2:$F$8633,IF(K$16=Data!$E$2:$E$8633,IF(2=Data!$H$2:$H$8633,Data!$I$2:$I$8633))))))</f>
        <v>0</v>
      </c>
      <c r="L297" s="35">
        <f t="array" ref="L297">SUM(IF($F$2=Data!$A$2:$A$8633,IF($H$2=$H$2,IF($B$292=Data!$F$2:$F$8633,IF(L$16=Data!$E$2:$E$8633,IF(2=Data!$H$2:$H$8633,Data!$I$2:$I$8633))))))</f>
        <v>0</v>
      </c>
      <c r="M297" s="35">
        <f t="array" ref="M297">SUM(IF($F$2=Data!$A$2:$A$8633,IF($H$2=$H$2,IF($B$292=Data!$F$2:$F$8633,IF(M$16=Data!$E$2:$E$8633,IF(2=Data!$H$2:$H$8633,Data!$I$2:$I$8633))))))</f>
        <v>0</v>
      </c>
      <c r="N297" s="35">
        <f t="array" ref="N297">SUM(IF($F$2=Data!$A$2:$A$8633,IF($H$2=$H$2,IF($B$292=Data!$F$2:$F$8633,IF(N$16=Data!$E$2:$E$8633,IF(2=Data!$H$2:$H$8633,Data!$I$2:$I$8633))))))</f>
        <v>0</v>
      </c>
      <c r="O297" s="35">
        <f t="array" ref="O297">SUM(IF($F$2=Data!$A$2:$A$8633,IF($H$2=$H$2,IF($B$292=Data!$F$2:$F$8633,IF(O$16=Data!$E$2:$E$8633,IF(2=Data!$H$2:$H$8633,Data!$I$2:$I$8633))))))</f>
        <v>0</v>
      </c>
      <c r="P297" s="35">
        <f t="array" ref="P297">SUM(IF($F$2=Data!$A$2:$A$8633,IF($H$2=$H$2,IF($B$292=Data!$F$2:$F$8633,IF(P$16=Data!$E$2:$E$8633,IF(2=Data!$H$2:$H$8633,Data!$I$2:$I$8633))))))</f>
        <v>0</v>
      </c>
      <c r="Q297" s="35">
        <f t="array" ref="Q297">SUM(IF($F$2=Data!$A$2:$A$8633,IF($H$2=$H$2,IF($B$292=Data!$F$2:$F$8633,IF(Q$16=Data!$E$2:$E$8633,IF(2=Data!$H$2:$H$8633,Data!$I$2:$I$8633))))))</f>
        <v>0</v>
      </c>
      <c r="R297" s="35">
        <f t="array" ref="R297">SUM(IF($F$2=Data!$A$2:$A$8633,IF($H$2=$H$2,IF($B$292=Data!$F$2:$F$8633,IF(R$16=Data!$E$2:$E$8633,IF(2=Data!$H$2:$H$8633,Data!$I$2:$I$8633))))))</f>
        <v>0</v>
      </c>
      <c r="S297" s="35">
        <f t="array" ref="S297">SUM(IF($F$2=Data!$A$2:$A$8633,IF($H$2=$H$2,IF($B$292=Data!$F$2:$F$8633,IF(S$16=Data!$E$2:$E$8633,IF(2=Data!$H$2:$H$8633,Data!$I$2:$I$8633))))))</f>
        <v>0</v>
      </c>
      <c r="T297" s="35">
        <f t="array" ref="T297">SUM(IF($F$2=Data!$A$2:$A$8633,IF($H$2=$H$2,IF($B$292=Data!$F$2:$F$8633,IF(T$16=Data!$E$2:$E$8633,IF(2=Data!$H$2:$H$8633,Data!$I$2:$I$8633))))))</f>
        <v>0</v>
      </c>
      <c r="U297" s="35">
        <f t="array" ref="U297">SUM(IF($F$2=Data!$A$2:$A$8633,IF($H$2=$H$2,IF($B$292=Data!$F$2:$F$8633,IF(U$16=Data!$E$2:$E$8633,IF(2=Data!$H$2:$H$8633,Data!$I$2:$I$8633))))))</f>
        <v>0</v>
      </c>
      <c r="V297" s="35">
        <f t="array" ref="V297">SUM(IF($F$2=Data!$A$2:$A$8633,IF($H$2=$H$2,IF($B$292=Data!$F$2:$F$8633,IF(V$16=Data!$E$2:$E$8633,IF(2=Data!$H$2:$H$8633,Data!$I$2:$I$8633))))))</f>
        <v>0</v>
      </c>
      <c r="W297" s="35">
        <f t="array" ref="W297">SUM(IF($F$2=Data!$A$2:$A$8633,IF($H$2=$H$2,IF($B$292=Data!$F$2:$F$8633,IF(W$16=Data!$E$2:$E$8633,IF(2=Data!$H$2:$H$8633,Data!$I$2:$I$8633))))))</f>
        <v>0</v>
      </c>
      <c r="X297" s="35">
        <f t="array" ref="X297">SUM(IF($F$2=Data!$A$2:$A$8633,IF($H$2=$H$2,IF($B$292=Data!$F$2:$F$8633,IF(X$16=Data!$E$2:$E$8633,IF(2=Data!$H$2:$H$8633,Data!$I$2:$I$8633))))))</f>
        <v>0</v>
      </c>
      <c r="Y297" s="35">
        <f t="array" ref="Y297">SUM(IF($F$2=Data!$A$2:$A$8633,IF($H$2=$H$2,IF($B$292=Data!$F$2:$F$8633,IF(Y$16=Data!$E$2:$E$8633,IF(2=Data!$H$2:$H$8633,Data!$I$2:$I$8633))))))</f>
        <v>0</v>
      </c>
      <c r="AE297" s="22"/>
    </row>
    <row r="298" spans="1:31" hidden="1">
      <c r="A298" s="29" t="s">
        <v>22</v>
      </c>
      <c r="B298" s="35">
        <f t="array" ref="B298">SUM(IF($F$2=Data!$A$2:$A$8633,IF($H$2=$H$2,IF($B$292=Data!$F$2:$F$8633,IF(B$16=Data!$E$2:$E$8633,IF(3=Data!$H$2:$H$8633,Data!$I$2:$I$8633))))))</f>
        <v>0</v>
      </c>
      <c r="C298" s="35">
        <f t="array" ref="C298">SUM(IF($F$2=Data!$A$2:$A$8633,IF($H$2=$H$2,IF($B$292=Data!$F$2:$F$8633,IF(C$16=Data!$E$2:$E$8633,IF(3=Data!$H$2:$H$8633,Data!$I$2:$I$8633))))))</f>
        <v>0</v>
      </c>
      <c r="D298" s="35">
        <f t="array" ref="D298">SUM(IF($F$2=Data!$A$2:$A$8633,IF($H$2=$H$2,IF($B$292=Data!$F$2:$F$8633,IF(D$16=Data!$E$2:$E$8633,IF(3=Data!$H$2:$H$8633,Data!$I$2:$I$8633))))))</f>
        <v>0</v>
      </c>
      <c r="E298" s="35">
        <f t="array" ref="E298">SUM(IF($F$2=Data!$A$2:$A$8633,IF($H$2=$H$2,IF($B$292=Data!$F$2:$F$8633,IF(E$16=Data!$E$2:$E$8633,IF(3=Data!$H$2:$H$8633,Data!$I$2:$I$8633))))))</f>
        <v>0</v>
      </c>
      <c r="F298" s="35">
        <f t="array" ref="F298">SUM(IF($F$2=Data!$A$2:$A$8633,IF($H$2=$H$2,IF($B$292=Data!$F$2:$F$8633,IF(F$16=Data!$E$2:$E$8633,IF(3=Data!$H$2:$H$8633,Data!$I$2:$I$8633))))))</f>
        <v>0</v>
      </c>
      <c r="G298" s="35">
        <f t="array" ref="G298">SUM(IF($F$2=Data!$A$2:$A$8633,IF($H$2=$H$2,IF($B$292=Data!$F$2:$F$8633,IF(G$16=Data!$E$2:$E$8633,IF(3=Data!$H$2:$H$8633,Data!$I$2:$I$8633))))))</f>
        <v>0</v>
      </c>
      <c r="H298" s="35">
        <f t="array" ref="H298">SUM(IF($F$2=Data!$A$2:$A$8633,IF($H$2=$H$2,IF($B$292=Data!$F$2:$F$8633,IF(H$16=Data!$E$2:$E$8633,IF(3=Data!$H$2:$H$8633,Data!$I$2:$I$8633))))))</f>
        <v>0</v>
      </c>
      <c r="I298" s="35">
        <f t="array" ref="I298">SUM(IF($F$2=Data!$A$2:$A$8633,IF($H$2=$H$2,IF($B$292=Data!$F$2:$F$8633,IF(I$16=Data!$E$2:$E$8633,IF(3=Data!$H$2:$H$8633,Data!$I$2:$I$8633))))))</f>
        <v>0</v>
      </c>
      <c r="J298" s="35">
        <f t="array" ref="J298">SUM(IF($F$2=Data!$A$2:$A$8633,IF($H$2=$H$2,IF($B$292=Data!$F$2:$F$8633,IF(J$16=Data!$E$2:$E$8633,IF(3=Data!$H$2:$H$8633,Data!$I$2:$I$8633))))))</f>
        <v>0</v>
      </c>
      <c r="K298" s="35">
        <f t="array" ref="K298">SUM(IF($F$2=Data!$A$2:$A$8633,IF($H$2=$H$2,IF($B$292=Data!$F$2:$F$8633,IF(K$16=Data!$E$2:$E$8633,IF(3=Data!$H$2:$H$8633,Data!$I$2:$I$8633))))))</f>
        <v>0</v>
      </c>
      <c r="L298" s="35">
        <f t="array" ref="L298">SUM(IF($F$2=Data!$A$2:$A$8633,IF($H$2=$H$2,IF($B$292=Data!$F$2:$F$8633,IF(L$16=Data!$E$2:$E$8633,IF(3=Data!$H$2:$H$8633,Data!$I$2:$I$8633))))))</f>
        <v>0</v>
      </c>
      <c r="M298" s="35">
        <f t="array" ref="M298">SUM(IF($F$2=Data!$A$2:$A$8633,IF($H$2=$H$2,IF($B$292=Data!$F$2:$F$8633,IF(M$16=Data!$E$2:$E$8633,IF(3=Data!$H$2:$H$8633,Data!$I$2:$I$8633))))))</f>
        <v>0</v>
      </c>
      <c r="N298" s="35">
        <f t="array" ref="N298">SUM(IF($F$2=Data!$A$2:$A$8633,IF($H$2=$H$2,IF($B$292=Data!$F$2:$F$8633,IF(N$16=Data!$E$2:$E$8633,IF(3=Data!$H$2:$H$8633,Data!$I$2:$I$8633))))))</f>
        <v>0</v>
      </c>
      <c r="O298" s="35">
        <f t="array" ref="O298">SUM(IF($F$2=Data!$A$2:$A$8633,IF($H$2=$H$2,IF($B$292=Data!$F$2:$F$8633,IF(O$16=Data!$E$2:$E$8633,IF(3=Data!$H$2:$H$8633,Data!$I$2:$I$8633))))))</f>
        <v>0</v>
      </c>
      <c r="P298" s="35">
        <f t="array" ref="P298">SUM(IF($F$2=Data!$A$2:$A$8633,IF($H$2=$H$2,IF($B$292=Data!$F$2:$F$8633,IF(P$16=Data!$E$2:$E$8633,IF(3=Data!$H$2:$H$8633,Data!$I$2:$I$8633))))))</f>
        <v>0</v>
      </c>
      <c r="Q298" s="35">
        <f t="array" ref="Q298">SUM(IF($F$2=Data!$A$2:$A$8633,IF($H$2=$H$2,IF($B$292=Data!$F$2:$F$8633,IF(Q$16=Data!$E$2:$E$8633,IF(3=Data!$H$2:$H$8633,Data!$I$2:$I$8633))))))</f>
        <v>0</v>
      </c>
      <c r="R298" s="35">
        <f t="array" ref="R298">SUM(IF($F$2=Data!$A$2:$A$8633,IF($H$2=$H$2,IF($B$292=Data!$F$2:$F$8633,IF(R$16=Data!$E$2:$E$8633,IF(3=Data!$H$2:$H$8633,Data!$I$2:$I$8633))))))</f>
        <v>0</v>
      </c>
      <c r="S298" s="35">
        <f t="array" ref="S298">SUM(IF($F$2=Data!$A$2:$A$8633,IF($H$2=$H$2,IF($B$292=Data!$F$2:$F$8633,IF(S$16=Data!$E$2:$E$8633,IF(3=Data!$H$2:$H$8633,Data!$I$2:$I$8633))))))</f>
        <v>0</v>
      </c>
      <c r="T298" s="35">
        <f t="array" ref="T298">SUM(IF($F$2=Data!$A$2:$A$8633,IF($H$2=$H$2,IF($B$292=Data!$F$2:$F$8633,IF(T$16=Data!$E$2:$E$8633,IF(3=Data!$H$2:$H$8633,Data!$I$2:$I$8633))))))</f>
        <v>0</v>
      </c>
      <c r="U298" s="35">
        <f t="array" ref="U298">SUM(IF($F$2=Data!$A$2:$A$8633,IF($H$2=$H$2,IF($B$292=Data!$F$2:$F$8633,IF(U$16=Data!$E$2:$E$8633,IF(3=Data!$H$2:$H$8633,Data!$I$2:$I$8633))))))</f>
        <v>0</v>
      </c>
      <c r="V298" s="35">
        <f t="array" ref="V298">SUM(IF($F$2=Data!$A$2:$A$8633,IF($H$2=$H$2,IF($B$292=Data!$F$2:$F$8633,IF(V$16=Data!$E$2:$E$8633,IF(3=Data!$H$2:$H$8633,Data!$I$2:$I$8633))))))</f>
        <v>0</v>
      </c>
      <c r="W298" s="35">
        <f t="array" ref="W298">SUM(IF($F$2=Data!$A$2:$A$8633,IF($H$2=$H$2,IF($B$292=Data!$F$2:$F$8633,IF(W$16=Data!$E$2:$E$8633,IF(3=Data!$H$2:$H$8633,Data!$I$2:$I$8633))))))</f>
        <v>0</v>
      </c>
      <c r="X298" s="35">
        <f t="array" ref="X298">SUM(IF($F$2=Data!$A$2:$A$8633,IF($H$2=$H$2,IF($B$292=Data!$F$2:$F$8633,IF(X$16=Data!$E$2:$E$8633,IF(3=Data!$H$2:$H$8633,Data!$I$2:$I$8633))))))</f>
        <v>0</v>
      </c>
      <c r="Y298" s="35">
        <f t="array" ref="Y298">SUM(IF($F$2=Data!$A$2:$A$8633,IF($H$2=$H$2,IF($B$292=Data!$F$2:$F$8633,IF(Y$16=Data!$E$2:$E$8633,IF(3=Data!$H$2:$H$8633,Data!$I$2:$I$8633))))))</f>
        <v>0</v>
      </c>
    </row>
    <row r="299" spans="1:31" hidden="1">
      <c r="A299" s="29" t="s">
        <v>6</v>
      </c>
      <c r="B299" s="35">
        <f t="array" ref="B299">SUM(IF($F$2=Data!$A$2:$A$8633,IF($H$2=$H$2,IF($B$292=Data!$F$2:$F$8633,IF(B$16=Data!$E$2:$E$8633,IF(0=Data!$H$2:$H$8633,Data!$K$2:$K$8633))))))</f>
        <v>0</v>
      </c>
      <c r="C299" s="35">
        <f t="array" ref="C299">SUM(IF($F$2=Data!$A$2:$A$8633,IF($H$2=$H$2,IF($B$292=Data!$F$2:$F$8633,IF(C$16=Data!$E$2:$E$8633,IF(0=Data!$H$2:$H$8633,Data!$K$2:$K$8633))))))</f>
        <v>0</v>
      </c>
      <c r="D299" s="35">
        <f t="array" ref="D299">SUM(IF($F$2=Data!$A$2:$A$8633,IF($H$2=$H$2,IF($B$292=Data!$F$2:$F$8633,IF(D$16=Data!$E$2:$E$8633,IF(0=Data!$H$2:$H$8633,Data!$K$2:$K$8633))))))</f>
        <v>0</v>
      </c>
      <c r="E299" s="35">
        <f t="array" ref="E299">SUM(IF($F$2=Data!$A$2:$A$8633,IF($H$2=$H$2,IF($B$292=Data!$F$2:$F$8633,IF(E$16=Data!$E$2:$E$8633,IF(0=Data!$H$2:$H$8633,Data!$K$2:$K$8633))))))</f>
        <v>0</v>
      </c>
      <c r="F299" s="35">
        <f t="array" ref="F299">SUM(IF($F$2=Data!$A$2:$A$8633,IF($H$2=$H$2,IF($B$292=Data!$F$2:$F$8633,IF(F$16=Data!$E$2:$E$8633,IF(0=Data!$H$2:$H$8633,Data!$K$2:$K$8633))))))</f>
        <v>0</v>
      </c>
      <c r="G299" s="35">
        <f t="array" ref="G299">SUM(IF($F$2=Data!$A$2:$A$8633,IF($H$2=$H$2,IF($B$292=Data!$F$2:$F$8633,IF(G$16=Data!$E$2:$E$8633,IF(0=Data!$H$2:$H$8633,Data!$K$2:$K$8633))))))</f>
        <v>0</v>
      </c>
      <c r="H299" s="35">
        <f t="array" ref="H299">SUM(IF($F$2=Data!$A$2:$A$8633,IF($H$2=$H$2,IF($B$292=Data!$F$2:$F$8633,IF(H$16=Data!$E$2:$E$8633,IF(0=Data!$H$2:$H$8633,Data!$K$2:$K$8633))))))</f>
        <v>0</v>
      </c>
      <c r="I299" s="35">
        <f t="array" ref="I299">SUM(IF($F$2=Data!$A$2:$A$8633,IF($H$2=$H$2,IF($B$292=Data!$F$2:$F$8633,IF(I$16=Data!$E$2:$E$8633,IF(0=Data!$H$2:$H$8633,Data!$K$2:$K$8633))))))</f>
        <v>0</v>
      </c>
      <c r="J299" s="35">
        <f t="array" ref="J299">SUM(IF($F$2=Data!$A$2:$A$8633,IF($H$2=$H$2,IF($B$292=Data!$F$2:$F$8633,IF(J$16=Data!$E$2:$E$8633,IF(0=Data!$H$2:$H$8633,Data!$K$2:$K$8633))))))</f>
        <v>0</v>
      </c>
      <c r="K299" s="35">
        <f t="array" ref="K299">SUM(IF($F$2=Data!$A$2:$A$8633,IF($H$2=$H$2,IF($B$292=Data!$F$2:$F$8633,IF(K$16=Data!$E$2:$E$8633,IF(0=Data!$H$2:$H$8633,Data!$K$2:$K$8633))))))</f>
        <v>0</v>
      </c>
      <c r="L299" s="35">
        <f t="array" ref="L299">SUM(IF($F$2=Data!$A$2:$A$8633,IF($H$2=$H$2,IF($B$292=Data!$F$2:$F$8633,IF(L$16=Data!$E$2:$E$8633,IF(0=Data!$H$2:$H$8633,Data!$K$2:$K$8633))))))</f>
        <v>0</v>
      </c>
      <c r="M299" s="35">
        <f t="array" ref="M299">SUM(IF($F$2=Data!$A$2:$A$8633,IF($H$2=$H$2,IF($B$292=Data!$F$2:$F$8633,IF(M$16=Data!$E$2:$E$8633,IF(0=Data!$H$2:$H$8633,Data!$K$2:$K$8633))))))</f>
        <v>0</v>
      </c>
      <c r="N299" s="35">
        <f t="array" ref="N299">SUM(IF($F$2=Data!$A$2:$A$8633,IF($H$2=$H$2,IF($B$292=Data!$F$2:$F$8633,IF(N$16=Data!$E$2:$E$8633,IF(0=Data!$H$2:$H$8633,Data!$K$2:$K$8633))))))</f>
        <v>0</v>
      </c>
      <c r="O299" s="35">
        <f t="array" ref="O299">SUM(IF($F$2=Data!$A$2:$A$8633,IF($H$2=$H$2,IF($B$292=Data!$F$2:$F$8633,IF(O$16=Data!$E$2:$E$8633,IF(0=Data!$H$2:$H$8633,Data!$K$2:$K$8633))))))</f>
        <v>0</v>
      </c>
      <c r="P299" s="35">
        <f t="array" ref="P299">SUM(IF($F$2=Data!$A$2:$A$8633,IF($H$2=$H$2,IF($B$292=Data!$F$2:$F$8633,IF(P$16=Data!$E$2:$E$8633,IF(0=Data!$H$2:$H$8633,Data!$K$2:$K$8633))))))</f>
        <v>0</v>
      </c>
      <c r="Q299" s="35">
        <f t="array" ref="Q299">SUM(IF($F$2=Data!$A$2:$A$8633,IF($H$2=$H$2,IF($B$292=Data!$F$2:$F$8633,IF(Q$16=Data!$E$2:$E$8633,IF(0=Data!$H$2:$H$8633,Data!$K$2:$K$8633))))))</f>
        <v>0</v>
      </c>
      <c r="R299" s="35">
        <f t="array" ref="R299">SUM(IF($F$2=Data!$A$2:$A$8633,IF($H$2=$H$2,IF($B$292=Data!$F$2:$F$8633,IF(R$16=Data!$E$2:$E$8633,IF(0=Data!$H$2:$H$8633,Data!$K$2:$K$8633))))))</f>
        <v>0</v>
      </c>
      <c r="S299" s="35">
        <f t="array" ref="S299">SUM(IF($F$2=Data!$A$2:$A$8633,IF($H$2=$H$2,IF($B$292=Data!$F$2:$F$8633,IF(S$16=Data!$E$2:$E$8633,IF(0=Data!$H$2:$H$8633,Data!$K$2:$K$8633))))))</f>
        <v>0</v>
      </c>
      <c r="T299" s="35">
        <f t="array" ref="T299">SUM(IF($F$2=Data!$A$2:$A$8633,IF($H$2=$H$2,IF($B$292=Data!$F$2:$F$8633,IF(T$16=Data!$E$2:$E$8633,IF(0=Data!$H$2:$H$8633,Data!$K$2:$K$8633))))))</f>
        <v>0</v>
      </c>
      <c r="U299" s="35">
        <f t="array" ref="U299">SUM(IF($F$2=Data!$A$2:$A$8633,IF($H$2=$H$2,IF($B$292=Data!$F$2:$F$8633,IF(U$16=Data!$E$2:$E$8633,IF(0=Data!$H$2:$H$8633,Data!$K$2:$K$8633))))))</f>
        <v>0</v>
      </c>
      <c r="V299" s="35">
        <f t="array" ref="V299">SUM(IF($F$2=Data!$A$2:$A$8633,IF($H$2=$H$2,IF($B$292=Data!$F$2:$F$8633,IF(V$16=Data!$E$2:$E$8633,IF(0=Data!$H$2:$H$8633,Data!$K$2:$K$8633))))))</f>
        <v>0</v>
      </c>
      <c r="W299" s="35">
        <f t="array" ref="W299">SUM(IF($F$2=Data!$A$2:$A$8633,IF($H$2=$H$2,IF($B$292=Data!$F$2:$F$8633,IF(W$16=Data!$E$2:$E$8633,IF(0=Data!$H$2:$H$8633,Data!$K$2:$K$8633))))))</f>
        <v>0</v>
      </c>
      <c r="X299" s="35">
        <f t="array" ref="X299">SUM(IF($F$2=Data!$A$2:$A$8633,IF($H$2=$H$2,IF($B$292=Data!$F$2:$F$8633,IF(X$16=Data!$E$2:$E$8633,IF(0=Data!$H$2:$H$8633,Data!$K$2:$K$8633))))))</f>
        <v>0</v>
      </c>
      <c r="Y299" s="35">
        <f t="array" ref="Y299">SUM(IF($F$2=Data!$A$2:$A$8633,IF($H$2=$H$2,IF($B$292=Data!$F$2:$F$8633,IF(Y$16=Data!$E$2:$E$8633,IF(0=Data!$H$2:$H$8633,Data!$K$2:$K$8633))))))</f>
        <v>0</v>
      </c>
    </row>
    <row r="300" spans="1:31" hidden="1">
      <c r="A300" s="29" t="s">
        <v>7</v>
      </c>
      <c r="B300" s="35">
        <f t="array" ref="B300">SUM(IF($F$2=Data!$A$2:$A$8633,IF($H$2=$H$2,IF($B$292=Data!$F$2:$F$8633,IF(B$16=Data!$E$2:$E$8633,IF(1=Data!$H$2:$H$8633,Data!$K$2:$K$8633))))))</f>
        <v>0</v>
      </c>
      <c r="C300" s="35">
        <f t="array" ref="C300">SUM(IF($F$2=Data!$A$2:$A$8633,IF($H$2=$H$2,IF($B$292=Data!$F$2:$F$8633,IF(C$16=Data!$E$2:$E$8633,IF(1=Data!$H$2:$H$8633,Data!$K$2:$K$8633))))))</f>
        <v>0</v>
      </c>
      <c r="D300" s="35">
        <f t="array" ref="D300">SUM(IF($F$2=Data!$A$2:$A$8633,IF($H$2=$H$2,IF($B$292=Data!$F$2:$F$8633,IF(D$16=Data!$E$2:$E$8633,IF(1=Data!$H$2:$H$8633,Data!$K$2:$K$8633))))))</f>
        <v>0</v>
      </c>
      <c r="E300" s="35">
        <f t="array" ref="E300">SUM(IF($F$2=Data!$A$2:$A$8633,IF($H$2=$H$2,IF($B$292=Data!$F$2:$F$8633,IF(E$16=Data!$E$2:$E$8633,IF(1=Data!$H$2:$H$8633,Data!$K$2:$K$8633))))))</f>
        <v>0</v>
      </c>
      <c r="F300" s="35">
        <f t="array" ref="F300">SUM(IF($F$2=Data!$A$2:$A$8633,IF($H$2=$H$2,IF($B$292=Data!$F$2:$F$8633,IF(F$16=Data!$E$2:$E$8633,IF(1=Data!$H$2:$H$8633,Data!$K$2:$K$8633))))))</f>
        <v>0</v>
      </c>
      <c r="G300" s="35">
        <f t="array" ref="G300">SUM(IF($F$2=Data!$A$2:$A$8633,IF($H$2=$H$2,IF($B$292=Data!$F$2:$F$8633,IF(G$16=Data!$E$2:$E$8633,IF(1=Data!$H$2:$H$8633,Data!$K$2:$K$8633))))))</f>
        <v>0</v>
      </c>
      <c r="H300" s="35">
        <f t="array" ref="H300">SUM(IF($F$2=Data!$A$2:$A$8633,IF($H$2=$H$2,IF($B$292=Data!$F$2:$F$8633,IF(H$16=Data!$E$2:$E$8633,IF(1=Data!$H$2:$H$8633,Data!$K$2:$K$8633))))))</f>
        <v>0</v>
      </c>
      <c r="I300" s="35">
        <f t="array" ref="I300">SUM(IF($F$2=Data!$A$2:$A$8633,IF($H$2=$H$2,IF($B$292=Data!$F$2:$F$8633,IF(I$16=Data!$E$2:$E$8633,IF(1=Data!$H$2:$H$8633,Data!$K$2:$K$8633))))))</f>
        <v>0</v>
      </c>
      <c r="J300" s="35">
        <f t="array" ref="J300">SUM(IF($F$2=Data!$A$2:$A$8633,IF($H$2=$H$2,IF($B$292=Data!$F$2:$F$8633,IF(J$16=Data!$E$2:$E$8633,IF(1=Data!$H$2:$H$8633,Data!$K$2:$K$8633))))))</f>
        <v>0</v>
      </c>
      <c r="K300" s="35">
        <f t="array" ref="K300">SUM(IF($F$2=Data!$A$2:$A$8633,IF($H$2=$H$2,IF($B$292=Data!$F$2:$F$8633,IF(K$16=Data!$E$2:$E$8633,IF(1=Data!$H$2:$H$8633,Data!$K$2:$K$8633))))))</f>
        <v>0</v>
      </c>
      <c r="L300" s="35">
        <f t="array" ref="L300">SUM(IF($F$2=Data!$A$2:$A$8633,IF($H$2=$H$2,IF($B$292=Data!$F$2:$F$8633,IF(L$16=Data!$E$2:$E$8633,IF(1=Data!$H$2:$H$8633,Data!$K$2:$K$8633))))))</f>
        <v>0</v>
      </c>
      <c r="M300" s="35">
        <f t="array" ref="M300">SUM(IF($F$2=Data!$A$2:$A$8633,IF($H$2=$H$2,IF($B$292=Data!$F$2:$F$8633,IF(M$16=Data!$E$2:$E$8633,IF(1=Data!$H$2:$H$8633,Data!$K$2:$K$8633))))))</f>
        <v>0</v>
      </c>
      <c r="N300" s="35">
        <f t="array" ref="N300">SUM(IF($F$2=Data!$A$2:$A$8633,IF($H$2=$H$2,IF($B$292=Data!$F$2:$F$8633,IF(N$16=Data!$E$2:$E$8633,IF(1=Data!$H$2:$H$8633,Data!$K$2:$K$8633))))))</f>
        <v>0</v>
      </c>
      <c r="O300" s="35">
        <f t="array" ref="O300">SUM(IF($F$2=Data!$A$2:$A$8633,IF($H$2=$H$2,IF($B$292=Data!$F$2:$F$8633,IF(O$16=Data!$E$2:$E$8633,IF(1=Data!$H$2:$H$8633,Data!$K$2:$K$8633))))))</f>
        <v>0</v>
      </c>
      <c r="P300" s="35">
        <f t="array" ref="P300">SUM(IF($F$2=Data!$A$2:$A$8633,IF($H$2=$H$2,IF($B$292=Data!$F$2:$F$8633,IF(P$16=Data!$E$2:$E$8633,IF(1=Data!$H$2:$H$8633,Data!$K$2:$K$8633))))))</f>
        <v>0</v>
      </c>
      <c r="Q300" s="35">
        <f t="array" ref="Q300">SUM(IF($F$2=Data!$A$2:$A$8633,IF($H$2=$H$2,IF($B$292=Data!$F$2:$F$8633,IF(Q$16=Data!$E$2:$E$8633,IF(1=Data!$H$2:$H$8633,Data!$K$2:$K$8633))))))</f>
        <v>0</v>
      </c>
      <c r="R300" s="35">
        <f t="array" ref="R300">SUM(IF($F$2=Data!$A$2:$A$8633,IF($H$2=$H$2,IF($B$292=Data!$F$2:$F$8633,IF(R$16=Data!$E$2:$E$8633,IF(1=Data!$H$2:$H$8633,Data!$K$2:$K$8633))))))</f>
        <v>0</v>
      </c>
      <c r="S300" s="35">
        <f t="array" ref="S300">SUM(IF($F$2=Data!$A$2:$A$8633,IF($H$2=$H$2,IF($B$292=Data!$F$2:$F$8633,IF(S$16=Data!$E$2:$E$8633,IF(1=Data!$H$2:$H$8633,Data!$K$2:$K$8633))))))</f>
        <v>0</v>
      </c>
      <c r="T300" s="35">
        <f t="array" ref="T300">SUM(IF($F$2=Data!$A$2:$A$8633,IF($H$2=$H$2,IF($B$292=Data!$F$2:$F$8633,IF(T$16=Data!$E$2:$E$8633,IF(1=Data!$H$2:$H$8633,Data!$K$2:$K$8633))))))</f>
        <v>0</v>
      </c>
      <c r="U300" s="35">
        <f t="array" ref="U300">SUM(IF($F$2=Data!$A$2:$A$8633,IF($H$2=$H$2,IF($B$292=Data!$F$2:$F$8633,IF(U$16=Data!$E$2:$E$8633,IF(1=Data!$H$2:$H$8633,Data!$K$2:$K$8633))))))</f>
        <v>0</v>
      </c>
      <c r="V300" s="35">
        <f t="array" ref="V300">SUM(IF($F$2=Data!$A$2:$A$8633,IF($H$2=$H$2,IF($B$292=Data!$F$2:$F$8633,IF(V$16=Data!$E$2:$E$8633,IF(1=Data!$H$2:$H$8633,Data!$K$2:$K$8633))))))</f>
        <v>0</v>
      </c>
      <c r="W300" s="35">
        <f t="array" ref="W300">SUM(IF($F$2=Data!$A$2:$A$8633,IF($H$2=$H$2,IF($B$292=Data!$F$2:$F$8633,IF(W$16=Data!$E$2:$E$8633,IF(1=Data!$H$2:$H$8633,Data!$K$2:$K$8633))))))</f>
        <v>0</v>
      </c>
      <c r="X300" s="35">
        <f t="array" ref="X300">SUM(IF($F$2=Data!$A$2:$A$8633,IF($H$2=$H$2,IF($B$292=Data!$F$2:$F$8633,IF(X$16=Data!$E$2:$E$8633,IF(1=Data!$H$2:$H$8633,Data!$K$2:$K$8633))))))</f>
        <v>0</v>
      </c>
      <c r="Y300" s="35">
        <f t="array" ref="Y300">SUM(IF($F$2=Data!$A$2:$A$8633,IF($H$2=$H$2,IF($B$292=Data!$F$2:$F$8633,IF(Y$16=Data!$E$2:$E$8633,IF(1=Data!$H$2:$H$8633,Data!$K$2:$K$8633))))))</f>
        <v>0</v>
      </c>
    </row>
    <row r="301" spans="1:31" hidden="1">
      <c r="A301" s="29" t="s">
        <v>19</v>
      </c>
      <c r="B301" s="35">
        <f t="array" ref="B301">SUM(IF($F$2=Data!$A$2:$A$8633,IF($H$2=$H$2,IF($B$292=Data!$F$2:$F$8633,IF(B$16=Data!$E$2:$E$8633,IF(2=Data!$H$2:$H$8633,Data!$K$2:$K$8633))))))</f>
        <v>0</v>
      </c>
      <c r="C301" s="35">
        <f t="array" ref="C301">SUM(IF($F$2=Data!$A$2:$A$8633,IF($H$2=$H$2,IF($B$292=Data!$F$2:$F$8633,IF(C$16=Data!$E$2:$E$8633,IF(2=Data!$H$2:$H$8633,Data!$K$2:$K$8633))))))</f>
        <v>0</v>
      </c>
      <c r="D301" s="35">
        <f t="array" ref="D301">SUM(IF($F$2=Data!$A$2:$A$8633,IF($H$2=$H$2,IF($B$292=Data!$F$2:$F$8633,IF(D$16=Data!$E$2:$E$8633,IF(2=Data!$H$2:$H$8633,Data!$K$2:$K$8633))))))</f>
        <v>0</v>
      </c>
      <c r="E301" s="35">
        <f t="array" ref="E301">SUM(IF($F$2=Data!$A$2:$A$8633,IF($H$2=$H$2,IF($B$292=Data!$F$2:$F$8633,IF(E$16=Data!$E$2:$E$8633,IF(2=Data!$H$2:$H$8633,Data!$K$2:$K$8633))))))</f>
        <v>0</v>
      </c>
      <c r="F301" s="35">
        <f t="array" ref="F301">SUM(IF($F$2=Data!$A$2:$A$8633,IF($H$2=$H$2,IF($B$292=Data!$F$2:$F$8633,IF(F$16=Data!$E$2:$E$8633,IF(2=Data!$H$2:$H$8633,Data!$K$2:$K$8633))))))</f>
        <v>0</v>
      </c>
      <c r="G301" s="35">
        <f t="array" ref="G301">SUM(IF($F$2=Data!$A$2:$A$8633,IF($H$2=$H$2,IF($B$292=Data!$F$2:$F$8633,IF(G$16=Data!$E$2:$E$8633,IF(2=Data!$H$2:$H$8633,Data!$K$2:$K$8633))))))</f>
        <v>0</v>
      </c>
      <c r="H301" s="35">
        <f t="array" ref="H301">SUM(IF($F$2=Data!$A$2:$A$8633,IF($H$2=$H$2,IF($B$292=Data!$F$2:$F$8633,IF(H$16=Data!$E$2:$E$8633,IF(2=Data!$H$2:$H$8633,Data!$K$2:$K$8633))))))</f>
        <v>0</v>
      </c>
      <c r="I301" s="35">
        <f t="array" ref="I301">SUM(IF($F$2=Data!$A$2:$A$8633,IF($H$2=$H$2,IF($B$292=Data!$F$2:$F$8633,IF(I$16=Data!$E$2:$E$8633,IF(2=Data!$H$2:$H$8633,Data!$K$2:$K$8633))))))</f>
        <v>0</v>
      </c>
      <c r="J301" s="35">
        <f t="array" ref="J301">SUM(IF($F$2=Data!$A$2:$A$8633,IF($H$2=$H$2,IF($B$292=Data!$F$2:$F$8633,IF(J$16=Data!$E$2:$E$8633,IF(2=Data!$H$2:$H$8633,Data!$K$2:$K$8633))))))</f>
        <v>0</v>
      </c>
      <c r="K301" s="35">
        <f t="array" ref="K301">SUM(IF($F$2=Data!$A$2:$A$8633,IF($H$2=$H$2,IF($B$292=Data!$F$2:$F$8633,IF(K$16=Data!$E$2:$E$8633,IF(2=Data!$H$2:$H$8633,Data!$K$2:$K$8633))))))</f>
        <v>0</v>
      </c>
      <c r="L301" s="35">
        <f t="array" ref="L301">SUM(IF($F$2=Data!$A$2:$A$8633,IF($H$2=$H$2,IF($B$292=Data!$F$2:$F$8633,IF(L$16=Data!$E$2:$E$8633,IF(2=Data!$H$2:$H$8633,Data!$K$2:$K$8633))))))</f>
        <v>0</v>
      </c>
      <c r="M301" s="35">
        <f t="array" ref="M301">SUM(IF($F$2=Data!$A$2:$A$8633,IF($H$2=$H$2,IF($B$292=Data!$F$2:$F$8633,IF(M$16=Data!$E$2:$E$8633,IF(2=Data!$H$2:$H$8633,Data!$K$2:$K$8633))))))</f>
        <v>0</v>
      </c>
      <c r="N301" s="35">
        <f t="array" ref="N301">SUM(IF($F$2=Data!$A$2:$A$8633,IF($H$2=$H$2,IF($B$292=Data!$F$2:$F$8633,IF(N$16=Data!$E$2:$E$8633,IF(2=Data!$H$2:$H$8633,Data!$K$2:$K$8633))))))</f>
        <v>0</v>
      </c>
      <c r="O301" s="35">
        <f t="array" ref="O301">SUM(IF($F$2=Data!$A$2:$A$8633,IF($H$2=$H$2,IF($B$292=Data!$F$2:$F$8633,IF(O$16=Data!$E$2:$E$8633,IF(2=Data!$H$2:$H$8633,Data!$K$2:$K$8633))))))</f>
        <v>0</v>
      </c>
      <c r="P301" s="35">
        <f t="array" ref="P301">SUM(IF($F$2=Data!$A$2:$A$8633,IF($H$2=$H$2,IF($B$292=Data!$F$2:$F$8633,IF(P$16=Data!$E$2:$E$8633,IF(2=Data!$H$2:$H$8633,Data!$K$2:$K$8633))))))</f>
        <v>0</v>
      </c>
      <c r="Q301" s="35">
        <f t="array" ref="Q301">SUM(IF($F$2=Data!$A$2:$A$8633,IF($H$2=$H$2,IF($B$292=Data!$F$2:$F$8633,IF(Q$16=Data!$E$2:$E$8633,IF(2=Data!$H$2:$H$8633,Data!$K$2:$K$8633))))))</f>
        <v>0</v>
      </c>
      <c r="R301" s="35">
        <f t="array" ref="R301">SUM(IF($F$2=Data!$A$2:$A$8633,IF($H$2=$H$2,IF($B$292=Data!$F$2:$F$8633,IF(R$16=Data!$E$2:$E$8633,IF(2=Data!$H$2:$H$8633,Data!$K$2:$K$8633))))))</f>
        <v>0</v>
      </c>
      <c r="S301" s="35">
        <f t="array" ref="S301">SUM(IF($F$2=Data!$A$2:$A$8633,IF($H$2=$H$2,IF($B$292=Data!$F$2:$F$8633,IF(S$16=Data!$E$2:$E$8633,IF(2=Data!$H$2:$H$8633,Data!$K$2:$K$8633))))))</f>
        <v>0</v>
      </c>
      <c r="T301" s="35">
        <f t="array" ref="T301">SUM(IF($F$2=Data!$A$2:$A$8633,IF($H$2=$H$2,IF($B$292=Data!$F$2:$F$8633,IF(T$16=Data!$E$2:$E$8633,IF(2=Data!$H$2:$H$8633,Data!$K$2:$K$8633))))))</f>
        <v>0</v>
      </c>
      <c r="U301" s="35">
        <f t="array" ref="U301">SUM(IF($F$2=Data!$A$2:$A$8633,IF($H$2=$H$2,IF($B$292=Data!$F$2:$F$8633,IF(U$16=Data!$E$2:$E$8633,IF(2=Data!$H$2:$H$8633,Data!$K$2:$K$8633))))))</f>
        <v>0</v>
      </c>
      <c r="V301" s="35">
        <f t="array" ref="V301">SUM(IF($F$2=Data!$A$2:$A$8633,IF($H$2=$H$2,IF($B$292=Data!$F$2:$F$8633,IF(V$16=Data!$E$2:$E$8633,IF(2=Data!$H$2:$H$8633,Data!$K$2:$K$8633))))))</f>
        <v>0</v>
      </c>
      <c r="W301" s="35">
        <f t="array" ref="W301">SUM(IF($F$2=Data!$A$2:$A$8633,IF($H$2=$H$2,IF($B$292=Data!$F$2:$F$8633,IF(W$16=Data!$E$2:$E$8633,IF(2=Data!$H$2:$H$8633,Data!$K$2:$K$8633))))))</f>
        <v>0</v>
      </c>
      <c r="X301" s="35">
        <f t="array" ref="X301">SUM(IF($F$2=Data!$A$2:$A$8633,IF($H$2=$H$2,IF($B$292=Data!$F$2:$F$8633,IF(X$16=Data!$E$2:$E$8633,IF(2=Data!$H$2:$H$8633,Data!$K$2:$K$8633))))))</f>
        <v>0</v>
      </c>
      <c r="Y301" s="35">
        <f t="array" ref="Y301">SUM(IF($F$2=Data!$A$2:$A$8633,IF($H$2=$H$2,IF($B$292=Data!$F$2:$F$8633,IF(Y$16=Data!$E$2:$E$8633,IF(2=Data!$H$2:$H$8633,Data!$K$2:$K$8633))))))</f>
        <v>0</v>
      </c>
    </row>
    <row r="302" spans="1:31" hidden="1">
      <c r="A302" s="29" t="s">
        <v>20</v>
      </c>
      <c r="B302" s="36">
        <f t="array" ref="B302">SUM(IF($F$2=Data!$A$2:$A$8633,IF($H$2=$H$2,IF($B$292=Data!$F$2:$F$8633,IF(B$16=Data!$E$2:$E$8633,IF(3=Data!$H$2:$H$8633,Data!$K$2:$K$8633))))))</f>
        <v>0</v>
      </c>
      <c r="C302" s="36">
        <f t="array" ref="C302">SUM(IF($F$2=Data!$A$2:$A$8633,IF($H$2=$H$2,IF($B$292=Data!$F$2:$F$8633,IF(C$16=Data!$E$2:$E$8633,IF(3=Data!$H$2:$H$8633,Data!$K$2:$K$8633))))))</f>
        <v>0</v>
      </c>
      <c r="D302" s="36">
        <f t="array" ref="D302">SUM(IF($F$2=Data!$A$2:$A$8633,IF($H$2=$H$2,IF($B$292=Data!$F$2:$F$8633,IF(D$16=Data!$E$2:$E$8633,IF(3=Data!$H$2:$H$8633,Data!$K$2:$K$8633))))))</f>
        <v>0</v>
      </c>
      <c r="E302" s="36">
        <f t="array" ref="E302">SUM(IF($F$2=Data!$A$2:$A$8633,IF($H$2=$H$2,IF($B$292=Data!$F$2:$F$8633,IF(E$16=Data!$E$2:$E$8633,IF(3=Data!$H$2:$H$8633,Data!$K$2:$K$8633))))))</f>
        <v>0</v>
      </c>
      <c r="F302" s="36">
        <f t="array" ref="F302">SUM(IF($F$2=Data!$A$2:$A$8633,IF($H$2=$H$2,IF($B$292=Data!$F$2:$F$8633,IF(F$16=Data!$E$2:$E$8633,IF(3=Data!$H$2:$H$8633,Data!$K$2:$K$8633))))))</f>
        <v>0</v>
      </c>
      <c r="G302" s="36">
        <f t="array" ref="G302">SUM(IF($F$2=Data!$A$2:$A$8633,IF($H$2=$H$2,IF($B$292=Data!$F$2:$F$8633,IF(G$16=Data!$E$2:$E$8633,IF(3=Data!$H$2:$H$8633,Data!$K$2:$K$8633))))))</f>
        <v>0</v>
      </c>
      <c r="H302" s="36">
        <f t="array" ref="H302">SUM(IF($F$2=Data!$A$2:$A$8633,IF($H$2=$H$2,IF($B$292=Data!$F$2:$F$8633,IF(H$16=Data!$E$2:$E$8633,IF(3=Data!$H$2:$H$8633,Data!$K$2:$K$8633))))))</f>
        <v>0</v>
      </c>
      <c r="I302" s="36">
        <f t="array" ref="I302">SUM(IF($F$2=Data!$A$2:$A$8633,IF($H$2=$H$2,IF($B$292=Data!$F$2:$F$8633,IF(I$16=Data!$E$2:$E$8633,IF(3=Data!$H$2:$H$8633,Data!$K$2:$K$8633))))))</f>
        <v>0</v>
      </c>
      <c r="J302" s="36">
        <f t="array" ref="J302">SUM(IF($F$2=Data!$A$2:$A$8633,IF($H$2=$H$2,IF($B$292=Data!$F$2:$F$8633,IF(J$16=Data!$E$2:$E$8633,IF(3=Data!$H$2:$H$8633,Data!$K$2:$K$8633))))))</f>
        <v>0</v>
      </c>
      <c r="K302" s="36">
        <f t="array" ref="K302">SUM(IF($F$2=Data!$A$2:$A$8633,IF($H$2=$H$2,IF($B$292=Data!$F$2:$F$8633,IF(K$16=Data!$E$2:$E$8633,IF(3=Data!$H$2:$H$8633,Data!$K$2:$K$8633))))))</f>
        <v>0</v>
      </c>
      <c r="L302" s="36">
        <f t="array" ref="L302">SUM(IF($F$2=Data!$A$2:$A$8633,IF($H$2=$H$2,IF($B$292=Data!$F$2:$F$8633,IF(L$16=Data!$E$2:$E$8633,IF(3=Data!$H$2:$H$8633,Data!$K$2:$K$8633))))))</f>
        <v>0</v>
      </c>
      <c r="M302" s="36">
        <f t="array" ref="M302">SUM(IF($F$2=Data!$A$2:$A$8633,IF($H$2=$H$2,IF($B$292=Data!$F$2:$F$8633,IF(M$16=Data!$E$2:$E$8633,IF(3=Data!$H$2:$H$8633,Data!$K$2:$K$8633))))))</f>
        <v>0</v>
      </c>
      <c r="N302" s="36">
        <f t="array" ref="N302">SUM(IF($F$2=Data!$A$2:$A$8633,IF($H$2=$H$2,IF($B$292=Data!$F$2:$F$8633,IF(N$16=Data!$E$2:$E$8633,IF(3=Data!$H$2:$H$8633,Data!$K$2:$K$8633))))))</f>
        <v>0</v>
      </c>
      <c r="O302" s="36">
        <f t="array" ref="O302">SUM(IF($F$2=Data!$A$2:$A$8633,IF($H$2=$H$2,IF($B$292=Data!$F$2:$F$8633,IF(O$16=Data!$E$2:$E$8633,IF(3=Data!$H$2:$H$8633,Data!$K$2:$K$8633))))))</f>
        <v>0</v>
      </c>
      <c r="P302" s="36">
        <f t="array" ref="P302">SUM(IF($F$2=Data!$A$2:$A$8633,IF($H$2=$H$2,IF($B$292=Data!$F$2:$F$8633,IF(P$16=Data!$E$2:$E$8633,IF(3=Data!$H$2:$H$8633,Data!$K$2:$K$8633))))))</f>
        <v>0</v>
      </c>
      <c r="Q302" s="36">
        <f t="array" ref="Q302">SUM(IF($F$2=Data!$A$2:$A$8633,IF($H$2=$H$2,IF($B$292=Data!$F$2:$F$8633,IF(Q$16=Data!$E$2:$E$8633,IF(3=Data!$H$2:$H$8633,Data!$K$2:$K$8633))))))</f>
        <v>0</v>
      </c>
      <c r="R302" s="36">
        <f t="array" ref="R302">SUM(IF($F$2=Data!$A$2:$A$8633,IF($H$2=$H$2,IF($B$292=Data!$F$2:$F$8633,IF(R$16=Data!$E$2:$E$8633,IF(3=Data!$H$2:$H$8633,Data!$K$2:$K$8633))))))</f>
        <v>0</v>
      </c>
      <c r="S302" s="36">
        <f t="array" ref="S302">SUM(IF($F$2=Data!$A$2:$A$8633,IF($H$2=$H$2,IF($B$292=Data!$F$2:$F$8633,IF(S$16=Data!$E$2:$E$8633,IF(3=Data!$H$2:$H$8633,Data!$K$2:$K$8633))))))</f>
        <v>0</v>
      </c>
      <c r="T302" s="36">
        <f t="array" ref="T302">SUM(IF($F$2=Data!$A$2:$A$8633,IF($H$2=$H$2,IF($B$292=Data!$F$2:$F$8633,IF(T$16=Data!$E$2:$E$8633,IF(3=Data!$H$2:$H$8633,Data!$K$2:$K$8633))))))</f>
        <v>0</v>
      </c>
      <c r="U302" s="36">
        <f t="array" ref="U302">SUM(IF($F$2=Data!$A$2:$A$8633,IF($H$2=$H$2,IF($B$292=Data!$F$2:$F$8633,IF(U$16=Data!$E$2:$E$8633,IF(3=Data!$H$2:$H$8633,Data!$K$2:$K$8633))))))</f>
        <v>0</v>
      </c>
      <c r="V302" s="36">
        <f t="array" ref="V302">SUM(IF($F$2=Data!$A$2:$A$8633,IF($H$2=$H$2,IF($B$292=Data!$F$2:$F$8633,IF(V$16=Data!$E$2:$E$8633,IF(3=Data!$H$2:$H$8633,Data!$K$2:$K$8633))))))</f>
        <v>0</v>
      </c>
      <c r="W302" s="36">
        <f t="array" ref="W302">SUM(IF($F$2=Data!$A$2:$A$8633,IF($H$2=$H$2,IF($B$292=Data!$F$2:$F$8633,IF(W$16=Data!$E$2:$E$8633,IF(3=Data!$H$2:$H$8633,Data!$K$2:$K$8633))))))</f>
        <v>0</v>
      </c>
      <c r="X302" s="36">
        <f t="array" ref="X302">SUM(IF($F$2=Data!$A$2:$A$8633,IF($H$2=$H$2,IF($B$292=Data!$F$2:$F$8633,IF(X$16=Data!$E$2:$E$8633,IF(3=Data!$H$2:$H$8633,Data!$K$2:$K$8633))))))</f>
        <v>0</v>
      </c>
      <c r="Y302" s="36">
        <f t="array" ref="Y302">SUM(IF($F$2=Data!$A$2:$A$8633,IF($H$2=$H$2,IF($B$292=Data!$F$2:$F$8633,IF(Y$16=Data!$E$2:$E$8633,IF(3=Data!$H$2:$H$8633,Data!$K$2:$K$8633))))))</f>
        <v>0</v>
      </c>
    </row>
    <row r="303" spans="1:31" hidden="1">
      <c r="A303" s="37"/>
    </row>
    <row r="304" spans="1:31" hidden="1">
      <c r="A304" s="38" t="s">
        <v>2</v>
      </c>
      <c r="B304" s="39" t="str">
        <f t="shared" ref="B304:Y304" si="401">IF(B$293&lt;B299,B294+B$293*B295,"N/A")</f>
        <v>N/A</v>
      </c>
      <c r="C304" s="39" t="str">
        <f t="shared" si="401"/>
        <v>N/A</v>
      </c>
      <c r="D304" s="39" t="str">
        <f t="shared" si="401"/>
        <v>N/A</v>
      </c>
      <c r="E304" s="39" t="str">
        <f t="shared" si="401"/>
        <v>N/A</v>
      </c>
      <c r="F304" s="39" t="str">
        <f t="shared" si="401"/>
        <v>N/A</v>
      </c>
      <c r="G304" s="39" t="str">
        <f t="shared" si="401"/>
        <v>N/A</v>
      </c>
      <c r="H304" s="39" t="str">
        <f t="shared" si="401"/>
        <v>N/A</v>
      </c>
      <c r="I304" s="39" t="str">
        <f t="shared" si="401"/>
        <v>N/A</v>
      </c>
      <c r="J304" s="39" t="str">
        <f t="shared" si="401"/>
        <v>N/A</v>
      </c>
      <c r="K304" s="39" t="str">
        <f t="shared" si="401"/>
        <v>N/A</v>
      </c>
      <c r="L304" s="39" t="str">
        <f t="shared" si="401"/>
        <v>N/A</v>
      </c>
      <c r="M304" s="39" t="str">
        <f t="shared" si="401"/>
        <v>N/A</v>
      </c>
      <c r="N304" s="39" t="str">
        <f t="shared" si="401"/>
        <v>N/A</v>
      </c>
      <c r="O304" s="39" t="str">
        <f t="shared" si="401"/>
        <v>N/A</v>
      </c>
      <c r="P304" s="39" t="str">
        <f t="shared" si="401"/>
        <v>N/A</v>
      </c>
      <c r="Q304" s="39" t="str">
        <f t="shared" si="401"/>
        <v>N/A</v>
      </c>
      <c r="R304" s="39" t="str">
        <f t="shared" si="401"/>
        <v>N/A</v>
      </c>
      <c r="S304" s="39" t="str">
        <f t="shared" si="401"/>
        <v>N/A</v>
      </c>
      <c r="T304" s="39" t="str">
        <f t="shared" si="401"/>
        <v>N/A</v>
      </c>
      <c r="U304" s="39" t="str">
        <f t="shared" si="401"/>
        <v>N/A</v>
      </c>
      <c r="V304" s="39" t="str">
        <f t="shared" si="401"/>
        <v>N/A</v>
      </c>
      <c r="W304" s="39" t="str">
        <f t="shared" si="401"/>
        <v>N/A</v>
      </c>
      <c r="X304" s="39" t="str">
        <f t="shared" si="401"/>
        <v>N/A</v>
      </c>
      <c r="Y304" s="39" t="str">
        <f t="shared" si="401"/>
        <v>N/A</v>
      </c>
    </row>
    <row r="305" spans="1:31" hidden="1">
      <c r="A305" s="38" t="s">
        <v>0</v>
      </c>
      <c r="B305" s="39" t="str">
        <f t="shared" ref="B305:Y305" si="402">IF(AND(B299&lt;&gt;0,B299&lt;B$293,B$293&lt;B300),B294+B$293*B295+(B$293-B299)*B296,"N/A")</f>
        <v>N/A</v>
      </c>
      <c r="C305" s="39" t="str">
        <f t="shared" si="402"/>
        <v>N/A</v>
      </c>
      <c r="D305" s="39" t="str">
        <f t="shared" si="402"/>
        <v>N/A</v>
      </c>
      <c r="E305" s="39" t="str">
        <f t="shared" si="402"/>
        <v>N/A</v>
      </c>
      <c r="F305" s="39" t="str">
        <f t="shared" si="402"/>
        <v>N/A</v>
      </c>
      <c r="G305" s="39" t="str">
        <f t="shared" si="402"/>
        <v>N/A</v>
      </c>
      <c r="H305" s="39" t="str">
        <f t="shared" si="402"/>
        <v>N/A</v>
      </c>
      <c r="I305" s="39" t="str">
        <f t="shared" si="402"/>
        <v>N/A</v>
      </c>
      <c r="J305" s="39" t="str">
        <f t="shared" si="402"/>
        <v>N/A</v>
      </c>
      <c r="K305" s="39" t="str">
        <f t="shared" si="402"/>
        <v>N/A</v>
      </c>
      <c r="L305" s="39" t="str">
        <f t="shared" si="402"/>
        <v>N/A</v>
      </c>
      <c r="M305" s="39" t="str">
        <f t="shared" si="402"/>
        <v>N/A</v>
      </c>
      <c r="N305" s="39" t="str">
        <f t="shared" si="402"/>
        <v>N/A</v>
      </c>
      <c r="O305" s="39" t="str">
        <f t="shared" si="402"/>
        <v>N/A</v>
      </c>
      <c r="P305" s="39" t="str">
        <f t="shared" si="402"/>
        <v>N/A</v>
      </c>
      <c r="Q305" s="39" t="str">
        <f t="shared" si="402"/>
        <v>N/A</v>
      </c>
      <c r="R305" s="39" t="str">
        <f t="shared" si="402"/>
        <v>N/A</v>
      </c>
      <c r="S305" s="39" t="str">
        <f t="shared" si="402"/>
        <v>N/A</v>
      </c>
      <c r="T305" s="39" t="str">
        <f t="shared" si="402"/>
        <v>N/A</v>
      </c>
      <c r="U305" s="39" t="str">
        <f t="shared" si="402"/>
        <v>N/A</v>
      </c>
      <c r="V305" s="39" t="str">
        <f t="shared" si="402"/>
        <v>N/A</v>
      </c>
      <c r="W305" s="39" t="str">
        <f t="shared" si="402"/>
        <v>N/A</v>
      </c>
      <c r="X305" s="39" t="str">
        <f t="shared" si="402"/>
        <v>N/A</v>
      </c>
      <c r="Y305" s="39" t="str">
        <f t="shared" si="402"/>
        <v>N/A</v>
      </c>
    </row>
    <row r="306" spans="1:31" hidden="1">
      <c r="A306" s="38" t="s">
        <v>1</v>
      </c>
      <c r="B306" s="39" t="str">
        <f t="shared" ref="B306:Y306" si="403">IF(AND(B300&lt;&gt;0,B300&lt;B$293,B$293&lt;B301),B294+B$293*B295+(B$293-B299)*B296+(B$293-B300)*B297,"N/A")</f>
        <v>N/A</v>
      </c>
      <c r="C306" s="39" t="str">
        <f t="shared" si="403"/>
        <v>N/A</v>
      </c>
      <c r="D306" s="39" t="str">
        <f t="shared" si="403"/>
        <v>N/A</v>
      </c>
      <c r="E306" s="39" t="str">
        <f t="shared" si="403"/>
        <v>N/A</v>
      </c>
      <c r="F306" s="39" t="str">
        <f t="shared" si="403"/>
        <v>N/A</v>
      </c>
      <c r="G306" s="39" t="str">
        <f t="shared" si="403"/>
        <v>N/A</v>
      </c>
      <c r="H306" s="39" t="str">
        <f t="shared" si="403"/>
        <v>N/A</v>
      </c>
      <c r="I306" s="39" t="str">
        <f t="shared" si="403"/>
        <v>N/A</v>
      </c>
      <c r="J306" s="39" t="str">
        <f t="shared" si="403"/>
        <v>N/A</v>
      </c>
      <c r="K306" s="39" t="str">
        <f t="shared" si="403"/>
        <v>N/A</v>
      </c>
      <c r="L306" s="39" t="str">
        <f t="shared" si="403"/>
        <v>N/A</v>
      </c>
      <c r="M306" s="39" t="str">
        <f t="shared" si="403"/>
        <v>N/A</v>
      </c>
      <c r="N306" s="39" t="str">
        <f t="shared" si="403"/>
        <v>N/A</v>
      </c>
      <c r="O306" s="39" t="str">
        <f t="shared" si="403"/>
        <v>N/A</v>
      </c>
      <c r="P306" s="39" t="str">
        <f t="shared" si="403"/>
        <v>N/A</v>
      </c>
      <c r="Q306" s="39" t="str">
        <f t="shared" si="403"/>
        <v>N/A</v>
      </c>
      <c r="R306" s="39" t="str">
        <f t="shared" si="403"/>
        <v>N/A</v>
      </c>
      <c r="S306" s="39" t="str">
        <f t="shared" si="403"/>
        <v>N/A</v>
      </c>
      <c r="T306" s="39" t="str">
        <f t="shared" si="403"/>
        <v>N/A</v>
      </c>
      <c r="U306" s="39" t="str">
        <f t="shared" si="403"/>
        <v>N/A</v>
      </c>
      <c r="V306" s="39" t="str">
        <f t="shared" si="403"/>
        <v>N/A</v>
      </c>
      <c r="W306" s="39" t="str">
        <f t="shared" si="403"/>
        <v>N/A</v>
      </c>
      <c r="X306" s="39" t="str">
        <f t="shared" si="403"/>
        <v>N/A</v>
      </c>
      <c r="Y306" s="39" t="str">
        <f t="shared" si="403"/>
        <v>N/A</v>
      </c>
    </row>
    <row r="307" spans="1:31" s="33" customFormat="1" hidden="1">
      <c r="A307" s="38" t="s">
        <v>21</v>
      </c>
      <c r="B307" s="39" t="str">
        <f t="shared" ref="B307:Y307" si="404">IF(AND(B301&lt;&gt;0,B301&lt;B$293,B$293&lt;B302),B294+B$293*B295+(B$293-B299)*B296+(B$293-B300)*B297+(B$293-B301)*B298,"N/A")</f>
        <v>N/A</v>
      </c>
      <c r="C307" s="39" t="str">
        <f t="shared" si="404"/>
        <v>N/A</v>
      </c>
      <c r="D307" s="39" t="str">
        <f t="shared" si="404"/>
        <v>N/A</v>
      </c>
      <c r="E307" s="39" t="str">
        <f t="shared" si="404"/>
        <v>N/A</v>
      </c>
      <c r="F307" s="39" t="str">
        <f t="shared" si="404"/>
        <v>N/A</v>
      </c>
      <c r="G307" s="39" t="str">
        <f t="shared" si="404"/>
        <v>N/A</v>
      </c>
      <c r="H307" s="39" t="str">
        <f t="shared" si="404"/>
        <v>N/A</v>
      </c>
      <c r="I307" s="39" t="str">
        <f t="shared" si="404"/>
        <v>N/A</v>
      </c>
      <c r="J307" s="39" t="str">
        <f t="shared" si="404"/>
        <v>N/A</v>
      </c>
      <c r="K307" s="39" t="str">
        <f t="shared" si="404"/>
        <v>N/A</v>
      </c>
      <c r="L307" s="39" t="str">
        <f t="shared" si="404"/>
        <v>N/A</v>
      </c>
      <c r="M307" s="39" t="str">
        <f t="shared" si="404"/>
        <v>N/A</v>
      </c>
      <c r="N307" s="39" t="str">
        <f t="shared" si="404"/>
        <v>N/A</v>
      </c>
      <c r="O307" s="39" t="str">
        <f t="shared" si="404"/>
        <v>N/A</v>
      </c>
      <c r="P307" s="39" t="str">
        <f t="shared" si="404"/>
        <v>N/A</v>
      </c>
      <c r="Q307" s="39" t="str">
        <f t="shared" si="404"/>
        <v>N/A</v>
      </c>
      <c r="R307" s="39" t="str">
        <f t="shared" si="404"/>
        <v>N/A</v>
      </c>
      <c r="S307" s="39" t="str">
        <f t="shared" si="404"/>
        <v>N/A</v>
      </c>
      <c r="T307" s="39" t="str">
        <f t="shared" si="404"/>
        <v>N/A</v>
      </c>
      <c r="U307" s="39" t="str">
        <f t="shared" si="404"/>
        <v>N/A</v>
      </c>
      <c r="V307" s="39" t="str">
        <f t="shared" si="404"/>
        <v>N/A</v>
      </c>
      <c r="W307" s="39" t="str">
        <f t="shared" si="404"/>
        <v>N/A</v>
      </c>
      <c r="X307" s="39" t="str">
        <f t="shared" si="404"/>
        <v>N/A</v>
      </c>
      <c r="Y307" s="39" t="str">
        <f t="shared" si="404"/>
        <v>N/A</v>
      </c>
      <c r="AC307" s="11"/>
      <c r="AE307" s="22"/>
    </row>
    <row r="308" spans="1:31" hidden="1">
      <c r="A308" s="38" t="s">
        <v>103</v>
      </c>
      <c r="B308" s="39">
        <f>IF(B304&lt;&gt;"N/A",B304,IF(B305&lt;&gt;"N/A",B305,IF(B306&lt;&gt;"N/A",B306,IF(B307&lt;&gt;"N/A",B307,0))))-B294</f>
        <v>0</v>
      </c>
      <c r="C308" s="39">
        <f t="shared" ref="C308" si="405">IF(C304&lt;&gt;"N/A",C304,IF(C305&lt;&gt;"N/A",C305,IF(C306&lt;&gt;"N/A",C306,IF(C307&lt;&gt;"N/A",C307,0))))-C294</f>
        <v>0</v>
      </c>
      <c r="D308" s="39">
        <f t="shared" ref="D308" si="406">IF(D304&lt;&gt;"N/A",D304,IF(D305&lt;&gt;"N/A",D305,IF(D306&lt;&gt;"N/A",D306,IF(D307&lt;&gt;"N/A",D307,0))))-D294</f>
        <v>0</v>
      </c>
      <c r="E308" s="39">
        <f t="shared" ref="E308" si="407">IF(E304&lt;&gt;"N/A",E304,IF(E305&lt;&gt;"N/A",E305,IF(E306&lt;&gt;"N/A",E306,IF(E307&lt;&gt;"N/A",E307,0))))-E294</f>
        <v>0</v>
      </c>
      <c r="F308" s="39">
        <f t="shared" ref="F308" si="408">IF(F304&lt;&gt;"N/A",F304,IF(F305&lt;&gt;"N/A",F305,IF(F306&lt;&gt;"N/A",F306,IF(F307&lt;&gt;"N/A",F307,0))))-F294</f>
        <v>0</v>
      </c>
      <c r="G308" s="39">
        <f t="shared" ref="G308" si="409">IF(G304&lt;&gt;"N/A",G304,IF(G305&lt;&gt;"N/A",G305,IF(G306&lt;&gt;"N/A",G306,IF(G307&lt;&gt;"N/A",G307,0))))-G294</f>
        <v>0</v>
      </c>
      <c r="H308" s="39">
        <f t="shared" ref="H308" si="410">IF(H304&lt;&gt;"N/A",H304,IF(H305&lt;&gt;"N/A",H305,IF(H306&lt;&gt;"N/A",H306,IF(H307&lt;&gt;"N/A",H307,0))))-H294</f>
        <v>0</v>
      </c>
      <c r="I308" s="39">
        <f t="shared" ref="I308" si="411">IF(I304&lt;&gt;"N/A",I304,IF(I305&lt;&gt;"N/A",I305,IF(I306&lt;&gt;"N/A",I306,IF(I307&lt;&gt;"N/A",I307,0))))-I294</f>
        <v>0</v>
      </c>
      <c r="J308" s="39">
        <f t="shared" ref="J308" si="412">IF(J304&lt;&gt;"N/A",J304,IF(J305&lt;&gt;"N/A",J305,IF(J306&lt;&gt;"N/A",J306,IF(J307&lt;&gt;"N/A",J307,0))))-J294</f>
        <v>0</v>
      </c>
      <c r="K308" s="39">
        <f t="shared" ref="K308" si="413">IF(K304&lt;&gt;"N/A",K304,IF(K305&lt;&gt;"N/A",K305,IF(K306&lt;&gt;"N/A",K306,IF(K307&lt;&gt;"N/A",K307,0))))-K294</f>
        <v>0</v>
      </c>
      <c r="L308" s="39">
        <f t="shared" ref="L308" si="414">IF(L304&lt;&gt;"N/A",L304,IF(L305&lt;&gt;"N/A",L305,IF(L306&lt;&gt;"N/A",L306,IF(L307&lt;&gt;"N/A",L307,0))))-L294</f>
        <v>0</v>
      </c>
      <c r="M308" s="39">
        <f t="shared" ref="M308" si="415">IF(M304&lt;&gt;"N/A",M304,IF(M305&lt;&gt;"N/A",M305,IF(M306&lt;&gt;"N/A",M306,IF(M307&lt;&gt;"N/A",M307,0))))-M294</f>
        <v>0</v>
      </c>
      <c r="N308" s="39">
        <f t="shared" ref="N308" si="416">IF(N304&lt;&gt;"N/A",N304,IF(N305&lt;&gt;"N/A",N305,IF(N306&lt;&gt;"N/A",N306,IF(N307&lt;&gt;"N/A",N307,0))))-N294</f>
        <v>0</v>
      </c>
      <c r="O308" s="39">
        <f t="shared" ref="O308" si="417">IF(O304&lt;&gt;"N/A",O304,IF(O305&lt;&gt;"N/A",O305,IF(O306&lt;&gt;"N/A",O306,IF(O307&lt;&gt;"N/A",O307,0))))-O294</f>
        <v>0</v>
      </c>
      <c r="P308" s="39">
        <f t="shared" ref="P308" si="418">IF(P304&lt;&gt;"N/A",P304,IF(P305&lt;&gt;"N/A",P305,IF(P306&lt;&gt;"N/A",P306,IF(P307&lt;&gt;"N/A",P307,0))))-P294</f>
        <v>0</v>
      </c>
      <c r="Q308" s="39">
        <f t="shared" ref="Q308" si="419">IF(Q304&lt;&gt;"N/A",Q304,IF(Q305&lt;&gt;"N/A",Q305,IF(Q306&lt;&gt;"N/A",Q306,IF(Q307&lt;&gt;"N/A",Q307,0))))-Q294</f>
        <v>0</v>
      </c>
      <c r="R308" s="39">
        <f t="shared" ref="R308" si="420">IF(R304&lt;&gt;"N/A",R304,IF(R305&lt;&gt;"N/A",R305,IF(R306&lt;&gt;"N/A",R306,IF(R307&lt;&gt;"N/A",R307,0))))-R294</f>
        <v>0</v>
      </c>
      <c r="S308" s="39">
        <f t="shared" ref="S308" si="421">IF(S304&lt;&gt;"N/A",S304,IF(S305&lt;&gt;"N/A",S305,IF(S306&lt;&gt;"N/A",S306,IF(S307&lt;&gt;"N/A",S307,0))))-S294</f>
        <v>0</v>
      </c>
      <c r="T308" s="39">
        <f t="shared" ref="T308" si="422">IF(T304&lt;&gt;"N/A",T304,IF(T305&lt;&gt;"N/A",T305,IF(T306&lt;&gt;"N/A",T306,IF(T307&lt;&gt;"N/A",T307,0))))-T294</f>
        <v>0</v>
      </c>
      <c r="U308" s="39">
        <f t="shared" ref="U308" si="423">IF(U304&lt;&gt;"N/A",U304,IF(U305&lt;&gt;"N/A",U305,IF(U306&lt;&gt;"N/A",U306,IF(U307&lt;&gt;"N/A",U307,0))))-U294</f>
        <v>0</v>
      </c>
      <c r="V308" s="39">
        <f t="shared" ref="V308" si="424">IF(V304&lt;&gt;"N/A",V304,IF(V305&lt;&gt;"N/A",V305,IF(V306&lt;&gt;"N/A",V306,IF(V307&lt;&gt;"N/A",V307,0))))-V294</f>
        <v>0</v>
      </c>
      <c r="W308" s="39">
        <f t="shared" ref="W308" si="425">IF(W304&lt;&gt;"N/A",W304,IF(W305&lt;&gt;"N/A",W305,IF(W306&lt;&gt;"N/A",W306,IF(W307&lt;&gt;"N/A",W307,0))))-W294</f>
        <v>0</v>
      </c>
      <c r="X308" s="39">
        <f t="shared" ref="X308" si="426">IF(X304&lt;&gt;"N/A",X304,IF(X305&lt;&gt;"N/A",X305,IF(X306&lt;&gt;"N/A",X306,IF(X307&lt;&gt;"N/A",X307,0))))-X294</f>
        <v>0</v>
      </c>
      <c r="Y308" s="39">
        <f t="shared" ref="Y308" si="427">IF(Y304&lt;&gt;"N/A",Y304,IF(Y305&lt;&gt;"N/A",Y305,IF(Y306&lt;&gt;"N/A",Y306,IF(Y307&lt;&gt;"N/A",Y307,0))))-Y294</f>
        <v>0</v>
      </c>
    </row>
    <row r="309" spans="1:31" s="33" customFormat="1" hidden="1">
      <c r="A309" s="31"/>
      <c r="B309" s="32"/>
      <c r="C309" s="32"/>
      <c r="D309" s="32"/>
      <c r="E309" s="32"/>
      <c r="F309" s="32"/>
      <c r="G309" s="32"/>
      <c r="H309" s="32"/>
      <c r="I309" s="32"/>
      <c r="J309" s="32"/>
      <c r="K309" s="32"/>
      <c r="L309" s="32"/>
      <c r="M309" s="32"/>
      <c r="N309" s="32"/>
      <c r="O309" s="32"/>
      <c r="P309" s="32"/>
      <c r="Q309" s="32"/>
      <c r="R309" s="32"/>
      <c r="S309" s="32"/>
      <c r="T309" s="32"/>
      <c r="U309" s="32"/>
      <c r="V309" s="32"/>
      <c r="W309" s="32"/>
      <c r="X309" s="32"/>
      <c r="Y309" s="32"/>
      <c r="AC309" s="11"/>
      <c r="AE309" s="22"/>
    </row>
    <row r="310" spans="1:31" s="32" customFormat="1" hidden="1">
      <c r="A310" s="38" t="s">
        <v>101</v>
      </c>
      <c r="B310" s="58" t="s">
        <v>90</v>
      </c>
      <c r="AC310" s="11"/>
      <c r="AE310" s="22"/>
    </row>
    <row r="311" spans="1:31" s="32" customFormat="1" hidden="1">
      <c r="A311" s="59" t="str">
        <f>A$9</f>
        <v/>
      </c>
      <c r="B311" s="55">
        <f>MAX(0,(B$9-60))</f>
        <v>0</v>
      </c>
      <c r="C311" s="56">
        <f t="shared" ref="C311:Y311" si="428">MAX(0,(C$9-60))</f>
        <v>0</v>
      </c>
      <c r="D311" s="56">
        <f t="shared" si="428"/>
        <v>0</v>
      </c>
      <c r="E311" s="56">
        <f t="shared" si="428"/>
        <v>0</v>
      </c>
      <c r="F311" s="56">
        <f t="shared" si="428"/>
        <v>0</v>
      </c>
      <c r="G311" s="56">
        <f t="shared" si="428"/>
        <v>0</v>
      </c>
      <c r="H311" s="56">
        <f t="shared" si="428"/>
        <v>0</v>
      </c>
      <c r="I311" s="56">
        <f t="shared" si="428"/>
        <v>0</v>
      </c>
      <c r="J311" s="56">
        <f t="shared" si="428"/>
        <v>0</v>
      </c>
      <c r="K311" s="56">
        <f t="shared" si="428"/>
        <v>0</v>
      </c>
      <c r="L311" s="56">
        <f t="shared" si="428"/>
        <v>0</v>
      </c>
      <c r="M311" s="56">
        <f t="shared" si="428"/>
        <v>0</v>
      </c>
      <c r="N311" s="56">
        <f t="shared" si="428"/>
        <v>0</v>
      </c>
      <c r="O311" s="56">
        <f t="shared" si="428"/>
        <v>0</v>
      </c>
      <c r="P311" s="56">
        <f t="shared" si="428"/>
        <v>0</v>
      </c>
      <c r="Q311" s="56">
        <f t="shared" si="428"/>
        <v>0</v>
      </c>
      <c r="R311" s="56">
        <f t="shared" si="428"/>
        <v>0</v>
      </c>
      <c r="S311" s="56">
        <f t="shared" si="428"/>
        <v>0</v>
      </c>
      <c r="T311" s="56">
        <f t="shared" si="428"/>
        <v>0</v>
      </c>
      <c r="U311" s="56">
        <f t="shared" si="428"/>
        <v>0</v>
      </c>
      <c r="V311" s="56">
        <f t="shared" si="428"/>
        <v>0</v>
      </c>
      <c r="W311" s="56">
        <f t="shared" si="428"/>
        <v>0</v>
      </c>
      <c r="X311" s="56">
        <f t="shared" si="428"/>
        <v>0</v>
      </c>
      <c r="Y311" s="57">
        <f t="shared" si="428"/>
        <v>0</v>
      </c>
      <c r="AC311" s="11"/>
      <c r="AE311" s="22"/>
    </row>
    <row r="312" spans="1:31" hidden="1">
      <c r="A312" s="59" t="str">
        <f>A$10</f>
        <v/>
      </c>
      <c r="B312" s="55">
        <f>MAX(0,(B$10-60))</f>
        <v>0</v>
      </c>
      <c r="C312" s="56">
        <f t="shared" ref="C312:Y312" si="429">MAX(0,(C$10-60))</f>
        <v>0</v>
      </c>
      <c r="D312" s="56">
        <f t="shared" si="429"/>
        <v>0</v>
      </c>
      <c r="E312" s="56">
        <f t="shared" si="429"/>
        <v>0</v>
      </c>
      <c r="F312" s="56">
        <f t="shared" si="429"/>
        <v>0</v>
      </c>
      <c r="G312" s="56">
        <f t="shared" si="429"/>
        <v>0</v>
      </c>
      <c r="H312" s="56">
        <f t="shared" si="429"/>
        <v>0</v>
      </c>
      <c r="I312" s="56">
        <f t="shared" si="429"/>
        <v>0</v>
      </c>
      <c r="J312" s="56">
        <f t="shared" si="429"/>
        <v>0</v>
      </c>
      <c r="K312" s="56">
        <f t="shared" si="429"/>
        <v>0</v>
      </c>
      <c r="L312" s="56">
        <f t="shared" si="429"/>
        <v>0</v>
      </c>
      <c r="M312" s="56">
        <f t="shared" si="429"/>
        <v>0</v>
      </c>
      <c r="N312" s="56">
        <f t="shared" si="429"/>
        <v>0</v>
      </c>
      <c r="O312" s="56">
        <f t="shared" si="429"/>
        <v>0</v>
      </c>
      <c r="P312" s="56">
        <f t="shared" si="429"/>
        <v>0</v>
      </c>
      <c r="Q312" s="56">
        <f t="shared" si="429"/>
        <v>0</v>
      </c>
      <c r="R312" s="56">
        <f t="shared" si="429"/>
        <v>0</v>
      </c>
      <c r="S312" s="56">
        <f t="shared" si="429"/>
        <v>0</v>
      </c>
      <c r="T312" s="56">
        <f t="shared" si="429"/>
        <v>0</v>
      </c>
      <c r="U312" s="56">
        <f t="shared" si="429"/>
        <v>0</v>
      </c>
      <c r="V312" s="56">
        <f t="shared" si="429"/>
        <v>0</v>
      </c>
      <c r="W312" s="56">
        <f t="shared" si="429"/>
        <v>0</v>
      </c>
      <c r="X312" s="56">
        <f t="shared" si="429"/>
        <v>0</v>
      </c>
      <c r="Y312" s="57">
        <f t="shared" si="429"/>
        <v>0</v>
      </c>
      <c r="AE312" s="22"/>
    </row>
    <row r="313" spans="1:31" hidden="1">
      <c r="A313" s="29" t="s">
        <v>8</v>
      </c>
      <c r="B313" s="34">
        <f t="array" ref="B313">SUM(IF($F$2=Data!$A$2:$A$8633,IF($B$310=Data!$F$2:$F$8633,IF(B$16=Data!$E$2:$E$8633,IF(B$312&gt;=Data!$J$2:$J$8633,IF(B$312&lt;=Data!$K$2:$K$8633,Data!$G$2:$G$8633))))))</f>
        <v>0</v>
      </c>
      <c r="C313" s="34">
        <f t="array" ref="C313">SUM(IF($F$2=Data!$A$2:$A$8633,IF($H$2=$H$2,IF($B$310=Data!$F$2:$F$8633,IF(C$16=Data!$E$2:$E$8633,IF(C$312&gt;=Data!$J$2:$J$8633,IF(C$312&lt;=Data!$K$2:$K$8633,Data!$G$2:$G$8633)))))))</f>
        <v>0</v>
      </c>
      <c r="D313" s="34">
        <f t="array" ref="D313">SUM(IF($F$2=Data!$A$2:$A$8633,IF($H$2=$H$2,IF($B$310=Data!$F$2:$F$8633,IF(D$16=Data!$E$2:$E$8633,IF(D$312&gt;=Data!$J$2:$J$8633,IF(D$312&lt;=Data!$K$2:$K$8633,Data!$G$2:$G$8633)))))))</f>
        <v>0</v>
      </c>
      <c r="E313" s="34">
        <f t="array" ref="E313">SUM(IF($F$2=Data!$A$2:$A$8633,IF($H$2=$H$2,IF($B$310=Data!$F$2:$F$8633,IF(E$16=Data!$E$2:$E$8633,IF(E$312&gt;=Data!$J$2:$J$8633,IF(E$312&lt;=Data!$K$2:$K$8633,Data!$G$2:$G$8633)))))))</f>
        <v>0</v>
      </c>
      <c r="F313" s="34">
        <f t="array" ref="F313">SUM(IF($F$2=Data!$A$2:$A$8633,IF($H$2=$H$2,IF($B$310=Data!$F$2:$F$8633,IF(F$16=Data!$E$2:$E$8633,IF(F$312&gt;=Data!$J$2:$J$8633,IF(F$312&lt;=Data!$K$2:$K$8633,Data!$G$2:$G$8633)))))))</f>
        <v>0</v>
      </c>
      <c r="G313" s="34">
        <f t="array" ref="G313">SUM(IF($F$2=Data!$A$2:$A$8633,IF($H$2=$H$2,IF($B$310=Data!$F$2:$F$8633,IF(G$16=Data!$E$2:$E$8633,IF(G$312&gt;=Data!$J$2:$J$8633,IF(G$312&lt;=Data!$K$2:$K$8633,Data!$G$2:$G$8633)))))))</f>
        <v>0</v>
      </c>
      <c r="H313" s="34">
        <f t="array" ref="H313">SUM(IF($F$2=Data!$A$2:$A$8633,IF($H$2=$H$2,IF($B$310=Data!$F$2:$F$8633,IF(H$16=Data!$E$2:$E$8633,IF(H$312&gt;=Data!$J$2:$J$8633,IF(H$312&lt;=Data!$K$2:$K$8633,Data!$G$2:$G$8633)))))))</f>
        <v>0</v>
      </c>
      <c r="I313" s="34">
        <f t="array" ref="I313">SUM(IF($F$2=Data!$A$2:$A$8633,IF($H$2=$H$2,IF($B$310=Data!$F$2:$F$8633,IF(I$16=Data!$E$2:$E$8633,IF(I$312&gt;=Data!$J$2:$J$8633,IF(I$312&lt;=Data!$K$2:$K$8633,Data!$G$2:$G$8633)))))))</f>
        <v>0</v>
      </c>
      <c r="J313" s="34">
        <f t="array" ref="J313">SUM(IF($F$2=Data!$A$2:$A$8633,IF($H$2=$H$2,IF($B$310=Data!$F$2:$F$8633,IF(J$16=Data!$E$2:$E$8633,IF(J$312&gt;=Data!$J$2:$J$8633,IF(J$312&lt;=Data!$K$2:$K$8633,Data!$G$2:$G$8633)))))))</f>
        <v>0</v>
      </c>
      <c r="K313" s="34">
        <f t="array" ref="K313">SUM(IF($F$2=Data!$A$2:$A$8633,IF($H$2=$H$2,IF($B$310=Data!$F$2:$F$8633,IF(K$16=Data!$E$2:$E$8633,IF(K$312&gt;=Data!$J$2:$J$8633,IF(K$312&lt;=Data!$K$2:$K$8633,Data!$G$2:$G$8633)))))))</f>
        <v>0</v>
      </c>
      <c r="L313" s="34">
        <f t="array" ref="L313">SUM(IF($F$2=Data!$A$2:$A$8633,IF($H$2=$H$2,IF($B$310=Data!$F$2:$F$8633,IF(L$16=Data!$E$2:$E$8633,IF(L$312&gt;=Data!$J$2:$J$8633,IF(L$312&lt;=Data!$K$2:$K$8633,Data!$G$2:$G$8633)))))))</f>
        <v>0</v>
      </c>
      <c r="M313" s="34">
        <f t="array" ref="M313">SUM(IF($F$2=Data!$A$2:$A$8633,IF($H$2=$H$2,IF($B$310=Data!$F$2:$F$8633,IF(M$16=Data!$E$2:$E$8633,IF(M$312&gt;=Data!$J$2:$J$8633,IF(M$312&lt;=Data!$K$2:$K$8633,Data!$G$2:$G$8633)))))))</f>
        <v>0</v>
      </c>
      <c r="N313" s="34">
        <f t="array" ref="N313">SUM(IF($F$2=Data!$A$2:$A$8633,IF($H$2=$H$2,IF($B$310=Data!$F$2:$F$8633,IF(N$16=Data!$E$2:$E$8633,IF(N$312&gt;=Data!$J$2:$J$8633,IF(N$312&lt;=Data!$K$2:$K$8633,Data!$G$2:$G$8633)))))))</f>
        <v>0</v>
      </c>
      <c r="O313" s="34">
        <f t="array" ref="O313">SUM(IF($F$2=Data!$A$2:$A$8633,IF($H$2=$H$2,IF($B$310=Data!$F$2:$F$8633,IF(O$16=Data!$E$2:$E$8633,IF(O$312&gt;=Data!$J$2:$J$8633,IF(O$312&lt;=Data!$K$2:$K$8633,Data!$G$2:$G$8633)))))))</f>
        <v>0</v>
      </c>
      <c r="P313" s="34">
        <f t="array" ref="P313">SUM(IF($F$2=Data!$A$2:$A$8633,IF($H$2=$H$2,IF($B$310=Data!$F$2:$F$8633,IF(P$16=Data!$E$2:$E$8633,IF(P$312&gt;=Data!$J$2:$J$8633,IF(P$312&lt;=Data!$K$2:$K$8633,Data!$G$2:$G$8633)))))))</f>
        <v>0</v>
      </c>
      <c r="Q313" s="34">
        <f t="array" ref="Q313">SUM(IF($F$2=Data!$A$2:$A$8633,IF($H$2=$H$2,IF($B$310=Data!$F$2:$F$8633,IF(Q$16=Data!$E$2:$E$8633,IF(Q$312&gt;=Data!$J$2:$J$8633,IF(Q$312&lt;=Data!$K$2:$K$8633,Data!$G$2:$G$8633)))))))</f>
        <v>0</v>
      </c>
      <c r="R313" s="34">
        <f t="array" ref="R313">SUM(IF($F$2=Data!$A$2:$A$8633,IF($H$2=$H$2,IF($B$310=Data!$F$2:$F$8633,IF(R$16=Data!$E$2:$E$8633,IF(R$312&gt;=Data!$J$2:$J$8633,IF(R$312&lt;=Data!$K$2:$K$8633,Data!$G$2:$G$8633)))))))</f>
        <v>0</v>
      </c>
      <c r="S313" s="34">
        <f t="array" ref="S313">SUM(IF($F$2=Data!$A$2:$A$8633,IF($H$2=$H$2,IF($B$310=Data!$F$2:$F$8633,IF(S$16=Data!$E$2:$E$8633,IF(S$312&gt;=Data!$J$2:$J$8633,IF(S$312&lt;=Data!$K$2:$K$8633,Data!$G$2:$G$8633)))))))</f>
        <v>0</v>
      </c>
      <c r="T313" s="34">
        <f t="array" ref="T313">SUM(IF($F$2=Data!$A$2:$A$8633,IF($H$2=$H$2,IF($B$310=Data!$F$2:$F$8633,IF(T$16=Data!$E$2:$E$8633,IF(T$312&gt;=Data!$J$2:$J$8633,IF(T$312&lt;=Data!$K$2:$K$8633,Data!$G$2:$G$8633)))))))</f>
        <v>0</v>
      </c>
      <c r="U313" s="34">
        <f t="array" ref="U313">SUM(IF($F$2=Data!$A$2:$A$8633,IF($H$2=$H$2,IF($B$310=Data!$F$2:$F$8633,IF(U$16=Data!$E$2:$E$8633,IF(U$312&gt;=Data!$J$2:$J$8633,IF(U$312&lt;=Data!$K$2:$K$8633,Data!$G$2:$G$8633)))))))</f>
        <v>0</v>
      </c>
      <c r="V313" s="34">
        <f t="array" ref="V313">SUM(IF($F$2=Data!$A$2:$A$8633,IF($H$2=$H$2,IF($B$310=Data!$F$2:$F$8633,IF(V$16=Data!$E$2:$E$8633,IF(V$312&gt;=Data!$J$2:$J$8633,IF(V$312&lt;=Data!$K$2:$K$8633,Data!$G$2:$G$8633)))))))</f>
        <v>0</v>
      </c>
      <c r="W313" s="34">
        <f t="array" ref="W313">SUM(IF($F$2=Data!$A$2:$A$8633,IF($H$2=$H$2,IF($B$310=Data!$F$2:$F$8633,IF(W$16=Data!$E$2:$E$8633,IF(W$312&gt;=Data!$J$2:$J$8633,IF(W$312&lt;=Data!$K$2:$K$8633,Data!$G$2:$G$8633)))))))</f>
        <v>0</v>
      </c>
      <c r="X313" s="34">
        <f t="array" ref="X313">SUM(IF($F$2=Data!$A$2:$A$8633,IF($H$2=$H$2,IF($B$310=Data!$F$2:$F$8633,IF(X$16=Data!$E$2:$E$8633,IF(X$312&gt;=Data!$J$2:$J$8633,IF(X$312&lt;=Data!$K$2:$K$8633,Data!$G$2:$G$8633)))))))</f>
        <v>0</v>
      </c>
      <c r="Y313" s="34">
        <f t="array" ref="Y313">SUM(IF($F$2=Data!$A$2:$A$8633,IF($H$2=$H$2,IF($B$310=Data!$F$2:$F$8633,IF(Y$16=Data!$E$2:$E$8633,IF(Y$312&gt;=Data!$J$2:$J$8633,IF(Y$312&lt;=Data!$K$2:$K$8633,Data!$G$2:$G$8633)))))))</f>
        <v>0</v>
      </c>
      <c r="AE313" s="22"/>
    </row>
    <row r="314" spans="1:31" hidden="1">
      <c r="A314" s="29" t="s">
        <v>3</v>
      </c>
      <c r="B314" s="35">
        <f t="array" ref="B314">SUM(IF($F$2=Data!$A$2:$A$8633,IF($H$2=$H$2,IF($B$310=Data!$F$2:$F$8633,IF(B$16=Data!$E$2:$E$8633,IF(0=Data!$H$2:$H$8633,Data!$I$2:$I$8633))))))</f>
        <v>0</v>
      </c>
      <c r="C314" s="35">
        <f t="array" ref="C314">SUM(IF($F$2=Data!$A$2:$A$8633,IF($H$2=$H$2,IF($B$310=Data!$F$2:$F$8633,IF(C$16=Data!$E$2:$E$8633,IF(0=Data!$H$2:$H$8633,Data!$I$2:$I$8633))))))</f>
        <v>0</v>
      </c>
      <c r="D314" s="35">
        <f t="array" ref="D314">SUM(IF($F$2=Data!$A$2:$A$8633,IF($H$2=$H$2,IF($B$310=Data!$F$2:$F$8633,IF(D$16=Data!$E$2:$E$8633,IF(0=Data!$H$2:$H$8633,Data!$I$2:$I$8633))))))</f>
        <v>0</v>
      </c>
      <c r="E314" s="35">
        <f t="array" ref="E314">SUM(IF($F$2=Data!$A$2:$A$8633,IF($H$2=$H$2,IF($B$310=Data!$F$2:$F$8633,IF(E$16=Data!$E$2:$E$8633,IF(0=Data!$H$2:$H$8633,Data!$I$2:$I$8633))))))</f>
        <v>0</v>
      </c>
      <c r="F314" s="35">
        <f t="array" ref="F314">SUM(IF($F$2=Data!$A$2:$A$8633,IF($H$2=$H$2,IF($B$310=Data!$F$2:$F$8633,IF(F$16=Data!$E$2:$E$8633,IF(0=Data!$H$2:$H$8633,Data!$I$2:$I$8633))))))</f>
        <v>0</v>
      </c>
      <c r="G314" s="35">
        <f t="array" ref="G314">SUM(IF($F$2=Data!$A$2:$A$8633,IF($H$2=$H$2,IF($B$310=Data!$F$2:$F$8633,IF(G$16=Data!$E$2:$E$8633,IF(0=Data!$H$2:$H$8633,Data!$I$2:$I$8633))))))</f>
        <v>0</v>
      </c>
      <c r="H314" s="35">
        <f t="array" ref="H314">SUM(IF($F$2=Data!$A$2:$A$8633,IF($H$2=$H$2,IF($B$310=Data!$F$2:$F$8633,IF(H$16=Data!$E$2:$E$8633,IF(0=Data!$H$2:$H$8633,Data!$I$2:$I$8633))))))</f>
        <v>0</v>
      </c>
      <c r="I314" s="35">
        <f t="array" ref="I314">SUM(IF($F$2=Data!$A$2:$A$8633,IF($H$2=$H$2,IF($B$310=Data!$F$2:$F$8633,IF(I$16=Data!$E$2:$E$8633,IF(0=Data!$H$2:$H$8633,Data!$I$2:$I$8633))))))</f>
        <v>0</v>
      </c>
      <c r="J314" s="35">
        <f t="array" ref="J314">SUM(IF($F$2=Data!$A$2:$A$8633,IF($H$2=$H$2,IF($B$310=Data!$F$2:$F$8633,IF(J$16=Data!$E$2:$E$8633,IF(0=Data!$H$2:$H$8633,Data!$I$2:$I$8633))))))</f>
        <v>0</v>
      </c>
      <c r="K314" s="35">
        <f t="array" ref="K314">SUM(IF($F$2=Data!$A$2:$A$8633,IF($H$2=$H$2,IF($B$310=Data!$F$2:$F$8633,IF(K$16=Data!$E$2:$E$8633,IF(0=Data!$H$2:$H$8633,Data!$I$2:$I$8633))))))</f>
        <v>0</v>
      </c>
      <c r="L314" s="35">
        <f t="array" ref="L314">SUM(IF($F$2=Data!$A$2:$A$8633,IF($H$2=$H$2,IF($B$310=Data!$F$2:$F$8633,IF(L$16=Data!$E$2:$E$8633,IF(0=Data!$H$2:$H$8633,Data!$I$2:$I$8633))))))</f>
        <v>0</v>
      </c>
      <c r="M314" s="35">
        <f t="array" ref="M314">SUM(IF($F$2=Data!$A$2:$A$8633,IF($H$2=$H$2,IF($B$310=Data!$F$2:$F$8633,IF(M$16=Data!$E$2:$E$8633,IF(0=Data!$H$2:$H$8633,Data!$I$2:$I$8633))))))</f>
        <v>0</v>
      </c>
      <c r="N314" s="35">
        <f t="array" ref="N314">SUM(IF($F$2=Data!$A$2:$A$8633,IF($H$2=$H$2,IF($B$310=Data!$F$2:$F$8633,IF(N$16=Data!$E$2:$E$8633,IF(0=Data!$H$2:$H$8633,Data!$I$2:$I$8633))))))</f>
        <v>0</v>
      </c>
      <c r="O314" s="35">
        <f t="array" ref="O314">SUM(IF($F$2=Data!$A$2:$A$8633,IF($H$2=$H$2,IF($B$310=Data!$F$2:$F$8633,IF(O$16=Data!$E$2:$E$8633,IF(0=Data!$H$2:$H$8633,Data!$I$2:$I$8633))))))</f>
        <v>0</v>
      </c>
      <c r="P314" s="35">
        <f t="array" ref="P314">SUM(IF($F$2=Data!$A$2:$A$8633,IF($H$2=$H$2,IF($B$310=Data!$F$2:$F$8633,IF(P$16=Data!$E$2:$E$8633,IF(0=Data!$H$2:$H$8633,Data!$I$2:$I$8633))))))</f>
        <v>0</v>
      </c>
      <c r="Q314" s="35">
        <f t="array" ref="Q314">SUM(IF($F$2=Data!$A$2:$A$8633,IF($H$2=$H$2,IF($B$310=Data!$F$2:$F$8633,IF(Q$16=Data!$E$2:$E$8633,IF(0=Data!$H$2:$H$8633,Data!$I$2:$I$8633))))))</f>
        <v>0</v>
      </c>
      <c r="R314" s="35">
        <f t="array" ref="R314">SUM(IF($F$2=Data!$A$2:$A$8633,IF($H$2=$H$2,IF($B$310=Data!$F$2:$F$8633,IF(R$16=Data!$E$2:$E$8633,IF(0=Data!$H$2:$H$8633,Data!$I$2:$I$8633))))))</f>
        <v>0</v>
      </c>
      <c r="S314" s="35">
        <f t="array" ref="S314">SUM(IF($F$2=Data!$A$2:$A$8633,IF($H$2=$H$2,IF($B$310=Data!$F$2:$F$8633,IF(S$16=Data!$E$2:$E$8633,IF(0=Data!$H$2:$H$8633,Data!$I$2:$I$8633))))))</f>
        <v>0</v>
      </c>
      <c r="T314" s="35">
        <f t="array" ref="T314">SUM(IF($F$2=Data!$A$2:$A$8633,IF($H$2=$H$2,IF($B$310=Data!$F$2:$F$8633,IF(T$16=Data!$E$2:$E$8633,IF(0=Data!$H$2:$H$8633,Data!$I$2:$I$8633))))))</f>
        <v>0</v>
      </c>
      <c r="U314" s="35">
        <f t="array" ref="U314">SUM(IF($F$2=Data!$A$2:$A$8633,IF($H$2=$H$2,IF($B$310=Data!$F$2:$F$8633,IF(U$16=Data!$E$2:$E$8633,IF(0=Data!$H$2:$H$8633,Data!$I$2:$I$8633))))))</f>
        <v>0</v>
      </c>
      <c r="V314" s="35">
        <f t="array" ref="V314">SUM(IF($F$2=Data!$A$2:$A$8633,IF($H$2=$H$2,IF($B$310=Data!$F$2:$F$8633,IF(V$16=Data!$E$2:$E$8633,IF(0=Data!$H$2:$H$8633,Data!$I$2:$I$8633))))))</f>
        <v>0</v>
      </c>
      <c r="W314" s="35">
        <f t="array" ref="W314">SUM(IF($F$2=Data!$A$2:$A$8633,IF($H$2=$H$2,IF($B$310=Data!$F$2:$F$8633,IF(W$16=Data!$E$2:$E$8633,IF(0=Data!$H$2:$H$8633,Data!$I$2:$I$8633))))))</f>
        <v>0</v>
      </c>
      <c r="X314" s="35">
        <f t="array" ref="X314">SUM(IF($F$2=Data!$A$2:$A$8633,IF($H$2=$H$2,IF($B$310=Data!$F$2:$F$8633,IF(X$16=Data!$E$2:$E$8633,IF(0=Data!$H$2:$H$8633,Data!$I$2:$I$8633))))))</f>
        <v>0</v>
      </c>
      <c r="Y314" s="35">
        <f t="array" ref="Y314">SUM(IF($F$2=Data!$A$2:$A$8633,IF($H$2=$H$2,IF($B$310=Data!$F$2:$F$8633,IF(Y$16=Data!$E$2:$E$8633,IF(0=Data!$H$2:$H$8633,Data!$I$2:$I$8633))))))</f>
        <v>0</v>
      </c>
      <c r="AE314" s="22"/>
    </row>
    <row r="315" spans="1:31" hidden="1">
      <c r="A315" s="29" t="s">
        <v>4</v>
      </c>
      <c r="B315" s="35">
        <f t="array" ref="B315">SUM(IF($F$2=Data!$A$2:$A$8633,IF($H$2=$H$2,IF($B$310=Data!$F$2:$F$8633,IF(B$16=Data!$E$2:$E$8633,IF(1=Data!$H$2:$H$8633,Data!$I$2:$I$8633))))))</f>
        <v>0</v>
      </c>
      <c r="C315" s="35">
        <f t="array" ref="C315">SUM(IF($F$2=Data!$A$2:$A$8633,IF($H$2=$H$2,IF($B$310=Data!$F$2:$F$8633,IF(C$16=Data!$E$2:$E$8633,IF(1=Data!$H$2:$H$8633,Data!$I$2:$I$8633))))))</f>
        <v>0</v>
      </c>
      <c r="D315" s="35">
        <f t="array" ref="D315">SUM(IF($F$2=Data!$A$2:$A$8633,IF($H$2=$H$2,IF($B$310=Data!$F$2:$F$8633,IF(D$16=Data!$E$2:$E$8633,IF(1=Data!$H$2:$H$8633,Data!$I$2:$I$8633))))))</f>
        <v>0</v>
      </c>
      <c r="E315" s="35">
        <f t="array" ref="E315">SUM(IF($F$2=Data!$A$2:$A$8633,IF($H$2=$H$2,IF($B$310=Data!$F$2:$F$8633,IF(E$16=Data!$E$2:$E$8633,IF(1=Data!$H$2:$H$8633,Data!$I$2:$I$8633))))))</f>
        <v>0</v>
      </c>
      <c r="F315" s="35">
        <f t="array" ref="F315">SUM(IF($F$2=Data!$A$2:$A$8633,IF($H$2=$H$2,IF($B$310=Data!$F$2:$F$8633,IF(F$16=Data!$E$2:$E$8633,IF(1=Data!$H$2:$H$8633,Data!$I$2:$I$8633))))))</f>
        <v>0</v>
      </c>
      <c r="G315" s="35">
        <f t="array" ref="G315">SUM(IF($F$2=Data!$A$2:$A$8633,IF($H$2=$H$2,IF($B$310=Data!$F$2:$F$8633,IF(G$16=Data!$E$2:$E$8633,IF(1=Data!$H$2:$H$8633,Data!$I$2:$I$8633))))))</f>
        <v>0</v>
      </c>
      <c r="H315" s="35">
        <f t="array" ref="H315">SUM(IF($F$2=Data!$A$2:$A$8633,IF($H$2=$H$2,IF($B$310=Data!$F$2:$F$8633,IF(H$16=Data!$E$2:$E$8633,IF(1=Data!$H$2:$H$8633,Data!$I$2:$I$8633))))))</f>
        <v>0</v>
      </c>
      <c r="I315" s="35">
        <f t="array" ref="I315">SUM(IF($F$2=Data!$A$2:$A$8633,IF($H$2=$H$2,IF($B$310=Data!$F$2:$F$8633,IF(I$16=Data!$E$2:$E$8633,IF(1=Data!$H$2:$H$8633,Data!$I$2:$I$8633))))))</f>
        <v>0</v>
      </c>
      <c r="J315" s="35">
        <f t="array" ref="J315">SUM(IF($F$2=Data!$A$2:$A$8633,IF($H$2=$H$2,IF($B$310=Data!$F$2:$F$8633,IF(J$16=Data!$E$2:$E$8633,IF(1=Data!$H$2:$H$8633,Data!$I$2:$I$8633))))))</f>
        <v>0</v>
      </c>
      <c r="K315" s="35">
        <f t="array" ref="K315">SUM(IF($F$2=Data!$A$2:$A$8633,IF($H$2=$H$2,IF($B$310=Data!$F$2:$F$8633,IF(K$16=Data!$E$2:$E$8633,IF(1=Data!$H$2:$H$8633,Data!$I$2:$I$8633))))))</f>
        <v>0</v>
      </c>
      <c r="L315" s="35">
        <f t="array" ref="L315">SUM(IF($F$2=Data!$A$2:$A$8633,IF($H$2=$H$2,IF($B$310=Data!$F$2:$F$8633,IF(L$16=Data!$E$2:$E$8633,IF(1=Data!$H$2:$H$8633,Data!$I$2:$I$8633))))))</f>
        <v>0</v>
      </c>
      <c r="M315" s="35">
        <f t="array" ref="M315">SUM(IF($F$2=Data!$A$2:$A$8633,IF($H$2=$H$2,IF($B$310=Data!$F$2:$F$8633,IF(M$16=Data!$E$2:$E$8633,IF(1=Data!$H$2:$H$8633,Data!$I$2:$I$8633))))))</f>
        <v>0</v>
      </c>
      <c r="N315" s="35">
        <f t="array" ref="N315">SUM(IF($F$2=Data!$A$2:$A$8633,IF($H$2=$H$2,IF($B$310=Data!$F$2:$F$8633,IF(N$16=Data!$E$2:$E$8633,IF(1=Data!$H$2:$H$8633,Data!$I$2:$I$8633))))))</f>
        <v>0</v>
      </c>
      <c r="O315" s="35">
        <f t="array" ref="O315">SUM(IF($F$2=Data!$A$2:$A$8633,IF($H$2=$H$2,IF($B$310=Data!$F$2:$F$8633,IF(O$16=Data!$E$2:$E$8633,IF(1=Data!$H$2:$H$8633,Data!$I$2:$I$8633))))))</f>
        <v>0</v>
      </c>
      <c r="P315" s="35">
        <f t="array" ref="P315">SUM(IF($F$2=Data!$A$2:$A$8633,IF($H$2=$H$2,IF($B$310=Data!$F$2:$F$8633,IF(P$16=Data!$E$2:$E$8633,IF(1=Data!$H$2:$H$8633,Data!$I$2:$I$8633))))))</f>
        <v>0</v>
      </c>
      <c r="Q315" s="35">
        <f t="array" ref="Q315">SUM(IF($F$2=Data!$A$2:$A$8633,IF($H$2=$H$2,IF($B$310=Data!$F$2:$F$8633,IF(Q$16=Data!$E$2:$E$8633,IF(1=Data!$H$2:$H$8633,Data!$I$2:$I$8633))))))</f>
        <v>0</v>
      </c>
      <c r="R315" s="35">
        <f t="array" ref="R315">SUM(IF($F$2=Data!$A$2:$A$8633,IF($H$2=$H$2,IF($B$310=Data!$F$2:$F$8633,IF(R$16=Data!$E$2:$E$8633,IF(1=Data!$H$2:$H$8633,Data!$I$2:$I$8633))))))</f>
        <v>0</v>
      </c>
      <c r="S315" s="35">
        <f t="array" ref="S315">SUM(IF($F$2=Data!$A$2:$A$8633,IF($H$2=$H$2,IF($B$310=Data!$F$2:$F$8633,IF(S$16=Data!$E$2:$E$8633,IF(1=Data!$H$2:$H$8633,Data!$I$2:$I$8633))))))</f>
        <v>0</v>
      </c>
      <c r="T315" s="35">
        <f t="array" ref="T315">SUM(IF($F$2=Data!$A$2:$A$8633,IF($H$2=$H$2,IF($B$310=Data!$F$2:$F$8633,IF(T$16=Data!$E$2:$E$8633,IF(1=Data!$H$2:$H$8633,Data!$I$2:$I$8633))))))</f>
        <v>0</v>
      </c>
      <c r="U315" s="35">
        <f t="array" ref="U315">SUM(IF($F$2=Data!$A$2:$A$8633,IF($H$2=$H$2,IF($B$310=Data!$F$2:$F$8633,IF(U$16=Data!$E$2:$E$8633,IF(1=Data!$H$2:$H$8633,Data!$I$2:$I$8633))))))</f>
        <v>0</v>
      </c>
      <c r="V315" s="35">
        <f t="array" ref="V315">SUM(IF($F$2=Data!$A$2:$A$8633,IF($H$2=$H$2,IF($B$310=Data!$F$2:$F$8633,IF(V$16=Data!$E$2:$E$8633,IF(1=Data!$H$2:$H$8633,Data!$I$2:$I$8633))))))</f>
        <v>0</v>
      </c>
      <c r="W315" s="35">
        <f t="array" ref="W315">SUM(IF($F$2=Data!$A$2:$A$8633,IF($H$2=$H$2,IF($B$310=Data!$F$2:$F$8633,IF(W$16=Data!$E$2:$E$8633,IF(1=Data!$H$2:$H$8633,Data!$I$2:$I$8633))))))</f>
        <v>0</v>
      </c>
      <c r="X315" s="35">
        <f t="array" ref="X315">SUM(IF($F$2=Data!$A$2:$A$8633,IF($H$2=$H$2,IF($B$310=Data!$F$2:$F$8633,IF(X$16=Data!$E$2:$E$8633,IF(1=Data!$H$2:$H$8633,Data!$I$2:$I$8633))))))</f>
        <v>0</v>
      </c>
      <c r="Y315" s="35">
        <f t="array" ref="Y315">SUM(IF($F$2=Data!$A$2:$A$8633,IF($H$2=$H$2,IF($B$310=Data!$F$2:$F$8633,IF(Y$16=Data!$E$2:$E$8633,IF(1=Data!$H$2:$H$8633,Data!$I$2:$I$8633))))))</f>
        <v>0</v>
      </c>
      <c r="AE315" s="22"/>
    </row>
    <row r="316" spans="1:31" hidden="1">
      <c r="A316" s="29" t="s">
        <v>5</v>
      </c>
      <c r="B316" s="35">
        <f t="array" ref="B316">SUM(IF($F$2=Data!$A$2:$A$8633,IF($H$2=$H$2,IF($B$310=Data!$F$2:$F$8633,IF(B$16=Data!$E$2:$E$8633,IF(2=Data!$H$2:$H$8633,Data!$I$2:$I$8633))))))</f>
        <v>0</v>
      </c>
      <c r="C316" s="35">
        <f t="array" ref="C316">SUM(IF($F$2=Data!$A$2:$A$8633,IF($H$2=$H$2,IF($B$310=Data!$F$2:$F$8633,IF(C$16=Data!$E$2:$E$8633,IF(2=Data!$H$2:$H$8633,Data!$I$2:$I$8633))))))</f>
        <v>0</v>
      </c>
      <c r="D316" s="35">
        <f t="array" ref="D316">SUM(IF($F$2=Data!$A$2:$A$8633,IF($H$2=$H$2,IF($B$310=Data!$F$2:$F$8633,IF(D$16=Data!$E$2:$E$8633,IF(2=Data!$H$2:$H$8633,Data!$I$2:$I$8633))))))</f>
        <v>0</v>
      </c>
      <c r="E316" s="35">
        <f t="array" ref="E316">SUM(IF($F$2=Data!$A$2:$A$8633,IF($H$2=$H$2,IF($B$310=Data!$F$2:$F$8633,IF(E$16=Data!$E$2:$E$8633,IF(2=Data!$H$2:$H$8633,Data!$I$2:$I$8633))))))</f>
        <v>0</v>
      </c>
      <c r="F316" s="35">
        <f t="array" ref="F316">SUM(IF($F$2=Data!$A$2:$A$8633,IF($H$2=$H$2,IF($B$310=Data!$F$2:$F$8633,IF(F$16=Data!$E$2:$E$8633,IF(2=Data!$H$2:$H$8633,Data!$I$2:$I$8633))))))</f>
        <v>0</v>
      </c>
      <c r="G316" s="35">
        <f t="array" ref="G316">SUM(IF($F$2=Data!$A$2:$A$8633,IF($H$2=$H$2,IF($B$310=Data!$F$2:$F$8633,IF(G$16=Data!$E$2:$E$8633,IF(2=Data!$H$2:$H$8633,Data!$I$2:$I$8633))))))</f>
        <v>0</v>
      </c>
      <c r="H316" s="35">
        <f t="array" ref="H316">SUM(IF($F$2=Data!$A$2:$A$8633,IF($H$2=$H$2,IF($B$310=Data!$F$2:$F$8633,IF(H$16=Data!$E$2:$E$8633,IF(2=Data!$H$2:$H$8633,Data!$I$2:$I$8633))))))</f>
        <v>0</v>
      </c>
      <c r="I316" s="35">
        <f t="array" ref="I316">SUM(IF($F$2=Data!$A$2:$A$8633,IF($H$2=$H$2,IF($B$310=Data!$F$2:$F$8633,IF(I$16=Data!$E$2:$E$8633,IF(2=Data!$H$2:$H$8633,Data!$I$2:$I$8633))))))</f>
        <v>0</v>
      </c>
      <c r="J316" s="35">
        <f t="array" ref="J316">SUM(IF($F$2=Data!$A$2:$A$8633,IF($H$2=$H$2,IF($B$310=Data!$F$2:$F$8633,IF(J$16=Data!$E$2:$E$8633,IF(2=Data!$H$2:$H$8633,Data!$I$2:$I$8633))))))</f>
        <v>0</v>
      </c>
      <c r="K316" s="35">
        <f t="array" ref="K316">SUM(IF($F$2=Data!$A$2:$A$8633,IF($H$2=$H$2,IF($B$310=Data!$F$2:$F$8633,IF(K$16=Data!$E$2:$E$8633,IF(2=Data!$H$2:$H$8633,Data!$I$2:$I$8633))))))</f>
        <v>0</v>
      </c>
      <c r="L316" s="35">
        <f t="array" ref="L316">SUM(IF($F$2=Data!$A$2:$A$8633,IF($H$2=$H$2,IF($B$310=Data!$F$2:$F$8633,IF(L$16=Data!$E$2:$E$8633,IF(2=Data!$H$2:$H$8633,Data!$I$2:$I$8633))))))</f>
        <v>0</v>
      </c>
      <c r="M316" s="35">
        <f t="array" ref="M316">SUM(IF($F$2=Data!$A$2:$A$8633,IF($H$2=$H$2,IF($B$310=Data!$F$2:$F$8633,IF(M$16=Data!$E$2:$E$8633,IF(2=Data!$H$2:$H$8633,Data!$I$2:$I$8633))))))</f>
        <v>0</v>
      </c>
      <c r="N316" s="35">
        <f t="array" ref="N316">SUM(IF($F$2=Data!$A$2:$A$8633,IF($H$2=$H$2,IF($B$310=Data!$F$2:$F$8633,IF(N$16=Data!$E$2:$E$8633,IF(2=Data!$H$2:$H$8633,Data!$I$2:$I$8633))))))</f>
        <v>0</v>
      </c>
      <c r="O316" s="35">
        <f t="array" ref="O316">SUM(IF($F$2=Data!$A$2:$A$8633,IF($H$2=$H$2,IF($B$310=Data!$F$2:$F$8633,IF(O$16=Data!$E$2:$E$8633,IF(2=Data!$H$2:$H$8633,Data!$I$2:$I$8633))))))</f>
        <v>0</v>
      </c>
      <c r="P316" s="35">
        <f t="array" ref="P316">SUM(IF($F$2=Data!$A$2:$A$8633,IF($H$2=$H$2,IF($B$310=Data!$F$2:$F$8633,IF(P$16=Data!$E$2:$E$8633,IF(2=Data!$H$2:$H$8633,Data!$I$2:$I$8633))))))</f>
        <v>0</v>
      </c>
      <c r="Q316" s="35">
        <f t="array" ref="Q316">SUM(IF($F$2=Data!$A$2:$A$8633,IF($H$2=$H$2,IF($B$310=Data!$F$2:$F$8633,IF(Q$16=Data!$E$2:$E$8633,IF(2=Data!$H$2:$H$8633,Data!$I$2:$I$8633))))))</f>
        <v>0</v>
      </c>
      <c r="R316" s="35">
        <f t="array" ref="R316">SUM(IF($F$2=Data!$A$2:$A$8633,IF($H$2=$H$2,IF($B$310=Data!$F$2:$F$8633,IF(R$16=Data!$E$2:$E$8633,IF(2=Data!$H$2:$H$8633,Data!$I$2:$I$8633))))))</f>
        <v>0</v>
      </c>
      <c r="S316" s="35">
        <f t="array" ref="S316">SUM(IF($F$2=Data!$A$2:$A$8633,IF($H$2=$H$2,IF($B$310=Data!$F$2:$F$8633,IF(S$16=Data!$E$2:$E$8633,IF(2=Data!$H$2:$H$8633,Data!$I$2:$I$8633))))))</f>
        <v>0</v>
      </c>
      <c r="T316" s="35">
        <f t="array" ref="T316">SUM(IF($F$2=Data!$A$2:$A$8633,IF($H$2=$H$2,IF($B$310=Data!$F$2:$F$8633,IF(T$16=Data!$E$2:$E$8633,IF(2=Data!$H$2:$H$8633,Data!$I$2:$I$8633))))))</f>
        <v>0</v>
      </c>
      <c r="U316" s="35">
        <f t="array" ref="U316">SUM(IF($F$2=Data!$A$2:$A$8633,IF($H$2=$H$2,IF($B$310=Data!$F$2:$F$8633,IF(U$16=Data!$E$2:$E$8633,IF(2=Data!$H$2:$H$8633,Data!$I$2:$I$8633))))))</f>
        <v>0</v>
      </c>
      <c r="V316" s="35">
        <f t="array" ref="V316">SUM(IF($F$2=Data!$A$2:$A$8633,IF($H$2=$H$2,IF($B$310=Data!$F$2:$F$8633,IF(V$16=Data!$E$2:$E$8633,IF(2=Data!$H$2:$H$8633,Data!$I$2:$I$8633))))))</f>
        <v>0</v>
      </c>
      <c r="W316" s="35">
        <f t="array" ref="W316">SUM(IF($F$2=Data!$A$2:$A$8633,IF($H$2=$H$2,IF($B$310=Data!$F$2:$F$8633,IF(W$16=Data!$E$2:$E$8633,IF(2=Data!$H$2:$H$8633,Data!$I$2:$I$8633))))))</f>
        <v>0</v>
      </c>
      <c r="X316" s="35">
        <f t="array" ref="X316">SUM(IF($F$2=Data!$A$2:$A$8633,IF($H$2=$H$2,IF($B$310=Data!$F$2:$F$8633,IF(X$16=Data!$E$2:$E$8633,IF(2=Data!$H$2:$H$8633,Data!$I$2:$I$8633))))))</f>
        <v>0</v>
      </c>
      <c r="Y316" s="35">
        <f t="array" ref="Y316">SUM(IF($F$2=Data!$A$2:$A$8633,IF($H$2=$H$2,IF($B$310=Data!$F$2:$F$8633,IF(Y$16=Data!$E$2:$E$8633,IF(2=Data!$H$2:$H$8633,Data!$I$2:$I$8633))))))</f>
        <v>0</v>
      </c>
      <c r="AE316" s="22"/>
    </row>
    <row r="317" spans="1:31" hidden="1">
      <c r="A317" s="29" t="s">
        <v>22</v>
      </c>
      <c r="B317" s="35">
        <f t="array" ref="B317">SUM(IF($F$2=Data!$A$2:$A$8633,IF($H$2=$H$2,IF($B$310=Data!$F$2:$F$8633,IF(B$16=Data!$E$2:$E$8633,IF(3=Data!$H$2:$H$8633,Data!$I$2:$I$8633))))))</f>
        <v>0</v>
      </c>
      <c r="C317" s="35">
        <f t="array" ref="C317">SUM(IF($F$2=Data!$A$2:$A$8633,IF($H$2=$H$2,IF($B$310=Data!$F$2:$F$8633,IF(C$16=Data!$E$2:$E$8633,IF(3=Data!$H$2:$H$8633,Data!$I$2:$I$8633))))))</f>
        <v>0</v>
      </c>
      <c r="D317" s="35">
        <f t="array" ref="D317">SUM(IF($F$2=Data!$A$2:$A$8633,IF($H$2=$H$2,IF($B$310=Data!$F$2:$F$8633,IF(D$16=Data!$E$2:$E$8633,IF(3=Data!$H$2:$H$8633,Data!$I$2:$I$8633))))))</f>
        <v>0</v>
      </c>
      <c r="E317" s="35">
        <f t="array" ref="E317">SUM(IF($F$2=Data!$A$2:$A$8633,IF($H$2=$H$2,IF($B$310=Data!$F$2:$F$8633,IF(E$16=Data!$E$2:$E$8633,IF(3=Data!$H$2:$H$8633,Data!$I$2:$I$8633))))))</f>
        <v>0</v>
      </c>
      <c r="F317" s="35">
        <f t="array" ref="F317">SUM(IF($F$2=Data!$A$2:$A$8633,IF($H$2=$H$2,IF($B$310=Data!$F$2:$F$8633,IF(F$16=Data!$E$2:$E$8633,IF(3=Data!$H$2:$H$8633,Data!$I$2:$I$8633))))))</f>
        <v>0</v>
      </c>
      <c r="G317" s="35">
        <f t="array" ref="G317">SUM(IF($F$2=Data!$A$2:$A$8633,IF($H$2=$H$2,IF($B$310=Data!$F$2:$F$8633,IF(G$16=Data!$E$2:$E$8633,IF(3=Data!$H$2:$H$8633,Data!$I$2:$I$8633))))))</f>
        <v>0</v>
      </c>
      <c r="H317" s="35">
        <f t="array" ref="H317">SUM(IF($F$2=Data!$A$2:$A$8633,IF($H$2=$H$2,IF($B$310=Data!$F$2:$F$8633,IF(H$16=Data!$E$2:$E$8633,IF(3=Data!$H$2:$H$8633,Data!$I$2:$I$8633))))))</f>
        <v>0</v>
      </c>
      <c r="I317" s="35">
        <f t="array" ref="I317">SUM(IF($F$2=Data!$A$2:$A$8633,IF($H$2=$H$2,IF($B$310=Data!$F$2:$F$8633,IF(I$16=Data!$E$2:$E$8633,IF(3=Data!$H$2:$H$8633,Data!$I$2:$I$8633))))))</f>
        <v>0</v>
      </c>
      <c r="J317" s="35">
        <f t="array" ref="J317">SUM(IF($F$2=Data!$A$2:$A$8633,IF($H$2=$H$2,IF($B$310=Data!$F$2:$F$8633,IF(J$16=Data!$E$2:$E$8633,IF(3=Data!$H$2:$H$8633,Data!$I$2:$I$8633))))))</f>
        <v>0</v>
      </c>
      <c r="K317" s="35">
        <f t="array" ref="K317">SUM(IF($F$2=Data!$A$2:$A$8633,IF($H$2=$H$2,IF($B$310=Data!$F$2:$F$8633,IF(K$16=Data!$E$2:$E$8633,IF(3=Data!$H$2:$H$8633,Data!$I$2:$I$8633))))))</f>
        <v>0</v>
      </c>
      <c r="L317" s="35">
        <f t="array" ref="L317">SUM(IF($F$2=Data!$A$2:$A$8633,IF($H$2=$H$2,IF($B$310=Data!$F$2:$F$8633,IF(L$16=Data!$E$2:$E$8633,IF(3=Data!$H$2:$H$8633,Data!$I$2:$I$8633))))))</f>
        <v>0</v>
      </c>
      <c r="M317" s="35">
        <f t="array" ref="M317">SUM(IF($F$2=Data!$A$2:$A$8633,IF($H$2=$H$2,IF($B$310=Data!$F$2:$F$8633,IF(M$16=Data!$E$2:$E$8633,IF(3=Data!$H$2:$H$8633,Data!$I$2:$I$8633))))))</f>
        <v>0</v>
      </c>
      <c r="N317" s="35">
        <f t="array" ref="N317">SUM(IF($F$2=Data!$A$2:$A$8633,IF($H$2=$H$2,IF($B$310=Data!$F$2:$F$8633,IF(N$16=Data!$E$2:$E$8633,IF(3=Data!$H$2:$H$8633,Data!$I$2:$I$8633))))))</f>
        <v>0</v>
      </c>
      <c r="O317" s="35">
        <f t="array" ref="O317">SUM(IF($F$2=Data!$A$2:$A$8633,IF($H$2=$H$2,IF($B$310=Data!$F$2:$F$8633,IF(O$16=Data!$E$2:$E$8633,IF(3=Data!$H$2:$H$8633,Data!$I$2:$I$8633))))))</f>
        <v>0</v>
      </c>
      <c r="P317" s="35">
        <f t="array" ref="P317">SUM(IF($F$2=Data!$A$2:$A$8633,IF($H$2=$H$2,IF($B$310=Data!$F$2:$F$8633,IF(P$16=Data!$E$2:$E$8633,IF(3=Data!$H$2:$H$8633,Data!$I$2:$I$8633))))))</f>
        <v>0</v>
      </c>
      <c r="Q317" s="35">
        <f t="array" ref="Q317">SUM(IF($F$2=Data!$A$2:$A$8633,IF($H$2=$H$2,IF($B$310=Data!$F$2:$F$8633,IF(Q$16=Data!$E$2:$E$8633,IF(3=Data!$H$2:$H$8633,Data!$I$2:$I$8633))))))</f>
        <v>0</v>
      </c>
      <c r="R317" s="35">
        <f t="array" ref="R317">SUM(IF($F$2=Data!$A$2:$A$8633,IF($H$2=$H$2,IF($B$310=Data!$F$2:$F$8633,IF(R$16=Data!$E$2:$E$8633,IF(3=Data!$H$2:$H$8633,Data!$I$2:$I$8633))))))</f>
        <v>0</v>
      </c>
      <c r="S317" s="35">
        <f t="array" ref="S317">SUM(IF($F$2=Data!$A$2:$A$8633,IF($H$2=$H$2,IF($B$310=Data!$F$2:$F$8633,IF(S$16=Data!$E$2:$E$8633,IF(3=Data!$H$2:$H$8633,Data!$I$2:$I$8633))))))</f>
        <v>0</v>
      </c>
      <c r="T317" s="35">
        <f t="array" ref="T317">SUM(IF($F$2=Data!$A$2:$A$8633,IF($H$2=$H$2,IF($B$310=Data!$F$2:$F$8633,IF(T$16=Data!$E$2:$E$8633,IF(3=Data!$H$2:$H$8633,Data!$I$2:$I$8633))))))</f>
        <v>0</v>
      </c>
      <c r="U317" s="35">
        <f t="array" ref="U317">SUM(IF($F$2=Data!$A$2:$A$8633,IF($H$2=$H$2,IF($B$310=Data!$F$2:$F$8633,IF(U$16=Data!$E$2:$E$8633,IF(3=Data!$H$2:$H$8633,Data!$I$2:$I$8633))))))</f>
        <v>0</v>
      </c>
      <c r="V317" s="35">
        <f t="array" ref="V317">SUM(IF($F$2=Data!$A$2:$A$8633,IF($H$2=$H$2,IF($B$310=Data!$F$2:$F$8633,IF(V$16=Data!$E$2:$E$8633,IF(3=Data!$H$2:$H$8633,Data!$I$2:$I$8633))))))</f>
        <v>0</v>
      </c>
      <c r="W317" s="35">
        <f t="array" ref="W317">SUM(IF($F$2=Data!$A$2:$A$8633,IF($H$2=$H$2,IF($B$310=Data!$F$2:$F$8633,IF(W$16=Data!$E$2:$E$8633,IF(3=Data!$H$2:$H$8633,Data!$I$2:$I$8633))))))</f>
        <v>0</v>
      </c>
      <c r="X317" s="35">
        <f t="array" ref="X317">SUM(IF($F$2=Data!$A$2:$A$8633,IF($H$2=$H$2,IF($B$310=Data!$F$2:$F$8633,IF(X$16=Data!$E$2:$E$8633,IF(3=Data!$H$2:$H$8633,Data!$I$2:$I$8633))))))</f>
        <v>0</v>
      </c>
      <c r="Y317" s="35">
        <f t="array" ref="Y317">SUM(IF($F$2=Data!$A$2:$A$8633,IF($H$2=$H$2,IF($B$310=Data!$F$2:$F$8633,IF(Y$16=Data!$E$2:$E$8633,IF(3=Data!$H$2:$H$8633,Data!$I$2:$I$8633))))))</f>
        <v>0</v>
      </c>
    </row>
    <row r="318" spans="1:31" hidden="1">
      <c r="A318" s="29" t="s">
        <v>6</v>
      </c>
      <c r="B318" s="35">
        <f t="array" ref="B318">SUM(IF($F$2=Data!$A$2:$A$8633,IF($H$2=$H$2,IF($B$310=Data!$F$2:$F$8633,IF(B$16=Data!$E$2:$E$8633,IF(0=Data!$H$2:$H$8633,Data!$K$2:$K$8633))))))</f>
        <v>0</v>
      </c>
      <c r="C318" s="35">
        <f t="array" ref="C318">SUM(IF($F$2=Data!$A$2:$A$8633,IF($H$2=$H$2,IF($B$310=Data!$F$2:$F$8633,IF(C$16=Data!$E$2:$E$8633,IF(0=Data!$H$2:$H$8633,Data!$K$2:$K$8633))))))</f>
        <v>0</v>
      </c>
      <c r="D318" s="35">
        <f t="array" ref="D318">SUM(IF($F$2=Data!$A$2:$A$8633,IF($H$2=$H$2,IF($B$310=Data!$F$2:$F$8633,IF(D$16=Data!$E$2:$E$8633,IF(0=Data!$H$2:$H$8633,Data!$K$2:$K$8633))))))</f>
        <v>0</v>
      </c>
      <c r="E318" s="35">
        <f t="array" ref="E318">SUM(IF($F$2=Data!$A$2:$A$8633,IF($H$2=$H$2,IF($B$310=Data!$F$2:$F$8633,IF(E$16=Data!$E$2:$E$8633,IF(0=Data!$H$2:$H$8633,Data!$K$2:$K$8633))))))</f>
        <v>0</v>
      </c>
      <c r="F318" s="35">
        <f t="array" ref="F318">SUM(IF($F$2=Data!$A$2:$A$8633,IF($H$2=$H$2,IF($B$310=Data!$F$2:$F$8633,IF(F$16=Data!$E$2:$E$8633,IF(0=Data!$H$2:$H$8633,Data!$K$2:$K$8633))))))</f>
        <v>0</v>
      </c>
      <c r="G318" s="35">
        <f t="array" ref="G318">SUM(IF($F$2=Data!$A$2:$A$8633,IF($H$2=$H$2,IF($B$310=Data!$F$2:$F$8633,IF(G$16=Data!$E$2:$E$8633,IF(0=Data!$H$2:$H$8633,Data!$K$2:$K$8633))))))</f>
        <v>0</v>
      </c>
      <c r="H318" s="35">
        <f t="array" ref="H318">SUM(IF($F$2=Data!$A$2:$A$8633,IF($H$2=$H$2,IF($B$310=Data!$F$2:$F$8633,IF(H$16=Data!$E$2:$E$8633,IF(0=Data!$H$2:$H$8633,Data!$K$2:$K$8633))))))</f>
        <v>0</v>
      </c>
      <c r="I318" s="35">
        <f t="array" ref="I318">SUM(IF($F$2=Data!$A$2:$A$8633,IF($H$2=$H$2,IF($B$310=Data!$F$2:$F$8633,IF(I$16=Data!$E$2:$E$8633,IF(0=Data!$H$2:$H$8633,Data!$K$2:$K$8633))))))</f>
        <v>0</v>
      </c>
      <c r="J318" s="35">
        <f t="array" ref="J318">SUM(IF($F$2=Data!$A$2:$A$8633,IF($H$2=$H$2,IF($B$310=Data!$F$2:$F$8633,IF(J$16=Data!$E$2:$E$8633,IF(0=Data!$H$2:$H$8633,Data!$K$2:$K$8633))))))</f>
        <v>0</v>
      </c>
      <c r="K318" s="35">
        <f t="array" ref="K318">SUM(IF($F$2=Data!$A$2:$A$8633,IF($H$2=$H$2,IF($B$310=Data!$F$2:$F$8633,IF(K$16=Data!$E$2:$E$8633,IF(0=Data!$H$2:$H$8633,Data!$K$2:$K$8633))))))</f>
        <v>0</v>
      </c>
      <c r="L318" s="35">
        <f t="array" ref="L318">SUM(IF($F$2=Data!$A$2:$A$8633,IF($H$2=$H$2,IF($B$310=Data!$F$2:$F$8633,IF(L$16=Data!$E$2:$E$8633,IF(0=Data!$H$2:$H$8633,Data!$K$2:$K$8633))))))</f>
        <v>0</v>
      </c>
      <c r="M318" s="35">
        <f t="array" ref="M318">SUM(IF($F$2=Data!$A$2:$A$8633,IF($H$2=$H$2,IF($B$310=Data!$F$2:$F$8633,IF(M$16=Data!$E$2:$E$8633,IF(0=Data!$H$2:$H$8633,Data!$K$2:$K$8633))))))</f>
        <v>0</v>
      </c>
      <c r="N318" s="35">
        <f t="array" ref="N318">SUM(IF($F$2=Data!$A$2:$A$8633,IF($H$2=$H$2,IF($B$310=Data!$F$2:$F$8633,IF(N$16=Data!$E$2:$E$8633,IF(0=Data!$H$2:$H$8633,Data!$K$2:$K$8633))))))</f>
        <v>0</v>
      </c>
      <c r="O318" s="35">
        <f t="array" ref="O318">SUM(IF($F$2=Data!$A$2:$A$8633,IF($H$2=$H$2,IF($B$310=Data!$F$2:$F$8633,IF(O$16=Data!$E$2:$E$8633,IF(0=Data!$H$2:$H$8633,Data!$K$2:$K$8633))))))</f>
        <v>0</v>
      </c>
      <c r="P318" s="35">
        <f t="array" ref="P318">SUM(IF($F$2=Data!$A$2:$A$8633,IF($H$2=$H$2,IF($B$310=Data!$F$2:$F$8633,IF(P$16=Data!$E$2:$E$8633,IF(0=Data!$H$2:$H$8633,Data!$K$2:$K$8633))))))</f>
        <v>0</v>
      </c>
      <c r="Q318" s="35">
        <f t="array" ref="Q318">SUM(IF($F$2=Data!$A$2:$A$8633,IF($H$2=$H$2,IF($B$310=Data!$F$2:$F$8633,IF(Q$16=Data!$E$2:$E$8633,IF(0=Data!$H$2:$H$8633,Data!$K$2:$K$8633))))))</f>
        <v>0</v>
      </c>
      <c r="R318" s="35">
        <f t="array" ref="R318">SUM(IF($F$2=Data!$A$2:$A$8633,IF($H$2=$H$2,IF($B$310=Data!$F$2:$F$8633,IF(R$16=Data!$E$2:$E$8633,IF(0=Data!$H$2:$H$8633,Data!$K$2:$K$8633))))))</f>
        <v>0</v>
      </c>
      <c r="S318" s="35">
        <f t="array" ref="S318">SUM(IF($F$2=Data!$A$2:$A$8633,IF($H$2=$H$2,IF($B$310=Data!$F$2:$F$8633,IF(S$16=Data!$E$2:$E$8633,IF(0=Data!$H$2:$H$8633,Data!$K$2:$K$8633))))))</f>
        <v>0</v>
      </c>
      <c r="T318" s="35">
        <f t="array" ref="T318">SUM(IF($F$2=Data!$A$2:$A$8633,IF($H$2=$H$2,IF($B$310=Data!$F$2:$F$8633,IF(T$16=Data!$E$2:$E$8633,IF(0=Data!$H$2:$H$8633,Data!$K$2:$K$8633))))))</f>
        <v>0</v>
      </c>
      <c r="U318" s="35">
        <f t="array" ref="U318">SUM(IF($F$2=Data!$A$2:$A$8633,IF($H$2=$H$2,IF($B$310=Data!$F$2:$F$8633,IF(U$16=Data!$E$2:$E$8633,IF(0=Data!$H$2:$H$8633,Data!$K$2:$K$8633))))))</f>
        <v>0</v>
      </c>
      <c r="V318" s="35">
        <f t="array" ref="V318">SUM(IF($F$2=Data!$A$2:$A$8633,IF($H$2=$H$2,IF($B$310=Data!$F$2:$F$8633,IF(V$16=Data!$E$2:$E$8633,IF(0=Data!$H$2:$H$8633,Data!$K$2:$K$8633))))))</f>
        <v>0</v>
      </c>
      <c r="W318" s="35">
        <f t="array" ref="W318">SUM(IF($F$2=Data!$A$2:$A$8633,IF($H$2=$H$2,IF($B$310=Data!$F$2:$F$8633,IF(W$16=Data!$E$2:$E$8633,IF(0=Data!$H$2:$H$8633,Data!$K$2:$K$8633))))))</f>
        <v>0</v>
      </c>
      <c r="X318" s="35">
        <f t="array" ref="X318">SUM(IF($F$2=Data!$A$2:$A$8633,IF($H$2=$H$2,IF($B$310=Data!$F$2:$F$8633,IF(X$16=Data!$E$2:$E$8633,IF(0=Data!$H$2:$H$8633,Data!$K$2:$K$8633))))))</f>
        <v>0</v>
      </c>
      <c r="Y318" s="35">
        <f t="array" ref="Y318">SUM(IF($F$2=Data!$A$2:$A$8633,IF($H$2=$H$2,IF($B$310=Data!$F$2:$F$8633,IF(Y$16=Data!$E$2:$E$8633,IF(0=Data!$H$2:$H$8633,Data!$K$2:$K$8633))))))</f>
        <v>0</v>
      </c>
    </row>
    <row r="319" spans="1:31" hidden="1">
      <c r="A319" s="29" t="s">
        <v>7</v>
      </c>
      <c r="B319" s="35">
        <f t="array" ref="B319">SUM(IF($F$2=Data!$A$2:$A$8633,IF($H$2=$H$2,IF($B$310=Data!$F$2:$F$8633,IF(B$16=Data!$E$2:$E$8633,IF(1=Data!$H$2:$H$8633,Data!$K$2:$K$8633))))))</f>
        <v>0</v>
      </c>
      <c r="C319" s="35">
        <f t="array" ref="C319">SUM(IF($F$2=Data!$A$2:$A$8633,IF($H$2=$H$2,IF($B$310=Data!$F$2:$F$8633,IF(C$16=Data!$E$2:$E$8633,IF(1=Data!$H$2:$H$8633,Data!$K$2:$K$8633))))))</f>
        <v>0</v>
      </c>
      <c r="D319" s="35">
        <f t="array" ref="D319">SUM(IF($F$2=Data!$A$2:$A$8633,IF($H$2=$H$2,IF($B$310=Data!$F$2:$F$8633,IF(D$16=Data!$E$2:$E$8633,IF(1=Data!$H$2:$H$8633,Data!$K$2:$K$8633))))))</f>
        <v>0</v>
      </c>
      <c r="E319" s="35">
        <f t="array" ref="E319">SUM(IF($F$2=Data!$A$2:$A$8633,IF($H$2=$H$2,IF($B$310=Data!$F$2:$F$8633,IF(E$16=Data!$E$2:$E$8633,IF(1=Data!$H$2:$H$8633,Data!$K$2:$K$8633))))))</f>
        <v>0</v>
      </c>
      <c r="F319" s="35">
        <f t="array" ref="F319">SUM(IF($F$2=Data!$A$2:$A$8633,IF($H$2=$H$2,IF($B$310=Data!$F$2:$F$8633,IF(F$16=Data!$E$2:$E$8633,IF(1=Data!$H$2:$H$8633,Data!$K$2:$K$8633))))))</f>
        <v>0</v>
      </c>
      <c r="G319" s="35">
        <f t="array" ref="G319">SUM(IF($F$2=Data!$A$2:$A$8633,IF($H$2=$H$2,IF($B$310=Data!$F$2:$F$8633,IF(G$16=Data!$E$2:$E$8633,IF(1=Data!$H$2:$H$8633,Data!$K$2:$K$8633))))))</f>
        <v>0</v>
      </c>
      <c r="H319" s="35">
        <f t="array" ref="H319">SUM(IF($F$2=Data!$A$2:$A$8633,IF($H$2=$H$2,IF($B$310=Data!$F$2:$F$8633,IF(H$16=Data!$E$2:$E$8633,IF(1=Data!$H$2:$H$8633,Data!$K$2:$K$8633))))))</f>
        <v>0</v>
      </c>
      <c r="I319" s="35">
        <f t="array" ref="I319">SUM(IF($F$2=Data!$A$2:$A$8633,IF($H$2=$H$2,IF($B$310=Data!$F$2:$F$8633,IF(I$16=Data!$E$2:$E$8633,IF(1=Data!$H$2:$H$8633,Data!$K$2:$K$8633))))))</f>
        <v>0</v>
      </c>
      <c r="J319" s="35">
        <f t="array" ref="J319">SUM(IF($F$2=Data!$A$2:$A$8633,IF($H$2=$H$2,IF($B$310=Data!$F$2:$F$8633,IF(J$16=Data!$E$2:$E$8633,IF(1=Data!$H$2:$H$8633,Data!$K$2:$K$8633))))))</f>
        <v>0</v>
      </c>
      <c r="K319" s="35">
        <f t="array" ref="K319">SUM(IF($F$2=Data!$A$2:$A$8633,IF($H$2=$H$2,IF($B$310=Data!$F$2:$F$8633,IF(K$16=Data!$E$2:$E$8633,IF(1=Data!$H$2:$H$8633,Data!$K$2:$K$8633))))))</f>
        <v>0</v>
      </c>
      <c r="L319" s="35">
        <f t="array" ref="L319">SUM(IF($F$2=Data!$A$2:$A$8633,IF($H$2=$H$2,IF($B$310=Data!$F$2:$F$8633,IF(L$16=Data!$E$2:$E$8633,IF(1=Data!$H$2:$H$8633,Data!$K$2:$K$8633))))))</f>
        <v>0</v>
      </c>
      <c r="M319" s="35">
        <f t="array" ref="M319">SUM(IF($F$2=Data!$A$2:$A$8633,IF($H$2=$H$2,IF($B$310=Data!$F$2:$F$8633,IF(M$16=Data!$E$2:$E$8633,IF(1=Data!$H$2:$H$8633,Data!$K$2:$K$8633))))))</f>
        <v>0</v>
      </c>
      <c r="N319" s="35">
        <f t="array" ref="N319">SUM(IF($F$2=Data!$A$2:$A$8633,IF($H$2=$H$2,IF($B$310=Data!$F$2:$F$8633,IF(N$16=Data!$E$2:$E$8633,IF(1=Data!$H$2:$H$8633,Data!$K$2:$K$8633))))))</f>
        <v>0</v>
      </c>
      <c r="O319" s="35">
        <f t="array" ref="O319">SUM(IF($F$2=Data!$A$2:$A$8633,IF($H$2=$H$2,IF($B$310=Data!$F$2:$F$8633,IF(O$16=Data!$E$2:$E$8633,IF(1=Data!$H$2:$H$8633,Data!$K$2:$K$8633))))))</f>
        <v>0</v>
      </c>
      <c r="P319" s="35">
        <f t="array" ref="P319">SUM(IF($F$2=Data!$A$2:$A$8633,IF($H$2=$H$2,IF($B$310=Data!$F$2:$F$8633,IF(P$16=Data!$E$2:$E$8633,IF(1=Data!$H$2:$H$8633,Data!$K$2:$K$8633))))))</f>
        <v>0</v>
      </c>
      <c r="Q319" s="35">
        <f t="array" ref="Q319">SUM(IF($F$2=Data!$A$2:$A$8633,IF($H$2=$H$2,IF($B$310=Data!$F$2:$F$8633,IF(Q$16=Data!$E$2:$E$8633,IF(1=Data!$H$2:$H$8633,Data!$K$2:$K$8633))))))</f>
        <v>0</v>
      </c>
      <c r="R319" s="35">
        <f t="array" ref="R319">SUM(IF($F$2=Data!$A$2:$A$8633,IF($H$2=$H$2,IF($B$310=Data!$F$2:$F$8633,IF(R$16=Data!$E$2:$E$8633,IF(1=Data!$H$2:$H$8633,Data!$K$2:$K$8633))))))</f>
        <v>0</v>
      </c>
      <c r="S319" s="35">
        <f t="array" ref="S319">SUM(IF($F$2=Data!$A$2:$A$8633,IF($H$2=$H$2,IF($B$310=Data!$F$2:$F$8633,IF(S$16=Data!$E$2:$E$8633,IF(1=Data!$H$2:$H$8633,Data!$K$2:$K$8633))))))</f>
        <v>0</v>
      </c>
      <c r="T319" s="35">
        <f t="array" ref="T319">SUM(IF($F$2=Data!$A$2:$A$8633,IF($H$2=$H$2,IF($B$310=Data!$F$2:$F$8633,IF(T$16=Data!$E$2:$E$8633,IF(1=Data!$H$2:$H$8633,Data!$K$2:$K$8633))))))</f>
        <v>0</v>
      </c>
      <c r="U319" s="35">
        <f t="array" ref="U319">SUM(IF($F$2=Data!$A$2:$A$8633,IF($H$2=$H$2,IF($B$310=Data!$F$2:$F$8633,IF(U$16=Data!$E$2:$E$8633,IF(1=Data!$H$2:$H$8633,Data!$K$2:$K$8633))))))</f>
        <v>0</v>
      </c>
      <c r="V319" s="35">
        <f t="array" ref="V319">SUM(IF($F$2=Data!$A$2:$A$8633,IF($H$2=$H$2,IF($B$310=Data!$F$2:$F$8633,IF(V$16=Data!$E$2:$E$8633,IF(1=Data!$H$2:$H$8633,Data!$K$2:$K$8633))))))</f>
        <v>0</v>
      </c>
      <c r="W319" s="35">
        <f t="array" ref="W319">SUM(IF($F$2=Data!$A$2:$A$8633,IF($H$2=$H$2,IF($B$310=Data!$F$2:$F$8633,IF(W$16=Data!$E$2:$E$8633,IF(1=Data!$H$2:$H$8633,Data!$K$2:$K$8633))))))</f>
        <v>0</v>
      </c>
      <c r="X319" s="35">
        <f t="array" ref="X319">SUM(IF($F$2=Data!$A$2:$A$8633,IF($H$2=$H$2,IF($B$310=Data!$F$2:$F$8633,IF(X$16=Data!$E$2:$E$8633,IF(1=Data!$H$2:$H$8633,Data!$K$2:$K$8633))))))</f>
        <v>0</v>
      </c>
      <c r="Y319" s="35">
        <f t="array" ref="Y319">SUM(IF($F$2=Data!$A$2:$A$8633,IF($H$2=$H$2,IF($B$310=Data!$F$2:$F$8633,IF(Y$16=Data!$E$2:$E$8633,IF(1=Data!$H$2:$H$8633,Data!$K$2:$K$8633))))))</f>
        <v>0</v>
      </c>
    </row>
    <row r="320" spans="1:31" hidden="1">
      <c r="A320" s="29" t="s">
        <v>19</v>
      </c>
      <c r="B320" s="35">
        <f t="array" ref="B320">SUM(IF($F$2=Data!$A$2:$A$8633,IF($H$2=$H$2,IF($B$310=Data!$F$2:$F$8633,IF(B$16=Data!$E$2:$E$8633,IF(2=Data!$H$2:$H$8633,Data!$K$2:$K$8633))))))</f>
        <v>0</v>
      </c>
      <c r="C320" s="35">
        <f t="array" ref="C320">SUM(IF($F$2=Data!$A$2:$A$8633,IF($H$2=$H$2,IF($B$310=Data!$F$2:$F$8633,IF(C$16=Data!$E$2:$E$8633,IF(2=Data!$H$2:$H$8633,Data!$K$2:$K$8633))))))</f>
        <v>0</v>
      </c>
      <c r="D320" s="35">
        <f t="array" ref="D320">SUM(IF($F$2=Data!$A$2:$A$8633,IF($H$2=$H$2,IF($B$310=Data!$F$2:$F$8633,IF(D$16=Data!$E$2:$E$8633,IF(2=Data!$H$2:$H$8633,Data!$K$2:$K$8633))))))</f>
        <v>0</v>
      </c>
      <c r="E320" s="35">
        <f t="array" ref="E320">SUM(IF($F$2=Data!$A$2:$A$8633,IF($H$2=$H$2,IF($B$310=Data!$F$2:$F$8633,IF(E$16=Data!$E$2:$E$8633,IF(2=Data!$H$2:$H$8633,Data!$K$2:$K$8633))))))</f>
        <v>0</v>
      </c>
      <c r="F320" s="35">
        <f t="array" ref="F320">SUM(IF($F$2=Data!$A$2:$A$8633,IF($H$2=$H$2,IF($B$310=Data!$F$2:$F$8633,IF(F$16=Data!$E$2:$E$8633,IF(2=Data!$H$2:$H$8633,Data!$K$2:$K$8633))))))</f>
        <v>0</v>
      </c>
      <c r="G320" s="35">
        <f t="array" ref="G320">SUM(IF($F$2=Data!$A$2:$A$8633,IF($H$2=$H$2,IF($B$310=Data!$F$2:$F$8633,IF(G$16=Data!$E$2:$E$8633,IF(2=Data!$H$2:$H$8633,Data!$K$2:$K$8633))))))</f>
        <v>0</v>
      </c>
      <c r="H320" s="35">
        <f t="array" ref="H320">SUM(IF($F$2=Data!$A$2:$A$8633,IF($H$2=$H$2,IF($B$310=Data!$F$2:$F$8633,IF(H$16=Data!$E$2:$E$8633,IF(2=Data!$H$2:$H$8633,Data!$K$2:$K$8633))))))</f>
        <v>0</v>
      </c>
      <c r="I320" s="35">
        <f t="array" ref="I320">SUM(IF($F$2=Data!$A$2:$A$8633,IF($H$2=$H$2,IF($B$310=Data!$F$2:$F$8633,IF(I$16=Data!$E$2:$E$8633,IF(2=Data!$H$2:$H$8633,Data!$K$2:$K$8633))))))</f>
        <v>0</v>
      </c>
      <c r="J320" s="35">
        <f t="array" ref="J320">SUM(IF($F$2=Data!$A$2:$A$8633,IF($H$2=$H$2,IF($B$310=Data!$F$2:$F$8633,IF(J$16=Data!$E$2:$E$8633,IF(2=Data!$H$2:$H$8633,Data!$K$2:$K$8633))))))</f>
        <v>0</v>
      </c>
      <c r="K320" s="35">
        <f t="array" ref="K320">SUM(IF($F$2=Data!$A$2:$A$8633,IF($H$2=$H$2,IF($B$310=Data!$F$2:$F$8633,IF(K$16=Data!$E$2:$E$8633,IF(2=Data!$H$2:$H$8633,Data!$K$2:$K$8633))))))</f>
        <v>0</v>
      </c>
      <c r="L320" s="35">
        <f t="array" ref="L320">SUM(IF($F$2=Data!$A$2:$A$8633,IF($H$2=$H$2,IF($B$310=Data!$F$2:$F$8633,IF(L$16=Data!$E$2:$E$8633,IF(2=Data!$H$2:$H$8633,Data!$K$2:$K$8633))))))</f>
        <v>0</v>
      </c>
      <c r="M320" s="35">
        <f t="array" ref="M320">SUM(IF($F$2=Data!$A$2:$A$8633,IF($H$2=$H$2,IF($B$310=Data!$F$2:$F$8633,IF(M$16=Data!$E$2:$E$8633,IF(2=Data!$H$2:$H$8633,Data!$K$2:$K$8633))))))</f>
        <v>0</v>
      </c>
      <c r="N320" s="35">
        <f t="array" ref="N320">SUM(IF($F$2=Data!$A$2:$A$8633,IF($H$2=$H$2,IF($B$310=Data!$F$2:$F$8633,IF(N$16=Data!$E$2:$E$8633,IF(2=Data!$H$2:$H$8633,Data!$K$2:$K$8633))))))</f>
        <v>0</v>
      </c>
      <c r="O320" s="35">
        <f t="array" ref="O320">SUM(IF($F$2=Data!$A$2:$A$8633,IF($H$2=$H$2,IF($B$310=Data!$F$2:$F$8633,IF(O$16=Data!$E$2:$E$8633,IF(2=Data!$H$2:$H$8633,Data!$K$2:$K$8633))))))</f>
        <v>0</v>
      </c>
      <c r="P320" s="35">
        <f t="array" ref="P320">SUM(IF($F$2=Data!$A$2:$A$8633,IF($H$2=$H$2,IF($B$310=Data!$F$2:$F$8633,IF(P$16=Data!$E$2:$E$8633,IF(2=Data!$H$2:$H$8633,Data!$K$2:$K$8633))))))</f>
        <v>0</v>
      </c>
      <c r="Q320" s="35">
        <f t="array" ref="Q320">SUM(IF($F$2=Data!$A$2:$A$8633,IF($H$2=$H$2,IF($B$310=Data!$F$2:$F$8633,IF(Q$16=Data!$E$2:$E$8633,IF(2=Data!$H$2:$H$8633,Data!$K$2:$K$8633))))))</f>
        <v>0</v>
      </c>
      <c r="R320" s="35">
        <f t="array" ref="R320">SUM(IF($F$2=Data!$A$2:$A$8633,IF($H$2=$H$2,IF($B$310=Data!$F$2:$F$8633,IF(R$16=Data!$E$2:$E$8633,IF(2=Data!$H$2:$H$8633,Data!$K$2:$K$8633))))))</f>
        <v>0</v>
      </c>
      <c r="S320" s="35">
        <f t="array" ref="S320">SUM(IF($F$2=Data!$A$2:$A$8633,IF($H$2=$H$2,IF($B$310=Data!$F$2:$F$8633,IF(S$16=Data!$E$2:$E$8633,IF(2=Data!$H$2:$H$8633,Data!$K$2:$K$8633))))))</f>
        <v>0</v>
      </c>
      <c r="T320" s="35">
        <f t="array" ref="T320">SUM(IF($F$2=Data!$A$2:$A$8633,IF($H$2=$H$2,IF($B$310=Data!$F$2:$F$8633,IF(T$16=Data!$E$2:$E$8633,IF(2=Data!$H$2:$H$8633,Data!$K$2:$K$8633))))))</f>
        <v>0</v>
      </c>
      <c r="U320" s="35">
        <f t="array" ref="U320">SUM(IF($F$2=Data!$A$2:$A$8633,IF($H$2=$H$2,IF($B$310=Data!$F$2:$F$8633,IF(U$16=Data!$E$2:$E$8633,IF(2=Data!$H$2:$H$8633,Data!$K$2:$K$8633))))))</f>
        <v>0</v>
      </c>
      <c r="V320" s="35">
        <f t="array" ref="V320">SUM(IF($F$2=Data!$A$2:$A$8633,IF($H$2=$H$2,IF($B$310=Data!$F$2:$F$8633,IF(V$16=Data!$E$2:$E$8633,IF(2=Data!$H$2:$H$8633,Data!$K$2:$K$8633))))))</f>
        <v>0</v>
      </c>
      <c r="W320" s="35">
        <f t="array" ref="W320">SUM(IF($F$2=Data!$A$2:$A$8633,IF($H$2=$H$2,IF($B$310=Data!$F$2:$F$8633,IF(W$16=Data!$E$2:$E$8633,IF(2=Data!$H$2:$H$8633,Data!$K$2:$K$8633))))))</f>
        <v>0</v>
      </c>
      <c r="X320" s="35">
        <f t="array" ref="X320">SUM(IF($F$2=Data!$A$2:$A$8633,IF($H$2=$H$2,IF($B$310=Data!$F$2:$F$8633,IF(X$16=Data!$E$2:$E$8633,IF(2=Data!$H$2:$H$8633,Data!$K$2:$K$8633))))))</f>
        <v>0</v>
      </c>
      <c r="Y320" s="35">
        <f t="array" ref="Y320">SUM(IF($F$2=Data!$A$2:$A$8633,IF($H$2=$H$2,IF($B$310=Data!$F$2:$F$8633,IF(Y$16=Data!$E$2:$E$8633,IF(2=Data!$H$2:$H$8633,Data!$K$2:$K$8633))))))</f>
        <v>0</v>
      </c>
    </row>
    <row r="321" spans="1:31" hidden="1">
      <c r="A321" s="29" t="s">
        <v>20</v>
      </c>
      <c r="B321" s="36">
        <f t="array" ref="B321">SUM(IF($F$2=Data!$A$2:$A$8633,IF($H$2=$H$2,IF($B$310=Data!$F$2:$F$8633,IF(B$16=Data!$E$2:$E$8633,IF(3=Data!$H$2:$H$8633,Data!$K$2:$K$8633))))))</f>
        <v>0</v>
      </c>
      <c r="C321" s="36">
        <f t="array" ref="C321">SUM(IF($F$2=Data!$A$2:$A$8633,IF($H$2=$H$2,IF($B$310=Data!$F$2:$F$8633,IF(C$16=Data!$E$2:$E$8633,IF(3=Data!$H$2:$H$8633,Data!$K$2:$K$8633))))))</f>
        <v>0</v>
      </c>
      <c r="D321" s="36">
        <f t="array" ref="D321">SUM(IF($F$2=Data!$A$2:$A$8633,IF($H$2=$H$2,IF($B$310=Data!$F$2:$F$8633,IF(D$16=Data!$E$2:$E$8633,IF(3=Data!$H$2:$H$8633,Data!$K$2:$K$8633))))))</f>
        <v>0</v>
      </c>
      <c r="E321" s="36">
        <f t="array" ref="E321">SUM(IF($F$2=Data!$A$2:$A$8633,IF($H$2=$H$2,IF($B$310=Data!$F$2:$F$8633,IF(E$16=Data!$E$2:$E$8633,IF(3=Data!$H$2:$H$8633,Data!$K$2:$K$8633))))))</f>
        <v>0</v>
      </c>
      <c r="F321" s="36">
        <f t="array" ref="F321">SUM(IF($F$2=Data!$A$2:$A$8633,IF($H$2=$H$2,IF($B$310=Data!$F$2:$F$8633,IF(F$16=Data!$E$2:$E$8633,IF(3=Data!$H$2:$H$8633,Data!$K$2:$K$8633))))))</f>
        <v>0</v>
      </c>
      <c r="G321" s="36">
        <f t="array" ref="G321">SUM(IF($F$2=Data!$A$2:$A$8633,IF($H$2=$H$2,IF($B$310=Data!$F$2:$F$8633,IF(G$16=Data!$E$2:$E$8633,IF(3=Data!$H$2:$H$8633,Data!$K$2:$K$8633))))))</f>
        <v>0</v>
      </c>
      <c r="H321" s="36">
        <f t="array" ref="H321">SUM(IF($F$2=Data!$A$2:$A$8633,IF($H$2=$H$2,IF($B$310=Data!$F$2:$F$8633,IF(H$16=Data!$E$2:$E$8633,IF(3=Data!$H$2:$H$8633,Data!$K$2:$K$8633))))))</f>
        <v>0</v>
      </c>
      <c r="I321" s="36">
        <f t="array" ref="I321">SUM(IF($F$2=Data!$A$2:$A$8633,IF($H$2=$H$2,IF($B$310=Data!$F$2:$F$8633,IF(I$16=Data!$E$2:$E$8633,IF(3=Data!$H$2:$H$8633,Data!$K$2:$K$8633))))))</f>
        <v>0</v>
      </c>
      <c r="J321" s="36">
        <f t="array" ref="J321">SUM(IF($F$2=Data!$A$2:$A$8633,IF($H$2=$H$2,IF($B$310=Data!$F$2:$F$8633,IF(J$16=Data!$E$2:$E$8633,IF(3=Data!$H$2:$H$8633,Data!$K$2:$K$8633))))))</f>
        <v>0</v>
      </c>
      <c r="K321" s="36">
        <f t="array" ref="K321">SUM(IF($F$2=Data!$A$2:$A$8633,IF($H$2=$H$2,IF($B$310=Data!$F$2:$F$8633,IF(K$16=Data!$E$2:$E$8633,IF(3=Data!$H$2:$H$8633,Data!$K$2:$K$8633))))))</f>
        <v>0</v>
      </c>
      <c r="L321" s="36">
        <f t="array" ref="L321">SUM(IF($F$2=Data!$A$2:$A$8633,IF($H$2=$H$2,IF($B$310=Data!$F$2:$F$8633,IF(L$16=Data!$E$2:$E$8633,IF(3=Data!$H$2:$H$8633,Data!$K$2:$K$8633))))))</f>
        <v>0</v>
      </c>
      <c r="M321" s="36">
        <f t="array" ref="M321">SUM(IF($F$2=Data!$A$2:$A$8633,IF($H$2=$H$2,IF($B$310=Data!$F$2:$F$8633,IF(M$16=Data!$E$2:$E$8633,IF(3=Data!$H$2:$H$8633,Data!$K$2:$K$8633))))))</f>
        <v>0</v>
      </c>
      <c r="N321" s="36">
        <f t="array" ref="N321">SUM(IF($F$2=Data!$A$2:$A$8633,IF($H$2=$H$2,IF($B$310=Data!$F$2:$F$8633,IF(N$16=Data!$E$2:$E$8633,IF(3=Data!$H$2:$H$8633,Data!$K$2:$K$8633))))))</f>
        <v>0</v>
      </c>
      <c r="O321" s="36">
        <f t="array" ref="O321">SUM(IF($F$2=Data!$A$2:$A$8633,IF($H$2=$H$2,IF($B$310=Data!$F$2:$F$8633,IF(O$16=Data!$E$2:$E$8633,IF(3=Data!$H$2:$H$8633,Data!$K$2:$K$8633))))))</f>
        <v>0</v>
      </c>
      <c r="P321" s="36">
        <f t="array" ref="P321">SUM(IF($F$2=Data!$A$2:$A$8633,IF($H$2=$H$2,IF($B$310=Data!$F$2:$F$8633,IF(P$16=Data!$E$2:$E$8633,IF(3=Data!$H$2:$H$8633,Data!$K$2:$K$8633))))))</f>
        <v>0</v>
      </c>
      <c r="Q321" s="36">
        <f t="array" ref="Q321">SUM(IF($F$2=Data!$A$2:$A$8633,IF($H$2=$H$2,IF($B$310=Data!$F$2:$F$8633,IF(Q$16=Data!$E$2:$E$8633,IF(3=Data!$H$2:$H$8633,Data!$K$2:$K$8633))))))</f>
        <v>0</v>
      </c>
      <c r="R321" s="36">
        <f t="array" ref="R321">SUM(IF($F$2=Data!$A$2:$A$8633,IF($H$2=$H$2,IF($B$310=Data!$F$2:$F$8633,IF(R$16=Data!$E$2:$E$8633,IF(3=Data!$H$2:$H$8633,Data!$K$2:$K$8633))))))</f>
        <v>0</v>
      </c>
      <c r="S321" s="36">
        <f t="array" ref="S321">SUM(IF($F$2=Data!$A$2:$A$8633,IF($H$2=$H$2,IF($B$310=Data!$F$2:$F$8633,IF(S$16=Data!$E$2:$E$8633,IF(3=Data!$H$2:$H$8633,Data!$K$2:$K$8633))))))</f>
        <v>0</v>
      </c>
      <c r="T321" s="36">
        <f t="array" ref="T321">SUM(IF($F$2=Data!$A$2:$A$8633,IF($H$2=$H$2,IF($B$310=Data!$F$2:$F$8633,IF(T$16=Data!$E$2:$E$8633,IF(3=Data!$H$2:$H$8633,Data!$K$2:$K$8633))))))</f>
        <v>0</v>
      </c>
      <c r="U321" s="36">
        <f t="array" ref="U321">SUM(IF($F$2=Data!$A$2:$A$8633,IF($H$2=$H$2,IF($B$310=Data!$F$2:$F$8633,IF(U$16=Data!$E$2:$E$8633,IF(3=Data!$H$2:$H$8633,Data!$K$2:$K$8633))))))</f>
        <v>0</v>
      </c>
      <c r="V321" s="36">
        <f t="array" ref="V321">SUM(IF($F$2=Data!$A$2:$A$8633,IF($H$2=$H$2,IF($B$310=Data!$F$2:$F$8633,IF(V$16=Data!$E$2:$E$8633,IF(3=Data!$H$2:$H$8633,Data!$K$2:$K$8633))))))</f>
        <v>0</v>
      </c>
      <c r="W321" s="36">
        <f t="array" ref="W321">SUM(IF($F$2=Data!$A$2:$A$8633,IF($H$2=$H$2,IF($B$310=Data!$F$2:$F$8633,IF(W$16=Data!$E$2:$E$8633,IF(3=Data!$H$2:$H$8633,Data!$K$2:$K$8633))))))</f>
        <v>0</v>
      </c>
      <c r="X321" s="36">
        <f t="array" ref="X321">SUM(IF($F$2=Data!$A$2:$A$8633,IF($H$2=$H$2,IF($B$310=Data!$F$2:$F$8633,IF(X$16=Data!$E$2:$E$8633,IF(3=Data!$H$2:$H$8633,Data!$K$2:$K$8633))))))</f>
        <v>0</v>
      </c>
      <c r="Y321" s="36">
        <f t="array" ref="Y321">SUM(IF($F$2=Data!$A$2:$A$8633,IF($H$2=$H$2,IF($B$310=Data!$F$2:$F$8633,IF(Y$16=Data!$E$2:$E$8633,IF(3=Data!$H$2:$H$8633,Data!$K$2:$K$8633))))))</f>
        <v>0</v>
      </c>
    </row>
    <row r="322" spans="1:31" hidden="1">
      <c r="A322" s="37"/>
    </row>
    <row r="323" spans="1:31" hidden="1">
      <c r="A323" s="38" t="s">
        <v>2</v>
      </c>
      <c r="B323" s="39" t="str">
        <f t="shared" ref="B323:Y323" si="430">IF(B$312&lt;B318,B313+B$312*B314,"N/A")</f>
        <v>N/A</v>
      </c>
      <c r="C323" s="39" t="str">
        <f t="shared" si="430"/>
        <v>N/A</v>
      </c>
      <c r="D323" s="39" t="str">
        <f t="shared" si="430"/>
        <v>N/A</v>
      </c>
      <c r="E323" s="39" t="str">
        <f t="shared" si="430"/>
        <v>N/A</v>
      </c>
      <c r="F323" s="39" t="str">
        <f t="shared" si="430"/>
        <v>N/A</v>
      </c>
      <c r="G323" s="39" t="str">
        <f t="shared" si="430"/>
        <v>N/A</v>
      </c>
      <c r="H323" s="39" t="str">
        <f t="shared" si="430"/>
        <v>N/A</v>
      </c>
      <c r="I323" s="39" t="str">
        <f t="shared" si="430"/>
        <v>N/A</v>
      </c>
      <c r="J323" s="39" t="str">
        <f t="shared" si="430"/>
        <v>N/A</v>
      </c>
      <c r="K323" s="39" t="str">
        <f t="shared" si="430"/>
        <v>N/A</v>
      </c>
      <c r="L323" s="39" t="str">
        <f t="shared" si="430"/>
        <v>N/A</v>
      </c>
      <c r="M323" s="39" t="str">
        <f t="shared" si="430"/>
        <v>N/A</v>
      </c>
      <c r="N323" s="39" t="str">
        <f t="shared" si="430"/>
        <v>N/A</v>
      </c>
      <c r="O323" s="39" t="str">
        <f t="shared" si="430"/>
        <v>N/A</v>
      </c>
      <c r="P323" s="39" t="str">
        <f t="shared" si="430"/>
        <v>N/A</v>
      </c>
      <c r="Q323" s="39" t="str">
        <f t="shared" si="430"/>
        <v>N/A</v>
      </c>
      <c r="R323" s="39" t="str">
        <f t="shared" si="430"/>
        <v>N/A</v>
      </c>
      <c r="S323" s="39" t="str">
        <f t="shared" si="430"/>
        <v>N/A</v>
      </c>
      <c r="T323" s="39" t="str">
        <f t="shared" si="430"/>
        <v>N/A</v>
      </c>
      <c r="U323" s="39" t="str">
        <f t="shared" si="430"/>
        <v>N/A</v>
      </c>
      <c r="V323" s="39" t="str">
        <f t="shared" si="430"/>
        <v>N/A</v>
      </c>
      <c r="W323" s="39" t="str">
        <f t="shared" si="430"/>
        <v>N/A</v>
      </c>
      <c r="X323" s="39" t="str">
        <f t="shared" si="430"/>
        <v>N/A</v>
      </c>
      <c r="Y323" s="39" t="str">
        <f t="shared" si="430"/>
        <v>N/A</v>
      </c>
    </row>
    <row r="324" spans="1:31" hidden="1">
      <c r="A324" s="38" t="s">
        <v>0</v>
      </c>
      <c r="B324" s="39" t="str">
        <f t="shared" ref="B324:Y324" si="431">IF(AND(B318&lt;&gt;0,B318&lt;B$312,B$312&lt;B319),B313+B$312*B314+(B$312-B318)*B315,"N/A")</f>
        <v>N/A</v>
      </c>
      <c r="C324" s="39" t="str">
        <f t="shared" si="431"/>
        <v>N/A</v>
      </c>
      <c r="D324" s="39" t="str">
        <f t="shared" si="431"/>
        <v>N/A</v>
      </c>
      <c r="E324" s="39" t="str">
        <f t="shared" si="431"/>
        <v>N/A</v>
      </c>
      <c r="F324" s="39" t="str">
        <f t="shared" si="431"/>
        <v>N/A</v>
      </c>
      <c r="G324" s="39" t="str">
        <f t="shared" si="431"/>
        <v>N/A</v>
      </c>
      <c r="H324" s="39" t="str">
        <f t="shared" si="431"/>
        <v>N/A</v>
      </c>
      <c r="I324" s="39" t="str">
        <f t="shared" si="431"/>
        <v>N/A</v>
      </c>
      <c r="J324" s="39" t="str">
        <f t="shared" si="431"/>
        <v>N/A</v>
      </c>
      <c r="K324" s="39" t="str">
        <f t="shared" si="431"/>
        <v>N/A</v>
      </c>
      <c r="L324" s="39" t="str">
        <f t="shared" si="431"/>
        <v>N/A</v>
      </c>
      <c r="M324" s="39" t="str">
        <f t="shared" si="431"/>
        <v>N/A</v>
      </c>
      <c r="N324" s="39" t="str">
        <f t="shared" si="431"/>
        <v>N/A</v>
      </c>
      <c r="O324" s="39" t="str">
        <f t="shared" si="431"/>
        <v>N/A</v>
      </c>
      <c r="P324" s="39" t="str">
        <f t="shared" si="431"/>
        <v>N/A</v>
      </c>
      <c r="Q324" s="39" t="str">
        <f t="shared" si="431"/>
        <v>N/A</v>
      </c>
      <c r="R324" s="39" t="str">
        <f t="shared" si="431"/>
        <v>N/A</v>
      </c>
      <c r="S324" s="39" t="str">
        <f t="shared" si="431"/>
        <v>N/A</v>
      </c>
      <c r="T324" s="39" t="str">
        <f t="shared" si="431"/>
        <v>N/A</v>
      </c>
      <c r="U324" s="39" t="str">
        <f t="shared" si="431"/>
        <v>N/A</v>
      </c>
      <c r="V324" s="39" t="str">
        <f t="shared" si="431"/>
        <v>N/A</v>
      </c>
      <c r="W324" s="39" t="str">
        <f t="shared" si="431"/>
        <v>N/A</v>
      </c>
      <c r="X324" s="39" t="str">
        <f t="shared" si="431"/>
        <v>N/A</v>
      </c>
      <c r="Y324" s="39" t="str">
        <f t="shared" si="431"/>
        <v>N/A</v>
      </c>
    </row>
    <row r="325" spans="1:31" hidden="1">
      <c r="A325" s="38" t="s">
        <v>1</v>
      </c>
      <c r="B325" s="39" t="str">
        <f t="shared" ref="B325:Y325" si="432">IF(AND(B319&lt;&gt;0,B319&lt;B$312,B$312&lt;B320),B313+B$312*B314+(B$312-B318)*B315+(B$312-B319)*B316,"N/A")</f>
        <v>N/A</v>
      </c>
      <c r="C325" s="39" t="str">
        <f t="shared" si="432"/>
        <v>N/A</v>
      </c>
      <c r="D325" s="39" t="str">
        <f t="shared" si="432"/>
        <v>N/A</v>
      </c>
      <c r="E325" s="39" t="str">
        <f t="shared" si="432"/>
        <v>N/A</v>
      </c>
      <c r="F325" s="39" t="str">
        <f t="shared" si="432"/>
        <v>N/A</v>
      </c>
      <c r="G325" s="39" t="str">
        <f t="shared" si="432"/>
        <v>N/A</v>
      </c>
      <c r="H325" s="39" t="str">
        <f t="shared" si="432"/>
        <v>N/A</v>
      </c>
      <c r="I325" s="39" t="str">
        <f t="shared" si="432"/>
        <v>N/A</v>
      </c>
      <c r="J325" s="39" t="str">
        <f t="shared" si="432"/>
        <v>N/A</v>
      </c>
      <c r="K325" s="39" t="str">
        <f t="shared" si="432"/>
        <v>N/A</v>
      </c>
      <c r="L325" s="39" t="str">
        <f t="shared" si="432"/>
        <v>N/A</v>
      </c>
      <c r="M325" s="39" t="str">
        <f t="shared" si="432"/>
        <v>N/A</v>
      </c>
      <c r="N325" s="39" t="str">
        <f t="shared" si="432"/>
        <v>N/A</v>
      </c>
      <c r="O325" s="39" t="str">
        <f t="shared" si="432"/>
        <v>N/A</v>
      </c>
      <c r="P325" s="39" t="str">
        <f t="shared" si="432"/>
        <v>N/A</v>
      </c>
      <c r="Q325" s="39" t="str">
        <f t="shared" si="432"/>
        <v>N/A</v>
      </c>
      <c r="R325" s="39" t="str">
        <f t="shared" si="432"/>
        <v>N/A</v>
      </c>
      <c r="S325" s="39" t="str">
        <f t="shared" si="432"/>
        <v>N/A</v>
      </c>
      <c r="T325" s="39" t="str">
        <f t="shared" si="432"/>
        <v>N/A</v>
      </c>
      <c r="U325" s="39" t="str">
        <f t="shared" si="432"/>
        <v>N/A</v>
      </c>
      <c r="V325" s="39" t="str">
        <f t="shared" si="432"/>
        <v>N/A</v>
      </c>
      <c r="W325" s="39" t="str">
        <f t="shared" si="432"/>
        <v>N/A</v>
      </c>
      <c r="X325" s="39" t="str">
        <f t="shared" si="432"/>
        <v>N/A</v>
      </c>
      <c r="Y325" s="39" t="str">
        <f t="shared" si="432"/>
        <v>N/A</v>
      </c>
    </row>
    <row r="326" spans="1:31" s="33" customFormat="1" hidden="1">
      <c r="A326" s="38" t="s">
        <v>21</v>
      </c>
      <c r="B326" s="39" t="str">
        <f t="shared" ref="B326:Y326" si="433">IF(AND(B320&lt;&gt;0,B320&lt;B$312,B$312&lt;B321),B313+B$312*B314+(B$312-B318)*B315+(B$312-B319)*B316+(B$312-B320)*B317,"N/A")</f>
        <v>N/A</v>
      </c>
      <c r="C326" s="39" t="str">
        <f t="shared" si="433"/>
        <v>N/A</v>
      </c>
      <c r="D326" s="39" t="str">
        <f t="shared" si="433"/>
        <v>N/A</v>
      </c>
      <c r="E326" s="39" t="str">
        <f t="shared" si="433"/>
        <v>N/A</v>
      </c>
      <c r="F326" s="39" t="str">
        <f t="shared" si="433"/>
        <v>N/A</v>
      </c>
      <c r="G326" s="39" t="str">
        <f t="shared" si="433"/>
        <v>N/A</v>
      </c>
      <c r="H326" s="39" t="str">
        <f t="shared" si="433"/>
        <v>N/A</v>
      </c>
      <c r="I326" s="39" t="str">
        <f t="shared" si="433"/>
        <v>N/A</v>
      </c>
      <c r="J326" s="39" t="str">
        <f t="shared" si="433"/>
        <v>N/A</v>
      </c>
      <c r="K326" s="39" t="str">
        <f t="shared" si="433"/>
        <v>N/A</v>
      </c>
      <c r="L326" s="39" t="str">
        <f t="shared" si="433"/>
        <v>N/A</v>
      </c>
      <c r="M326" s="39" t="str">
        <f t="shared" si="433"/>
        <v>N/A</v>
      </c>
      <c r="N326" s="39" t="str">
        <f t="shared" si="433"/>
        <v>N/A</v>
      </c>
      <c r="O326" s="39" t="str">
        <f t="shared" si="433"/>
        <v>N/A</v>
      </c>
      <c r="P326" s="39" t="str">
        <f t="shared" si="433"/>
        <v>N/A</v>
      </c>
      <c r="Q326" s="39" t="str">
        <f t="shared" si="433"/>
        <v>N/A</v>
      </c>
      <c r="R326" s="39" t="str">
        <f t="shared" si="433"/>
        <v>N/A</v>
      </c>
      <c r="S326" s="39" t="str">
        <f t="shared" si="433"/>
        <v>N/A</v>
      </c>
      <c r="T326" s="39" t="str">
        <f t="shared" si="433"/>
        <v>N/A</v>
      </c>
      <c r="U326" s="39" t="str">
        <f t="shared" si="433"/>
        <v>N/A</v>
      </c>
      <c r="V326" s="39" t="str">
        <f t="shared" si="433"/>
        <v>N/A</v>
      </c>
      <c r="W326" s="39" t="str">
        <f t="shared" si="433"/>
        <v>N/A</v>
      </c>
      <c r="X326" s="39" t="str">
        <f t="shared" si="433"/>
        <v>N/A</v>
      </c>
      <c r="Y326" s="39" t="str">
        <f t="shared" si="433"/>
        <v>N/A</v>
      </c>
      <c r="AC326" s="11"/>
      <c r="AE326" s="22"/>
    </row>
    <row r="327" spans="1:31" hidden="1">
      <c r="A327" s="38" t="s">
        <v>103</v>
      </c>
      <c r="B327" s="39">
        <f>IF(B323&lt;&gt;"N/A",B323,IF(B324&lt;&gt;"N/A",B324,IF(B325&lt;&gt;"N/A",B325,IF(B326&lt;&gt;"N/A",B326,0))))-B313</f>
        <v>0</v>
      </c>
      <c r="C327" s="39">
        <f t="shared" ref="C327" si="434">IF(C323&lt;&gt;"N/A",C323,IF(C324&lt;&gt;"N/A",C324,IF(C325&lt;&gt;"N/A",C325,IF(C326&lt;&gt;"N/A",C326,0))))-C313</f>
        <v>0</v>
      </c>
      <c r="D327" s="39">
        <f t="shared" ref="D327" si="435">IF(D323&lt;&gt;"N/A",D323,IF(D324&lt;&gt;"N/A",D324,IF(D325&lt;&gt;"N/A",D325,IF(D326&lt;&gt;"N/A",D326,0))))-D313</f>
        <v>0</v>
      </c>
      <c r="E327" s="39">
        <f t="shared" ref="E327" si="436">IF(E323&lt;&gt;"N/A",E323,IF(E324&lt;&gt;"N/A",E324,IF(E325&lt;&gt;"N/A",E325,IF(E326&lt;&gt;"N/A",E326,0))))-E313</f>
        <v>0</v>
      </c>
      <c r="F327" s="39">
        <f t="shared" ref="F327" si="437">IF(F323&lt;&gt;"N/A",F323,IF(F324&lt;&gt;"N/A",F324,IF(F325&lt;&gt;"N/A",F325,IF(F326&lt;&gt;"N/A",F326,0))))-F313</f>
        <v>0</v>
      </c>
      <c r="G327" s="39">
        <f t="shared" ref="G327" si="438">IF(G323&lt;&gt;"N/A",G323,IF(G324&lt;&gt;"N/A",G324,IF(G325&lt;&gt;"N/A",G325,IF(G326&lt;&gt;"N/A",G326,0))))-G313</f>
        <v>0</v>
      </c>
      <c r="H327" s="39">
        <f t="shared" ref="H327" si="439">IF(H323&lt;&gt;"N/A",H323,IF(H324&lt;&gt;"N/A",H324,IF(H325&lt;&gt;"N/A",H325,IF(H326&lt;&gt;"N/A",H326,0))))-H313</f>
        <v>0</v>
      </c>
      <c r="I327" s="39">
        <f t="shared" ref="I327" si="440">IF(I323&lt;&gt;"N/A",I323,IF(I324&lt;&gt;"N/A",I324,IF(I325&lt;&gt;"N/A",I325,IF(I326&lt;&gt;"N/A",I326,0))))-I313</f>
        <v>0</v>
      </c>
      <c r="J327" s="39">
        <f t="shared" ref="J327" si="441">IF(J323&lt;&gt;"N/A",J323,IF(J324&lt;&gt;"N/A",J324,IF(J325&lt;&gt;"N/A",J325,IF(J326&lt;&gt;"N/A",J326,0))))-J313</f>
        <v>0</v>
      </c>
      <c r="K327" s="39">
        <f t="shared" ref="K327" si="442">IF(K323&lt;&gt;"N/A",K323,IF(K324&lt;&gt;"N/A",K324,IF(K325&lt;&gt;"N/A",K325,IF(K326&lt;&gt;"N/A",K326,0))))-K313</f>
        <v>0</v>
      </c>
      <c r="L327" s="39">
        <f t="shared" ref="L327" si="443">IF(L323&lt;&gt;"N/A",L323,IF(L324&lt;&gt;"N/A",L324,IF(L325&lt;&gt;"N/A",L325,IF(L326&lt;&gt;"N/A",L326,0))))-L313</f>
        <v>0</v>
      </c>
      <c r="M327" s="39">
        <f t="shared" ref="M327" si="444">IF(M323&lt;&gt;"N/A",M323,IF(M324&lt;&gt;"N/A",M324,IF(M325&lt;&gt;"N/A",M325,IF(M326&lt;&gt;"N/A",M326,0))))-M313</f>
        <v>0</v>
      </c>
      <c r="N327" s="39">
        <f t="shared" ref="N327" si="445">IF(N323&lt;&gt;"N/A",N323,IF(N324&lt;&gt;"N/A",N324,IF(N325&lt;&gt;"N/A",N325,IF(N326&lt;&gt;"N/A",N326,0))))-N313</f>
        <v>0</v>
      </c>
      <c r="O327" s="39">
        <f t="shared" ref="O327" si="446">IF(O323&lt;&gt;"N/A",O323,IF(O324&lt;&gt;"N/A",O324,IF(O325&lt;&gt;"N/A",O325,IF(O326&lt;&gt;"N/A",O326,0))))-O313</f>
        <v>0</v>
      </c>
      <c r="P327" s="39">
        <f t="shared" ref="P327" si="447">IF(P323&lt;&gt;"N/A",P323,IF(P324&lt;&gt;"N/A",P324,IF(P325&lt;&gt;"N/A",P325,IF(P326&lt;&gt;"N/A",P326,0))))-P313</f>
        <v>0</v>
      </c>
      <c r="Q327" s="39">
        <f t="shared" ref="Q327" si="448">IF(Q323&lt;&gt;"N/A",Q323,IF(Q324&lt;&gt;"N/A",Q324,IF(Q325&lt;&gt;"N/A",Q325,IF(Q326&lt;&gt;"N/A",Q326,0))))-Q313</f>
        <v>0</v>
      </c>
      <c r="R327" s="39">
        <f t="shared" ref="R327" si="449">IF(R323&lt;&gt;"N/A",R323,IF(R324&lt;&gt;"N/A",R324,IF(R325&lt;&gt;"N/A",R325,IF(R326&lt;&gt;"N/A",R326,0))))-R313</f>
        <v>0</v>
      </c>
      <c r="S327" s="39">
        <f t="shared" ref="S327" si="450">IF(S323&lt;&gt;"N/A",S323,IF(S324&lt;&gt;"N/A",S324,IF(S325&lt;&gt;"N/A",S325,IF(S326&lt;&gt;"N/A",S326,0))))-S313</f>
        <v>0</v>
      </c>
      <c r="T327" s="39">
        <f t="shared" ref="T327" si="451">IF(T323&lt;&gt;"N/A",T323,IF(T324&lt;&gt;"N/A",T324,IF(T325&lt;&gt;"N/A",T325,IF(T326&lt;&gt;"N/A",T326,0))))-T313</f>
        <v>0</v>
      </c>
      <c r="U327" s="39">
        <f t="shared" ref="U327" si="452">IF(U323&lt;&gt;"N/A",U323,IF(U324&lt;&gt;"N/A",U324,IF(U325&lt;&gt;"N/A",U325,IF(U326&lt;&gt;"N/A",U326,0))))-U313</f>
        <v>0</v>
      </c>
      <c r="V327" s="39">
        <f t="shared" ref="V327" si="453">IF(V323&lt;&gt;"N/A",V323,IF(V324&lt;&gt;"N/A",V324,IF(V325&lt;&gt;"N/A",V325,IF(V326&lt;&gt;"N/A",V326,0))))-V313</f>
        <v>0</v>
      </c>
      <c r="W327" s="39">
        <f t="shared" ref="W327" si="454">IF(W323&lt;&gt;"N/A",W323,IF(W324&lt;&gt;"N/A",W324,IF(W325&lt;&gt;"N/A",W325,IF(W326&lt;&gt;"N/A",W326,0))))-W313</f>
        <v>0</v>
      </c>
      <c r="X327" s="39">
        <f t="shared" ref="X327" si="455">IF(X323&lt;&gt;"N/A",X323,IF(X324&lt;&gt;"N/A",X324,IF(X325&lt;&gt;"N/A",X325,IF(X326&lt;&gt;"N/A",X326,0))))-X313</f>
        <v>0</v>
      </c>
      <c r="Y327" s="39">
        <f t="shared" ref="Y327" si="456">IF(Y323&lt;&gt;"N/A",Y323,IF(Y324&lt;&gt;"N/A",Y324,IF(Y325&lt;&gt;"N/A",Y325,IF(Y326&lt;&gt;"N/A",Y326,0))))-Y313</f>
        <v>0</v>
      </c>
    </row>
    <row r="328" spans="1:31" s="33" customFormat="1" hidden="1">
      <c r="A328" s="31"/>
      <c r="B328" s="32"/>
      <c r="C328" s="32"/>
      <c r="D328" s="32"/>
      <c r="E328" s="32"/>
      <c r="F328" s="32"/>
      <c r="G328" s="32"/>
      <c r="H328" s="32"/>
      <c r="I328" s="32"/>
      <c r="J328" s="32"/>
      <c r="K328" s="32"/>
      <c r="L328" s="32"/>
      <c r="M328" s="32"/>
      <c r="N328" s="32"/>
      <c r="O328" s="32"/>
      <c r="P328" s="32"/>
      <c r="Q328" s="32"/>
      <c r="R328" s="32"/>
      <c r="S328" s="32"/>
      <c r="T328" s="32"/>
      <c r="U328" s="32"/>
      <c r="V328" s="32"/>
      <c r="W328" s="32"/>
      <c r="X328" s="32"/>
      <c r="Y328" s="32"/>
      <c r="AC328" s="11"/>
      <c r="AE328" s="22"/>
    </row>
    <row r="329" spans="1:31" s="32" customFormat="1" hidden="1">
      <c r="A329" s="38" t="s">
        <v>101</v>
      </c>
      <c r="B329" s="58" t="s">
        <v>94</v>
      </c>
      <c r="AC329" s="11"/>
      <c r="AE329" s="22"/>
    </row>
    <row r="330" spans="1:31" hidden="1">
      <c r="A330" s="38"/>
      <c r="B330" s="55">
        <f>AVERAGE(B311:Y311)</f>
        <v>0</v>
      </c>
      <c r="C330" s="56">
        <f>AVERAGE(C311:Y311,B312)</f>
        <v>0</v>
      </c>
      <c r="D330" s="56">
        <f>AVERAGE(D311:Y311,B312:C312)</f>
        <v>0</v>
      </c>
      <c r="E330" s="56">
        <f>AVERAGE(E311:Y311,B312:D312)</f>
        <v>0</v>
      </c>
      <c r="F330" s="56">
        <f>AVERAGE(F311:Y311,B312:E312)</f>
        <v>0</v>
      </c>
      <c r="G330" s="56">
        <f>AVERAGE(G311:Y311,B312:F312)</f>
        <v>0</v>
      </c>
      <c r="H330" s="56">
        <f>AVERAGE(H311:Y311,B312:G312)</f>
        <v>0</v>
      </c>
      <c r="I330" s="56">
        <f>AVERAGE(I311:Y311,B312:H312)</f>
        <v>0</v>
      </c>
      <c r="J330" s="56">
        <f>AVERAGE(J311:Y311,B312:I312)</f>
        <v>0</v>
      </c>
      <c r="K330" s="56">
        <f>AVERAGE(K311:Y311,B312:J312)</f>
        <v>0</v>
      </c>
      <c r="L330" s="56">
        <f>AVERAGE(L311:Y311,B312:K312)</f>
        <v>0</v>
      </c>
      <c r="M330" s="56">
        <f>AVERAGE(M311:Y311,B312:L312)</f>
        <v>0</v>
      </c>
      <c r="N330" s="56">
        <f>AVERAGE(N311:Y311,B312:M312)</f>
        <v>0</v>
      </c>
      <c r="O330" s="56">
        <f>AVERAGE(O311:Y311,B312:N312)</f>
        <v>0</v>
      </c>
      <c r="P330" s="56">
        <f>AVERAGE(P311:Y311,B312:O312)</f>
        <v>0</v>
      </c>
      <c r="Q330" s="56">
        <f>AVERAGE(Q311:Y311,B312:P312)</f>
        <v>0</v>
      </c>
      <c r="R330" s="56">
        <f>AVERAGE(R311:Y311,B312:Q312)</f>
        <v>0</v>
      </c>
      <c r="S330" s="56">
        <f>AVERAGE(S311:Y311,B312:R312)</f>
        <v>0</v>
      </c>
      <c r="T330" s="56">
        <f>AVERAGE(T311:Y311,B312:S312)</f>
        <v>0</v>
      </c>
      <c r="U330" s="56">
        <f>AVERAGE(U311:Y311,B312:T312)</f>
        <v>0</v>
      </c>
      <c r="V330" s="56">
        <f>AVERAGE(V311:Y311,B312:U312)</f>
        <v>0</v>
      </c>
      <c r="W330" s="56">
        <f>AVERAGE(W311:Y311,B312:V312)</f>
        <v>0</v>
      </c>
      <c r="X330" s="56">
        <f>AVERAGE(X311:Y311,B312:W312)</f>
        <v>0</v>
      </c>
      <c r="Y330" s="57">
        <f>AVERAGE(Y311,B312:X312)</f>
        <v>0</v>
      </c>
      <c r="AE330" s="22"/>
    </row>
    <row r="331" spans="1:31" hidden="1">
      <c r="A331" s="29" t="s">
        <v>8</v>
      </c>
      <c r="B331" s="34">
        <f t="array" ref="B331">SUM(IF($F$2=Data!$A$2:$A$8633,IF($B$329=Data!$F$2:$F$8633,IF(B$16=Data!$E$2:$E$8633,IF(B$330&gt;=Data!$J$2:$J$8633,IF(B$330&lt;=Data!$K$2:$K$8633,Data!$G$2:$G$8633))))))</f>
        <v>0</v>
      </c>
      <c r="C331" s="34">
        <f t="array" ref="C331">SUM(IF($F$2=Data!$A$2:$A$8633,IF($H$2=$H$2,IF($B$329=Data!$F$2:$F$8633,IF(C$16=Data!$E$2:$E$8633,IF(C$330&gt;=Data!$J$2:$J$8633,IF(C$330&lt;=Data!$K$2:$K$8633,Data!$G$2:$G$8633)))))))</f>
        <v>0</v>
      </c>
      <c r="D331" s="34">
        <f t="array" ref="D331">SUM(IF($F$2=Data!$A$2:$A$8633,IF($H$2=$H$2,IF($B$329=Data!$F$2:$F$8633,IF(D$16=Data!$E$2:$E$8633,IF(D$330&gt;=Data!$J$2:$J$8633,IF(D$330&lt;=Data!$K$2:$K$8633,Data!$G$2:$G$8633)))))))</f>
        <v>0</v>
      </c>
      <c r="E331" s="34">
        <f t="array" ref="E331">SUM(IF($F$2=Data!$A$2:$A$8633,IF($H$2=$H$2,IF($B$329=Data!$F$2:$F$8633,IF(E$16=Data!$E$2:$E$8633,IF(E$330&gt;=Data!$J$2:$J$8633,IF(E$330&lt;=Data!$K$2:$K$8633,Data!$G$2:$G$8633)))))))</f>
        <v>0</v>
      </c>
      <c r="F331" s="34">
        <f t="array" ref="F331">SUM(IF($F$2=Data!$A$2:$A$8633,IF($H$2=$H$2,IF($B$329=Data!$F$2:$F$8633,IF(F$16=Data!$E$2:$E$8633,IF(F$330&gt;=Data!$J$2:$J$8633,IF(F$330&lt;=Data!$K$2:$K$8633,Data!$G$2:$G$8633)))))))</f>
        <v>0</v>
      </c>
      <c r="G331" s="34">
        <f t="array" ref="G331">SUM(IF($F$2=Data!$A$2:$A$8633,IF($H$2=$H$2,IF($B$329=Data!$F$2:$F$8633,IF(G$16=Data!$E$2:$E$8633,IF(G$330&gt;=Data!$J$2:$J$8633,IF(G$330&lt;=Data!$K$2:$K$8633,Data!$G$2:$G$8633)))))))</f>
        <v>0</v>
      </c>
      <c r="H331" s="34">
        <f t="array" ref="H331">SUM(IF($F$2=Data!$A$2:$A$8633,IF($H$2=$H$2,IF($B$329=Data!$F$2:$F$8633,IF(H$16=Data!$E$2:$E$8633,IF(H$330&gt;=Data!$J$2:$J$8633,IF(H$330&lt;=Data!$K$2:$K$8633,Data!$G$2:$G$8633)))))))</f>
        <v>0</v>
      </c>
      <c r="I331" s="34">
        <f t="array" ref="I331">SUM(IF($F$2=Data!$A$2:$A$8633,IF($H$2=$H$2,IF($B$329=Data!$F$2:$F$8633,IF(I$16=Data!$E$2:$E$8633,IF(I$330&gt;=Data!$J$2:$J$8633,IF(I$330&lt;=Data!$K$2:$K$8633,Data!$G$2:$G$8633)))))))</f>
        <v>0</v>
      </c>
      <c r="J331" s="34">
        <f t="array" ref="J331">SUM(IF($F$2=Data!$A$2:$A$8633,IF($H$2=$H$2,IF($B$329=Data!$F$2:$F$8633,IF(J$16=Data!$E$2:$E$8633,IF(J$330&gt;=Data!$J$2:$J$8633,IF(J$330&lt;=Data!$K$2:$K$8633,Data!$G$2:$G$8633)))))))</f>
        <v>0</v>
      </c>
      <c r="K331" s="34">
        <f t="array" ref="K331">SUM(IF($F$2=Data!$A$2:$A$8633,IF($H$2=$H$2,IF($B$329=Data!$F$2:$F$8633,IF(K$16=Data!$E$2:$E$8633,IF(K$330&gt;=Data!$J$2:$J$8633,IF(K$330&lt;=Data!$K$2:$K$8633,Data!$G$2:$G$8633)))))))</f>
        <v>0</v>
      </c>
      <c r="L331" s="34">
        <f t="array" ref="L331">SUM(IF($F$2=Data!$A$2:$A$8633,IF($H$2=$H$2,IF($B$329=Data!$F$2:$F$8633,IF(L$16=Data!$E$2:$E$8633,IF(L$330&gt;=Data!$J$2:$J$8633,IF(L$330&lt;=Data!$K$2:$K$8633,Data!$G$2:$G$8633)))))))</f>
        <v>0</v>
      </c>
      <c r="M331" s="34">
        <f t="array" ref="M331">SUM(IF($F$2=Data!$A$2:$A$8633,IF($H$2=$H$2,IF($B$329=Data!$F$2:$F$8633,IF(M$16=Data!$E$2:$E$8633,IF(M$330&gt;=Data!$J$2:$J$8633,IF(M$330&lt;=Data!$K$2:$K$8633,Data!$G$2:$G$8633)))))))</f>
        <v>0</v>
      </c>
      <c r="N331" s="34">
        <f t="array" ref="N331">SUM(IF($F$2=Data!$A$2:$A$8633,IF($H$2=$H$2,IF($B$329=Data!$F$2:$F$8633,IF(N$16=Data!$E$2:$E$8633,IF(N$330&gt;=Data!$J$2:$J$8633,IF(N$330&lt;=Data!$K$2:$K$8633,Data!$G$2:$G$8633)))))))</f>
        <v>0</v>
      </c>
      <c r="O331" s="34">
        <f t="array" ref="O331">SUM(IF($F$2=Data!$A$2:$A$8633,IF($H$2=$H$2,IF($B$329=Data!$F$2:$F$8633,IF(O$16=Data!$E$2:$E$8633,IF(O$330&gt;=Data!$J$2:$J$8633,IF(O$330&lt;=Data!$K$2:$K$8633,Data!$G$2:$G$8633)))))))</f>
        <v>0</v>
      </c>
      <c r="P331" s="34">
        <f t="array" ref="P331">SUM(IF($F$2=Data!$A$2:$A$8633,IF($H$2=$H$2,IF($B$329=Data!$F$2:$F$8633,IF(P$16=Data!$E$2:$E$8633,IF(P$330&gt;=Data!$J$2:$J$8633,IF(P$330&lt;=Data!$K$2:$K$8633,Data!$G$2:$G$8633)))))))</f>
        <v>0</v>
      </c>
      <c r="Q331" s="34">
        <f t="array" ref="Q331">SUM(IF($F$2=Data!$A$2:$A$8633,IF($H$2=$H$2,IF($B$329=Data!$F$2:$F$8633,IF(Q$16=Data!$E$2:$E$8633,IF(Q$330&gt;=Data!$J$2:$J$8633,IF(Q$330&lt;=Data!$K$2:$K$8633,Data!$G$2:$G$8633)))))))</f>
        <v>0</v>
      </c>
      <c r="R331" s="34">
        <f t="array" ref="R331">SUM(IF($F$2=Data!$A$2:$A$8633,IF($H$2=$H$2,IF($B$329=Data!$F$2:$F$8633,IF(R$16=Data!$E$2:$E$8633,IF(R$330&gt;=Data!$J$2:$J$8633,IF(R$330&lt;=Data!$K$2:$K$8633,Data!$G$2:$G$8633)))))))</f>
        <v>0</v>
      </c>
      <c r="S331" s="34">
        <f t="array" ref="S331">SUM(IF($F$2=Data!$A$2:$A$8633,IF($H$2=$H$2,IF($B$329=Data!$F$2:$F$8633,IF(S$16=Data!$E$2:$E$8633,IF(S$330&gt;=Data!$J$2:$J$8633,IF(S$330&lt;=Data!$K$2:$K$8633,Data!$G$2:$G$8633)))))))</f>
        <v>0</v>
      </c>
      <c r="T331" s="34">
        <f t="array" ref="T331">SUM(IF($F$2=Data!$A$2:$A$8633,IF($H$2=$H$2,IF($B$329=Data!$F$2:$F$8633,IF(T$16=Data!$E$2:$E$8633,IF(T$330&gt;=Data!$J$2:$J$8633,IF(T$330&lt;=Data!$K$2:$K$8633,Data!$G$2:$G$8633)))))))</f>
        <v>0</v>
      </c>
      <c r="U331" s="34">
        <f t="array" ref="U331">SUM(IF($F$2=Data!$A$2:$A$8633,IF($H$2=$H$2,IF($B$329=Data!$F$2:$F$8633,IF(U$16=Data!$E$2:$E$8633,IF(U$330&gt;=Data!$J$2:$J$8633,IF(U$330&lt;=Data!$K$2:$K$8633,Data!$G$2:$G$8633)))))))</f>
        <v>0</v>
      </c>
      <c r="V331" s="34">
        <f t="array" ref="V331">SUM(IF($F$2=Data!$A$2:$A$8633,IF($H$2=$H$2,IF($B$329=Data!$F$2:$F$8633,IF(V$16=Data!$E$2:$E$8633,IF(V$330&gt;=Data!$J$2:$J$8633,IF(V$330&lt;=Data!$K$2:$K$8633,Data!$G$2:$G$8633)))))))</f>
        <v>0</v>
      </c>
      <c r="W331" s="34">
        <f t="array" ref="W331">SUM(IF($F$2=Data!$A$2:$A$8633,IF($H$2=$H$2,IF($B$329=Data!$F$2:$F$8633,IF(W$16=Data!$E$2:$E$8633,IF(W$330&gt;=Data!$J$2:$J$8633,IF(W$330&lt;=Data!$K$2:$K$8633,Data!$G$2:$G$8633)))))))</f>
        <v>0</v>
      </c>
      <c r="X331" s="34">
        <f t="array" ref="X331">SUM(IF($F$2=Data!$A$2:$A$8633,IF($H$2=$H$2,IF($B$329=Data!$F$2:$F$8633,IF(X$16=Data!$E$2:$E$8633,IF(X$330&gt;=Data!$J$2:$J$8633,IF(X$330&lt;=Data!$K$2:$K$8633,Data!$G$2:$G$8633)))))))</f>
        <v>0</v>
      </c>
      <c r="Y331" s="34">
        <f t="array" ref="Y331">SUM(IF($F$2=Data!$A$2:$A$8633,IF($H$2=$H$2,IF($B$329=Data!$F$2:$F$8633,IF(Y$16=Data!$E$2:$E$8633,IF(Y$330&gt;=Data!$J$2:$J$8633,IF(Y$330&lt;=Data!$K$2:$K$8633,Data!$G$2:$G$8633)))))))</f>
        <v>0</v>
      </c>
      <c r="AE331" s="22"/>
    </row>
    <row r="332" spans="1:31" hidden="1">
      <c r="A332" s="29" t="s">
        <v>3</v>
      </c>
      <c r="B332" s="35">
        <f t="array" ref="B332">SUM(IF($F$2=Data!$A$2:$A$8633,IF($H$2=$H$2,IF($B$329=Data!$F$2:$F$8633,IF(B$16=Data!$E$2:$E$8633,IF(0=Data!$H$2:$H$8633,Data!$I$2:$I$8633))))))</f>
        <v>0</v>
      </c>
      <c r="C332" s="35">
        <f t="array" ref="C332">SUM(IF($F$2=Data!$A$2:$A$8633,IF($H$2=$H$2,IF($B$329=Data!$F$2:$F$8633,IF(C$16=Data!$E$2:$E$8633,IF(0=Data!$H$2:$H$8633,Data!$I$2:$I$8633))))))</f>
        <v>0</v>
      </c>
      <c r="D332" s="35">
        <f t="array" ref="D332">SUM(IF($F$2=Data!$A$2:$A$8633,IF($H$2=$H$2,IF($B$329=Data!$F$2:$F$8633,IF(D$16=Data!$E$2:$E$8633,IF(0=Data!$H$2:$H$8633,Data!$I$2:$I$8633))))))</f>
        <v>0</v>
      </c>
      <c r="E332" s="35">
        <f t="array" ref="E332">SUM(IF($F$2=Data!$A$2:$A$8633,IF($H$2=$H$2,IF($B$329=Data!$F$2:$F$8633,IF(E$16=Data!$E$2:$E$8633,IF(0=Data!$H$2:$H$8633,Data!$I$2:$I$8633))))))</f>
        <v>0</v>
      </c>
      <c r="F332" s="35">
        <f t="array" ref="F332">SUM(IF($F$2=Data!$A$2:$A$8633,IF($H$2=$H$2,IF($B$329=Data!$F$2:$F$8633,IF(F$16=Data!$E$2:$E$8633,IF(0=Data!$H$2:$H$8633,Data!$I$2:$I$8633))))))</f>
        <v>0</v>
      </c>
      <c r="G332" s="35">
        <f t="array" ref="G332">SUM(IF($F$2=Data!$A$2:$A$8633,IF($H$2=$H$2,IF($B$329=Data!$F$2:$F$8633,IF(G$16=Data!$E$2:$E$8633,IF(0=Data!$H$2:$H$8633,Data!$I$2:$I$8633))))))</f>
        <v>0</v>
      </c>
      <c r="H332" s="35">
        <f t="array" ref="H332">SUM(IF($F$2=Data!$A$2:$A$8633,IF($H$2=$H$2,IF($B$329=Data!$F$2:$F$8633,IF(H$16=Data!$E$2:$E$8633,IF(0=Data!$H$2:$H$8633,Data!$I$2:$I$8633))))))</f>
        <v>0</v>
      </c>
      <c r="I332" s="35">
        <f t="array" ref="I332">SUM(IF($F$2=Data!$A$2:$A$8633,IF($H$2=$H$2,IF($B$329=Data!$F$2:$F$8633,IF(I$16=Data!$E$2:$E$8633,IF(0=Data!$H$2:$H$8633,Data!$I$2:$I$8633))))))</f>
        <v>0</v>
      </c>
      <c r="J332" s="35">
        <f t="array" ref="J332">SUM(IF($F$2=Data!$A$2:$A$8633,IF($H$2=$H$2,IF($B$329=Data!$F$2:$F$8633,IF(J$16=Data!$E$2:$E$8633,IF(0=Data!$H$2:$H$8633,Data!$I$2:$I$8633))))))</f>
        <v>0</v>
      </c>
      <c r="K332" s="35">
        <f t="array" ref="K332">SUM(IF($F$2=Data!$A$2:$A$8633,IF($H$2=$H$2,IF($B$329=Data!$F$2:$F$8633,IF(K$16=Data!$E$2:$E$8633,IF(0=Data!$H$2:$H$8633,Data!$I$2:$I$8633))))))</f>
        <v>0</v>
      </c>
      <c r="L332" s="35">
        <f t="array" ref="L332">SUM(IF($F$2=Data!$A$2:$A$8633,IF($H$2=$H$2,IF($B$329=Data!$F$2:$F$8633,IF(L$16=Data!$E$2:$E$8633,IF(0=Data!$H$2:$H$8633,Data!$I$2:$I$8633))))))</f>
        <v>0</v>
      </c>
      <c r="M332" s="35">
        <f t="array" ref="M332">SUM(IF($F$2=Data!$A$2:$A$8633,IF($H$2=$H$2,IF($B$329=Data!$F$2:$F$8633,IF(M$16=Data!$E$2:$E$8633,IF(0=Data!$H$2:$H$8633,Data!$I$2:$I$8633))))))</f>
        <v>0</v>
      </c>
      <c r="N332" s="35">
        <f t="array" ref="N332">SUM(IF($F$2=Data!$A$2:$A$8633,IF($H$2=$H$2,IF($B$329=Data!$F$2:$F$8633,IF(N$16=Data!$E$2:$E$8633,IF(0=Data!$H$2:$H$8633,Data!$I$2:$I$8633))))))</f>
        <v>0</v>
      </c>
      <c r="O332" s="35">
        <f t="array" ref="O332">SUM(IF($F$2=Data!$A$2:$A$8633,IF($H$2=$H$2,IF($B$329=Data!$F$2:$F$8633,IF(O$16=Data!$E$2:$E$8633,IF(0=Data!$H$2:$H$8633,Data!$I$2:$I$8633))))))</f>
        <v>0</v>
      </c>
      <c r="P332" s="35">
        <f t="array" ref="P332">SUM(IF($F$2=Data!$A$2:$A$8633,IF($H$2=$H$2,IF($B$329=Data!$F$2:$F$8633,IF(P$16=Data!$E$2:$E$8633,IF(0=Data!$H$2:$H$8633,Data!$I$2:$I$8633))))))</f>
        <v>0</v>
      </c>
      <c r="Q332" s="35">
        <f t="array" ref="Q332">SUM(IF($F$2=Data!$A$2:$A$8633,IF($H$2=$H$2,IF($B$329=Data!$F$2:$F$8633,IF(Q$16=Data!$E$2:$E$8633,IF(0=Data!$H$2:$H$8633,Data!$I$2:$I$8633))))))</f>
        <v>0</v>
      </c>
      <c r="R332" s="35">
        <f t="array" ref="R332">SUM(IF($F$2=Data!$A$2:$A$8633,IF($H$2=$H$2,IF($B$329=Data!$F$2:$F$8633,IF(R$16=Data!$E$2:$E$8633,IF(0=Data!$H$2:$H$8633,Data!$I$2:$I$8633))))))</f>
        <v>0</v>
      </c>
      <c r="S332" s="35">
        <f t="array" ref="S332">SUM(IF($F$2=Data!$A$2:$A$8633,IF($H$2=$H$2,IF($B$329=Data!$F$2:$F$8633,IF(S$16=Data!$E$2:$E$8633,IF(0=Data!$H$2:$H$8633,Data!$I$2:$I$8633))))))</f>
        <v>0</v>
      </c>
      <c r="T332" s="35">
        <f t="array" ref="T332">SUM(IF($F$2=Data!$A$2:$A$8633,IF($H$2=$H$2,IF($B$329=Data!$F$2:$F$8633,IF(T$16=Data!$E$2:$E$8633,IF(0=Data!$H$2:$H$8633,Data!$I$2:$I$8633))))))</f>
        <v>0</v>
      </c>
      <c r="U332" s="35">
        <f t="array" ref="U332">SUM(IF($F$2=Data!$A$2:$A$8633,IF($H$2=$H$2,IF($B$329=Data!$F$2:$F$8633,IF(U$16=Data!$E$2:$E$8633,IF(0=Data!$H$2:$H$8633,Data!$I$2:$I$8633))))))</f>
        <v>0</v>
      </c>
      <c r="V332" s="35">
        <f t="array" ref="V332">SUM(IF($F$2=Data!$A$2:$A$8633,IF($H$2=$H$2,IF($B$329=Data!$F$2:$F$8633,IF(V$16=Data!$E$2:$E$8633,IF(0=Data!$H$2:$H$8633,Data!$I$2:$I$8633))))))</f>
        <v>0</v>
      </c>
      <c r="W332" s="35">
        <f t="array" ref="W332">SUM(IF($F$2=Data!$A$2:$A$8633,IF($H$2=$H$2,IF($B$329=Data!$F$2:$F$8633,IF(W$16=Data!$E$2:$E$8633,IF(0=Data!$H$2:$H$8633,Data!$I$2:$I$8633))))))</f>
        <v>0</v>
      </c>
      <c r="X332" s="35">
        <f t="array" ref="X332">SUM(IF($F$2=Data!$A$2:$A$8633,IF($H$2=$H$2,IF($B$329=Data!$F$2:$F$8633,IF(X$16=Data!$E$2:$E$8633,IF(0=Data!$H$2:$H$8633,Data!$I$2:$I$8633))))))</f>
        <v>0</v>
      </c>
      <c r="Y332" s="35">
        <f t="array" ref="Y332">SUM(IF($F$2=Data!$A$2:$A$8633,IF($H$2=$H$2,IF($B$329=Data!$F$2:$F$8633,IF(Y$16=Data!$E$2:$E$8633,IF(0=Data!$H$2:$H$8633,Data!$I$2:$I$8633))))))</f>
        <v>0</v>
      </c>
      <c r="AE332" s="22"/>
    </row>
    <row r="333" spans="1:31" hidden="1">
      <c r="A333" s="29" t="s">
        <v>4</v>
      </c>
      <c r="B333" s="35">
        <f t="array" ref="B333">SUM(IF($F$2=Data!$A$2:$A$8633,IF($H$2=$H$2,IF($B$329=Data!$F$2:$F$8633,IF(B$16=Data!$E$2:$E$8633,IF(1=Data!$H$2:$H$8633,Data!$I$2:$I$8633))))))</f>
        <v>0</v>
      </c>
      <c r="C333" s="35">
        <f t="array" ref="C333">SUM(IF($F$2=Data!$A$2:$A$8633,IF($H$2=$H$2,IF($B$329=Data!$F$2:$F$8633,IF(C$16=Data!$E$2:$E$8633,IF(1=Data!$H$2:$H$8633,Data!$I$2:$I$8633))))))</f>
        <v>0</v>
      </c>
      <c r="D333" s="35">
        <f t="array" ref="D333">SUM(IF($F$2=Data!$A$2:$A$8633,IF($H$2=$H$2,IF($B$329=Data!$F$2:$F$8633,IF(D$16=Data!$E$2:$E$8633,IF(1=Data!$H$2:$H$8633,Data!$I$2:$I$8633))))))</f>
        <v>0</v>
      </c>
      <c r="E333" s="35">
        <f t="array" ref="E333">SUM(IF($F$2=Data!$A$2:$A$8633,IF($H$2=$H$2,IF($B$329=Data!$F$2:$F$8633,IF(E$16=Data!$E$2:$E$8633,IF(1=Data!$H$2:$H$8633,Data!$I$2:$I$8633))))))</f>
        <v>0</v>
      </c>
      <c r="F333" s="35">
        <f t="array" ref="F333">SUM(IF($F$2=Data!$A$2:$A$8633,IF($H$2=$H$2,IF($B$329=Data!$F$2:$F$8633,IF(F$16=Data!$E$2:$E$8633,IF(1=Data!$H$2:$H$8633,Data!$I$2:$I$8633))))))</f>
        <v>0</v>
      </c>
      <c r="G333" s="35">
        <f t="array" ref="G333">SUM(IF($F$2=Data!$A$2:$A$8633,IF($H$2=$H$2,IF($B$329=Data!$F$2:$F$8633,IF(G$16=Data!$E$2:$E$8633,IF(1=Data!$H$2:$H$8633,Data!$I$2:$I$8633))))))</f>
        <v>0</v>
      </c>
      <c r="H333" s="35">
        <f t="array" ref="H333">SUM(IF($F$2=Data!$A$2:$A$8633,IF($H$2=$H$2,IF($B$329=Data!$F$2:$F$8633,IF(H$16=Data!$E$2:$E$8633,IF(1=Data!$H$2:$H$8633,Data!$I$2:$I$8633))))))</f>
        <v>0</v>
      </c>
      <c r="I333" s="35">
        <f t="array" ref="I333">SUM(IF($F$2=Data!$A$2:$A$8633,IF($H$2=$H$2,IF($B$329=Data!$F$2:$F$8633,IF(I$16=Data!$E$2:$E$8633,IF(1=Data!$H$2:$H$8633,Data!$I$2:$I$8633))))))</f>
        <v>0</v>
      </c>
      <c r="J333" s="35">
        <f t="array" ref="J333">SUM(IF($F$2=Data!$A$2:$A$8633,IF($H$2=$H$2,IF($B$329=Data!$F$2:$F$8633,IF(J$16=Data!$E$2:$E$8633,IF(1=Data!$H$2:$H$8633,Data!$I$2:$I$8633))))))</f>
        <v>0</v>
      </c>
      <c r="K333" s="35">
        <f t="array" ref="K333">SUM(IF($F$2=Data!$A$2:$A$8633,IF($H$2=$H$2,IF($B$329=Data!$F$2:$F$8633,IF(K$16=Data!$E$2:$E$8633,IF(1=Data!$H$2:$H$8633,Data!$I$2:$I$8633))))))</f>
        <v>0</v>
      </c>
      <c r="L333" s="35">
        <f t="array" ref="L333">SUM(IF($F$2=Data!$A$2:$A$8633,IF($H$2=$H$2,IF($B$329=Data!$F$2:$F$8633,IF(L$16=Data!$E$2:$E$8633,IF(1=Data!$H$2:$H$8633,Data!$I$2:$I$8633))))))</f>
        <v>0</v>
      </c>
      <c r="M333" s="35">
        <f t="array" ref="M333">SUM(IF($F$2=Data!$A$2:$A$8633,IF($H$2=$H$2,IF($B$329=Data!$F$2:$F$8633,IF(M$16=Data!$E$2:$E$8633,IF(1=Data!$H$2:$H$8633,Data!$I$2:$I$8633))))))</f>
        <v>0</v>
      </c>
      <c r="N333" s="35">
        <f t="array" ref="N333">SUM(IF($F$2=Data!$A$2:$A$8633,IF($H$2=$H$2,IF($B$329=Data!$F$2:$F$8633,IF(N$16=Data!$E$2:$E$8633,IF(1=Data!$H$2:$H$8633,Data!$I$2:$I$8633))))))</f>
        <v>0</v>
      </c>
      <c r="O333" s="35">
        <f t="array" ref="O333">SUM(IF($F$2=Data!$A$2:$A$8633,IF($H$2=$H$2,IF($B$329=Data!$F$2:$F$8633,IF(O$16=Data!$E$2:$E$8633,IF(1=Data!$H$2:$H$8633,Data!$I$2:$I$8633))))))</f>
        <v>0</v>
      </c>
      <c r="P333" s="35">
        <f t="array" ref="P333">SUM(IF($F$2=Data!$A$2:$A$8633,IF($H$2=$H$2,IF($B$329=Data!$F$2:$F$8633,IF(P$16=Data!$E$2:$E$8633,IF(1=Data!$H$2:$H$8633,Data!$I$2:$I$8633))))))</f>
        <v>0</v>
      </c>
      <c r="Q333" s="35">
        <f t="array" ref="Q333">SUM(IF($F$2=Data!$A$2:$A$8633,IF($H$2=$H$2,IF($B$329=Data!$F$2:$F$8633,IF(Q$16=Data!$E$2:$E$8633,IF(1=Data!$H$2:$H$8633,Data!$I$2:$I$8633))))))</f>
        <v>0</v>
      </c>
      <c r="R333" s="35">
        <f t="array" ref="R333">SUM(IF($F$2=Data!$A$2:$A$8633,IF($H$2=$H$2,IF($B$329=Data!$F$2:$F$8633,IF(R$16=Data!$E$2:$E$8633,IF(1=Data!$H$2:$H$8633,Data!$I$2:$I$8633))))))</f>
        <v>0</v>
      </c>
      <c r="S333" s="35">
        <f t="array" ref="S333">SUM(IF($F$2=Data!$A$2:$A$8633,IF($H$2=$H$2,IF($B$329=Data!$F$2:$F$8633,IF(S$16=Data!$E$2:$E$8633,IF(1=Data!$H$2:$H$8633,Data!$I$2:$I$8633))))))</f>
        <v>0</v>
      </c>
      <c r="T333" s="35">
        <f t="array" ref="T333">SUM(IF($F$2=Data!$A$2:$A$8633,IF($H$2=$H$2,IF($B$329=Data!$F$2:$F$8633,IF(T$16=Data!$E$2:$E$8633,IF(1=Data!$H$2:$H$8633,Data!$I$2:$I$8633))))))</f>
        <v>0</v>
      </c>
      <c r="U333" s="35">
        <f t="array" ref="U333">SUM(IF($F$2=Data!$A$2:$A$8633,IF($H$2=$H$2,IF($B$329=Data!$F$2:$F$8633,IF(U$16=Data!$E$2:$E$8633,IF(1=Data!$H$2:$H$8633,Data!$I$2:$I$8633))))))</f>
        <v>0</v>
      </c>
      <c r="V333" s="35">
        <f t="array" ref="V333">SUM(IF($F$2=Data!$A$2:$A$8633,IF($H$2=$H$2,IF($B$329=Data!$F$2:$F$8633,IF(V$16=Data!$E$2:$E$8633,IF(1=Data!$H$2:$H$8633,Data!$I$2:$I$8633))))))</f>
        <v>0</v>
      </c>
      <c r="W333" s="35">
        <f t="array" ref="W333">SUM(IF($F$2=Data!$A$2:$A$8633,IF($H$2=$H$2,IF($B$329=Data!$F$2:$F$8633,IF(W$16=Data!$E$2:$E$8633,IF(1=Data!$H$2:$H$8633,Data!$I$2:$I$8633))))))</f>
        <v>0</v>
      </c>
      <c r="X333" s="35">
        <f t="array" ref="X333">SUM(IF($F$2=Data!$A$2:$A$8633,IF($H$2=$H$2,IF($B$329=Data!$F$2:$F$8633,IF(X$16=Data!$E$2:$E$8633,IF(1=Data!$H$2:$H$8633,Data!$I$2:$I$8633))))))</f>
        <v>0</v>
      </c>
      <c r="Y333" s="35">
        <f t="array" ref="Y333">SUM(IF($F$2=Data!$A$2:$A$8633,IF($H$2=$H$2,IF($B$329=Data!$F$2:$F$8633,IF(Y$16=Data!$E$2:$E$8633,IF(1=Data!$H$2:$H$8633,Data!$I$2:$I$8633))))))</f>
        <v>0</v>
      </c>
      <c r="AE333" s="22"/>
    </row>
    <row r="334" spans="1:31" hidden="1">
      <c r="A334" s="29" t="s">
        <v>5</v>
      </c>
      <c r="B334" s="35">
        <f t="array" ref="B334">SUM(IF($F$2=Data!$A$2:$A$8633,IF($H$2=$H$2,IF($B$329=Data!$F$2:$F$8633,IF(B$16=Data!$E$2:$E$8633,IF(2=Data!$H$2:$H$8633,Data!$I$2:$I$8633))))))</f>
        <v>0</v>
      </c>
      <c r="C334" s="35">
        <f t="array" ref="C334">SUM(IF($F$2=Data!$A$2:$A$8633,IF($H$2=$H$2,IF($B$329=Data!$F$2:$F$8633,IF(C$16=Data!$E$2:$E$8633,IF(2=Data!$H$2:$H$8633,Data!$I$2:$I$8633))))))</f>
        <v>0</v>
      </c>
      <c r="D334" s="35">
        <f t="array" ref="D334">SUM(IF($F$2=Data!$A$2:$A$8633,IF($H$2=$H$2,IF($B$329=Data!$F$2:$F$8633,IF(D$16=Data!$E$2:$E$8633,IF(2=Data!$H$2:$H$8633,Data!$I$2:$I$8633))))))</f>
        <v>0</v>
      </c>
      <c r="E334" s="35">
        <f t="array" ref="E334">SUM(IF($F$2=Data!$A$2:$A$8633,IF($H$2=$H$2,IF($B$329=Data!$F$2:$F$8633,IF(E$16=Data!$E$2:$E$8633,IF(2=Data!$H$2:$H$8633,Data!$I$2:$I$8633))))))</f>
        <v>0</v>
      </c>
      <c r="F334" s="35">
        <f t="array" ref="F334">SUM(IF($F$2=Data!$A$2:$A$8633,IF($H$2=$H$2,IF($B$329=Data!$F$2:$F$8633,IF(F$16=Data!$E$2:$E$8633,IF(2=Data!$H$2:$H$8633,Data!$I$2:$I$8633))))))</f>
        <v>0</v>
      </c>
      <c r="G334" s="35">
        <f t="array" ref="G334">SUM(IF($F$2=Data!$A$2:$A$8633,IF($H$2=$H$2,IF($B$329=Data!$F$2:$F$8633,IF(G$16=Data!$E$2:$E$8633,IF(2=Data!$H$2:$H$8633,Data!$I$2:$I$8633))))))</f>
        <v>0</v>
      </c>
      <c r="H334" s="35">
        <f t="array" ref="H334">SUM(IF($F$2=Data!$A$2:$A$8633,IF($H$2=$H$2,IF($B$329=Data!$F$2:$F$8633,IF(H$16=Data!$E$2:$E$8633,IF(2=Data!$H$2:$H$8633,Data!$I$2:$I$8633))))))</f>
        <v>0</v>
      </c>
      <c r="I334" s="35">
        <f t="array" ref="I334">SUM(IF($F$2=Data!$A$2:$A$8633,IF($H$2=$H$2,IF($B$329=Data!$F$2:$F$8633,IF(I$16=Data!$E$2:$E$8633,IF(2=Data!$H$2:$H$8633,Data!$I$2:$I$8633))))))</f>
        <v>0</v>
      </c>
      <c r="J334" s="35">
        <f t="array" ref="J334">SUM(IF($F$2=Data!$A$2:$A$8633,IF($H$2=$H$2,IF($B$329=Data!$F$2:$F$8633,IF(J$16=Data!$E$2:$E$8633,IF(2=Data!$H$2:$H$8633,Data!$I$2:$I$8633))))))</f>
        <v>0</v>
      </c>
      <c r="K334" s="35">
        <f t="array" ref="K334">SUM(IF($F$2=Data!$A$2:$A$8633,IF($H$2=$H$2,IF($B$329=Data!$F$2:$F$8633,IF(K$16=Data!$E$2:$E$8633,IF(2=Data!$H$2:$H$8633,Data!$I$2:$I$8633))))))</f>
        <v>0</v>
      </c>
      <c r="L334" s="35">
        <f t="array" ref="L334">SUM(IF($F$2=Data!$A$2:$A$8633,IF($H$2=$H$2,IF($B$329=Data!$F$2:$F$8633,IF(L$16=Data!$E$2:$E$8633,IF(2=Data!$H$2:$H$8633,Data!$I$2:$I$8633))))))</f>
        <v>0</v>
      </c>
      <c r="M334" s="35">
        <f t="array" ref="M334">SUM(IF($F$2=Data!$A$2:$A$8633,IF($H$2=$H$2,IF($B$329=Data!$F$2:$F$8633,IF(M$16=Data!$E$2:$E$8633,IF(2=Data!$H$2:$H$8633,Data!$I$2:$I$8633))))))</f>
        <v>0</v>
      </c>
      <c r="N334" s="35">
        <f t="array" ref="N334">SUM(IF($F$2=Data!$A$2:$A$8633,IF($H$2=$H$2,IF($B$329=Data!$F$2:$F$8633,IF(N$16=Data!$E$2:$E$8633,IF(2=Data!$H$2:$H$8633,Data!$I$2:$I$8633))))))</f>
        <v>0</v>
      </c>
      <c r="O334" s="35">
        <f t="array" ref="O334">SUM(IF($F$2=Data!$A$2:$A$8633,IF($H$2=$H$2,IF($B$329=Data!$F$2:$F$8633,IF(O$16=Data!$E$2:$E$8633,IF(2=Data!$H$2:$H$8633,Data!$I$2:$I$8633))))))</f>
        <v>0</v>
      </c>
      <c r="P334" s="35">
        <f t="array" ref="P334">SUM(IF($F$2=Data!$A$2:$A$8633,IF($H$2=$H$2,IF($B$329=Data!$F$2:$F$8633,IF(P$16=Data!$E$2:$E$8633,IF(2=Data!$H$2:$H$8633,Data!$I$2:$I$8633))))))</f>
        <v>0</v>
      </c>
      <c r="Q334" s="35">
        <f t="array" ref="Q334">SUM(IF($F$2=Data!$A$2:$A$8633,IF($H$2=$H$2,IF($B$329=Data!$F$2:$F$8633,IF(Q$16=Data!$E$2:$E$8633,IF(2=Data!$H$2:$H$8633,Data!$I$2:$I$8633))))))</f>
        <v>0</v>
      </c>
      <c r="R334" s="35">
        <f t="array" ref="R334">SUM(IF($F$2=Data!$A$2:$A$8633,IF($H$2=$H$2,IF($B$329=Data!$F$2:$F$8633,IF(R$16=Data!$E$2:$E$8633,IF(2=Data!$H$2:$H$8633,Data!$I$2:$I$8633))))))</f>
        <v>0</v>
      </c>
      <c r="S334" s="35">
        <f t="array" ref="S334">SUM(IF($F$2=Data!$A$2:$A$8633,IF($H$2=$H$2,IF($B$329=Data!$F$2:$F$8633,IF(S$16=Data!$E$2:$E$8633,IF(2=Data!$H$2:$H$8633,Data!$I$2:$I$8633))))))</f>
        <v>0</v>
      </c>
      <c r="T334" s="35">
        <f t="array" ref="T334">SUM(IF($F$2=Data!$A$2:$A$8633,IF($H$2=$H$2,IF($B$329=Data!$F$2:$F$8633,IF(T$16=Data!$E$2:$E$8633,IF(2=Data!$H$2:$H$8633,Data!$I$2:$I$8633))))))</f>
        <v>0</v>
      </c>
      <c r="U334" s="35">
        <f t="array" ref="U334">SUM(IF($F$2=Data!$A$2:$A$8633,IF($H$2=$H$2,IF($B$329=Data!$F$2:$F$8633,IF(U$16=Data!$E$2:$E$8633,IF(2=Data!$H$2:$H$8633,Data!$I$2:$I$8633))))))</f>
        <v>0</v>
      </c>
      <c r="V334" s="35">
        <f t="array" ref="V334">SUM(IF($F$2=Data!$A$2:$A$8633,IF($H$2=$H$2,IF($B$329=Data!$F$2:$F$8633,IF(V$16=Data!$E$2:$E$8633,IF(2=Data!$H$2:$H$8633,Data!$I$2:$I$8633))))))</f>
        <v>0</v>
      </c>
      <c r="W334" s="35">
        <f t="array" ref="W334">SUM(IF($F$2=Data!$A$2:$A$8633,IF($H$2=$H$2,IF($B$329=Data!$F$2:$F$8633,IF(W$16=Data!$E$2:$E$8633,IF(2=Data!$H$2:$H$8633,Data!$I$2:$I$8633))))))</f>
        <v>0</v>
      </c>
      <c r="X334" s="35">
        <f t="array" ref="X334">SUM(IF($F$2=Data!$A$2:$A$8633,IF($H$2=$H$2,IF($B$329=Data!$F$2:$F$8633,IF(X$16=Data!$E$2:$E$8633,IF(2=Data!$H$2:$H$8633,Data!$I$2:$I$8633))))))</f>
        <v>0</v>
      </c>
      <c r="Y334" s="35">
        <f t="array" ref="Y334">SUM(IF($F$2=Data!$A$2:$A$8633,IF($H$2=$H$2,IF($B$329=Data!$F$2:$F$8633,IF(Y$16=Data!$E$2:$E$8633,IF(2=Data!$H$2:$H$8633,Data!$I$2:$I$8633))))))</f>
        <v>0</v>
      </c>
      <c r="AE334" s="22"/>
    </row>
    <row r="335" spans="1:31" hidden="1">
      <c r="A335" s="29" t="s">
        <v>22</v>
      </c>
      <c r="B335" s="35">
        <f t="array" ref="B335">SUM(IF($F$2=Data!$A$2:$A$8633,IF($H$2=$H$2,IF($B$329=Data!$F$2:$F$8633,IF(B$16=Data!$E$2:$E$8633,IF(3=Data!$H$2:$H$8633,Data!$I$2:$I$8633))))))</f>
        <v>0</v>
      </c>
      <c r="C335" s="35">
        <f t="array" ref="C335">SUM(IF($F$2=Data!$A$2:$A$8633,IF($H$2=$H$2,IF($B$329=Data!$F$2:$F$8633,IF(C$16=Data!$E$2:$E$8633,IF(3=Data!$H$2:$H$8633,Data!$I$2:$I$8633))))))</f>
        <v>0</v>
      </c>
      <c r="D335" s="35">
        <f t="array" ref="D335">SUM(IF($F$2=Data!$A$2:$A$8633,IF($H$2=$H$2,IF($B$329=Data!$F$2:$F$8633,IF(D$16=Data!$E$2:$E$8633,IF(3=Data!$H$2:$H$8633,Data!$I$2:$I$8633))))))</f>
        <v>0</v>
      </c>
      <c r="E335" s="35">
        <f t="array" ref="E335">SUM(IF($F$2=Data!$A$2:$A$8633,IF($H$2=$H$2,IF($B$329=Data!$F$2:$F$8633,IF(E$16=Data!$E$2:$E$8633,IF(3=Data!$H$2:$H$8633,Data!$I$2:$I$8633))))))</f>
        <v>0</v>
      </c>
      <c r="F335" s="35">
        <f t="array" ref="F335">SUM(IF($F$2=Data!$A$2:$A$8633,IF($H$2=$H$2,IF($B$329=Data!$F$2:$F$8633,IF(F$16=Data!$E$2:$E$8633,IF(3=Data!$H$2:$H$8633,Data!$I$2:$I$8633))))))</f>
        <v>0</v>
      </c>
      <c r="G335" s="35">
        <f t="array" ref="G335">SUM(IF($F$2=Data!$A$2:$A$8633,IF($H$2=$H$2,IF($B$329=Data!$F$2:$F$8633,IF(G$16=Data!$E$2:$E$8633,IF(3=Data!$H$2:$H$8633,Data!$I$2:$I$8633))))))</f>
        <v>0</v>
      </c>
      <c r="H335" s="35">
        <f t="array" ref="H335">SUM(IF($F$2=Data!$A$2:$A$8633,IF($H$2=$H$2,IF($B$329=Data!$F$2:$F$8633,IF(H$16=Data!$E$2:$E$8633,IF(3=Data!$H$2:$H$8633,Data!$I$2:$I$8633))))))</f>
        <v>0</v>
      </c>
      <c r="I335" s="35">
        <f t="array" ref="I335">SUM(IF($F$2=Data!$A$2:$A$8633,IF($H$2=$H$2,IF($B$329=Data!$F$2:$F$8633,IF(I$16=Data!$E$2:$E$8633,IF(3=Data!$H$2:$H$8633,Data!$I$2:$I$8633))))))</f>
        <v>0</v>
      </c>
      <c r="J335" s="35">
        <f t="array" ref="J335">SUM(IF($F$2=Data!$A$2:$A$8633,IF($H$2=$H$2,IF($B$329=Data!$F$2:$F$8633,IF(J$16=Data!$E$2:$E$8633,IF(3=Data!$H$2:$H$8633,Data!$I$2:$I$8633))))))</f>
        <v>0</v>
      </c>
      <c r="K335" s="35">
        <f t="array" ref="K335">SUM(IF($F$2=Data!$A$2:$A$8633,IF($H$2=$H$2,IF($B$329=Data!$F$2:$F$8633,IF(K$16=Data!$E$2:$E$8633,IF(3=Data!$H$2:$H$8633,Data!$I$2:$I$8633))))))</f>
        <v>0</v>
      </c>
      <c r="L335" s="35">
        <f t="array" ref="L335">SUM(IF($F$2=Data!$A$2:$A$8633,IF($H$2=$H$2,IF($B$329=Data!$F$2:$F$8633,IF(L$16=Data!$E$2:$E$8633,IF(3=Data!$H$2:$H$8633,Data!$I$2:$I$8633))))))</f>
        <v>0</v>
      </c>
      <c r="M335" s="35">
        <f t="array" ref="M335">SUM(IF($F$2=Data!$A$2:$A$8633,IF($H$2=$H$2,IF($B$329=Data!$F$2:$F$8633,IF(M$16=Data!$E$2:$E$8633,IF(3=Data!$H$2:$H$8633,Data!$I$2:$I$8633))))))</f>
        <v>0</v>
      </c>
      <c r="N335" s="35">
        <f t="array" ref="N335">SUM(IF($F$2=Data!$A$2:$A$8633,IF($H$2=$H$2,IF($B$329=Data!$F$2:$F$8633,IF(N$16=Data!$E$2:$E$8633,IF(3=Data!$H$2:$H$8633,Data!$I$2:$I$8633))))))</f>
        <v>0</v>
      </c>
      <c r="O335" s="35">
        <f t="array" ref="O335">SUM(IF($F$2=Data!$A$2:$A$8633,IF($H$2=$H$2,IF($B$329=Data!$F$2:$F$8633,IF(O$16=Data!$E$2:$E$8633,IF(3=Data!$H$2:$H$8633,Data!$I$2:$I$8633))))))</f>
        <v>0</v>
      </c>
      <c r="P335" s="35">
        <f t="array" ref="P335">SUM(IF($F$2=Data!$A$2:$A$8633,IF($H$2=$H$2,IF($B$329=Data!$F$2:$F$8633,IF(P$16=Data!$E$2:$E$8633,IF(3=Data!$H$2:$H$8633,Data!$I$2:$I$8633))))))</f>
        <v>0</v>
      </c>
      <c r="Q335" s="35">
        <f t="array" ref="Q335">SUM(IF($F$2=Data!$A$2:$A$8633,IF($H$2=$H$2,IF($B$329=Data!$F$2:$F$8633,IF(Q$16=Data!$E$2:$E$8633,IF(3=Data!$H$2:$H$8633,Data!$I$2:$I$8633))))))</f>
        <v>0</v>
      </c>
      <c r="R335" s="35">
        <f t="array" ref="R335">SUM(IF($F$2=Data!$A$2:$A$8633,IF($H$2=$H$2,IF($B$329=Data!$F$2:$F$8633,IF(R$16=Data!$E$2:$E$8633,IF(3=Data!$H$2:$H$8633,Data!$I$2:$I$8633))))))</f>
        <v>0</v>
      </c>
      <c r="S335" s="35">
        <f t="array" ref="S335">SUM(IF($F$2=Data!$A$2:$A$8633,IF($H$2=$H$2,IF($B$329=Data!$F$2:$F$8633,IF(S$16=Data!$E$2:$E$8633,IF(3=Data!$H$2:$H$8633,Data!$I$2:$I$8633))))))</f>
        <v>0</v>
      </c>
      <c r="T335" s="35">
        <f t="array" ref="T335">SUM(IF($F$2=Data!$A$2:$A$8633,IF($H$2=$H$2,IF($B$329=Data!$F$2:$F$8633,IF(T$16=Data!$E$2:$E$8633,IF(3=Data!$H$2:$H$8633,Data!$I$2:$I$8633))))))</f>
        <v>0</v>
      </c>
      <c r="U335" s="35">
        <f t="array" ref="U335">SUM(IF($F$2=Data!$A$2:$A$8633,IF($H$2=$H$2,IF($B$329=Data!$F$2:$F$8633,IF(U$16=Data!$E$2:$E$8633,IF(3=Data!$H$2:$H$8633,Data!$I$2:$I$8633))))))</f>
        <v>0</v>
      </c>
      <c r="V335" s="35">
        <f t="array" ref="V335">SUM(IF($F$2=Data!$A$2:$A$8633,IF($H$2=$H$2,IF($B$329=Data!$F$2:$F$8633,IF(V$16=Data!$E$2:$E$8633,IF(3=Data!$H$2:$H$8633,Data!$I$2:$I$8633))))))</f>
        <v>0</v>
      </c>
      <c r="W335" s="35">
        <f t="array" ref="W335">SUM(IF($F$2=Data!$A$2:$A$8633,IF($H$2=$H$2,IF($B$329=Data!$F$2:$F$8633,IF(W$16=Data!$E$2:$E$8633,IF(3=Data!$H$2:$H$8633,Data!$I$2:$I$8633))))))</f>
        <v>0</v>
      </c>
      <c r="X335" s="35">
        <f t="array" ref="X335">SUM(IF($F$2=Data!$A$2:$A$8633,IF($H$2=$H$2,IF($B$329=Data!$F$2:$F$8633,IF(X$16=Data!$E$2:$E$8633,IF(3=Data!$H$2:$H$8633,Data!$I$2:$I$8633))))))</f>
        <v>0</v>
      </c>
      <c r="Y335" s="35">
        <f t="array" ref="Y335">SUM(IF($F$2=Data!$A$2:$A$8633,IF($H$2=$H$2,IF($B$329=Data!$F$2:$F$8633,IF(Y$16=Data!$E$2:$E$8633,IF(3=Data!$H$2:$H$8633,Data!$I$2:$I$8633))))))</f>
        <v>0</v>
      </c>
    </row>
    <row r="336" spans="1:31" hidden="1">
      <c r="A336" s="29" t="s">
        <v>6</v>
      </c>
      <c r="B336" s="35">
        <f t="array" ref="B336">SUM(IF($F$2=Data!$A$2:$A$8633,IF($H$2=$H$2,IF($B$329=Data!$F$2:$F$8633,IF(B$16=Data!$E$2:$E$8633,IF(0=Data!$H$2:$H$8633,Data!$K$2:$K$8633))))))</f>
        <v>0</v>
      </c>
      <c r="C336" s="35">
        <f t="array" ref="C336">SUM(IF($F$2=Data!$A$2:$A$8633,IF($H$2=$H$2,IF($B$329=Data!$F$2:$F$8633,IF(C$16=Data!$E$2:$E$8633,IF(0=Data!$H$2:$H$8633,Data!$K$2:$K$8633))))))</f>
        <v>0</v>
      </c>
      <c r="D336" s="35">
        <f t="array" ref="D336">SUM(IF($F$2=Data!$A$2:$A$8633,IF($H$2=$H$2,IF($B$329=Data!$F$2:$F$8633,IF(D$16=Data!$E$2:$E$8633,IF(0=Data!$H$2:$H$8633,Data!$K$2:$K$8633))))))</f>
        <v>0</v>
      </c>
      <c r="E336" s="35">
        <f t="array" ref="E336">SUM(IF($F$2=Data!$A$2:$A$8633,IF($H$2=$H$2,IF($B$329=Data!$F$2:$F$8633,IF(E$16=Data!$E$2:$E$8633,IF(0=Data!$H$2:$H$8633,Data!$K$2:$K$8633))))))</f>
        <v>0</v>
      </c>
      <c r="F336" s="35">
        <f t="array" ref="F336">SUM(IF($F$2=Data!$A$2:$A$8633,IF($H$2=$H$2,IF($B$329=Data!$F$2:$F$8633,IF(F$16=Data!$E$2:$E$8633,IF(0=Data!$H$2:$H$8633,Data!$K$2:$K$8633))))))</f>
        <v>0</v>
      </c>
      <c r="G336" s="35">
        <f t="array" ref="G336">SUM(IF($F$2=Data!$A$2:$A$8633,IF($H$2=$H$2,IF($B$329=Data!$F$2:$F$8633,IF(G$16=Data!$E$2:$E$8633,IF(0=Data!$H$2:$H$8633,Data!$K$2:$K$8633))))))</f>
        <v>0</v>
      </c>
      <c r="H336" s="35">
        <f t="array" ref="H336">SUM(IF($F$2=Data!$A$2:$A$8633,IF($H$2=$H$2,IF($B$329=Data!$F$2:$F$8633,IF(H$16=Data!$E$2:$E$8633,IF(0=Data!$H$2:$H$8633,Data!$K$2:$K$8633))))))</f>
        <v>0</v>
      </c>
      <c r="I336" s="35">
        <f t="array" ref="I336">SUM(IF($F$2=Data!$A$2:$A$8633,IF($H$2=$H$2,IF($B$329=Data!$F$2:$F$8633,IF(I$16=Data!$E$2:$E$8633,IF(0=Data!$H$2:$H$8633,Data!$K$2:$K$8633))))))</f>
        <v>0</v>
      </c>
      <c r="J336" s="35">
        <f t="array" ref="J336">SUM(IF($F$2=Data!$A$2:$A$8633,IF($H$2=$H$2,IF($B$329=Data!$F$2:$F$8633,IF(J$16=Data!$E$2:$E$8633,IF(0=Data!$H$2:$H$8633,Data!$K$2:$K$8633))))))</f>
        <v>0</v>
      </c>
      <c r="K336" s="35">
        <f t="array" ref="K336">SUM(IF($F$2=Data!$A$2:$A$8633,IF($H$2=$H$2,IF($B$329=Data!$F$2:$F$8633,IF(K$16=Data!$E$2:$E$8633,IF(0=Data!$H$2:$H$8633,Data!$K$2:$K$8633))))))</f>
        <v>0</v>
      </c>
      <c r="L336" s="35">
        <f t="array" ref="L336">SUM(IF($F$2=Data!$A$2:$A$8633,IF($H$2=$H$2,IF($B$329=Data!$F$2:$F$8633,IF(L$16=Data!$E$2:$E$8633,IF(0=Data!$H$2:$H$8633,Data!$K$2:$K$8633))))))</f>
        <v>0</v>
      </c>
      <c r="M336" s="35">
        <f t="array" ref="M336">SUM(IF($F$2=Data!$A$2:$A$8633,IF($H$2=$H$2,IF($B$329=Data!$F$2:$F$8633,IF(M$16=Data!$E$2:$E$8633,IF(0=Data!$H$2:$H$8633,Data!$K$2:$K$8633))))))</f>
        <v>0</v>
      </c>
      <c r="N336" s="35">
        <f t="array" ref="N336">SUM(IF($F$2=Data!$A$2:$A$8633,IF($H$2=$H$2,IF($B$329=Data!$F$2:$F$8633,IF(N$16=Data!$E$2:$E$8633,IF(0=Data!$H$2:$H$8633,Data!$K$2:$K$8633))))))</f>
        <v>0</v>
      </c>
      <c r="O336" s="35">
        <f t="array" ref="O336">SUM(IF($F$2=Data!$A$2:$A$8633,IF($H$2=$H$2,IF($B$329=Data!$F$2:$F$8633,IF(O$16=Data!$E$2:$E$8633,IF(0=Data!$H$2:$H$8633,Data!$K$2:$K$8633))))))</f>
        <v>0</v>
      </c>
      <c r="P336" s="35">
        <f t="array" ref="P336">SUM(IF($F$2=Data!$A$2:$A$8633,IF($H$2=$H$2,IF($B$329=Data!$F$2:$F$8633,IF(P$16=Data!$E$2:$E$8633,IF(0=Data!$H$2:$H$8633,Data!$K$2:$K$8633))))))</f>
        <v>0</v>
      </c>
      <c r="Q336" s="35">
        <f t="array" ref="Q336">SUM(IF($F$2=Data!$A$2:$A$8633,IF($H$2=$H$2,IF($B$329=Data!$F$2:$F$8633,IF(Q$16=Data!$E$2:$E$8633,IF(0=Data!$H$2:$H$8633,Data!$K$2:$K$8633))))))</f>
        <v>0</v>
      </c>
      <c r="R336" s="35">
        <f t="array" ref="R336">SUM(IF($F$2=Data!$A$2:$A$8633,IF($H$2=$H$2,IF($B$329=Data!$F$2:$F$8633,IF(R$16=Data!$E$2:$E$8633,IF(0=Data!$H$2:$H$8633,Data!$K$2:$K$8633))))))</f>
        <v>0</v>
      </c>
      <c r="S336" s="35">
        <f t="array" ref="S336">SUM(IF($F$2=Data!$A$2:$A$8633,IF($H$2=$H$2,IF($B$329=Data!$F$2:$F$8633,IF(S$16=Data!$E$2:$E$8633,IF(0=Data!$H$2:$H$8633,Data!$K$2:$K$8633))))))</f>
        <v>0</v>
      </c>
      <c r="T336" s="35">
        <f t="array" ref="T336">SUM(IF($F$2=Data!$A$2:$A$8633,IF($H$2=$H$2,IF($B$329=Data!$F$2:$F$8633,IF(T$16=Data!$E$2:$E$8633,IF(0=Data!$H$2:$H$8633,Data!$K$2:$K$8633))))))</f>
        <v>0</v>
      </c>
      <c r="U336" s="35">
        <f t="array" ref="U336">SUM(IF($F$2=Data!$A$2:$A$8633,IF($H$2=$H$2,IF($B$329=Data!$F$2:$F$8633,IF(U$16=Data!$E$2:$E$8633,IF(0=Data!$H$2:$H$8633,Data!$K$2:$K$8633))))))</f>
        <v>0</v>
      </c>
      <c r="V336" s="35">
        <f t="array" ref="V336">SUM(IF($F$2=Data!$A$2:$A$8633,IF($H$2=$H$2,IF($B$329=Data!$F$2:$F$8633,IF(V$16=Data!$E$2:$E$8633,IF(0=Data!$H$2:$H$8633,Data!$K$2:$K$8633))))))</f>
        <v>0</v>
      </c>
      <c r="W336" s="35">
        <f t="array" ref="W336">SUM(IF($F$2=Data!$A$2:$A$8633,IF($H$2=$H$2,IF($B$329=Data!$F$2:$F$8633,IF(W$16=Data!$E$2:$E$8633,IF(0=Data!$H$2:$H$8633,Data!$K$2:$K$8633))))))</f>
        <v>0</v>
      </c>
      <c r="X336" s="35">
        <f t="array" ref="X336">SUM(IF($F$2=Data!$A$2:$A$8633,IF($H$2=$H$2,IF($B$329=Data!$F$2:$F$8633,IF(X$16=Data!$E$2:$E$8633,IF(0=Data!$H$2:$H$8633,Data!$K$2:$K$8633))))))</f>
        <v>0</v>
      </c>
      <c r="Y336" s="35">
        <f t="array" ref="Y336">SUM(IF($F$2=Data!$A$2:$A$8633,IF($H$2=$H$2,IF($B$329=Data!$F$2:$F$8633,IF(Y$16=Data!$E$2:$E$8633,IF(0=Data!$H$2:$H$8633,Data!$K$2:$K$8633))))))</f>
        <v>0</v>
      </c>
    </row>
    <row r="337" spans="1:31" hidden="1">
      <c r="A337" s="29" t="s">
        <v>7</v>
      </c>
      <c r="B337" s="35">
        <f t="array" ref="B337">SUM(IF($F$2=Data!$A$2:$A$8633,IF($H$2=$H$2,IF($B$329=Data!$F$2:$F$8633,IF(B$16=Data!$E$2:$E$8633,IF(1=Data!$H$2:$H$8633,Data!$K$2:$K$8633))))))</f>
        <v>0</v>
      </c>
      <c r="C337" s="35">
        <f t="array" ref="C337">SUM(IF($F$2=Data!$A$2:$A$8633,IF($H$2=$H$2,IF($B$329=Data!$F$2:$F$8633,IF(C$16=Data!$E$2:$E$8633,IF(1=Data!$H$2:$H$8633,Data!$K$2:$K$8633))))))</f>
        <v>0</v>
      </c>
      <c r="D337" s="35">
        <f t="array" ref="D337">SUM(IF($F$2=Data!$A$2:$A$8633,IF($H$2=$H$2,IF($B$329=Data!$F$2:$F$8633,IF(D$16=Data!$E$2:$E$8633,IF(1=Data!$H$2:$H$8633,Data!$K$2:$K$8633))))))</f>
        <v>0</v>
      </c>
      <c r="E337" s="35">
        <f t="array" ref="E337">SUM(IF($F$2=Data!$A$2:$A$8633,IF($H$2=$H$2,IF($B$329=Data!$F$2:$F$8633,IF(E$16=Data!$E$2:$E$8633,IF(1=Data!$H$2:$H$8633,Data!$K$2:$K$8633))))))</f>
        <v>0</v>
      </c>
      <c r="F337" s="35">
        <f t="array" ref="F337">SUM(IF($F$2=Data!$A$2:$A$8633,IF($H$2=$H$2,IF($B$329=Data!$F$2:$F$8633,IF(F$16=Data!$E$2:$E$8633,IF(1=Data!$H$2:$H$8633,Data!$K$2:$K$8633))))))</f>
        <v>0</v>
      </c>
      <c r="G337" s="35">
        <f t="array" ref="G337">SUM(IF($F$2=Data!$A$2:$A$8633,IF($H$2=$H$2,IF($B$329=Data!$F$2:$F$8633,IF(G$16=Data!$E$2:$E$8633,IF(1=Data!$H$2:$H$8633,Data!$K$2:$K$8633))))))</f>
        <v>0</v>
      </c>
      <c r="H337" s="35">
        <f t="array" ref="H337">SUM(IF($F$2=Data!$A$2:$A$8633,IF($H$2=$H$2,IF($B$329=Data!$F$2:$F$8633,IF(H$16=Data!$E$2:$E$8633,IF(1=Data!$H$2:$H$8633,Data!$K$2:$K$8633))))))</f>
        <v>0</v>
      </c>
      <c r="I337" s="35">
        <f t="array" ref="I337">SUM(IF($F$2=Data!$A$2:$A$8633,IF($H$2=$H$2,IF($B$329=Data!$F$2:$F$8633,IF(I$16=Data!$E$2:$E$8633,IF(1=Data!$H$2:$H$8633,Data!$K$2:$K$8633))))))</f>
        <v>0</v>
      </c>
      <c r="J337" s="35">
        <f t="array" ref="J337">SUM(IF($F$2=Data!$A$2:$A$8633,IF($H$2=$H$2,IF($B$329=Data!$F$2:$F$8633,IF(J$16=Data!$E$2:$E$8633,IF(1=Data!$H$2:$H$8633,Data!$K$2:$K$8633))))))</f>
        <v>0</v>
      </c>
      <c r="K337" s="35">
        <f t="array" ref="K337">SUM(IF($F$2=Data!$A$2:$A$8633,IF($H$2=$H$2,IF($B$329=Data!$F$2:$F$8633,IF(K$16=Data!$E$2:$E$8633,IF(1=Data!$H$2:$H$8633,Data!$K$2:$K$8633))))))</f>
        <v>0</v>
      </c>
      <c r="L337" s="35">
        <f t="array" ref="L337">SUM(IF($F$2=Data!$A$2:$A$8633,IF($H$2=$H$2,IF($B$329=Data!$F$2:$F$8633,IF(L$16=Data!$E$2:$E$8633,IF(1=Data!$H$2:$H$8633,Data!$K$2:$K$8633))))))</f>
        <v>0</v>
      </c>
      <c r="M337" s="35">
        <f t="array" ref="M337">SUM(IF($F$2=Data!$A$2:$A$8633,IF($H$2=$H$2,IF($B$329=Data!$F$2:$F$8633,IF(M$16=Data!$E$2:$E$8633,IF(1=Data!$H$2:$H$8633,Data!$K$2:$K$8633))))))</f>
        <v>0</v>
      </c>
      <c r="N337" s="35">
        <f t="array" ref="N337">SUM(IF($F$2=Data!$A$2:$A$8633,IF($H$2=$H$2,IF($B$329=Data!$F$2:$F$8633,IF(N$16=Data!$E$2:$E$8633,IF(1=Data!$H$2:$H$8633,Data!$K$2:$K$8633))))))</f>
        <v>0</v>
      </c>
      <c r="O337" s="35">
        <f t="array" ref="O337">SUM(IF($F$2=Data!$A$2:$A$8633,IF($H$2=$H$2,IF($B$329=Data!$F$2:$F$8633,IF(O$16=Data!$E$2:$E$8633,IF(1=Data!$H$2:$H$8633,Data!$K$2:$K$8633))))))</f>
        <v>0</v>
      </c>
      <c r="P337" s="35">
        <f t="array" ref="P337">SUM(IF($F$2=Data!$A$2:$A$8633,IF($H$2=$H$2,IF($B$329=Data!$F$2:$F$8633,IF(P$16=Data!$E$2:$E$8633,IF(1=Data!$H$2:$H$8633,Data!$K$2:$K$8633))))))</f>
        <v>0</v>
      </c>
      <c r="Q337" s="35">
        <f t="array" ref="Q337">SUM(IF($F$2=Data!$A$2:$A$8633,IF($H$2=$H$2,IF($B$329=Data!$F$2:$F$8633,IF(Q$16=Data!$E$2:$E$8633,IF(1=Data!$H$2:$H$8633,Data!$K$2:$K$8633))))))</f>
        <v>0</v>
      </c>
      <c r="R337" s="35">
        <f t="array" ref="R337">SUM(IF($F$2=Data!$A$2:$A$8633,IF($H$2=$H$2,IF($B$329=Data!$F$2:$F$8633,IF(R$16=Data!$E$2:$E$8633,IF(1=Data!$H$2:$H$8633,Data!$K$2:$K$8633))))))</f>
        <v>0</v>
      </c>
      <c r="S337" s="35">
        <f t="array" ref="S337">SUM(IF($F$2=Data!$A$2:$A$8633,IF($H$2=$H$2,IF($B$329=Data!$F$2:$F$8633,IF(S$16=Data!$E$2:$E$8633,IF(1=Data!$H$2:$H$8633,Data!$K$2:$K$8633))))))</f>
        <v>0</v>
      </c>
      <c r="T337" s="35">
        <f t="array" ref="T337">SUM(IF($F$2=Data!$A$2:$A$8633,IF($H$2=$H$2,IF($B$329=Data!$F$2:$F$8633,IF(T$16=Data!$E$2:$E$8633,IF(1=Data!$H$2:$H$8633,Data!$K$2:$K$8633))))))</f>
        <v>0</v>
      </c>
      <c r="U337" s="35">
        <f t="array" ref="U337">SUM(IF($F$2=Data!$A$2:$A$8633,IF($H$2=$H$2,IF($B$329=Data!$F$2:$F$8633,IF(U$16=Data!$E$2:$E$8633,IF(1=Data!$H$2:$H$8633,Data!$K$2:$K$8633))))))</f>
        <v>0</v>
      </c>
      <c r="V337" s="35">
        <f t="array" ref="V337">SUM(IF($F$2=Data!$A$2:$A$8633,IF($H$2=$H$2,IF($B$329=Data!$F$2:$F$8633,IF(V$16=Data!$E$2:$E$8633,IF(1=Data!$H$2:$H$8633,Data!$K$2:$K$8633))))))</f>
        <v>0</v>
      </c>
      <c r="W337" s="35">
        <f t="array" ref="W337">SUM(IF($F$2=Data!$A$2:$A$8633,IF($H$2=$H$2,IF($B$329=Data!$F$2:$F$8633,IF(W$16=Data!$E$2:$E$8633,IF(1=Data!$H$2:$H$8633,Data!$K$2:$K$8633))))))</f>
        <v>0</v>
      </c>
      <c r="X337" s="35">
        <f t="array" ref="X337">SUM(IF($F$2=Data!$A$2:$A$8633,IF($H$2=$H$2,IF($B$329=Data!$F$2:$F$8633,IF(X$16=Data!$E$2:$E$8633,IF(1=Data!$H$2:$H$8633,Data!$K$2:$K$8633))))))</f>
        <v>0</v>
      </c>
      <c r="Y337" s="35">
        <f t="array" ref="Y337">SUM(IF($F$2=Data!$A$2:$A$8633,IF($H$2=$H$2,IF($B$329=Data!$F$2:$F$8633,IF(Y$16=Data!$E$2:$E$8633,IF(1=Data!$H$2:$H$8633,Data!$K$2:$K$8633))))))</f>
        <v>0</v>
      </c>
    </row>
    <row r="338" spans="1:31" hidden="1">
      <c r="A338" s="29" t="s">
        <v>19</v>
      </c>
      <c r="B338" s="35">
        <f t="array" ref="B338">SUM(IF($F$2=Data!$A$2:$A$8633,IF($H$2=$H$2,IF($B$329=Data!$F$2:$F$8633,IF(B$16=Data!$E$2:$E$8633,IF(2=Data!$H$2:$H$8633,Data!$K$2:$K$8633))))))</f>
        <v>0</v>
      </c>
      <c r="C338" s="35">
        <f t="array" ref="C338">SUM(IF($F$2=Data!$A$2:$A$8633,IF($H$2=$H$2,IF($B$329=Data!$F$2:$F$8633,IF(C$16=Data!$E$2:$E$8633,IF(2=Data!$H$2:$H$8633,Data!$K$2:$K$8633))))))</f>
        <v>0</v>
      </c>
      <c r="D338" s="35">
        <f t="array" ref="D338">SUM(IF($F$2=Data!$A$2:$A$8633,IF($H$2=$H$2,IF($B$329=Data!$F$2:$F$8633,IF(D$16=Data!$E$2:$E$8633,IF(2=Data!$H$2:$H$8633,Data!$K$2:$K$8633))))))</f>
        <v>0</v>
      </c>
      <c r="E338" s="35">
        <f t="array" ref="E338">SUM(IF($F$2=Data!$A$2:$A$8633,IF($H$2=$H$2,IF($B$329=Data!$F$2:$F$8633,IF(E$16=Data!$E$2:$E$8633,IF(2=Data!$H$2:$H$8633,Data!$K$2:$K$8633))))))</f>
        <v>0</v>
      </c>
      <c r="F338" s="35">
        <f t="array" ref="F338">SUM(IF($F$2=Data!$A$2:$A$8633,IF($H$2=$H$2,IF($B$329=Data!$F$2:$F$8633,IF(F$16=Data!$E$2:$E$8633,IF(2=Data!$H$2:$H$8633,Data!$K$2:$K$8633))))))</f>
        <v>0</v>
      </c>
      <c r="G338" s="35">
        <f t="array" ref="G338">SUM(IF($F$2=Data!$A$2:$A$8633,IF($H$2=$H$2,IF($B$329=Data!$F$2:$F$8633,IF(G$16=Data!$E$2:$E$8633,IF(2=Data!$H$2:$H$8633,Data!$K$2:$K$8633))))))</f>
        <v>0</v>
      </c>
      <c r="H338" s="35">
        <f t="array" ref="H338">SUM(IF($F$2=Data!$A$2:$A$8633,IF($H$2=$H$2,IF($B$329=Data!$F$2:$F$8633,IF(H$16=Data!$E$2:$E$8633,IF(2=Data!$H$2:$H$8633,Data!$K$2:$K$8633))))))</f>
        <v>0</v>
      </c>
      <c r="I338" s="35">
        <f t="array" ref="I338">SUM(IF($F$2=Data!$A$2:$A$8633,IF($H$2=$H$2,IF($B$329=Data!$F$2:$F$8633,IF(I$16=Data!$E$2:$E$8633,IF(2=Data!$H$2:$H$8633,Data!$K$2:$K$8633))))))</f>
        <v>0</v>
      </c>
      <c r="J338" s="35">
        <f t="array" ref="J338">SUM(IF($F$2=Data!$A$2:$A$8633,IF($H$2=$H$2,IF($B$329=Data!$F$2:$F$8633,IF(J$16=Data!$E$2:$E$8633,IF(2=Data!$H$2:$H$8633,Data!$K$2:$K$8633))))))</f>
        <v>0</v>
      </c>
      <c r="K338" s="35">
        <f t="array" ref="K338">SUM(IF($F$2=Data!$A$2:$A$8633,IF($H$2=$H$2,IF($B$329=Data!$F$2:$F$8633,IF(K$16=Data!$E$2:$E$8633,IF(2=Data!$H$2:$H$8633,Data!$K$2:$K$8633))))))</f>
        <v>0</v>
      </c>
      <c r="L338" s="35">
        <f t="array" ref="L338">SUM(IF($F$2=Data!$A$2:$A$8633,IF($H$2=$H$2,IF($B$329=Data!$F$2:$F$8633,IF(L$16=Data!$E$2:$E$8633,IF(2=Data!$H$2:$H$8633,Data!$K$2:$K$8633))))))</f>
        <v>0</v>
      </c>
      <c r="M338" s="35">
        <f t="array" ref="M338">SUM(IF($F$2=Data!$A$2:$A$8633,IF($H$2=$H$2,IF($B$329=Data!$F$2:$F$8633,IF(M$16=Data!$E$2:$E$8633,IF(2=Data!$H$2:$H$8633,Data!$K$2:$K$8633))))))</f>
        <v>0</v>
      </c>
      <c r="N338" s="35">
        <f t="array" ref="N338">SUM(IF($F$2=Data!$A$2:$A$8633,IF($H$2=$H$2,IF($B$329=Data!$F$2:$F$8633,IF(N$16=Data!$E$2:$E$8633,IF(2=Data!$H$2:$H$8633,Data!$K$2:$K$8633))))))</f>
        <v>0</v>
      </c>
      <c r="O338" s="35">
        <f t="array" ref="O338">SUM(IF($F$2=Data!$A$2:$A$8633,IF($H$2=$H$2,IF($B$329=Data!$F$2:$F$8633,IF(O$16=Data!$E$2:$E$8633,IF(2=Data!$H$2:$H$8633,Data!$K$2:$K$8633))))))</f>
        <v>0</v>
      </c>
      <c r="P338" s="35">
        <f t="array" ref="P338">SUM(IF($F$2=Data!$A$2:$A$8633,IF($H$2=$H$2,IF($B$329=Data!$F$2:$F$8633,IF(P$16=Data!$E$2:$E$8633,IF(2=Data!$H$2:$H$8633,Data!$K$2:$K$8633))))))</f>
        <v>0</v>
      </c>
      <c r="Q338" s="35">
        <f t="array" ref="Q338">SUM(IF($F$2=Data!$A$2:$A$8633,IF($H$2=$H$2,IF($B$329=Data!$F$2:$F$8633,IF(Q$16=Data!$E$2:$E$8633,IF(2=Data!$H$2:$H$8633,Data!$K$2:$K$8633))))))</f>
        <v>0</v>
      </c>
      <c r="R338" s="35">
        <f t="array" ref="R338">SUM(IF($F$2=Data!$A$2:$A$8633,IF($H$2=$H$2,IF($B$329=Data!$F$2:$F$8633,IF(R$16=Data!$E$2:$E$8633,IF(2=Data!$H$2:$H$8633,Data!$K$2:$K$8633))))))</f>
        <v>0</v>
      </c>
      <c r="S338" s="35">
        <f t="array" ref="S338">SUM(IF($F$2=Data!$A$2:$A$8633,IF($H$2=$H$2,IF($B$329=Data!$F$2:$F$8633,IF(S$16=Data!$E$2:$E$8633,IF(2=Data!$H$2:$H$8633,Data!$K$2:$K$8633))))))</f>
        <v>0</v>
      </c>
      <c r="T338" s="35">
        <f t="array" ref="T338">SUM(IF($F$2=Data!$A$2:$A$8633,IF($H$2=$H$2,IF($B$329=Data!$F$2:$F$8633,IF(T$16=Data!$E$2:$E$8633,IF(2=Data!$H$2:$H$8633,Data!$K$2:$K$8633))))))</f>
        <v>0</v>
      </c>
      <c r="U338" s="35">
        <f t="array" ref="U338">SUM(IF($F$2=Data!$A$2:$A$8633,IF($H$2=$H$2,IF($B$329=Data!$F$2:$F$8633,IF(U$16=Data!$E$2:$E$8633,IF(2=Data!$H$2:$H$8633,Data!$K$2:$K$8633))))))</f>
        <v>0</v>
      </c>
      <c r="V338" s="35">
        <f t="array" ref="V338">SUM(IF($F$2=Data!$A$2:$A$8633,IF($H$2=$H$2,IF($B$329=Data!$F$2:$F$8633,IF(V$16=Data!$E$2:$E$8633,IF(2=Data!$H$2:$H$8633,Data!$K$2:$K$8633))))))</f>
        <v>0</v>
      </c>
      <c r="W338" s="35">
        <f t="array" ref="W338">SUM(IF($F$2=Data!$A$2:$A$8633,IF($H$2=$H$2,IF($B$329=Data!$F$2:$F$8633,IF(W$16=Data!$E$2:$E$8633,IF(2=Data!$H$2:$H$8633,Data!$K$2:$K$8633))))))</f>
        <v>0</v>
      </c>
      <c r="X338" s="35">
        <f t="array" ref="X338">SUM(IF($F$2=Data!$A$2:$A$8633,IF($H$2=$H$2,IF($B$329=Data!$F$2:$F$8633,IF(X$16=Data!$E$2:$E$8633,IF(2=Data!$H$2:$H$8633,Data!$K$2:$K$8633))))))</f>
        <v>0</v>
      </c>
      <c r="Y338" s="35">
        <f t="array" ref="Y338">SUM(IF($F$2=Data!$A$2:$A$8633,IF($H$2=$H$2,IF($B$329=Data!$F$2:$F$8633,IF(Y$16=Data!$E$2:$E$8633,IF(2=Data!$H$2:$H$8633,Data!$K$2:$K$8633))))))</f>
        <v>0</v>
      </c>
    </row>
    <row r="339" spans="1:31" hidden="1">
      <c r="A339" s="29" t="s">
        <v>20</v>
      </c>
      <c r="B339" s="36">
        <f t="array" ref="B339">SUM(IF($F$2=Data!$A$2:$A$8633,IF($H$2=$H$2,IF($B$329=Data!$F$2:$F$8633,IF(B$16=Data!$E$2:$E$8633,IF(3=Data!$H$2:$H$8633,Data!$K$2:$K$8633))))))</f>
        <v>0</v>
      </c>
      <c r="C339" s="36">
        <f t="array" ref="C339">SUM(IF($F$2=Data!$A$2:$A$8633,IF($H$2=$H$2,IF($B$329=Data!$F$2:$F$8633,IF(C$16=Data!$E$2:$E$8633,IF(3=Data!$H$2:$H$8633,Data!$K$2:$K$8633))))))</f>
        <v>0</v>
      </c>
      <c r="D339" s="36">
        <f t="array" ref="D339">SUM(IF($F$2=Data!$A$2:$A$8633,IF($H$2=$H$2,IF($B$329=Data!$F$2:$F$8633,IF(D$16=Data!$E$2:$E$8633,IF(3=Data!$H$2:$H$8633,Data!$K$2:$K$8633))))))</f>
        <v>0</v>
      </c>
      <c r="E339" s="36">
        <f t="array" ref="E339">SUM(IF($F$2=Data!$A$2:$A$8633,IF($H$2=$H$2,IF($B$329=Data!$F$2:$F$8633,IF(E$16=Data!$E$2:$E$8633,IF(3=Data!$H$2:$H$8633,Data!$K$2:$K$8633))))))</f>
        <v>0</v>
      </c>
      <c r="F339" s="36">
        <f t="array" ref="F339">SUM(IF($F$2=Data!$A$2:$A$8633,IF($H$2=$H$2,IF($B$329=Data!$F$2:$F$8633,IF(F$16=Data!$E$2:$E$8633,IF(3=Data!$H$2:$H$8633,Data!$K$2:$K$8633))))))</f>
        <v>0</v>
      </c>
      <c r="G339" s="36">
        <f t="array" ref="G339">SUM(IF($F$2=Data!$A$2:$A$8633,IF($H$2=$H$2,IF($B$329=Data!$F$2:$F$8633,IF(G$16=Data!$E$2:$E$8633,IF(3=Data!$H$2:$H$8633,Data!$K$2:$K$8633))))))</f>
        <v>0</v>
      </c>
      <c r="H339" s="36">
        <f t="array" ref="H339">SUM(IF($F$2=Data!$A$2:$A$8633,IF($H$2=$H$2,IF($B$329=Data!$F$2:$F$8633,IF(H$16=Data!$E$2:$E$8633,IF(3=Data!$H$2:$H$8633,Data!$K$2:$K$8633))))))</f>
        <v>0</v>
      </c>
      <c r="I339" s="36">
        <f t="array" ref="I339">SUM(IF($F$2=Data!$A$2:$A$8633,IF($H$2=$H$2,IF($B$329=Data!$F$2:$F$8633,IF(I$16=Data!$E$2:$E$8633,IF(3=Data!$H$2:$H$8633,Data!$K$2:$K$8633))))))</f>
        <v>0</v>
      </c>
      <c r="J339" s="36">
        <f t="array" ref="J339">SUM(IF($F$2=Data!$A$2:$A$8633,IF($H$2=$H$2,IF($B$329=Data!$F$2:$F$8633,IF(J$16=Data!$E$2:$E$8633,IF(3=Data!$H$2:$H$8633,Data!$K$2:$K$8633))))))</f>
        <v>0</v>
      </c>
      <c r="K339" s="36">
        <f t="array" ref="K339">SUM(IF($F$2=Data!$A$2:$A$8633,IF($H$2=$H$2,IF($B$329=Data!$F$2:$F$8633,IF(K$16=Data!$E$2:$E$8633,IF(3=Data!$H$2:$H$8633,Data!$K$2:$K$8633))))))</f>
        <v>0</v>
      </c>
      <c r="L339" s="36">
        <f t="array" ref="L339">SUM(IF($F$2=Data!$A$2:$A$8633,IF($H$2=$H$2,IF($B$329=Data!$F$2:$F$8633,IF(L$16=Data!$E$2:$E$8633,IF(3=Data!$H$2:$H$8633,Data!$K$2:$K$8633))))))</f>
        <v>0</v>
      </c>
      <c r="M339" s="36">
        <f t="array" ref="M339">SUM(IF($F$2=Data!$A$2:$A$8633,IF($H$2=$H$2,IF($B$329=Data!$F$2:$F$8633,IF(M$16=Data!$E$2:$E$8633,IF(3=Data!$H$2:$H$8633,Data!$K$2:$K$8633))))))</f>
        <v>0</v>
      </c>
      <c r="N339" s="36">
        <f t="array" ref="N339">SUM(IF($F$2=Data!$A$2:$A$8633,IF($H$2=$H$2,IF($B$329=Data!$F$2:$F$8633,IF(N$16=Data!$E$2:$E$8633,IF(3=Data!$H$2:$H$8633,Data!$K$2:$K$8633))))))</f>
        <v>0</v>
      </c>
      <c r="O339" s="36">
        <f t="array" ref="O339">SUM(IF($F$2=Data!$A$2:$A$8633,IF($H$2=$H$2,IF($B$329=Data!$F$2:$F$8633,IF(O$16=Data!$E$2:$E$8633,IF(3=Data!$H$2:$H$8633,Data!$K$2:$K$8633))))))</f>
        <v>0</v>
      </c>
      <c r="P339" s="36">
        <f t="array" ref="P339">SUM(IF($F$2=Data!$A$2:$A$8633,IF($H$2=$H$2,IF($B$329=Data!$F$2:$F$8633,IF(P$16=Data!$E$2:$E$8633,IF(3=Data!$H$2:$H$8633,Data!$K$2:$K$8633))))))</f>
        <v>0</v>
      </c>
      <c r="Q339" s="36">
        <f t="array" ref="Q339">SUM(IF($F$2=Data!$A$2:$A$8633,IF($H$2=$H$2,IF($B$329=Data!$F$2:$F$8633,IF(Q$16=Data!$E$2:$E$8633,IF(3=Data!$H$2:$H$8633,Data!$K$2:$K$8633))))))</f>
        <v>0</v>
      </c>
      <c r="R339" s="36">
        <f t="array" ref="R339">SUM(IF($F$2=Data!$A$2:$A$8633,IF($H$2=$H$2,IF($B$329=Data!$F$2:$F$8633,IF(R$16=Data!$E$2:$E$8633,IF(3=Data!$H$2:$H$8633,Data!$K$2:$K$8633))))))</f>
        <v>0</v>
      </c>
      <c r="S339" s="36">
        <f t="array" ref="S339">SUM(IF($F$2=Data!$A$2:$A$8633,IF($H$2=$H$2,IF($B$329=Data!$F$2:$F$8633,IF(S$16=Data!$E$2:$E$8633,IF(3=Data!$H$2:$H$8633,Data!$K$2:$K$8633))))))</f>
        <v>0</v>
      </c>
      <c r="T339" s="36">
        <f t="array" ref="T339">SUM(IF($F$2=Data!$A$2:$A$8633,IF($H$2=$H$2,IF($B$329=Data!$F$2:$F$8633,IF(T$16=Data!$E$2:$E$8633,IF(3=Data!$H$2:$H$8633,Data!$K$2:$K$8633))))))</f>
        <v>0</v>
      </c>
      <c r="U339" s="36">
        <f t="array" ref="U339">SUM(IF($F$2=Data!$A$2:$A$8633,IF($H$2=$H$2,IF($B$329=Data!$F$2:$F$8633,IF(U$16=Data!$E$2:$E$8633,IF(3=Data!$H$2:$H$8633,Data!$K$2:$K$8633))))))</f>
        <v>0</v>
      </c>
      <c r="V339" s="36">
        <f t="array" ref="V339">SUM(IF($F$2=Data!$A$2:$A$8633,IF($H$2=$H$2,IF($B$329=Data!$F$2:$F$8633,IF(V$16=Data!$E$2:$E$8633,IF(3=Data!$H$2:$H$8633,Data!$K$2:$K$8633))))))</f>
        <v>0</v>
      </c>
      <c r="W339" s="36">
        <f t="array" ref="W339">SUM(IF($F$2=Data!$A$2:$A$8633,IF($H$2=$H$2,IF($B$329=Data!$F$2:$F$8633,IF(W$16=Data!$E$2:$E$8633,IF(3=Data!$H$2:$H$8633,Data!$K$2:$K$8633))))))</f>
        <v>0</v>
      </c>
      <c r="X339" s="36">
        <f t="array" ref="X339">SUM(IF($F$2=Data!$A$2:$A$8633,IF($H$2=$H$2,IF($B$329=Data!$F$2:$F$8633,IF(X$16=Data!$E$2:$E$8633,IF(3=Data!$H$2:$H$8633,Data!$K$2:$K$8633))))))</f>
        <v>0</v>
      </c>
      <c r="Y339" s="36">
        <f t="array" ref="Y339">SUM(IF($F$2=Data!$A$2:$A$8633,IF($H$2=$H$2,IF($B$329=Data!$F$2:$F$8633,IF(Y$16=Data!$E$2:$E$8633,IF(3=Data!$H$2:$H$8633,Data!$K$2:$K$8633))))))</f>
        <v>0</v>
      </c>
    </row>
    <row r="340" spans="1:31" hidden="1">
      <c r="A340" s="37"/>
    </row>
    <row r="341" spans="1:31" hidden="1">
      <c r="A341" s="38" t="s">
        <v>2</v>
      </c>
      <c r="B341" s="39" t="str">
        <f t="shared" ref="B341:Y341" si="457">IF(B$330&lt;B336,B331+B$330*B332,"N/A")</f>
        <v>N/A</v>
      </c>
      <c r="C341" s="39" t="str">
        <f t="shared" si="457"/>
        <v>N/A</v>
      </c>
      <c r="D341" s="39" t="str">
        <f t="shared" si="457"/>
        <v>N/A</v>
      </c>
      <c r="E341" s="39" t="str">
        <f t="shared" si="457"/>
        <v>N/A</v>
      </c>
      <c r="F341" s="39" t="str">
        <f t="shared" si="457"/>
        <v>N/A</v>
      </c>
      <c r="G341" s="39" t="str">
        <f t="shared" si="457"/>
        <v>N/A</v>
      </c>
      <c r="H341" s="39" t="str">
        <f t="shared" si="457"/>
        <v>N/A</v>
      </c>
      <c r="I341" s="39" t="str">
        <f t="shared" si="457"/>
        <v>N/A</v>
      </c>
      <c r="J341" s="39" t="str">
        <f t="shared" si="457"/>
        <v>N/A</v>
      </c>
      <c r="K341" s="39" t="str">
        <f t="shared" si="457"/>
        <v>N/A</v>
      </c>
      <c r="L341" s="39" t="str">
        <f t="shared" si="457"/>
        <v>N/A</v>
      </c>
      <c r="M341" s="39" t="str">
        <f t="shared" si="457"/>
        <v>N/A</v>
      </c>
      <c r="N341" s="39" t="str">
        <f t="shared" si="457"/>
        <v>N/A</v>
      </c>
      <c r="O341" s="39" t="str">
        <f t="shared" si="457"/>
        <v>N/A</v>
      </c>
      <c r="P341" s="39" t="str">
        <f t="shared" si="457"/>
        <v>N/A</v>
      </c>
      <c r="Q341" s="39" t="str">
        <f t="shared" si="457"/>
        <v>N/A</v>
      </c>
      <c r="R341" s="39" t="str">
        <f t="shared" si="457"/>
        <v>N/A</v>
      </c>
      <c r="S341" s="39" t="str">
        <f t="shared" si="457"/>
        <v>N/A</v>
      </c>
      <c r="T341" s="39" t="str">
        <f t="shared" si="457"/>
        <v>N/A</v>
      </c>
      <c r="U341" s="39" t="str">
        <f t="shared" si="457"/>
        <v>N/A</v>
      </c>
      <c r="V341" s="39" t="str">
        <f t="shared" si="457"/>
        <v>N/A</v>
      </c>
      <c r="W341" s="39" t="str">
        <f t="shared" si="457"/>
        <v>N/A</v>
      </c>
      <c r="X341" s="39" t="str">
        <f t="shared" si="457"/>
        <v>N/A</v>
      </c>
      <c r="Y341" s="39" t="str">
        <f t="shared" si="457"/>
        <v>N/A</v>
      </c>
    </row>
    <row r="342" spans="1:31" hidden="1">
      <c r="A342" s="38" t="s">
        <v>0</v>
      </c>
      <c r="B342" s="39" t="str">
        <f t="shared" ref="B342:Y342" si="458">IF(AND(B336&lt;&gt;0,B336&lt;B$330,B$330&lt;B337),B331+B$330*B332+(B$330-B336)*B333,"N/A")</f>
        <v>N/A</v>
      </c>
      <c r="C342" s="39" t="str">
        <f t="shared" si="458"/>
        <v>N/A</v>
      </c>
      <c r="D342" s="39" t="str">
        <f t="shared" si="458"/>
        <v>N/A</v>
      </c>
      <c r="E342" s="39" t="str">
        <f t="shared" si="458"/>
        <v>N/A</v>
      </c>
      <c r="F342" s="39" t="str">
        <f t="shared" si="458"/>
        <v>N/A</v>
      </c>
      <c r="G342" s="39" t="str">
        <f t="shared" si="458"/>
        <v>N/A</v>
      </c>
      <c r="H342" s="39" t="str">
        <f t="shared" si="458"/>
        <v>N/A</v>
      </c>
      <c r="I342" s="39" t="str">
        <f t="shared" si="458"/>
        <v>N/A</v>
      </c>
      <c r="J342" s="39" t="str">
        <f t="shared" si="458"/>
        <v>N/A</v>
      </c>
      <c r="K342" s="39" t="str">
        <f t="shared" si="458"/>
        <v>N/A</v>
      </c>
      <c r="L342" s="39" t="str">
        <f t="shared" si="458"/>
        <v>N/A</v>
      </c>
      <c r="M342" s="39" t="str">
        <f t="shared" si="458"/>
        <v>N/A</v>
      </c>
      <c r="N342" s="39" t="str">
        <f t="shared" si="458"/>
        <v>N/A</v>
      </c>
      <c r="O342" s="39" t="str">
        <f t="shared" si="458"/>
        <v>N/A</v>
      </c>
      <c r="P342" s="39" t="str">
        <f t="shared" si="458"/>
        <v>N/A</v>
      </c>
      <c r="Q342" s="39" t="str">
        <f t="shared" si="458"/>
        <v>N/A</v>
      </c>
      <c r="R342" s="39" t="str">
        <f t="shared" si="458"/>
        <v>N/A</v>
      </c>
      <c r="S342" s="39" t="str">
        <f t="shared" si="458"/>
        <v>N/A</v>
      </c>
      <c r="T342" s="39" t="str">
        <f t="shared" si="458"/>
        <v>N/A</v>
      </c>
      <c r="U342" s="39" t="str">
        <f t="shared" si="458"/>
        <v>N/A</v>
      </c>
      <c r="V342" s="39" t="str">
        <f t="shared" si="458"/>
        <v>N/A</v>
      </c>
      <c r="W342" s="39" t="str">
        <f t="shared" si="458"/>
        <v>N/A</v>
      </c>
      <c r="X342" s="39" t="str">
        <f t="shared" si="458"/>
        <v>N/A</v>
      </c>
      <c r="Y342" s="39" t="str">
        <f t="shared" si="458"/>
        <v>N/A</v>
      </c>
    </row>
    <row r="343" spans="1:31" hidden="1">
      <c r="A343" s="38" t="s">
        <v>1</v>
      </c>
      <c r="B343" s="39" t="str">
        <f t="shared" ref="B343:Y343" si="459">IF(AND(B337&lt;&gt;0,B337&lt;B$330,B$330&lt;B338),B331+B$330*B332+(B$330-B336)*B333+(B$330-B337)*B334,"N/A")</f>
        <v>N/A</v>
      </c>
      <c r="C343" s="39" t="str">
        <f t="shared" si="459"/>
        <v>N/A</v>
      </c>
      <c r="D343" s="39" t="str">
        <f t="shared" si="459"/>
        <v>N/A</v>
      </c>
      <c r="E343" s="39" t="str">
        <f t="shared" si="459"/>
        <v>N/A</v>
      </c>
      <c r="F343" s="39" t="str">
        <f t="shared" si="459"/>
        <v>N/A</v>
      </c>
      <c r="G343" s="39" t="str">
        <f t="shared" si="459"/>
        <v>N/A</v>
      </c>
      <c r="H343" s="39" t="str">
        <f t="shared" si="459"/>
        <v>N/A</v>
      </c>
      <c r="I343" s="39" t="str">
        <f t="shared" si="459"/>
        <v>N/A</v>
      </c>
      <c r="J343" s="39" t="str">
        <f t="shared" si="459"/>
        <v>N/A</v>
      </c>
      <c r="K343" s="39" t="str">
        <f t="shared" si="459"/>
        <v>N/A</v>
      </c>
      <c r="L343" s="39" t="str">
        <f t="shared" si="459"/>
        <v>N/A</v>
      </c>
      <c r="M343" s="39" t="str">
        <f t="shared" si="459"/>
        <v>N/A</v>
      </c>
      <c r="N343" s="39" t="str">
        <f t="shared" si="459"/>
        <v>N/A</v>
      </c>
      <c r="O343" s="39" t="str">
        <f t="shared" si="459"/>
        <v>N/A</v>
      </c>
      <c r="P343" s="39" t="str">
        <f t="shared" si="459"/>
        <v>N/A</v>
      </c>
      <c r="Q343" s="39" t="str">
        <f t="shared" si="459"/>
        <v>N/A</v>
      </c>
      <c r="R343" s="39" t="str">
        <f t="shared" si="459"/>
        <v>N/A</v>
      </c>
      <c r="S343" s="39" t="str">
        <f t="shared" si="459"/>
        <v>N/A</v>
      </c>
      <c r="T343" s="39" t="str">
        <f t="shared" si="459"/>
        <v>N/A</v>
      </c>
      <c r="U343" s="39" t="str">
        <f t="shared" si="459"/>
        <v>N/A</v>
      </c>
      <c r="V343" s="39" t="str">
        <f t="shared" si="459"/>
        <v>N/A</v>
      </c>
      <c r="W343" s="39" t="str">
        <f t="shared" si="459"/>
        <v>N/A</v>
      </c>
      <c r="X343" s="39" t="str">
        <f t="shared" si="459"/>
        <v>N/A</v>
      </c>
      <c r="Y343" s="39" t="str">
        <f t="shared" si="459"/>
        <v>N/A</v>
      </c>
    </row>
    <row r="344" spans="1:31" s="33" customFormat="1" hidden="1">
      <c r="A344" s="38" t="s">
        <v>21</v>
      </c>
      <c r="B344" s="39" t="str">
        <f t="shared" ref="B344:Y344" si="460">IF(AND(B338&lt;&gt;0,B338&lt;B$330,B$330&lt;B339),B331+B$330*B332+(B$330-B336)*B333+(B$330-B337)*B334+(B$330-B338)*B335,"N/A")</f>
        <v>N/A</v>
      </c>
      <c r="C344" s="39" t="str">
        <f t="shared" si="460"/>
        <v>N/A</v>
      </c>
      <c r="D344" s="39" t="str">
        <f t="shared" si="460"/>
        <v>N/A</v>
      </c>
      <c r="E344" s="39" t="str">
        <f t="shared" si="460"/>
        <v>N/A</v>
      </c>
      <c r="F344" s="39" t="str">
        <f t="shared" si="460"/>
        <v>N/A</v>
      </c>
      <c r="G344" s="39" t="str">
        <f t="shared" si="460"/>
        <v>N/A</v>
      </c>
      <c r="H344" s="39" t="str">
        <f t="shared" si="460"/>
        <v>N/A</v>
      </c>
      <c r="I344" s="39" t="str">
        <f t="shared" si="460"/>
        <v>N/A</v>
      </c>
      <c r="J344" s="39" t="str">
        <f t="shared" si="460"/>
        <v>N/A</v>
      </c>
      <c r="K344" s="39" t="str">
        <f t="shared" si="460"/>
        <v>N/A</v>
      </c>
      <c r="L344" s="39" t="str">
        <f t="shared" si="460"/>
        <v>N/A</v>
      </c>
      <c r="M344" s="39" t="str">
        <f t="shared" si="460"/>
        <v>N/A</v>
      </c>
      <c r="N344" s="39" t="str">
        <f t="shared" si="460"/>
        <v>N/A</v>
      </c>
      <c r="O344" s="39" t="str">
        <f t="shared" si="460"/>
        <v>N/A</v>
      </c>
      <c r="P344" s="39" t="str">
        <f t="shared" si="460"/>
        <v>N/A</v>
      </c>
      <c r="Q344" s="39" t="str">
        <f t="shared" si="460"/>
        <v>N/A</v>
      </c>
      <c r="R344" s="39" t="str">
        <f t="shared" si="460"/>
        <v>N/A</v>
      </c>
      <c r="S344" s="39" t="str">
        <f t="shared" si="460"/>
        <v>N/A</v>
      </c>
      <c r="T344" s="39" t="str">
        <f t="shared" si="460"/>
        <v>N/A</v>
      </c>
      <c r="U344" s="39" t="str">
        <f t="shared" si="460"/>
        <v>N/A</v>
      </c>
      <c r="V344" s="39" t="str">
        <f t="shared" si="460"/>
        <v>N/A</v>
      </c>
      <c r="W344" s="39" t="str">
        <f t="shared" si="460"/>
        <v>N/A</v>
      </c>
      <c r="X344" s="39" t="str">
        <f t="shared" si="460"/>
        <v>N/A</v>
      </c>
      <c r="Y344" s="39" t="str">
        <f t="shared" si="460"/>
        <v>N/A</v>
      </c>
      <c r="AC344" s="11"/>
      <c r="AE344" s="22"/>
    </row>
    <row r="345" spans="1:31" hidden="1">
      <c r="A345" s="38" t="s">
        <v>103</v>
      </c>
      <c r="B345" s="39">
        <f>IF(B341&lt;&gt;"N/A",B341,IF(B342&lt;&gt;"N/A",B342,IF(B343&lt;&gt;"N/A",B343,IF(B344&lt;&gt;"N/A",B344,0))))-B331</f>
        <v>0</v>
      </c>
      <c r="C345" s="39">
        <f t="shared" ref="C345" si="461">IF(C341&lt;&gt;"N/A",C341,IF(C342&lt;&gt;"N/A",C342,IF(C343&lt;&gt;"N/A",C343,IF(C344&lt;&gt;"N/A",C344,0))))-C331</f>
        <v>0</v>
      </c>
      <c r="D345" s="39">
        <f t="shared" ref="D345" si="462">IF(D341&lt;&gt;"N/A",D341,IF(D342&lt;&gt;"N/A",D342,IF(D343&lt;&gt;"N/A",D343,IF(D344&lt;&gt;"N/A",D344,0))))-D331</f>
        <v>0</v>
      </c>
      <c r="E345" s="39">
        <f t="shared" ref="E345" si="463">IF(E341&lt;&gt;"N/A",E341,IF(E342&lt;&gt;"N/A",E342,IF(E343&lt;&gt;"N/A",E343,IF(E344&lt;&gt;"N/A",E344,0))))-E331</f>
        <v>0</v>
      </c>
      <c r="F345" s="39">
        <f t="shared" ref="F345" si="464">IF(F341&lt;&gt;"N/A",F341,IF(F342&lt;&gt;"N/A",F342,IF(F343&lt;&gt;"N/A",F343,IF(F344&lt;&gt;"N/A",F344,0))))-F331</f>
        <v>0</v>
      </c>
      <c r="G345" s="39">
        <f t="shared" ref="G345" si="465">IF(G341&lt;&gt;"N/A",G341,IF(G342&lt;&gt;"N/A",G342,IF(G343&lt;&gt;"N/A",G343,IF(G344&lt;&gt;"N/A",G344,0))))-G331</f>
        <v>0</v>
      </c>
      <c r="H345" s="39">
        <f t="shared" ref="H345" si="466">IF(H341&lt;&gt;"N/A",H341,IF(H342&lt;&gt;"N/A",H342,IF(H343&lt;&gt;"N/A",H343,IF(H344&lt;&gt;"N/A",H344,0))))-H331</f>
        <v>0</v>
      </c>
      <c r="I345" s="39">
        <f t="shared" ref="I345" si="467">IF(I341&lt;&gt;"N/A",I341,IF(I342&lt;&gt;"N/A",I342,IF(I343&lt;&gt;"N/A",I343,IF(I344&lt;&gt;"N/A",I344,0))))-I331</f>
        <v>0</v>
      </c>
      <c r="J345" s="39">
        <f t="shared" ref="J345" si="468">IF(J341&lt;&gt;"N/A",J341,IF(J342&lt;&gt;"N/A",J342,IF(J343&lt;&gt;"N/A",J343,IF(J344&lt;&gt;"N/A",J344,0))))-J331</f>
        <v>0</v>
      </c>
      <c r="K345" s="39">
        <f t="shared" ref="K345" si="469">IF(K341&lt;&gt;"N/A",K341,IF(K342&lt;&gt;"N/A",K342,IF(K343&lt;&gt;"N/A",K343,IF(K344&lt;&gt;"N/A",K344,0))))-K331</f>
        <v>0</v>
      </c>
      <c r="L345" s="39">
        <f t="shared" ref="L345" si="470">IF(L341&lt;&gt;"N/A",L341,IF(L342&lt;&gt;"N/A",L342,IF(L343&lt;&gt;"N/A",L343,IF(L344&lt;&gt;"N/A",L344,0))))-L331</f>
        <v>0</v>
      </c>
      <c r="M345" s="39">
        <f t="shared" ref="M345" si="471">IF(M341&lt;&gt;"N/A",M341,IF(M342&lt;&gt;"N/A",M342,IF(M343&lt;&gt;"N/A",M343,IF(M344&lt;&gt;"N/A",M344,0))))-M331</f>
        <v>0</v>
      </c>
      <c r="N345" s="39">
        <f t="shared" ref="N345" si="472">IF(N341&lt;&gt;"N/A",N341,IF(N342&lt;&gt;"N/A",N342,IF(N343&lt;&gt;"N/A",N343,IF(N344&lt;&gt;"N/A",N344,0))))-N331</f>
        <v>0</v>
      </c>
      <c r="O345" s="39">
        <f t="shared" ref="O345" si="473">IF(O341&lt;&gt;"N/A",O341,IF(O342&lt;&gt;"N/A",O342,IF(O343&lt;&gt;"N/A",O343,IF(O344&lt;&gt;"N/A",O344,0))))-O331</f>
        <v>0</v>
      </c>
      <c r="P345" s="39">
        <f t="shared" ref="P345" si="474">IF(P341&lt;&gt;"N/A",P341,IF(P342&lt;&gt;"N/A",P342,IF(P343&lt;&gt;"N/A",P343,IF(P344&lt;&gt;"N/A",P344,0))))-P331</f>
        <v>0</v>
      </c>
      <c r="Q345" s="39">
        <f t="shared" ref="Q345" si="475">IF(Q341&lt;&gt;"N/A",Q341,IF(Q342&lt;&gt;"N/A",Q342,IF(Q343&lt;&gt;"N/A",Q343,IF(Q344&lt;&gt;"N/A",Q344,0))))-Q331</f>
        <v>0</v>
      </c>
      <c r="R345" s="39">
        <f t="shared" ref="R345" si="476">IF(R341&lt;&gt;"N/A",R341,IF(R342&lt;&gt;"N/A",R342,IF(R343&lt;&gt;"N/A",R343,IF(R344&lt;&gt;"N/A",R344,0))))-R331</f>
        <v>0</v>
      </c>
      <c r="S345" s="39">
        <f t="shared" ref="S345" si="477">IF(S341&lt;&gt;"N/A",S341,IF(S342&lt;&gt;"N/A",S342,IF(S343&lt;&gt;"N/A",S343,IF(S344&lt;&gt;"N/A",S344,0))))-S331</f>
        <v>0</v>
      </c>
      <c r="T345" s="39">
        <f t="shared" ref="T345" si="478">IF(T341&lt;&gt;"N/A",T341,IF(T342&lt;&gt;"N/A",T342,IF(T343&lt;&gt;"N/A",T343,IF(T344&lt;&gt;"N/A",T344,0))))-T331</f>
        <v>0</v>
      </c>
      <c r="U345" s="39">
        <f t="shared" ref="U345" si="479">IF(U341&lt;&gt;"N/A",U341,IF(U342&lt;&gt;"N/A",U342,IF(U343&lt;&gt;"N/A",U343,IF(U344&lt;&gt;"N/A",U344,0))))-U331</f>
        <v>0</v>
      </c>
      <c r="V345" s="39">
        <f t="shared" ref="V345" si="480">IF(V341&lt;&gt;"N/A",V341,IF(V342&lt;&gt;"N/A",V342,IF(V343&lt;&gt;"N/A",V343,IF(V344&lt;&gt;"N/A",V344,0))))-V331</f>
        <v>0</v>
      </c>
      <c r="W345" s="39">
        <f t="shared" ref="W345" si="481">IF(W341&lt;&gt;"N/A",W341,IF(W342&lt;&gt;"N/A",W342,IF(W343&lt;&gt;"N/A",W343,IF(W344&lt;&gt;"N/A",W344,0))))-W331</f>
        <v>0</v>
      </c>
      <c r="X345" s="39">
        <f t="shared" ref="X345" si="482">IF(X341&lt;&gt;"N/A",X341,IF(X342&lt;&gt;"N/A",X342,IF(X343&lt;&gt;"N/A",X343,IF(X344&lt;&gt;"N/A",X344,0))))-X331</f>
        <v>0</v>
      </c>
      <c r="Y345" s="39">
        <f t="shared" ref="Y345" si="483">IF(Y341&lt;&gt;"N/A",Y341,IF(Y342&lt;&gt;"N/A",Y342,IF(Y343&lt;&gt;"N/A",Y343,IF(Y344&lt;&gt;"N/A",Y344,0))))-Y331</f>
        <v>0</v>
      </c>
    </row>
    <row r="346" spans="1:31" s="33" customFormat="1" hidden="1">
      <c r="A346" s="31"/>
      <c r="B346" s="32"/>
      <c r="C346" s="32"/>
      <c r="D346" s="32"/>
      <c r="E346" s="32"/>
      <c r="F346" s="32"/>
      <c r="G346" s="32"/>
      <c r="H346" s="32"/>
      <c r="I346" s="32"/>
      <c r="J346" s="32"/>
      <c r="K346" s="32"/>
      <c r="L346" s="32"/>
      <c r="M346" s="32"/>
      <c r="N346" s="32"/>
      <c r="O346" s="32"/>
      <c r="P346" s="32"/>
      <c r="Q346" s="32"/>
      <c r="R346" s="32"/>
      <c r="S346" s="32"/>
      <c r="T346" s="32"/>
      <c r="U346" s="32"/>
      <c r="V346" s="32"/>
      <c r="W346" s="32"/>
      <c r="X346" s="32"/>
      <c r="Y346" s="32"/>
      <c r="AC346" s="11"/>
      <c r="AE346" s="22"/>
    </row>
    <row r="347" spans="1:31" s="32" customFormat="1" hidden="1">
      <c r="A347" s="38" t="s">
        <v>101</v>
      </c>
      <c r="B347" s="58" t="s">
        <v>95</v>
      </c>
      <c r="AC347" s="11"/>
      <c r="AE347" s="22"/>
    </row>
    <row r="348" spans="1:31" hidden="1">
      <c r="A348" s="38"/>
      <c r="B348" s="55">
        <f>AVERAGE(W311:Y311)</f>
        <v>0</v>
      </c>
      <c r="C348" s="56">
        <f>AVERAGE(X311:Y311,B312)</f>
        <v>0</v>
      </c>
      <c r="D348" s="56">
        <f>AVERAGE(Y311,B312:C312)</f>
        <v>0</v>
      </c>
      <c r="E348" s="56">
        <f t="shared" ref="E348:N348" si="484">AVERAGE(B312:D312)</f>
        <v>0</v>
      </c>
      <c r="F348" s="56">
        <f t="shared" si="484"/>
        <v>0</v>
      </c>
      <c r="G348" s="56">
        <f t="shared" si="484"/>
        <v>0</v>
      </c>
      <c r="H348" s="56">
        <f t="shared" si="484"/>
        <v>0</v>
      </c>
      <c r="I348" s="56">
        <f t="shared" si="484"/>
        <v>0</v>
      </c>
      <c r="J348" s="56">
        <f t="shared" si="484"/>
        <v>0</v>
      </c>
      <c r="K348" s="56">
        <f t="shared" si="484"/>
        <v>0</v>
      </c>
      <c r="L348" s="56">
        <f t="shared" si="484"/>
        <v>0</v>
      </c>
      <c r="M348" s="56">
        <f t="shared" si="484"/>
        <v>0</v>
      </c>
      <c r="N348" s="56">
        <f t="shared" si="484"/>
        <v>0</v>
      </c>
      <c r="O348" s="56">
        <f t="shared" ref="O348:X348" si="485">AVERAGE(L312:N312)</f>
        <v>0</v>
      </c>
      <c r="P348" s="56">
        <f t="shared" si="485"/>
        <v>0</v>
      </c>
      <c r="Q348" s="56">
        <f t="shared" si="485"/>
        <v>0</v>
      </c>
      <c r="R348" s="56">
        <f t="shared" si="485"/>
        <v>0</v>
      </c>
      <c r="S348" s="56">
        <f t="shared" si="485"/>
        <v>0</v>
      </c>
      <c r="T348" s="56">
        <f t="shared" si="485"/>
        <v>0</v>
      </c>
      <c r="U348" s="56">
        <f t="shared" si="485"/>
        <v>0</v>
      </c>
      <c r="V348" s="56">
        <f t="shared" si="485"/>
        <v>0</v>
      </c>
      <c r="W348" s="56">
        <f t="shared" si="485"/>
        <v>0</v>
      </c>
      <c r="X348" s="56">
        <f t="shared" si="485"/>
        <v>0</v>
      </c>
      <c r="Y348" s="57">
        <f>AVERAGE(V312:X312)</f>
        <v>0</v>
      </c>
      <c r="AE348" s="22"/>
    </row>
    <row r="349" spans="1:31" hidden="1">
      <c r="A349" s="29" t="s">
        <v>8</v>
      </c>
      <c r="B349" s="34">
        <f t="array" ref="B349">SUM(IF($F$2=Data!$A$2:$A$8633,IF($B$347=Data!$F$2:$F$8633,IF(B$16=Data!$E$2:$E$8633,IF(B$348&gt;=Data!$J$2:$J$8633,IF(B$348&lt;=Data!$K$2:$K$8633,Data!$G$2:$G$8633))))))</f>
        <v>0</v>
      </c>
      <c r="C349" s="34">
        <f t="array" ref="C349">SUM(IF($F$2=Data!$A$2:$A$8633,IF($H$2=$H$2,IF($B$347=Data!$F$2:$F$8633,IF(C$16=Data!$E$2:$E$8633,IF(C$348&gt;=Data!$J$2:$J$8633,IF(C$348&lt;=Data!$K$2:$K$8633,Data!$G$2:$G$8633)))))))</f>
        <v>0</v>
      </c>
      <c r="D349" s="34">
        <f t="array" ref="D349">SUM(IF($F$2=Data!$A$2:$A$8633,IF($H$2=$H$2,IF($B$347=Data!$F$2:$F$8633,IF(D$16=Data!$E$2:$E$8633,IF(D$348&gt;=Data!$J$2:$J$8633,IF(D$348&lt;=Data!$K$2:$K$8633,Data!$G$2:$G$8633)))))))</f>
        <v>0</v>
      </c>
      <c r="E349" s="34">
        <f t="array" ref="E349">SUM(IF($F$2=Data!$A$2:$A$8633,IF($H$2=$H$2,IF($B$347=Data!$F$2:$F$8633,IF(E$16=Data!$E$2:$E$8633,IF(E$348&gt;=Data!$J$2:$J$8633,IF(E$348&lt;=Data!$K$2:$K$8633,Data!$G$2:$G$8633)))))))</f>
        <v>0</v>
      </c>
      <c r="F349" s="34">
        <f t="array" ref="F349">SUM(IF($F$2=Data!$A$2:$A$8633,IF($H$2=$H$2,IF($B$347=Data!$F$2:$F$8633,IF(F$16=Data!$E$2:$E$8633,IF(F$348&gt;=Data!$J$2:$J$8633,IF(F$348&lt;=Data!$K$2:$K$8633,Data!$G$2:$G$8633)))))))</f>
        <v>0</v>
      </c>
      <c r="G349" s="34">
        <f t="array" ref="G349">SUM(IF($F$2=Data!$A$2:$A$8633,IF($H$2=$H$2,IF($B$347=Data!$F$2:$F$8633,IF(G$16=Data!$E$2:$E$8633,IF(G$348&gt;=Data!$J$2:$J$8633,IF(G$348&lt;=Data!$K$2:$K$8633,Data!$G$2:$G$8633)))))))</f>
        <v>0</v>
      </c>
      <c r="H349" s="34">
        <f t="array" ref="H349">SUM(IF($F$2=Data!$A$2:$A$8633,IF($H$2=$H$2,IF($B$347=Data!$F$2:$F$8633,IF(H$16=Data!$E$2:$E$8633,IF(H$348&gt;=Data!$J$2:$J$8633,IF(H$348&lt;=Data!$K$2:$K$8633,Data!$G$2:$G$8633)))))))</f>
        <v>0</v>
      </c>
      <c r="I349" s="34">
        <f t="array" ref="I349">SUM(IF($F$2=Data!$A$2:$A$8633,IF($H$2=$H$2,IF($B$347=Data!$F$2:$F$8633,IF(I$16=Data!$E$2:$E$8633,IF(I$348&gt;=Data!$J$2:$J$8633,IF(I$348&lt;=Data!$K$2:$K$8633,Data!$G$2:$G$8633)))))))</f>
        <v>0</v>
      </c>
      <c r="J349" s="34">
        <f t="array" ref="J349">SUM(IF($F$2=Data!$A$2:$A$8633,IF($H$2=$H$2,IF($B$347=Data!$F$2:$F$8633,IF(J$16=Data!$E$2:$E$8633,IF(J$348&gt;=Data!$J$2:$J$8633,IF(J$348&lt;=Data!$K$2:$K$8633,Data!$G$2:$G$8633)))))))</f>
        <v>0</v>
      </c>
      <c r="K349" s="34">
        <f t="array" ref="K349">SUM(IF($F$2=Data!$A$2:$A$8633,IF($H$2=$H$2,IF($B$347=Data!$F$2:$F$8633,IF(K$16=Data!$E$2:$E$8633,IF(K$348&gt;=Data!$J$2:$J$8633,IF(K$348&lt;=Data!$K$2:$K$8633,Data!$G$2:$G$8633)))))))</f>
        <v>0</v>
      </c>
      <c r="L349" s="34">
        <f t="array" ref="L349">SUM(IF($F$2=Data!$A$2:$A$8633,IF($H$2=$H$2,IF($B$347=Data!$F$2:$F$8633,IF(L$16=Data!$E$2:$E$8633,IF(L$348&gt;=Data!$J$2:$J$8633,IF(L$348&lt;=Data!$K$2:$K$8633,Data!$G$2:$G$8633)))))))</f>
        <v>0</v>
      </c>
      <c r="M349" s="34">
        <f t="array" ref="M349">SUM(IF($F$2=Data!$A$2:$A$8633,IF($H$2=$H$2,IF($B$347=Data!$F$2:$F$8633,IF(M$16=Data!$E$2:$E$8633,IF(M$348&gt;=Data!$J$2:$J$8633,IF(M$348&lt;=Data!$K$2:$K$8633,Data!$G$2:$G$8633)))))))</f>
        <v>0</v>
      </c>
      <c r="N349" s="34">
        <f t="array" ref="N349">SUM(IF($F$2=Data!$A$2:$A$8633,IF($H$2=$H$2,IF($B$347=Data!$F$2:$F$8633,IF(N$16=Data!$E$2:$E$8633,IF(N$348&gt;=Data!$J$2:$J$8633,IF(N$348&lt;=Data!$K$2:$K$8633,Data!$G$2:$G$8633)))))))</f>
        <v>0</v>
      </c>
      <c r="O349" s="34">
        <f t="array" ref="O349">SUM(IF($F$2=Data!$A$2:$A$8633,IF($H$2=$H$2,IF($B$347=Data!$F$2:$F$8633,IF(O$16=Data!$E$2:$E$8633,IF(O$348&gt;=Data!$J$2:$J$8633,IF(O$348&lt;=Data!$K$2:$K$8633,Data!$G$2:$G$8633)))))))</f>
        <v>0</v>
      </c>
      <c r="P349" s="34">
        <f t="array" ref="P349">SUM(IF($F$2=Data!$A$2:$A$8633,IF($H$2=$H$2,IF($B$347=Data!$F$2:$F$8633,IF(P$16=Data!$E$2:$E$8633,IF(P$348&gt;=Data!$J$2:$J$8633,IF(P$348&lt;=Data!$K$2:$K$8633,Data!$G$2:$G$8633)))))))</f>
        <v>0</v>
      </c>
      <c r="Q349" s="34">
        <f t="array" ref="Q349">SUM(IF($F$2=Data!$A$2:$A$8633,IF($H$2=$H$2,IF($B$347=Data!$F$2:$F$8633,IF(Q$16=Data!$E$2:$E$8633,IF(Q$348&gt;=Data!$J$2:$J$8633,IF(Q$348&lt;=Data!$K$2:$K$8633,Data!$G$2:$G$8633)))))))</f>
        <v>0</v>
      </c>
      <c r="R349" s="34">
        <f t="array" ref="R349">SUM(IF($F$2=Data!$A$2:$A$8633,IF($H$2=$H$2,IF($B$347=Data!$F$2:$F$8633,IF(R$16=Data!$E$2:$E$8633,IF(R$348&gt;=Data!$J$2:$J$8633,IF(R$348&lt;=Data!$K$2:$K$8633,Data!$G$2:$G$8633)))))))</f>
        <v>0</v>
      </c>
      <c r="S349" s="34">
        <f t="array" ref="S349">SUM(IF($F$2=Data!$A$2:$A$8633,IF($H$2=$H$2,IF($B$347=Data!$F$2:$F$8633,IF(S$16=Data!$E$2:$E$8633,IF(S$348&gt;=Data!$J$2:$J$8633,IF(S$348&lt;=Data!$K$2:$K$8633,Data!$G$2:$G$8633)))))))</f>
        <v>0</v>
      </c>
      <c r="T349" s="34">
        <f t="array" ref="T349">SUM(IF($F$2=Data!$A$2:$A$8633,IF($H$2=$H$2,IF($B$347=Data!$F$2:$F$8633,IF(T$16=Data!$E$2:$E$8633,IF(T$348&gt;=Data!$J$2:$J$8633,IF(T$348&lt;=Data!$K$2:$K$8633,Data!$G$2:$G$8633)))))))</f>
        <v>0</v>
      </c>
      <c r="U349" s="34">
        <f t="array" ref="U349">SUM(IF($F$2=Data!$A$2:$A$8633,IF($H$2=$H$2,IF($B$347=Data!$F$2:$F$8633,IF(U$16=Data!$E$2:$E$8633,IF(U$348&gt;=Data!$J$2:$J$8633,IF(U$348&lt;=Data!$K$2:$K$8633,Data!$G$2:$G$8633)))))))</f>
        <v>0</v>
      </c>
      <c r="V349" s="34">
        <f t="array" ref="V349">SUM(IF($F$2=Data!$A$2:$A$8633,IF($H$2=$H$2,IF($B$347=Data!$F$2:$F$8633,IF(V$16=Data!$E$2:$E$8633,IF(V$348&gt;=Data!$J$2:$J$8633,IF(V$348&lt;=Data!$K$2:$K$8633,Data!$G$2:$G$8633)))))))</f>
        <v>0</v>
      </c>
      <c r="W349" s="34">
        <f t="array" ref="W349">SUM(IF($F$2=Data!$A$2:$A$8633,IF($H$2=$H$2,IF($B$347=Data!$F$2:$F$8633,IF(W$16=Data!$E$2:$E$8633,IF(W$348&gt;=Data!$J$2:$J$8633,IF(W$348&lt;=Data!$K$2:$K$8633,Data!$G$2:$G$8633)))))))</f>
        <v>0</v>
      </c>
      <c r="X349" s="34">
        <f t="array" ref="X349">SUM(IF($F$2=Data!$A$2:$A$8633,IF($H$2=$H$2,IF($B$347=Data!$F$2:$F$8633,IF(X$16=Data!$E$2:$E$8633,IF(X$348&gt;=Data!$J$2:$J$8633,IF(X$348&lt;=Data!$K$2:$K$8633,Data!$G$2:$G$8633)))))))</f>
        <v>0</v>
      </c>
      <c r="Y349" s="34">
        <f t="array" ref="Y349">SUM(IF($F$2=Data!$A$2:$A$8633,IF($H$2=$H$2,IF($B$347=Data!$F$2:$F$8633,IF(Y$16=Data!$E$2:$E$8633,IF(Y$348&gt;=Data!$J$2:$J$8633,IF(Y$348&lt;=Data!$K$2:$K$8633,Data!$G$2:$G$8633)))))))</f>
        <v>0</v>
      </c>
      <c r="AE349" s="22"/>
    </row>
    <row r="350" spans="1:31" hidden="1">
      <c r="A350" s="29" t="s">
        <v>3</v>
      </c>
      <c r="B350" s="35">
        <f t="array" ref="B350">SUM(IF($F$2=Data!$A$2:$A$8633,IF($H$2=$H$2,IF($B$347=Data!$F$2:$F$8633,IF(B$16=Data!$E$2:$E$8633,IF(0=Data!$H$2:$H$8633,Data!$I$2:$I$8633))))))</f>
        <v>0</v>
      </c>
      <c r="C350" s="35">
        <f t="array" ref="C350">SUM(IF($F$2=Data!$A$2:$A$8633,IF($H$2=$H$2,IF($B$347=Data!$F$2:$F$8633,IF(C$16=Data!$E$2:$E$8633,IF(0=Data!$H$2:$H$8633,Data!$I$2:$I$8633))))))</f>
        <v>0</v>
      </c>
      <c r="D350" s="35">
        <f t="array" ref="D350">SUM(IF($F$2=Data!$A$2:$A$8633,IF($H$2=$H$2,IF($B$347=Data!$F$2:$F$8633,IF(D$16=Data!$E$2:$E$8633,IF(0=Data!$H$2:$H$8633,Data!$I$2:$I$8633))))))</f>
        <v>0</v>
      </c>
      <c r="E350" s="35">
        <f t="array" ref="E350">SUM(IF($F$2=Data!$A$2:$A$8633,IF($H$2=$H$2,IF($B$347=Data!$F$2:$F$8633,IF(E$16=Data!$E$2:$E$8633,IF(0=Data!$H$2:$H$8633,Data!$I$2:$I$8633))))))</f>
        <v>0</v>
      </c>
      <c r="F350" s="35">
        <f t="array" ref="F350">SUM(IF($F$2=Data!$A$2:$A$8633,IF($H$2=$H$2,IF($B$347=Data!$F$2:$F$8633,IF(F$16=Data!$E$2:$E$8633,IF(0=Data!$H$2:$H$8633,Data!$I$2:$I$8633))))))</f>
        <v>0</v>
      </c>
      <c r="G350" s="35">
        <f t="array" ref="G350">SUM(IF($F$2=Data!$A$2:$A$8633,IF($H$2=$H$2,IF($B$347=Data!$F$2:$F$8633,IF(G$16=Data!$E$2:$E$8633,IF(0=Data!$H$2:$H$8633,Data!$I$2:$I$8633))))))</f>
        <v>0</v>
      </c>
      <c r="H350" s="35">
        <f t="array" ref="H350">SUM(IF($F$2=Data!$A$2:$A$8633,IF($H$2=$H$2,IF($B$347=Data!$F$2:$F$8633,IF(H$16=Data!$E$2:$E$8633,IF(0=Data!$H$2:$H$8633,Data!$I$2:$I$8633))))))</f>
        <v>0</v>
      </c>
      <c r="I350" s="35">
        <f t="array" ref="I350">SUM(IF($F$2=Data!$A$2:$A$8633,IF($H$2=$H$2,IF($B$347=Data!$F$2:$F$8633,IF(I$16=Data!$E$2:$E$8633,IF(0=Data!$H$2:$H$8633,Data!$I$2:$I$8633))))))</f>
        <v>0</v>
      </c>
      <c r="J350" s="35">
        <f t="array" ref="J350">SUM(IF($F$2=Data!$A$2:$A$8633,IF($H$2=$H$2,IF($B$347=Data!$F$2:$F$8633,IF(J$16=Data!$E$2:$E$8633,IF(0=Data!$H$2:$H$8633,Data!$I$2:$I$8633))))))</f>
        <v>0</v>
      </c>
      <c r="K350" s="35">
        <f t="array" ref="K350">SUM(IF($F$2=Data!$A$2:$A$8633,IF($H$2=$H$2,IF($B$347=Data!$F$2:$F$8633,IF(K$16=Data!$E$2:$E$8633,IF(0=Data!$H$2:$H$8633,Data!$I$2:$I$8633))))))</f>
        <v>0</v>
      </c>
      <c r="L350" s="35">
        <f t="array" ref="L350">SUM(IF($F$2=Data!$A$2:$A$8633,IF($H$2=$H$2,IF($B$347=Data!$F$2:$F$8633,IF(L$16=Data!$E$2:$E$8633,IF(0=Data!$H$2:$H$8633,Data!$I$2:$I$8633))))))</f>
        <v>0</v>
      </c>
      <c r="M350" s="35">
        <f t="array" ref="M350">SUM(IF($F$2=Data!$A$2:$A$8633,IF($H$2=$H$2,IF($B$347=Data!$F$2:$F$8633,IF(M$16=Data!$E$2:$E$8633,IF(0=Data!$H$2:$H$8633,Data!$I$2:$I$8633))))))</f>
        <v>0</v>
      </c>
      <c r="N350" s="35">
        <f t="array" ref="N350">SUM(IF($F$2=Data!$A$2:$A$8633,IF($H$2=$H$2,IF($B$347=Data!$F$2:$F$8633,IF(N$16=Data!$E$2:$E$8633,IF(0=Data!$H$2:$H$8633,Data!$I$2:$I$8633))))))</f>
        <v>0</v>
      </c>
      <c r="O350" s="35">
        <f t="array" ref="O350">SUM(IF($F$2=Data!$A$2:$A$8633,IF($H$2=$H$2,IF($B$347=Data!$F$2:$F$8633,IF(O$16=Data!$E$2:$E$8633,IF(0=Data!$H$2:$H$8633,Data!$I$2:$I$8633))))))</f>
        <v>0</v>
      </c>
      <c r="P350" s="35">
        <f t="array" ref="P350">SUM(IF($F$2=Data!$A$2:$A$8633,IF($H$2=$H$2,IF($B$347=Data!$F$2:$F$8633,IF(P$16=Data!$E$2:$E$8633,IF(0=Data!$H$2:$H$8633,Data!$I$2:$I$8633))))))</f>
        <v>0</v>
      </c>
      <c r="Q350" s="35">
        <f t="array" ref="Q350">SUM(IF($F$2=Data!$A$2:$A$8633,IF($H$2=$H$2,IF($B$347=Data!$F$2:$F$8633,IF(Q$16=Data!$E$2:$E$8633,IF(0=Data!$H$2:$H$8633,Data!$I$2:$I$8633))))))</f>
        <v>0</v>
      </c>
      <c r="R350" s="35">
        <f t="array" ref="R350">SUM(IF($F$2=Data!$A$2:$A$8633,IF($H$2=$H$2,IF($B$347=Data!$F$2:$F$8633,IF(R$16=Data!$E$2:$E$8633,IF(0=Data!$H$2:$H$8633,Data!$I$2:$I$8633))))))</f>
        <v>0</v>
      </c>
      <c r="S350" s="35">
        <f t="array" ref="S350">SUM(IF($F$2=Data!$A$2:$A$8633,IF($H$2=$H$2,IF($B$347=Data!$F$2:$F$8633,IF(S$16=Data!$E$2:$E$8633,IF(0=Data!$H$2:$H$8633,Data!$I$2:$I$8633))))))</f>
        <v>0</v>
      </c>
      <c r="T350" s="35">
        <f t="array" ref="T350">SUM(IF($F$2=Data!$A$2:$A$8633,IF($H$2=$H$2,IF($B$347=Data!$F$2:$F$8633,IF(T$16=Data!$E$2:$E$8633,IF(0=Data!$H$2:$H$8633,Data!$I$2:$I$8633))))))</f>
        <v>0</v>
      </c>
      <c r="U350" s="35">
        <f t="array" ref="U350">SUM(IF($F$2=Data!$A$2:$A$8633,IF($H$2=$H$2,IF($B$347=Data!$F$2:$F$8633,IF(U$16=Data!$E$2:$E$8633,IF(0=Data!$H$2:$H$8633,Data!$I$2:$I$8633))))))</f>
        <v>0</v>
      </c>
      <c r="V350" s="35">
        <f t="array" ref="V350">SUM(IF($F$2=Data!$A$2:$A$8633,IF($H$2=$H$2,IF($B$347=Data!$F$2:$F$8633,IF(V$16=Data!$E$2:$E$8633,IF(0=Data!$H$2:$H$8633,Data!$I$2:$I$8633))))))</f>
        <v>0</v>
      </c>
      <c r="W350" s="35">
        <f t="array" ref="W350">SUM(IF($F$2=Data!$A$2:$A$8633,IF($H$2=$H$2,IF($B$347=Data!$F$2:$F$8633,IF(W$16=Data!$E$2:$E$8633,IF(0=Data!$H$2:$H$8633,Data!$I$2:$I$8633))))))</f>
        <v>0</v>
      </c>
      <c r="X350" s="35">
        <f t="array" ref="X350">SUM(IF($F$2=Data!$A$2:$A$8633,IF($H$2=$H$2,IF($B$347=Data!$F$2:$F$8633,IF(X$16=Data!$E$2:$E$8633,IF(0=Data!$H$2:$H$8633,Data!$I$2:$I$8633))))))</f>
        <v>0</v>
      </c>
      <c r="Y350" s="35">
        <f t="array" ref="Y350">SUM(IF($F$2=Data!$A$2:$A$8633,IF($H$2=$H$2,IF($B$347=Data!$F$2:$F$8633,IF(Y$16=Data!$E$2:$E$8633,IF(0=Data!$H$2:$H$8633,Data!$I$2:$I$8633))))))</f>
        <v>0</v>
      </c>
      <c r="AE350" s="22"/>
    </row>
    <row r="351" spans="1:31" hidden="1">
      <c r="A351" s="29" t="s">
        <v>4</v>
      </c>
      <c r="B351" s="35">
        <f t="array" ref="B351">SUM(IF($F$2=Data!$A$2:$A$8633,IF($H$2=$H$2,IF($B$347=Data!$F$2:$F$8633,IF(B$16=Data!$E$2:$E$8633,IF(1=Data!$H$2:$H$8633,Data!$I$2:$I$8633))))))</f>
        <v>0</v>
      </c>
      <c r="C351" s="35">
        <f t="array" ref="C351">SUM(IF($F$2=Data!$A$2:$A$8633,IF($H$2=$H$2,IF($B$347=Data!$F$2:$F$8633,IF(C$16=Data!$E$2:$E$8633,IF(1=Data!$H$2:$H$8633,Data!$I$2:$I$8633))))))</f>
        <v>0</v>
      </c>
      <c r="D351" s="35">
        <f t="array" ref="D351">SUM(IF($F$2=Data!$A$2:$A$8633,IF($H$2=$H$2,IF($B$347=Data!$F$2:$F$8633,IF(D$16=Data!$E$2:$E$8633,IF(1=Data!$H$2:$H$8633,Data!$I$2:$I$8633))))))</f>
        <v>0</v>
      </c>
      <c r="E351" s="35">
        <f t="array" ref="E351">SUM(IF($F$2=Data!$A$2:$A$8633,IF($H$2=$H$2,IF($B$347=Data!$F$2:$F$8633,IF(E$16=Data!$E$2:$E$8633,IF(1=Data!$H$2:$H$8633,Data!$I$2:$I$8633))))))</f>
        <v>0</v>
      </c>
      <c r="F351" s="35">
        <f t="array" ref="F351">SUM(IF($F$2=Data!$A$2:$A$8633,IF($H$2=$H$2,IF($B$347=Data!$F$2:$F$8633,IF(F$16=Data!$E$2:$E$8633,IF(1=Data!$H$2:$H$8633,Data!$I$2:$I$8633))))))</f>
        <v>0</v>
      </c>
      <c r="G351" s="35">
        <f t="array" ref="G351">SUM(IF($F$2=Data!$A$2:$A$8633,IF($H$2=$H$2,IF($B$347=Data!$F$2:$F$8633,IF(G$16=Data!$E$2:$E$8633,IF(1=Data!$H$2:$H$8633,Data!$I$2:$I$8633))))))</f>
        <v>0</v>
      </c>
      <c r="H351" s="35">
        <f t="array" ref="H351">SUM(IF($F$2=Data!$A$2:$A$8633,IF($H$2=$H$2,IF($B$347=Data!$F$2:$F$8633,IF(H$16=Data!$E$2:$E$8633,IF(1=Data!$H$2:$H$8633,Data!$I$2:$I$8633))))))</f>
        <v>0</v>
      </c>
      <c r="I351" s="35">
        <f t="array" ref="I351">SUM(IF($F$2=Data!$A$2:$A$8633,IF($H$2=$H$2,IF($B$347=Data!$F$2:$F$8633,IF(I$16=Data!$E$2:$E$8633,IF(1=Data!$H$2:$H$8633,Data!$I$2:$I$8633))))))</f>
        <v>0</v>
      </c>
      <c r="J351" s="35">
        <f t="array" ref="J351">SUM(IF($F$2=Data!$A$2:$A$8633,IF($H$2=$H$2,IF($B$347=Data!$F$2:$F$8633,IF(J$16=Data!$E$2:$E$8633,IF(1=Data!$H$2:$H$8633,Data!$I$2:$I$8633))))))</f>
        <v>0</v>
      </c>
      <c r="K351" s="35">
        <f t="array" ref="K351">SUM(IF($F$2=Data!$A$2:$A$8633,IF($H$2=$H$2,IF($B$347=Data!$F$2:$F$8633,IF(K$16=Data!$E$2:$E$8633,IF(1=Data!$H$2:$H$8633,Data!$I$2:$I$8633))))))</f>
        <v>0</v>
      </c>
      <c r="L351" s="35">
        <f t="array" ref="L351">SUM(IF($F$2=Data!$A$2:$A$8633,IF($H$2=$H$2,IF($B$347=Data!$F$2:$F$8633,IF(L$16=Data!$E$2:$E$8633,IF(1=Data!$H$2:$H$8633,Data!$I$2:$I$8633))))))</f>
        <v>0</v>
      </c>
      <c r="M351" s="35">
        <f t="array" ref="M351">SUM(IF($F$2=Data!$A$2:$A$8633,IF($H$2=$H$2,IF($B$347=Data!$F$2:$F$8633,IF(M$16=Data!$E$2:$E$8633,IF(1=Data!$H$2:$H$8633,Data!$I$2:$I$8633))))))</f>
        <v>0</v>
      </c>
      <c r="N351" s="35">
        <f t="array" ref="N351">SUM(IF($F$2=Data!$A$2:$A$8633,IF($H$2=$H$2,IF($B$347=Data!$F$2:$F$8633,IF(N$16=Data!$E$2:$E$8633,IF(1=Data!$H$2:$H$8633,Data!$I$2:$I$8633))))))</f>
        <v>0</v>
      </c>
      <c r="O351" s="35">
        <f t="array" ref="O351">SUM(IF($F$2=Data!$A$2:$A$8633,IF($H$2=$H$2,IF($B$347=Data!$F$2:$F$8633,IF(O$16=Data!$E$2:$E$8633,IF(1=Data!$H$2:$H$8633,Data!$I$2:$I$8633))))))</f>
        <v>0</v>
      </c>
      <c r="P351" s="35">
        <f t="array" ref="P351">SUM(IF($F$2=Data!$A$2:$A$8633,IF($H$2=$H$2,IF($B$347=Data!$F$2:$F$8633,IF(P$16=Data!$E$2:$E$8633,IF(1=Data!$H$2:$H$8633,Data!$I$2:$I$8633))))))</f>
        <v>0</v>
      </c>
      <c r="Q351" s="35">
        <f t="array" ref="Q351">SUM(IF($F$2=Data!$A$2:$A$8633,IF($H$2=$H$2,IF($B$347=Data!$F$2:$F$8633,IF(Q$16=Data!$E$2:$E$8633,IF(1=Data!$H$2:$H$8633,Data!$I$2:$I$8633))))))</f>
        <v>0</v>
      </c>
      <c r="R351" s="35">
        <f t="array" ref="R351">SUM(IF($F$2=Data!$A$2:$A$8633,IF($H$2=$H$2,IF($B$347=Data!$F$2:$F$8633,IF(R$16=Data!$E$2:$E$8633,IF(1=Data!$H$2:$H$8633,Data!$I$2:$I$8633))))))</f>
        <v>0</v>
      </c>
      <c r="S351" s="35">
        <f t="array" ref="S351">SUM(IF($F$2=Data!$A$2:$A$8633,IF($H$2=$H$2,IF($B$347=Data!$F$2:$F$8633,IF(S$16=Data!$E$2:$E$8633,IF(1=Data!$H$2:$H$8633,Data!$I$2:$I$8633))))))</f>
        <v>0</v>
      </c>
      <c r="T351" s="35">
        <f t="array" ref="T351">SUM(IF($F$2=Data!$A$2:$A$8633,IF($H$2=$H$2,IF($B$347=Data!$F$2:$F$8633,IF(T$16=Data!$E$2:$E$8633,IF(1=Data!$H$2:$H$8633,Data!$I$2:$I$8633))))))</f>
        <v>0</v>
      </c>
      <c r="U351" s="35">
        <f t="array" ref="U351">SUM(IF($F$2=Data!$A$2:$A$8633,IF($H$2=$H$2,IF($B$347=Data!$F$2:$F$8633,IF(U$16=Data!$E$2:$E$8633,IF(1=Data!$H$2:$H$8633,Data!$I$2:$I$8633))))))</f>
        <v>0</v>
      </c>
      <c r="V351" s="35">
        <f t="array" ref="V351">SUM(IF($F$2=Data!$A$2:$A$8633,IF($H$2=$H$2,IF($B$347=Data!$F$2:$F$8633,IF(V$16=Data!$E$2:$E$8633,IF(1=Data!$H$2:$H$8633,Data!$I$2:$I$8633))))))</f>
        <v>0</v>
      </c>
      <c r="W351" s="35">
        <f t="array" ref="W351">SUM(IF($F$2=Data!$A$2:$A$8633,IF($H$2=$H$2,IF($B$347=Data!$F$2:$F$8633,IF(W$16=Data!$E$2:$E$8633,IF(1=Data!$H$2:$H$8633,Data!$I$2:$I$8633))))))</f>
        <v>0</v>
      </c>
      <c r="X351" s="35">
        <f t="array" ref="X351">SUM(IF($F$2=Data!$A$2:$A$8633,IF($H$2=$H$2,IF($B$347=Data!$F$2:$F$8633,IF(X$16=Data!$E$2:$E$8633,IF(1=Data!$H$2:$H$8633,Data!$I$2:$I$8633))))))</f>
        <v>0</v>
      </c>
      <c r="Y351" s="35">
        <f t="array" ref="Y351">SUM(IF($F$2=Data!$A$2:$A$8633,IF($H$2=$H$2,IF($B$347=Data!$F$2:$F$8633,IF(Y$16=Data!$E$2:$E$8633,IF(1=Data!$H$2:$H$8633,Data!$I$2:$I$8633))))))</f>
        <v>0</v>
      </c>
      <c r="AE351" s="22"/>
    </row>
    <row r="352" spans="1:31" hidden="1">
      <c r="A352" s="29" t="s">
        <v>5</v>
      </c>
      <c r="B352" s="35">
        <f t="array" ref="B352">SUM(IF($F$2=Data!$A$2:$A$8633,IF($H$2=$H$2,IF($B$347=Data!$F$2:$F$8633,IF(B$16=Data!$E$2:$E$8633,IF(2=Data!$H$2:$H$8633,Data!$I$2:$I$8633))))))</f>
        <v>0</v>
      </c>
      <c r="C352" s="35">
        <f t="array" ref="C352">SUM(IF($F$2=Data!$A$2:$A$8633,IF($H$2=$H$2,IF($B$347=Data!$F$2:$F$8633,IF(C$16=Data!$E$2:$E$8633,IF(2=Data!$H$2:$H$8633,Data!$I$2:$I$8633))))))</f>
        <v>0</v>
      </c>
      <c r="D352" s="35">
        <f t="array" ref="D352">SUM(IF($F$2=Data!$A$2:$A$8633,IF($H$2=$H$2,IF($B$347=Data!$F$2:$F$8633,IF(D$16=Data!$E$2:$E$8633,IF(2=Data!$H$2:$H$8633,Data!$I$2:$I$8633))))))</f>
        <v>0</v>
      </c>
      <c r="E352" s="35">
        <f t="array" ref="E352">SUM(IF($F$2=Data!$A$2:$A$8633,IF($H$2=$H$2,IF($B$347=Data!$F$2:$F$8633,IF(E$16=Data!$E$2:$E$8633,IF(2=Data!$H$2:$H$8633,Data!$I$2:$I$8633))))))</f>
        <v>0</v>
      </c>
      <c r="F352" s="35">
        <f t="array" ref="F352">SUM(IF($F$2=Data!$A$2:$A$8633,IF($H$2=$H$2,IF($B$347=Data!$F$2:$F$8633,IF(F$16=Data!$E$2:$E$8633,IF(2=Data!$H$2:$H$8633,Data!$I$2:$I$8633))))))</f>
        <v>0</v>
      </c>
      <c r="G352" s="35">
        <f t="array" ref="G352">SUM(IF($F$2=Data!$A$2:$A$8633,IF($H$2=$H$2,IF($B$347=Data!$F$2:$F$8633,IF(G$16=Data!$E$2:$E$8633,IF(2=Data!$H$2:$H$8633,Data!$I$2:$I$8633))))))</f>
        <v>0</v>
      </c>
      <c r="H352" s="35">
        <f t="array" ref="H352">SUM(IF($F$2=Data!$A$2:$A$8633,IF($H$2=$H$2,IF($B$347=Data!$F$2:$F$8633,IF(H$16=Data!$E$2:$E$8633,IF(2=Data!$H$2:$H$8633,Data!$I$2:$I$8633))))))</f>
        <v>0</v>
      </c>
      <c r="I352" s="35">
        <f t="array" ref="I352">SUM(IF($F$2=Data!$A$2:$A$8633,IF($H$2=$H$2,IF($B$347=Data!$F$2:$F$8633,IF(I$16=Data!$E$2:$E$8633,IF(2=Data!$H$2:$H$8633,Data!$I$2:$I$8633))))))</f>
        <v>0</v>
      </c>
      <c r="J352" s="35">
        <f t="array" ref="J352">SUM(IF($F$2=Data!$A$2:$A$8633,IF($H$2=$H$2,IF($B$347=Data!$F$2:$F$8633,IF(J$16=Data!$E$2:$E$8633,IF(2=Data!$H$2:$H$8633,Data!$I$2:$I$8633))))))</f>
        <v>0</v>
      </c>
      <c r="K352" s="35">
        <f t="array" ref="K352">SUM(IF($F$2=Data!$A$2:$A$8633,IF($H$2=$H$2,IF($B$347=Data!$F$2:$F$8633,IF(K$16=Data!$E$2:$E$8633,IF(2=Data!$H$2:$H$8633,Data!$I$2:$I$8633))))))</f>
        <v>0</v>
      </c>
      <c r="L352" s="35">
        <f t="array" ref="L352">SUM(IF($F$2=Data!$A$2:$A$8633,IF($H$2=$H$2,IF($B$347=Data!$F$2:$F$8633,IF(L$16=Data!$E$2:$E$8633,IF(2=Data!$H$2:$H$8633,Data!$I$2:$I$8633))))))</f>
        <v>0</v>
      </c>
      <c r="M352" s="35">
        <f t="array" ref="M352">SUM(IF($F$2=Data!$A$2:$A$8633,IF($H$2=$H$2,IF($B$347=Data!$F$2:$F$8633,IF(M$16=Data!$E$2:$E$8633,IF(2=Data!$H$2:$H$8633,Data!$I$2:$I$8633))))))</f>
        <v>0</v>
      </c>
      <c r="N352" s="35">
        <f t="array" ref="N352">SUM(IF($F$2=Data!$A$2:$A$8633,IF($H$2=$H$2,IF($B$347=Data!$F$2:$F$8633,IF(N$16=Data!$E$2:$E$8633,IF(2=Data!$H$2:$H$8633,Data!$I$2:$I$8633))))))</f>
        <v>0</v>
      </c>
      <c r="O352" s="35">
        <f t="array" ref="O352">SUM(IF($F$2=Data!$A$2:$A$8633,IF($H$2=$H$2,IF($B$347=Data!$F$2:$F$8633,IF(O$16=Data!$E$2:$E$8633,IF(2=Data!$H$2:$H$8633,Data!$I$2:$I$8633))))))</f>
        <v>0</v>
      </c>
      <c r="P352" s="35">
        <f t="array" ref="P352">SUM(IF($F$2=Data!$A$2:$A$8633,IF($H$2=$H$2,IF($B$347=Data!$F$2:$F$8633,IF(P$16=Data!$E$2:$E$8633,IF(2=Data!$H$2:$H$8633,Data!$I$2:$I$8633))))))</f>
        <v>0</v>
      </c>
      <c r="Q352" s="35">
        <f t="array" ref="Q352">SUM(IF($F$2=Data!$A$2:$A$8633,IF($H$2=$H$2,IF($B$347=Data!$F$2:$F$8633,IF(Q$16=Data!$E$2:$E$8633,IF(2=Data!$H$2:$H$8633,Data!$I$2:$I$8633))))))</f>
        <v>0</v>
      </c>
      <c r="R352" s="35">
        <f t="array" ref="R352">SUM(IF($F$2=Data!$A$2:$A$8633,IF($H$2=$H$2,IF($B$347=Data!$F$2:$F$8633,IF(R$16=Data!$E$2:$E$8633,IF(2=Data!$H$2:$H$8633,Data!$I$2:$I$8633))))))</f>
        <v>0</v>
      </c>
      <c r="S352" s="35">
        <f t="array" ref="S352">SUM(IF($F$2=Data!$A$2:$A$8633,IF($H$2=$H$2,IF($B$347=Data!$F$2:$F$8633,IF(S$16=Data!$E$2:$E$8633,IF(2=Data!$H$2:$H$8633,Data!$I$2:$I$8633))))))</f>
        <v>0</v>
      </c>
      <c r="T352" s="35">
        <f t="array" ref="T352">SUM(IF($F$2=Data!$A$2:$A$8633,IF($H$2=$H$2,IF($B$347=Data!$F$2:$F$8633,IF(T$16=Data!$E$2:$E$8633,IF(2=Data!$H$2:$H$8633,Data!$I$2:$I$8633))))))</f>
        <v>0</v>
      </c>
      <c r="U352" s="35">
        <f t="array" ref="U352">SUM(IF($F$2=Data!$A$2:$A$8633,IF($H$2=$H$2,IF($B$347=Data!$F$2:$F$8633,IF(U$16=Data!$E$2:$E$8633,IF(2=Data!$H$2:$H$8633,Data!$I$2:$I$8633))))))</f>
        <v>0</v>
      </c>
      <c r="V352" s="35">
        <f t="array" ref="V352">SUM(IF($F$2=Data!$A$2:$A$8633,IF($H$2=$H$2,IF($B$347=Data!$F$2:$F$8633,IF(V$16=Data!$E$2:$E$8633,IF(2=Data!$H$2:$H$8633,Data!$I$2:$I$8633))))))</f>
        <v>0</v>
      </c>
      <c r="W352" s="35">
        <f t="array" ref="W352">SUM(IF($F$2=Data!$A$2:$A$8633,IF($H$2=$H$2,IF($B$347=Data!$F$2:$F$8633,IF(W$16=Data!$E$2:$E$8633,IF(2=Data!$H$2:$H$8633,Data!$I$2:$I$8633))))))</f>
        <v>0</v>
      </c>
      <c r="X352" s="35">
        <f t="array" ref="X352">SUM(IF($F$2=Data!$A$2:$A$8633,IF($H$2=$H$2,IF($B$347=Data!$F$2:$F$8633,IF(X$16=Data!$E$2:$E$8633,IF(2=Data!$H$2:$H$8633,Data!$I$2:$I$8633))))))</f>
        <v>0</v>
      </c>
      <c r="Y352" s="35">
        <f t="array" ref="Y352">SUM(IF($F$2=Data!$A$2:$A$8633,IF($H$2=$H$2,IF($B$347=Data!$F$2:$F$8633,IF(Y$16=Data!$E$2:$E$8633,IF(2=Data!$H$2:$H$8633,Data!$I$2:$I$8633))))))</f>
        <v>0</v>
      </c>
      <c r="AE352" s="22"/>
    </row>
    <row r="353" spans="1:31" hidden="1">
      <c r="A353" s="29" t="s">
        <v>22</v>
      </c>
      <c r="B353" s="35">
        <f t="array" ref="B353">SUM(IF($F$2=Data!$A$2:$A$8633,IF($H$2=$H$2,IF($B$347=Data!$F$2:$F$8633,IF(B$16=Data!$E$2:$E$8633,IF(3=Data!$H$2:$H$8633,Data!$I$2:$I$8633))))))</f>
        <v>0</v>
      </c>
      <c r="C353" s="35">
        <f t="array" ref="C353">SUM(IF($F$2=Data!$A$2:$A$8633,IF($H$2=$H$2,IF($B$347=Data!$F$2:$F$8633,IF(C$16=Data!$E$2:$E$8633,IF(3=Data!$H$2:$H$8633,Data!$I$2:$I$8633))))))</f>
        <v>0</v>
      </c>
      <c r="D353" s="35">
        <f t="array" ref="D353">SUM(IF($F$2=Data!$A$2:$A$8633,IF($H$2=$H$2,IF($B$347=Data!$F$2:$F$8633,IF(D$16=Data!$E$2:$E$8633,IF(3=Data!$H$2:$H$8633,Data!$I$2:$I$8633))))))</f>
        <v>0</v>
      </c>
      <c r="E353" s="35">
        <f t="array" ref="E353">SUM(IF($F$2=Data!$A$2:$A$8633,IF($H$2=$H$2,IF($B$347=Data!$F$2:$F$8633,IF(E$16=Data!$E$2:$E$8633,IF(3=Data!$H$2:$H$8633,Data!$I$2:$I$8633))))))</f>
        <v>0</v>
      </c>
      <c r="F353" s="35">
        <f t="array" ref="F353">SUM(IF($F$2=Data!$A$2:$A$8633,IF($H$2=$H$2,IF($B$347=Data!$F$2:$F$8633,IF(F$16=Data!$E$2:$E$8633,IF(3=Data!$H$2:$H$8633,Data!$I$2:$I$8633))))))</f>
        <v>0</v>
      </c>
      <c r="G353" s="35">
        <f t="array" ref="G353">SUM(IF($F$2=Data!$A$2:$A$8633,IF($H$2=$H$2,IF($B$347=Data!$F$2:$F$8633,IF(G$16=Data!$E$2:$E$8633,IF(3=Data!$H$2:$H$8633,Data!$I$2:$I$8633))))))</f>
        <v>0</v>
      </c>
      <c r="H353" s="35">
        <f t="array" ref="H353">SUM(IF($F$2=Data!$A$2:$A$8633,IF($H$2=$H$2,IF($B$347=Data!$F$2:$F$8633,IF(H$16=Data!$E$2:$E$8633,IF(3=Data!$H$2:$H$8633,Data!$I$2:$I$8633))))))</f>
        <v>0</v>
      </c>
      <c r="I353" s="35">
        <f t="array" ref="I353">SUM(IF($F$2=Data!$A$2:$A$8633,IF($H$2=$H$2,IF($B$347=Data!$F$2:$F$8633,IF(I$16=Data!$E$2:$E$8633,IF(3=Data!$H$2:$H$8633,Data!$I$2:$I$8633))))))</f>
        <v>0</v>
      </c>
      <c r="J353" s="35">
        <f t="array" ref="J353">SUM(IF($F$2=Data!$A$2:$A$8633,IF($H$2=$H$2,IF($B$347=Data!$F$2:$F$8633,IF(J$16=Data!$E$2:$E$8633,IF(3=Data!$H$2:$H$8633,Data!$I$2:$I$8633))))))</f>
        <v>0</v>
      </c>
      <c r="K353" s="35">
        <f t="array" ref="K353">SUM(IF($F$2=Data!$A$2:$A$8633,IF($H$2=$H$2,IF($B$347=Data!$F$2:$F$8633,IF(K$16=Data!$E$2:$E$8633,IF(3=Data!$H$2:$H$8633,Data!$I$2:$I$8633))))))</f>
        <v>0</v>
      </c>
      <c r="L353" s="35">
        <f t="array" ref="L353">SUM(IF($F$2=Data!$A$2:$A$8633,IF($H$2=$H$2,IF($B$347=Data!$F$2:$F$8633,IF(L$16=Data!$E$2:$E$8633,IF(3=Data!$H$2:$H$8633,Data!$I$2:$I$8633))))))</f>
        <v>0</v>
      </c>
      <c r="M353" s="35">
        <f t="array" ref="M353">SUM(IF($F$2=Data!$A$2:$A$8633,IF($H$2=$H$2,IF($B$347=Data!$F$2:$F$8633,IF(M$16=Data!$E$2:$E$8633,IF(3=Data!$H$2:$H$8633,Data!$I$2:$I$8633))))))</f>
        <v>0</v>
      </c>
      <c r="N353" s="35">
        <f t="array" ref="N353">SUM(IF($F$2=Data!$A$2:$A$8633,IF($H$2=$H$2,IF($B$347=Data!$F$2:$F$8633,IF(N$16=Data!$E$2:$E$8633,IF(3=Data!$H$2:$H$8633,Data!$I$2:$I$8633))))))</f>
        <v>0</v>
      </c>
      <c r="O353" s="35">
        <f t="array" ref="O353">SUM(IF($F$2=Data!$A$2:$A$8633,IF($H$2=$H$2,IF($B$347=Data!$F$2:$F$8633,IF(O$16=Data!$E$2:$E$8633,IF(3=Data!$H$2:$H$8633,Data!$I$2:$I$8633))))))</f>
        <v>0</v>
      </c>
      <c r="P353" s="35">
        <f t="array" ref="P353">SUM(IF($F$2=Data!$A$2:$A$8633,IF($H$2=$H$2,IF($B$347=Data!$F$2:$F$8633,IF(P$16=Data!$E$2:$E$8633,IF(3=Data!$H$2:$H$8633,Data!$I$2:$I$8633))))))</f>
        <v>0</v>
      </c>
      <c r="Q353" s="35">
        <f t="array" ref="Q353">SUM(IF($F$2=Data!$A$2:$A$8633,IF($H$2=$H$2,IF($B$347=Data!$F$2:$F$8633,IF(Q$16=Data!$E$2:$E$8633,IF(3=Data!$H$2:$H$8633,Data!$I$2:$I$8633))))))</f>
        <v>0</v>
      </c>
      <c r="R353" s="35">
        <f t="array" ref="R353">SUM(IF($F$2=Data!$A$2:$A$8633,IF($H$2=$H$2,IF($B$347=Data!$F$2:$F$8633,IF(R$16=Data!$E$2:$E$8633,IF(3=Data!$H$2:$H$8633,Data!$I$2:$I$8633))))))</f>
        <v>0</v>
      </c>
      <c r="S353" s="35">
        <f t="array" ref="S353">SUM(IF($F$2=Data!$A$2:$A$8633,IF($H$2=$H$2,IF($B$347=Data!$F$2:$F$8633,IF(S$16=Data!$E$2:$E$8633,IF(3=Data!$H$2:$H$8633,Data!$I$2:$I$8633))))))</f>
        <v>0</v>
      </c>
      <c r="T353" s="35">
        <f t="array" ref="T353">SUM(IF($F$2=Data!$A$2:$A$8633,IF($H$2=$H$2,IF($B$347=Data!$F$2:$F$8633,IF(T$16=Data!$E$2:$E$8633,IF(3=Data!$H$2:$H$8633,Data!$I$2:$I$8633))))))</f>
        <v>0</v>
      </c>
      <c r="U353" s="35">
        <f t="array" ref="U353">SUM(IF($F$2=Data!$A$2:$A$8633,IF($H$2=$H$2,IF($B$347=Data!$F$2:$F$8633,IF(U$16=Data!$E$2:$E$8633,IF(3=Data!$H$2:$H$8633,Data!$I$2:$I$8633))))))</f>
        <v>0</v>
      </c>
      <c r="V353" s="35">
        <f t="array" ref="V353">SUM(IF($F$2=Data!$A$2:$A$8633,IF($H$2=$H$2,IF($B$347=Data!$F$2:$F$8633,IF(V$16=Data!$E$2:$E$8633,IF(3=Data!$H$2:$H$8633,Data!$I$2:$I$8633))))))</f>
        <v>0</v>
      </c>
      <c r="W353" s="35">
        <f t="array" ref="W353">SUM(IF($F$2=Data!$A$2:$A$8633,IF($H$2=$H$2,IF($B$347=Data!$F$2:$F$8633,IF(W$16=Data!$E$2:$E$8633,IF(3=Data!$H$2:$H$8633,Data!$I$2:$I$8633))))))</f>
        <v>0</v>
      </c>
      <c r="X353" s="35">
        <f t="array" ref="X353">SUM(IF($F$2=Data!$A$2:$A$8633,IF($H$2=$H$2,IF($B$347=Data!$F$2:$F$8633,IF(X$16=Data!$E$2:$E$8633,IF(3=Data!$H$2:$H$8633,Data!$I$2:$I$8633))))))</f>
        <v>0</v>
      </c>
      <c r="Y353" s="35">
        <f t="array" ref="Y353">SUM(IF($F$2=Data!$A$2:$A$8633,IF($H$2=$H$2,IF($B$347=Data!$F$2:$F$8633,IF(Y$16=Data!$E$2:$E$8633,IF(3=Data!$H$2:$H$8633,Data!$I$2:$I$8633))))))</f>
        <v>0</v>
      </c>
    </row>
    <row r="354" spans="1:31" hidden="1">
      <c r="A354" s="29" t="s">
        <v>6</v>
      </c>
      <c r="B354" s="35">
        <f t="array" ref="B354">SUM(IF($F$2=Data!$A$2:$A$8633,IF($H$2=$H$2,IF($B$347=Data!$F$2:$F$8633,IF(B$16=Data!$E$2:$E$8633,IF(0=Data!$H$2:$H$8633,Data!$K$2:$K$8633))))))</f>
        <v>0</v>
      </c>
      <c r="C354" s="35">
        <f t="array" ref="C354">SUM(IF($F$2=Data!$A$2:$A$8633,IF($H$2=$H$2,IF($B$347=Data!$F$2:$F$8633,IF(C$16=Data!$E$2:$E$8633,IF(0=Data!$H$2:$H$8633,Data!$K$2:$K$8633))))))</f>
        <v>0</v>
      </c>
      <c r="D354" s="35">
        <f t="array" ref="D354">SUM(IF($F$2=Data!$A$2:$A$8633,IF($H$2=$H$2,IF($B$347=Data!$F$2:$F$8633,IF(D$16=Data!$E$2:$E$8633,IF(0=Data!$H$2:$H$8633,Data!$K$2:$K$8633))))))</f>
        <v>0</v>
      </c>
      <c r="E354" s="35">
        <f t="array" ref="E354">SUM(IF($F$2=Data!$A$2:$A$8633,IF($H$2=$H$2,IF($B$347=Data!$F$2:$F$8633,IF(E$16=Data!$E$2:$E$8633,IF(0=Data!$H$2:$H$8633,Data!$K$2:$K$8633))))))</f>
        <v>0</v>
      </c>
      <c r="F354" s="35">
        <f t="array" ref="F354">SUM(IF($F$2=Data!$A$2:$A$8633,IF($H$2=$H$2,IF($B$347=Data!$F$2:$F$8633,IF(F$16=Data!$E$2:$E$8633,IF(0=Data!$H$2:$H$8633,Data!$K$2:$K$8633))))))</f>
        <v>0</v>
      </c>
      <c r="G354" s="35">
        <f t="array" ref="G354">SUM(IF($F$2=Data!$A$2:$A$8633,IF($H$2=$H$2,IF($B$347=Data!$F$2:$F$8633,IF(G$16=Data!$E$2:$E$8633,IF(0=Data!$H$2:$H$8633,Data!$K$2:$K$8633))))))</f>
        <v>0</v>
      </c>
      <c r="H354" s="35">
        <f t="array" ref="H354">SUM(IF($F$2=Data!$A$2:$A$8633,IF($H$2=$H$2,IF($B$347=Data!$F$2:$F$8633,IF(H$16=Data!$E$2:$E$8633,IF(0=Data!$H$2:$H$8633,Data!$K$2:$K$8633))))))</f>
        <v>0</v>
      </c>
      <c r="I354" s="35">
        <f t="array" ref="I354">SUM(IF($F$2=Data!$A$2:$A$8633,IF($H$2=$H$2,IF($B$347=Data!$F$2:$F$8633,IF(I$16=Data!$E$2:$E$8633,IF(0=Data!$H$2:$H$8633,Data!$K$2:$K$8633))))))</f>
        <v>0</v>
      </c>
      <c r="J354" s="35">
        <f t="array" ref="J354">SUM(IF($F$2=Data!$A$2:$A$8633,IF($H$2=$H$2,IF($B$347=Data!$F$2:$F$8633,IF(J$16=Data!$E$2:$E$8633,IF(0=Data!$H$2:$H$8633,Data!$K$2:$K$8633))))))</f>
        <v>0</v>
      </c>
      <c r="K354" s="35">
        <f t="array" ref="K354">SUM(IF($F$2=Data!$A$2:$A$8633,IF($H$2=$H$2,IF($B$347=Data!$F$2:$F$8633,IF(K$16=Data!$E$2:$E$8633,IF(0=Data!$H$2:$H$8633,Data!$K$2:$K$8633))))))</f>
        <v>0</v>
      </c>
      <c r="L354" s="35">
        <f t="array" ref="L354">SUM(IF($F$2=Data!$A$2:$A$8633,IF($H$2=$H$2,IF($B$347=Data!$F$2:$F$8633,IF(L$16=Data!$E$2:$E$8633,IF(0=Data!$H$2:$H$8633,Data!$K$2:$K$8633))))))</f>
        <v>0</v>
      </c>
      <c r="M354" s="35">
        <f t="array" ref="M354">SUM(IF($F$2=Data!$A$2:$A$8633,IF($H$2=$H$2,IF($B$347=Data!$F$2:$F$8633,IF(M$16=Data!$E$2:$E$8633,IF(0=Data!$H$2:$H$8633,Data!$K$2:$K$8633))))))</f>
        <v>0</v>
      </c>
      <c r="N354" s="35">
        <f t="array" ref="N354">SUM(IF($F$2=Data!$A$2:$A$8633,IF($H$2=$H$2,IF($B$347=Data!$F$2:$F$8633,IF(N$16=Data!$E$2:$E$8633,IF(0=Data!$H$2:$H$8633,Data!$K$2:$K$8633))))))</f>
        <v>0</v>
      </c>
      <c r="O354" s="35">
        <f t="array" ref="O354">SUM(IF($F$2=Data!$A$2:$A$8633,IF($H$2=$H$2,IF($B$347=Data!$F$2:$F$8633,IF(O$16=Data!$E$2:$E$8633,IF(0=Data!$H$2:$H$8633,Data!$K$2:$K$8633))))))</f>
        <v>0</v>
      </c>
      <c r="P354" s="35">
        <f t="array" ref="P354">SUM(IF($F$2=Data!$A$2:$A$8633,IF($H$2=$H$2,IF($B$347=Data!$F$2:$F$8633,IF(P$16=Data!$E$2:$E$8633,IF(0=Data!$H$2:$H$8633,Data!$K$2:$K$8633))))))</f>
        <v>0</v>
      </c>
      <c r="Q354" s="35">
        <f t="array" ref="Q354">SUM(IF($F$2=Data!$A$2:$A$8633,IF($H$2=$H$2,IF($B$347=Data!$F$2:$F$8633,IF(Q$16=Data!$E$2:$E$8633,IF(0=Data!$H$2:$H$8633,Data!$K$2:$K$8633))))))</f>
        <v>0</v>
      </c>
      <c r="R354" s="35">
        <f t="array" ref="R354">SUM(IF($F$2=Data!$A$2:$A$8633,IF($H$2=$H$2,IF($B$347=Data!$F$2:$F$8633,IF(R$16=Data!$E$2:$E$8633,IF(0=Data!$H$2:$H$8633,Data!$K$2:$K$8633))))))</f>
        <v>0</v>
      </c>
      <c r="S354" s="35">
        <f t="array" ref="S354">SUM(IF($F$2=Data!$A$2:$A$8633,IF($H$2=$H$2,IF($B$347=Data!$F$2:$F$8633,IF(S$16=Data!$E$2:$E$8633,IF(0=Data!$H$2:$H$8633,Data!$K$2:$K$8633))))))</f>
        <v>0</v>
      </c>
      <c r="T354" s="35">
        <f t="array" ref="T354">SUM(IF($F$2=Data!$A$2:$A$8633,IF($H$2=$H$2,IF($B$347=Data!$F$2:$F$8633,IF(T$16=Data!$E$2:$E$8633,IF(0=Data!$H$2:$H$8633,Data!$K$2:$K$8633))))))</f>
        <v>0</v>
      </c>
      <c r="U354" s="35">
        <f t="array" ref="U354">SUM(IF($F$2=Data!$A$2:$A$8633,IF($H$2=$H$2,IF($B$347=Data!$F$2:$F$8633,IF(U$16=Data!$E$2:$E$8633,IF(0=Data!$H$2:$H$8633,Data!$K$2:$K$8633))))))</f>
        <v>0</v>
      </c>
      <c r="V354" s="35">
        <f t="array" ref="V354">SUM(IF($F$2=Data!$A$2:$A$8633,IF($H$2=$H$2,IF($B$347=Data!$F$2:$F$8633,IF(V$16=Data!$E$2:$E$8633,IF(0=Data!$H$2:$H$8633,Data!$K$2:$K$8633))))))</f>
        <v>0</v>
      </c>
      <c r="W354" s="35">
        <f t="array" ref="W354">SUM(IF($F$2=Data!$A$2:$A$8633,IF($H$2=$H$2,IF($B$347=Data!$F$2:$F$8633,IF(W$16=Data!$E$2:$E$8633,IF(0=Data!$H$2:$H$8633,Data!$K$2:$K$8633))))))</f>
        <v>0</v>
      </c>
      <c r="X354" s="35">
        <f t="array" ref="X354">SUM(IF($F$2=Data!$A$2:$A$8633,IF($H$2=$H$2,IF($B$347=Data!$F$2:$F$8633,IF(X$16=Data!$E$2:$E$8633,IF(0=Data!$H$2:$H$8633,Data!$K$2:$K$8633))))))</f>
        <v>0</v>
      </c>
      <c r="Y354" s="35">
        <f t="array" ref="Y354">SUM(IF($F$2=Data!$A$2:$A$8633,IF($H$2=$H$2,IF($B$347=Data!$F$2:$F$8633,IF(Y$16=Data!$E$2:$E$8633,IF(0=Data!$H$2:$H$8633,Data!$K$2:$K$8633))))))</f>
        <v>0</v>
      </c>
    </row>
    <row r="355" spans="1:31" hidden="1">
      <c r="A355" s="29" t="s">
        <v>7</v>
      </c>
      <c r="B355" s="35">
        <f t="array" ref="B355">SUM(IF($F$2=Data!$A$2:$A$8633,IF($H$2=$H$2,IF($B$347=Data!$F$2:$F$8633,IF(B$16=Data!$E$2:$E$8633,IF(1=Data!$H$2:$H$8633,Data!$K$2:$K$8633))))))</f>
        <v>0</v>
      </c>
      <c r="C355" s="35">
        <f t="array" ref="C355">SUM(IF($F$2=Data!$A$2:$A$8633,IF($H$2=$H$2,IF($B$347=Data!$F$2:$F$8633,IF(C$16=Data!$E$2:$E$8633,IF(1=Data!$H$2:$H$8633,Data!$K$2:$K$8633))))))</f>
        <v>0</v>
      </c>
      <c r="D355" s="35">
        <f t="array" ref="D355">SUM(IF($F$2=Data!$A$2:$A$8633,IF($H$2=$H$2,IF($B$347=Data!$F$2:$F$8633,IF(D$16=Data!$E$2:$E$8633,IF(1=Data!$H$2:$H$8633,Data!$K$2:$K$8633))))))</f>
        <v>0</v>
      </c>
      <c r="E355" s="35">
        <f t="array" ref="E355">SUM(IF($F$2=Data!$A$2:$A$8633,IF($H$2=$H$2,IF($B$347=Data!$F$2:$F$8633,IF(E$16=Data!$E$2:$E$8633,IF(1=Data!$H$2:$H$8633,Data!$K$2:$K$8633))))))</f>
        <v>0</v>
      </c>
      <c r="F355" s="35">
        <f t="array" ref="F355">SUM(IF($F$2=Data!$A$2:$A$8633,IF($H$2=$H$2,IF($B$347=Data!$F$2:$F$8633,IF(F$16=Data!$E$2:$E$8633,IF(1=Data!$H$2:$H$8633,Data!$K$2:$K$8633))))))</f>
        <v>0</v>
      </c>
      <c r="G355" s="35">
        <f t="array" ref="G355">SUM(IF($F$2=Data!$A$2:$A$8633,IF($H$2=$H$2,IF($B$347=Data!$F$2:$F$8633,IF(G$16=Data!$E$2:$E$8633,IF(1=Data!$H$2:$H$8633,Data!$K$2:$K$8633))))))</f>
        <v>0</v>
      </c>
      <c r="H355" s="35">
        <f t="array" ref="H355">SUM(IF($F$2=Data!$A$2:$A$8633,IF($H$2=$H$2,IF($B$347=Data!$F$2:$F$8633,IF(H$16=Data!$E$2:$E$8633,IF(1=Data!$H$2:$H$8633,Data!$K$2:$K$8633))))))</f>
        <v>0</v>
      </c>
      <c r="I355" s="35">
        <f t="array" ref="I355">SUM(IF($F$2=Data!$A$2:$A$8633,IF($H$2=$H$2,IF($B$347=Data!$F$2:$F$8633,IF(I$16=Data!$E$2:$E$8633,IF(1=Data!$H$2:$H$8633,Data!$K$2:$K$8633))))))</f>
        <v>0</v>
      </c>
      <c r="J355" s="35">
        <f t="array" ref="J355">SUM(IF($F$2=Data!$A$2:$A$8633,IF($H$2=$H$2,IF($B$347=Data!$F$2:$F$8633,IF(J$16=Data!$E$2:$E$8633,IF(1=Data!$H$2:$H$8633,Data!$K$2:$K$8633))))))</f>
        <v>0</v>
      </c>
      <c r="K355" s="35">
        <f t="array" ref="K355">SUM(IF($F$2=Data!$A$2:$A$8633,IF($H$2=$H$2,IF($B$347=Data!$F$2:$F$8633,IF(K$16=Data!$E$2:$E$8633,IF(1=Data!$H$2:$H$8633,Data!$K$2:$K$8633))))))</f>
        <v>0</v>
      </c>
      <c r="L355" s="35">
        <f t="array" ref="L355">SUM(IF($F$2=Data!$A$2:$A$8633,IF($H$2=$H$2,IF($B$347=Data!$F$2:$F$8633,IF(L$16=Data!$E$2:$E$8633,IF(1=Data!$H$2:$H$8633,Data!$K$2:$K$8633))))))</f>
        <v>0</v>
      </c>
      <c r="M355" s="35">
        <f t="array" ref="M355">SUM(IF($F$2=Data!$A$2:$A$8633,IF($H$2=$H$2,IF($B$347=Data!$F$2:$F$8633,IF(M$16=Data!$E$2:$E$8633,IF(1=Data!$H$2:$H$8633,Data!$K$2:$K$8633))))))</f>
        <v>0</v>
      </c>
      <c r="N355" s="35">
        <f t="array" ref="N355">SUM(IF($F$2=Data!$A$2:$A$8633,IF($H$2=$H$2,IF($B$347=Data!$F$2:$F$8633,IF(N$16=Data!$E$2:$E$8633,IF(1=Data!$H$2:$H$8633,Data!$K$2:$K$8633))))))</f>
        <v>0</v>
      </c>
      <c r="O355" s="35">
        <f t="array" ref="O355">SUM(IF($F$2=Data!$A$2:$A$8633,IF($H$2=$H$2,IF($B$347=Data!$F$2:$F$8633,IF(O$16=Data!$E$2:$E$8633,IF(1=Data!$H$2:$H$8633,Data!$K$2:$K$8633))))))</f>
        <v>0</v>
      </c>
      <c r="P355" s="35">
        <f t="array" ref="P355">SUM(IF($F$2=Data!$A$2:$A$8633,IF($H$2=$H$2,IF($B$347=Data!$F$2:$F$8633,IF(P$16=Data!$E$2:$E$8633,IF(1=Data!$H$2:$H$8633,Data!$K$2:$K$8633))))))</f>
        <v>0</v>
      </c>
      <c r="Q355" s="35">
        <f t="array" ref="Q355">SUM(IF($F$2=Data!$A$2:$A$8633,IF($H$2=$H$2,IF($B$347=Data!$F$2:$F$8633,IF(Q$16=Data!$E$2:$E$8633,IF(1=Data!$H$2:$H$8633,Data!$K$2:$K$8633))))))</f>
        <v>0</v>
      </c>
      <c r="R355" s="35">
        <f t="array" ref="R355">SUM(IF($F$2=Data!$A$2:$A$8633,IF($H$2=$H$2,IF($B$347=Data!$F$2:$F$8633,IF(R$16=Data!$E$2:$E$8633,IF(1=Data!$H$2:$H$8633,Data!$K$2:$K$8633))))))</f>
        <v>0</v>
      </c>
      <c r="S355" s="35">
        <f t="array" ref="S355">SUM(IF($F$2=Data!$A$2:$A$8633,IF($H$2=$H$2,IF($B$347=Data!$F$2:$F$8633,IF(S$16=Data!$E$2:$E$8633,IF(1=Data!$H$2:$H$8633,Data!$K$2:$K$8633))))))</f>
        <v>0</v>
      </c>
      <c r="T355" s="35">
        <f t="array" ref="T355">SUM(IF($F$2=Data!$A$2:$A$8633,IF($H$2=$H$2,IF($B$347=Data!$F$2:$F$8633,IF(T$16=Data!$E$2:$E$8633,IF(1=Data!$H$2:$H$8633,Data!$K$2:$K$8633))))))</f>
        <v>0</v>
      </c>
      <c r="U355" s="35">
        <f t="array" ref="U355">SUM(IF($F$2=Data!$A$2:$A$8633,IF($H$2=$H$2,IF($B$347=Data!$F$2:$F$8633,IF(U$16=Data!$E$2:$E$8633,IF(1=Data!$H$2:$H$8633,Data!$K$2:$K$8633))))))</f>
        <v>0</v>
      </c>
      <c r="V355" s="35">
        <f t="array" ref="V355">SUM(IF($F$2=Data!$A$2:$A$8633,IF($H$2=$H$2,IF($B$347=Data!$F$2:$F$8633,IF(V$16=Data!$E$2:$E$8633,IF(1=Data!$H$2:$H$8633,Data!$K$2:$K$8633))))))</f>
        <v>0</v>
      </c>
      <c r="W355" s="35">
        <f t="array" ref="W355">SUM(IF($F$2=Data!$A$2:$A$8633,IF($H$2=$H$2,IF($B$347=Data!$F$2:$F$8633,IF(W$16=Data!$E$2:$E$8633,IF(1=Data!$H$2:$H$8633,Data!$K$2:$K$8633))))))</f>
        <v>0</v>
      </c>
      <c r="X355" s="35">
        <f t="array" ref="X355">SUM(IF($F$2=Data!$A$2:$A$8633,IF($H$2=$H$2,IF($B$347=Data!$F$2:$F$8633,IF(X$16=Data!$E$2:$E$8633,IF(1=Data!$H$2:$H$8633,Data!$K$2:$K$8633))))))</f>
        <v>0</v>
      </c>
      <c r="Y355" s="35">
        <f t="array" ref="Y355">SUM(IF($F$2=Data!$A$2:$A$8633,IF($H$2=$H$2,IF($B$347=Data!$F$2:$F$8633,IF(Y$16=Data!$E$2:$E$8633,IF(1=Data!$H$2:$H$8633,Data!$K$2:$K$8633))))))</f>
        <v>0</v>
      </c>
    </row>
    <row r="356" spans="1:31" hidden="1">
      <c r="A356" s="29" t="s">
        <v>19</v>
      </c>
      <c r="B356" s="35">
        <f t="array" ref="B356">SUM(IF($F$2=Data!$A$2:$A$8633,IF($H$2=$H$2,IF($B$347=Data!$F$2:$F$8633,IF(B$16=Data!$E$2:$E$8633,IF(2=Data!$H$2:$H$8633,Data!$K$2:$K$8633))))))</f>
        <v>0</v>
      </c>
      <c r="C356" s="35">
        <f t="array" ref="C356">SUM(IF($F$2=Data!$A$2:$A$8633,IF($H$2=$H$2,IF($B$347=Data!$F$2:$F$8633,IF(C$16=Data!$E$2:$E$8633,IF(2=Data!$H$2:$H$8633,Data!$K$2:$K$8633))))))</f>
        <v>0</v>
      </c>
      <c r="D356" s="35">
        <f t="array" ref="D356">SUM(IF($F$2=Data!$A$2:$A$8633,IF($H$2=$H$2,IF($B$347=Data!$F$2:$F$8633,IF(D$16=Data!$E$2:$E$8633,IF(2=Data!$H$2:$H$8633,Data!$K$2:$K$8633))))))</f>
        <v>0</v>
      </c>
      <c r="E356" s="35">
        <f t="array" ref="E356">SUM(IF($F$2=Data!$A$2:$A$8633,IF($H$2=$H$2,IF($B$347=Data!$F$2:$F$8633,IF(E$16=Data!$E$2:$E$8633,IF(2=Data!$H$2:$H$8633,Data!$K$2:$K$8633))))))</f>
        <v>0</v>
      </c>
      <c r="F356" s="35">
        <f t="array" ref="F356">SUM(IF($F$2=Data!$A$2:$A$8633,IF($H$2=$H$2,IF($B$347=Data!$F$2:$F$8633,IF(F$16=Data!$E$2:$E$8633,IF(2=Data!$H$2:$H$8633,Data!$K$2:$K$8633))))))</f>
        <v>0</v>
      </c>
      <c r="G356" s="35">
        <f t="array" ref="G356">SUM(IF($F$2=Data!$A$2:$A$8633,IF($H$2=$H$2,IF($B$347=Data!$F$2:$F$8633,IF(G$16=Data!$E$2:$E$8633,IF(2=Data!$H$2:$H$8633,Data!$K$2:$K$8633))))))</f>
        <v>0</v>
      </c>
      <c r="H356" s="35">
        <f t="array" ref="H356">SUM(IF($F$2=Data!$A$2:$A$8633,IF($H$2=$H$2,IF($B$347=Data!$F$2:$F$8633,IF(H$16=Data!$E$2:$E$8633,IF(2=Data!$H$2:$H$8633,Data!$K$2:$K$8633))))))</f>
        <v>0</v>
      </c>
      <c r="I356" s="35">
        <f t="array" ref="I356">SUM(IF($F$2=Data!$A$2:$A$8633,IF($H$2=$H$2,IF($B$347=Data!$F$2:$F$8633,IF(I$16=Data!$E$2:$E$8633,IF(2=Data!$H$2:$H$8633,Data!$K$2:$K$8633))))))</f>
        <v>0</v>
      </c>
      <c r="J356" s="35">
        <f t="array" ref="J356">SUM(IF($F$2=Data!$A$2:$A$8633,IF($H$2=$H$2,IF($B$347=Data!$F$2:$F$8633,IF(J$16=Data!$E$2:$E$8633,IF(2=Data!$H$2:$H$8633,Data!$K$2:$K$8633))))))</f>
        <v>0</v>
      </c>
      <c r="K356" s="35">
        <f t="array" ref="K356">SUM(IF($F$2=Data!$A$2:$A$8633,IF($H$2=$H$2,IF($B$347=Data!$F$2:$F$8633,IF(K$16=Data!$E$2:$E$8633,IF(2=Data!$H$2:$H$8633,Data!$K$2:$K$8633))))))</f>
        <v>0</v>
      </c>
      <c r="L356" s="35">
        <f t="array" ref="L356">SUM(IF($F$2=Data!$A$2:$A$8633,IF($H$2=$H$2,IF($B$347=Data!$F$2:$F$8633,IF(L$16=Data!$E$2:$E$8633,IF(2=Data!$H$2:$H$8633,Data!$K$2:$K$8633))))))</f>
        <v>0</v>
      </c>
      <c r="M356" s="35">
        <f t="array" ref="M356">SUM(IF($F$2=Data!$A$2:$A$8633,IF($H$2=$H$2,IF($B$347=Data!$F$2:$F$8633,IF(M$16=Data!$E$2:$E$8633,IF(2=Data!$H$2:$H$8633,Data!$K$2:$K$8633))))))</f>
        <v>0</v>
      </c>
      <c r="N356" s="35">
        <f t="array" ref="N356">SUM(IF($F$2=Data!$A$2:$A$8633,IF($H$2=$H$2,IF($B$347=Data!$F$2:$F$8633,IF(N$16=Data!$E$2:$E$8633,IF(2=Data!$H$2:$H$8633,Data!$K$2:$K$8633))))))</f>
        <v>0</v>
      </c>
      <c r="O356" s="35">
        <f t="array" ref="O356">SUM(IF($F$2=Data!$A$2:$A$8633,IF($H$2=$H$2,IF($B$347=Data!$F$2:$F$8633,IF(O$16=Data!$E$2:$E$8633,IF(2=Data!$H$2:$H$8633,Data!$K$2:$K$8633))))))</f>
        <v>0</v>
      </c>
      <c r="P356" s="35">
        <f t="array" ref="P356">SUM(IF($F$2=Data!$A$2:$A$8633,IF($H$2=$H$2,IF($B$347=Data!$F$2:$F$8633,IF(P$16=Data!$E$2:$E$8633,IF(2=Data!$H$2:$H$8633,Data!$K$2:$K$8633))))))</f>
        <v>0</v>
      </c>
      <c r="Q356" s="35">
        <f t="array" ref="Q356">SUM(IF($F$2=Data!$A$2:$A$8633,IF($H$2=$H$2,IF($B$347=Data!$F$2:$F$8633,IF(Q$16=Data!$E$2:$E$8633,IF(2=Data!$H$2:$H$8633,Data!$K$2:$K$8633))))))</f>
        <v>0</v>
      </c>
      <c r="R356" s="35">
        <f t="array" ref="R356">SUM(IF($F$2=Data!$A$2:$A$8633,IF($H$2=$H$2,IF($B$347=Data!$F$2:$F$8633,IF(R$16=Data!$E$2:$E$8633,IF(2=Data!$H$2:$H$8633,Data!$K$2:$K$8633))))))</f>
        <v>0</v>
      </c>
      <c r="S356" s="35">
        <f t="array" ref="S356">SUM(IF($F$2=Data!$A$2:$A$8633,IF($H$2=$H$2,IF($B$347=Data!$F$2:$F$8633,IF(S$16=Data!$E$2:$E$8633,IF(2=Data!$H$2:$H$8633,Data!$K$2:$K$8633))))))</f>
        <v>0</v>
      </c>
      <c r="T356" s="35">
        <f t="array" ref="T356">SUM(IF($F$2=Data!$A$2:$A$8633,IF($H$2=$H$2,IF($B$347=Data!$F$2:$F$8633,IF(T$16=Data!$E$2:$E$8633,IF(2=Data!$H$2:$H$8633,Data!$K$2:$K$8633))))))</f>
        <v>0</v>
      </c>
      <c r="U356" s="35">
        <f t="array" ref="U356">SUM(IF($F$2=Data!$A$2:$A$8633,IF($H$2=$H$2,IF($B$347=Data!$F$2:$F$8633,IF(U$16=Data!$E$2:$E$8633,IF(2=Data!$H$2:$H$8633,Data!$K$2:$K$8633))))))</f>
        <v>0</v>
      </c>
      <c r="V356" s="35">
        <f t="array" ref="V356">SUM(IF($F$2=Data!$A$2:$A$8633,IF($H$2=$H$2,IF($B$347=Data!$F$2:$F$8633,IF(V$16=Data!$E$2:$E$8633,IF(2=Data!$H$2:$H$8633,Data!$K$2:$K$8633))))))</f>
        <v>0</v>
      </c>
      <c r="W356" s="35">
        <f t="array" ref="W356">SUM(IF($F$2=Data!$A$2:$A$8633,IF($H$2=$H$2,IF($B$347=Data!$F$2:$F$8633,IF(W$16=Data!$E$2:$E$8633,IF(2=Data!$H$2:$H$8633,Data!$K$2:$K$8633))))))</f>
        <v>0</v>
      </c>
      <c r="X356" s="35">
        <f t="array" ref="X356">SUM(IF($F$2=Data!$A$2:$A$8633,IF($H$2=$H$2,IF($B$347=Data!$F$2:$F$8633,IF(X$16=Data!$E$2:$E$8633,IF(2=Data!$H$2:$H$8633,Data!$K$2:$K$8633))))))</f>
        <v>0</v>
      </c>
      <c r="Y356" s="35">
        <f t="array" ref="Y356">SUM(IF($F$2=Data!$A$2:$A$8633,IF($H$2=$H$2,IF($B$347=Data!$F$2:$F$8633,IF(Y$16=Data!$E$2:$E$8633,IF(2=Data!$H$2:$H$8633,Data!$K$2:$K$8633))))))</f>
        <v>0</v>
      </c>
    </row>
    <row r="357" spans="1:31" hidden="1">
      <c r="A357" s="29" t="s">
        <v>20</v>
      </c>
      <c r="B357" s="36">
        <f t="array" ref="B357">SUM(IF($F$2=Data!$A$2:$A$8633,IF($H$2=$H$2,IF($B$347=Data!$F$2:$F$8633,IF(B$16=Data!$E$2:$E$8633,IF(3=Data!$H$2:$H$8633,Data!$K$2:$K$8633))))))</f>
        <v>0</v>
      </c>
      <c r="C357" s="36">
        <f t="array" ref="C357">SUM(IF($F$2=Data!$A$2:$A$8633,IF($H$2=$H$2,IF($B$347=Data!$F$2:$F$8633,IF(C$16=Data!$E$2:$E$8633,IF(3=Data!$H$2:$H$8633,Data!$K$2:$K$8633))))))</f>
        <v>0</v>
      </c>
      <c r="D357" s="36">
        <f t="array" ref="D357">SUM(IF($F$2=Data!$A$2:$A$8633,IF($H$2=$H$2,IF($B$347=Data!$F$2:$F$8633,IF(D$16=Data!$E$2:$E$8633,IF(3=Data!$H$2:$H$8633,Data!$K$2:$K$8633))))))</f>
        <v>0</v>
      </c>
      <c r="E357" s="36">
        <f t="array" ref="E357">SUM(IF($F$2=Data!$A$2:$A$8633,IF($H$2=$H$2,IF($B$347=Data!$F$2:$F$8633,IF(E$16=Data!$E$2:$E$8633,IF(3=Data!$H$2:$H$8633,Data!$K$2:$K$8633))))))</f>
        <v>0</v>
      </c>
      <c r="F357" s="36">
        <f t="array" ref="F357">SUM(IF($F$2=Data!$A$2:$A$8633,IF($H$2=$H$2,IF($B$347=Data!$F$2:$F$8633,IF(F$16=Data!$E$2:$E$8633,IF(3=Data!$H$2:$H$8633,Data!$K$2:$K$8633))))))</f>
        <v>0</v>
      </c>
      <c r="G357" s="36">
        <f t="array" ref="G357">SUM(IF($F$2=Data!$A$2:$A$8633,IF($H$2=$H$2,IF($B$347=Data!$F$2:$F$8633,IF(G$16=Data!$E$2:$E$8633,IF(3=Data!$H$2:$H$8633,Data!$K$2:$K$8633))))))</f>
        <v>0</v>
      </c>
      <c r="H357" s="36">
        <f t="array" ref="H357">SUM(IF($F$2=Data!$A$2:$A$8633,IF($H$2=$H$2,IF($B$347=Data!$F$2:$F$8633,IF(H$16=Data!$E$2:$E$8633,IF(3=Data!$H$2:$H$8633,Data!$K$2:$K$8633))))))</f>
        <v>0</v>
      </c>
      <c r="I357" s="36">
        <f t="array" ref="I357">SUM(IF($F$2=Data!$A$2:$A$8633,IF($H$2=$H$2,IF($B$347=Data!$F$2:$F$8633,IF(I$16=Data!$E$2:$E$8633,IF(3=Data!$H$2:$H$8633,Data!$K$2:$K$8633))))))</f>
        <v>0</v>
      </c>
      <c r="J357" s="36">
        <f t="array" ref="J357">SUM(IF($F$2=Data!$A$2:$A$8633,IF($H$2=$H$2,IF($B$347=Data!$F$2:$F$8633,IF(J$16=Data!$E$2:$E$8633,IF(3=Data!$H$2:$H$8633,Data!$K$2:$K$8633))))))</f>
        <v>0</v>
      </c>
      <c r="K357" s="36">
        <f t="array" ref="K357">SUM(IF($F$2=Data!$A$2:$A$8633,IF($H$2=$H$2,IF($B$347=Data!$F$2:$F$8633,IF(K$16=Data!$E$2:$E$8633,IF(3=Data!$H$2:$H$8633,Data!$K$2:$K$8633))))))</f>
        <v>0</v>
      </c>
      <c r="L357" s="36">
        <f t="array" ref="L357">SUM(IF($F$2=Data!$A$2:$A$8633,IF($H$2=$H$2,IF($B$347=Data!$F$2:$F$8633,IF(L$16=Data!$E$2:$E$8633,IF(3=Data!$H$2:$H$8633,Data!$K$2:$K$8633))))))</f>
        <v>0</v>
      </c>
      <c r="M357" s="36">
        <f t="array" ref="M357">SUM(IF($F$2=Data!$A$2:$A$8633,IF($H$2=$H$2,IF($B$347=Data!$F$2:$F$8633,IF(M$16=Data!$E$2:$E$8633,IF(3=Data!$H$2:$H$8633,Data!$K$2:$K$8633))))))</f>
        <v>0</v>
      </c>
      <c r="N357" s="36">
        <f t="array" ref="N357">SUM(IF($F$2=Data!$A$2:$A$8633,IF($H$2=$H$2,IF($B$347=Data!$F$2:$F$8633,IF(N$16=Data!$E$2:$E$8633,IF(3=Data!$H$2:$H$8633,Data!$K$2:$K$8633))))))</f>
        <v>0</v>
      </c>
      <c r="O357" s="36">
        <f t="array" ref="O357">SUM(IF($F$2=Data!$A$2:$A$8633,IF($H$2=$H$2,IF($B$347=Data!$F$2:$F$8633,IF(O$16=Data!$E$2:$E$8633,IF(3=Data!$H$2:$H$8633,Data!$K$2:$K$8633))))))</f>
        <v>0</v>
      </c>
      <c r="P357" s="36">
        <f t="array" ref="P357">SUM(IF($F$2=Data!$A$2:$A$8633,IF($H$2=$H$2,IF($B$347=Data!$F$2:$F$8633,IF(P$16=Data!$E$2:$E$8633,IF(3=Data!$H$2:$H$8633,Data!$K$2:$K$8633))))))</f>
        <v>0</v>
      </c>
      <c r="Q357" s="36">
        <f t="array" ref="Q357">SUM(IF($F$2=Data!$A$2:$A$8633,IF($H$2=$H$2,IF($B$347=Data!$F$2:$F$8633,IF(Q$16=Data!$E$2:$E$8633,IF(3=Data!$H$2:$H$8633,Data!$K$2:$K$8633))))))</f>
        <v>0</v>
      </c>
      <c r="R357" s="36">
        <f t="array" ref="R357">SUM(IF($F$2=Data!$A$2:$A$8633,IF($H$2=$H$2,IF($B$347=Data!$F$2:$F$8633,IF(R$16=Data!$E$2:$E$8633,IF(3=Data!$H$2:$H$8633,Data!$K$2:$K$8633))))))</f>
        <v>0</v>
      </c>
      <c r="S357" s="36">
        <f t="array" ref="S357">SUM(IF($F$2=Data!$A$2:$A$8633,IF($H$2=$H$2,IF($B$347=Data!$F$2:$F$8633,IF(S$16=Data!$E$2:$E$8633,IF(3=Data!$H$2:$H$8633,Data!$K$2:$K$8633))))))</f>
        <v>0</v>
      </c>
      <c r="T357" s="36">
        <f t="array" ref="T357">SUM(IF($F$2=Data!$A$2:$A$8633,IF($H$2=$H$2,IF($B$347=Data!$F$2:$F$8633,IF(T$16=Data!$E$2:$E$8633,IF(3=Data!$H$2:$H$8633,Data!$K$2:$K$8633))))))</f>
        <v>0</v>
      </c>
      <c r="U357" s="36">
        <f t="array" ref="U357">SUM(IF($F$2=Data!$A$2:$A$8633,IF($H$2=$H$2,IF($B$347=Data!$F$2:$F$8633,IF(U$16=Data!$E$2:$E$8633,IF(3=Data!$H$2:$H$8633,Data!$K$2:$K$8633))))))</f>
        <v>0</v>
      </c>
      <c r="V357" s="36">
        <f t="array" ref="V357">SUM(IF($F$2=Data!$A$2:$A$8633,IF($H$2=$H$2,IF($B$347=Data!$F$2:$F$8633,IF(V$16=Data!$E$2:$E$8633,IF(3=Data!$H$2:$H$8633,Data!$K$2:$K$8633))))))</f>
        <v>0</v>
      </c>
      <c r="W357" s="36">
        <f t="array" ref="W357">SUM(IF($F$2=Data!$A$2:$A$8633,IF($H$2=$H$2,IF($B$347=Data!$F$2:$F$8633,IF(W$16=Data!$E$2:$E$8633,IF(3=Data!$H$2:$H$8633,Data!$K$2:$K$8633))))))</f>
        <v>0</v>
      </c>
      <c r="X357" s="36">
        <f t="array" ref="X357">SUM(IF($F$2=Data!$A$2:$A$8633,IF($H$2=$H$2,IF($B$347=Data!$F$2:$F$8633,IF(X$16=Data!$E$2:$E$8633,IF(3=Data!$H$2:$H$8633,Data!$K$2:$K$8633))))))</f>
        <v>0</v>
      </c>
      <c r="Y357" s="36">
        <f t="array" ref="Y357">SUM(IF($F$2=Data!$A$2:$A$8633,IF($H$2=$H$2,IF($B$347=Data!$F$2:$F$8633,IF(Y$16=Data!$E$2:$E$8633,IF(3=Data!$H$2:$H$8633,Data!$K$2:$K$8633))))))</f>
        <v>0</v>
      </c>
    </row>
    <row r="358" spans="1:31" hidden="1">
      <c r="A358" s="37"/>
    </row>
    <row r="359" spans="1:31" hidden="1">
      <c r="A359" s="38" t="s">
        <v>2</v>
      </c>
      <c r="B359" s="39" t="str">
        <f t="shared" ref="B359:Y359" si="486">IF(B$348&lt;B354,B349+B$348*B350,"N/A")</f>
        <v>N/A</v>
      </c>
      <c r="C359" s="39" t="str">
        <f t="shared" si="486"/>
        <v>N/A</v>
      </c>
      <c r="D359" s="39" t="str">
        <f t="shared" si="486"/>
        <v>N/A</v>
      </c>
      <c r="E359" s="39" t="str">
        <f t="shared" si="486"/>
        <v>N/A</v>
      </c>
      <c r="F359" s="39" t="str">
        <f t="shared" si="486"/>
        <v>N/A</v>
      </c>
      <c r="G359" s="39" t="str">
        <f t="shared" si="486"/>
        <v>N/A</v>
      </c>
      <c r="H359" s="39" t="str">
        <f t="shared" si="486"/>
        <v>N/A</v>
      </c>
      <c r="I359" s="39" t="str">
        <f t="shared" si="486"/>
        <v>N/A</v>
      </c>
      <c r="J359" s="39" t="str">
        <f t="shared" si="486"/>
        <v>N/A</v>
      </c>
      <c r="K359" s="39" t="str">
        <f t="shared" si="486"/>
        <v>N/A</v>
      </c>
      <c r="L359" s="39" t="str">
        <f t="shared" si="486"/>
        <v>N/A</v>
      </c>
      <c r="M359" s="39" t="str">
        <f t="shared" si="486"/>
        <v>N/A</v>
      </c>
      <c r="N359" s="39" t="str">
        <f t="shared" si="486"/>
        <v>N/A</v>
      </c>
      <c r="O359" s="39" t="str">
        <f t="shared" si="486"/>
        <v>N/A</v>
      </c>
      <c r="P359" s="39" t="str">
        <f t="shared" si="486"/>
        <v>N/A</v>
      </c>
      <c r="Q359" s="39" t="str">
        <f t="shared" si="486"/>
        <v>N/A</v>
      </c>
      <c r="R359" s="39" t="str">
        <f t="shared" si="486"/>
        <v>N/A</v>
      </c>
      <c r="S359" s="39" t="str">
        <f t="shared" si="486"/>
        <v>N/A</v>
      </c>
      <c r="T359" s="39" t="str">
        <f t="shared" si="486"/>
        <v>N/A</v>
      </c>
      <c r="U359" s="39" t="str">
        <f t="shared" si="486"/>
        <v>N/A</v>
      </c>
      <c r="V359" s="39" t="str">
        <f t="shared" si="486"/>
        <v>N/A</v>
      </c>
      <c r="W359" s="39" t="str">
        <f t="shared" si="486"/>
        <v>N/A</v>
      </c>
      <c r="X359" s="39" t="str">
        <f t="shared" si="486"/>
        <v>N/A</v>
      </c>
      <c r="Y359" s="39" t="str">
        <f t="shared" si="486"/>
        <v>N/A</v>
      </c>
    </row>
    <row r="360" spans="1:31" hidden="1">
      <c r="A360" s="38" t="s">
        <v>0</v>
      </c>
      <c r="B360" s="39" t="str">
        <f t="shared" ref="B360:Y360" si="487">IF(AND(B354&lt;&gt;0,B354&lt;B$348,B$348&lt;B355),B349+B$348*B350+(B$348-B354)*B351,"N/A")</f>
        <v>N/A</v>
      </c>
      <c r="C360" s="39" t="str">
        <f t="shared" si="487"/>
        <v>N/A</v>
      </c>
      <c r="D360" s="39" t="str">
        <f t="shared" si="487"/>
        <v>N/A</v>
      </c>
      <c r="E360" s="39" t="str">
        <f t="shared" si="487"/>
        <v>N/A</v>
      </c>
      <c r="F360" s="39" t="str">
        <f t="shared" si="487"/>
        <v>N/A</v>
      </c>
      <c r="G360" s="39" t="str">
        <f t="shared" si="487"/>
        <v>N/A</v>
      </c>
      <c r="H360" s="39" t="str">
        <f t="shared" si="487"/>
        <v>N/A</v>
      </c>
      <c r="I360" s="39" t="str">
        <f t="shared" si="487"/>
        <v>N/A</v>
      </c>
      <c r="J360" s="39" t="str">
        <f t="shared" si="487"/>
        <v>N/A</v>
      </c>
      <c r="K360" s="39" t="str">
        <f t="shared" si="487"/>
        <v>N/A</v>
      </c>
      <c r="L360" s="39" t="str">
        <f t="shared" si="487"/>
        <v>N/A</v>
      </c>
      <c r="M360" s="39" t="str">
        <f t="shared" si="487"/>
        <v>N/A</v>
      </c>
      <c r="N360" s="39" t="str">
        <f t="shared" si="487"/>
        <v>N/A</v>
      </c>
      <c r="O360" s="39" t="str">
        <f t="shared" si="487"/>
        <v>N/A</v>
      </c>
      <c r="P360" s="39" t="str">
        <f t="shared" si="487"/>
        <v>N/A</v>
      </c>
      <c r="Q360" s="39" t="str">
        <f t="shared" si="487"/>
        <v>N/A</v>
      </c>
      <c r="R360" s="39" t="str">
        <f t="shared" si="487"/>
        <v>N/A</v>
      </c>
      <c r="S360" s="39" t="str">
        <f t="shared" si="487"/>
        <v>N/A</v>
      </c>
      <c r="T360" s="39" t="str">
        <f t="shared" si="487"/>
        <v>N/A</v>
      </c>
      <c r="U360" s="39" t="str">
        <f t="shared" si="487"/>
        <v>N/A</v>
      </c>
      <c r="V360" s="39" t="str">
        <f t="shared" si="487"/>
        <v>N/A</v>
      </c>
      <c r="W360" s="39" t="str">
        <f t="shared" si="487"/>
        <v>N/A</v>
      </c>
      <c r="X360" s="39" t="str">
        <f t="shared" si="487"/>
        <v>N/A</v>
      </c>
      <c r="Y360" s="39" t="str">
        <f t="shared" si="487"/>
        <v>N/A</v>
      </c>
    </row>
    <row r="361" spans="1:31" hidden="1">
      <c r="A361" s="38" t="s">
        <v>1</v>
      </c>
      <c r="B361" s="39" t="str">
        <f t="shared" ref="B361:Y361" si="488">IF(AND(B355&lt;&gt;0,B355&lt;B$348,B$348&lt;B356),B349+B$348*B350+(B$348-B354)*B351+(B$348-B355)*B352,"N/A")</f>
        <v>N/A</v>
      </c>
      <c r="C361" s="39" t="str">
        <f t="shared" si="488"/>
        <v>N/A</v>
      </c>
      <c r="D361" s="39" t="str">
        <f t="shared" si="488"/>
        <v>N/A</v>
      </c>
      <c r="E361" s="39" t="str">
        <f t="shared" si="488"/>
        <v>N/A</v>
      </c>
      <c r="F361" s="39" t="str">
        <f t="shared" si="488"/>
        <v>N/A</v>
      </c>
      <c r="G361" s="39" t="str">
        <f t="shared" si="488"/>
        <v>N/A</v>
      </c>
      <c r="H361" s="39" t="str">
        <f t="shared" si="488"/>
        <v>N/A</v>
      </c>
      <c r="I361" s="39" t="str">
        <f t="shared" si="488"/>
        <v>N/A</v>
      </c>
      <c r="J361" s="39" t="str">
        <f t="shared" si="488"/>
        <v>N/A</v>
      </c>
      <c r="K361" s="39" t="str">
        <f t="shared" si="488"/>
        <v>N/A</v>
      </c>
      <c r="L361" s="39" t="str">
        <f t="shared" si="488"/>
        <v>N/A</v>
      </c>
      <c r="M361" s="39" t="str">
        <f t="shared" si="488"/>
        <v>N/A</v>
      </c>
      <c r="N361" s="39" t="str">
        <f t="shared" si="488"/>
        <v>N/A</v>
      </c>
      <c r="O361" s="39" t="str">
        <f t="shared" si="488"/>
        <v>N/A</v>
      </c>
      <c r="P361" s="39" t="str">
        <f t="shared" si="488"/>
        <v>N/A</v>
      </c>
      <c r="Q361" s="39" t="str">
        <f t="shared" si="488"/>
        <v>N/A</v>
      </c>
      <c r="R361" s="39" t="str">
        <f t="shared" si="488"/>
        <v>N/A</v>
      </c>
      <c r="S361" s="39" t="str">
        <f t="shared" si="488"/>
        <v>N/A</v>
      </c>
      <c r="T361" s="39" t="str">
        <f t="shared" si="488"/>
        <v>N/A</v>
      </c>
      <c r="U361" s="39" t="str">
        <f t="shared" si="488"/>
        <v>N/A</v>
      </c>
      <c r="V361" s="39" t="str">
        <f t="shared" si="488"/>
        <v>N/A</v>
      </c>
      <c r="W361" s="39" t="str">
        <f t="shared" si="488"/>
        <v>N/A</v>
      </c>
      <c r="X361" s="39" t="str">
        <f t="shared" si="488"/>
        <v>N/A</v>
      </c>
      <c r="Y361" s="39" t="str">
        <f t="shared" si="488"/>
        <v>N/A</v>
      </c>
    </row>
    <row r="362" spans="1:31" s="33" customFormat="1" hidden="1">
      <c r="A362" s="38" t="s">
        <v>21</v>
      </c>
      <c r="B362" s="39" t="str">
        <f t="shared" ref="B362:Y362" si="489">IF(AND(B356&lt;&gt;0,B356&lt;B$348,B$348&lt;B357),B349+B$348*B350+(B$348-B354)*B351+(B$348-B355)*B352+(B$348-B356)*B353,"N/A")</f>
        <v>N/A</v>
      </c>
      <c r="C362" s="39" t="str">
        <f t="shared" si="489"/>
        <v>N/A</v>
      </c>
      <c r="D362" s="39" t="str">
        <f t="shared" si="489"/>
        <v>N/A</v>
      </c>
      <c r="E362" s="39" t="str">
        <f t="shared" si="489"/>
        <v>N/A</v>
      </c>
      <c r="F362" s="39" t="str">
        <f t="shared" si="489"/>
        <v>N/A</v>
      </c>
      <c r="G362" s="39" t="str">
        <f t="shared" si="489"/>
        <v>N/A</v>
      </c>
      <c r="H362" s="39" t="str">
        <f t="shared" si="489"/>
        <v>N/A</v>
      </c>
      <c r="I362" s="39" t="str">
        <f t="shared" si="489"/>
        <v>N/A</v>
      </c>
      <c r="J362" s="39" t="str">
        <f t="shared" si="489"/>
        <v>N/A</v>
      </c>
      <c r="K362" s="39" t="str">
        <f t="shared" si="489"/>
        <v>N/A</v>
      </c>
      <c r="L362" s="39" t="str">
        <f t="shared" si="489"/>
        <v>N/A</v>
      </c>
      <c r="M362" s="39" t="str">
        <f t="shared" si="489"/>
        <v>N/A</v>
      </c>
      <c r="N362" s="39" t="str">
        <f t="shared" si="489"/>
        <v>N/A</v>
      </c>
      <c r="O362" s="39" t="str">
        <f t="shared" si="489"/>
        <v>N/A</v>
      </c>
      <c r="P362" s="39" t="str">
        <f t="shared" si="489"/>
        <v>N/A</v>
      </c>
      <c r="Q362" s="39" t="str">
        <f t="shared" si="489"/>
        <v>N/A</v>
      </c>
      <c r="R362" s="39" t="str">
        <f t="shared" si="489"/>
        <v>N/A</v>
      </c>
      <c r="S362" s="39" t="str">
        <f t="shared" si="489"/>
        <v>N/A</v>
      </c>
      <c r="T362" s="39" t="str">
        <f t="shared" si="489"/>
        <v>N/A</v>
      </c>
      <c r="U362" s="39" t="str">
        <f t="shared" si="489"/>
        <v>N/A</v>
      </c>
      <c r="V362" s="39" t="str">
        <f t="shared" si="489"/>
        <v>N/A</v>
      </c>
      <c r="W362" s="39" t="str">
        <f t="shared" si="489"/>
        <v>N/A</v>
      </c>
      <c r="X362" s="39" t="str">
        <f t="shared" si="489"/>
        <v>N/A</v>
      </c>
      <c r="Y362" s="39" t="str">
        <f t="shared" si="489"/>
        <v>N/A</v>
      </c>
      <c r="AC362" s="11"/>
      <c r="AE362" s="22"/>
    </row>
    <row r="363" spans="1:31" hidden="1">
      <c r="A363" s="38" t="s">
        <v>103</v>
      </c>
      <c r="B363" s="39">
        <f>IF(B359&lt;&gt;"N/A",B359,IF(B360&lt;&gt;"N/A",B360,IF(B361&lt;&gt;"N/A",B361,IF(B362&lt;&gt;"N/A",B362,0))))-B349</f>
        <v>0</v>
      </c>
      <c r="C363" s="39">
        <f t="shared" ref="C363" si="490">IF(C359&lt;&gt;"N/A",C359,IF(C360&lt;&gt;"N/A",C360,IF(C361&lt;&gt;"N/A",C361,IF(C362&lt;&gt;"N/A",C362,0))))-C349</f>
        <v>0</v>
      </c>
      <c r="D363" s="39">
        <f t="shared" ref="D363" si="491">IF(D359&lt;&gt;"N/A",D359,IF(D360&lt;&gt;"N/A",D360,IF(D361&lt;&gt;"N/A",D361,IF(D362&lt;&gt;"N/A",D362,0))))-D349</f>
        <v>0</v>
      </c>
      <c r="E363" s="39">
        <f t="shared" ref="E363" si="492">IF(E359&lt;&gt;"N/A",E359,IF(E360&lt;&gt;"N/A",E360,IF(E361&lt;&gt;"N/A",E361,IF(E362&lt;&gt;"N/A",E362,0))))-E349</f>
        <v>0</v>
      </c>
      <c r="F363" s="39">
        <f t="shared" ref="F363" si="493">IF(F359&lt;&gt;"N/A",F359,IF(F360&lt;&gt;"N/A",F360,IF(F361&lt;&gt;"N/A",F361,IF(F362&lt;&gt;"N/A",F362,0))))-F349</f>
        <v>0</v>
      </c>
      <c r="G363" s="39">
        <f t="shared" ref="G363" si="494">IF(G359&lt;&gt;"N/A",G359,IF(G360&lt;&gt;"N/A",G360,IF(G361&lt;&gt;"N/A",G361,IF(G362&lt;&gt;"N/A",G362,0))))-G349</f>
        <v>0</v>
      </c>
      <c r="H363" s="39">
        <f t="shared" ref="H363" si="495">IF(H359&lt;&gt;"N/A",H359,IF(H360&lt;&gt;"N/A",H360,IF(H361&lt;&gt;"N/A",H361,IF(H362&lt;&gt;"N/A",H362,0))))-H349</f>
        <v>0</v>
      </c>
      <c r="I363" s="39">
        <f t="shared" ref="I363" si="496">IF(I359&lt;&gt;"N/A",I359,IF(I360&lt;&gt;"N/A",I360,IF(I361&lt;&gt;"N/A",I361,IF(I362&lt;&gt;"N/A",I362,0))))-I349</f>
        <v>0</v>
      </c>
      <c r="J363" s="39">
        <f t="shared" ref="J363" si="497">IF(J359&lt;&gt;"N/A",J359,IF(J360&lt;&gt;"N/A",J360,IF(J361&lt;&gt;"N/A",J361,IF(J362&lt;&gt;"N/A",J362,0))))-J349</f>
        <v>0</v>
      </c>
      <c r="K363" s="39">
        <f t="shared" ref="K363" si="498">IF(K359&lt;&gt;"N/A",K359,IF(K360&lt;&gt;"N/A",K360,IF(K361&lt;&gt;"N/A",K361,IF(K362&lt;&gt;"N/A",K362,0))))-K349</f>
        <v>0</v>
      </c>
      <c r="L363" s="39">
        <f t="shared" ref="L363" si="499">IF(L359&lt;&gt;"N/A",L359,IF(L360&lt;&gt;"N/A",L360,IF(L361&lt;&gt;"N/A",L361,IF(L362&lt;&gt;"N/A",L362,0))))-L349</f>
        <v>0</v>
      </c>
      <c r="M363" s="39">
        <f t="shared" ref="M363" si="500">IF(M359&lt;&gt;"N/A",M359,IF(M360&lt;&gt;"N/A",M360,IF(M361&lt;&gt;"N/A",M361,IF(M362&lt;&gt;"N/A",M362,0))))-M349</f>
        <v>0</v>
      </c>
      <c r="N363" s="39">
        <f t="shared" ref="N363" si="501">IF(N359&lt;&gt;"N/A",N359,IF(N360&lt;&gt;"N/A",N360,IF(N361&lt;&gt;"N/A",N361,IF(N362&lt;&gt;"N/A",N362,0))))-N349</f>
        <v>0</v>
      </c>
      <c r="O363" s="39">
        <f t="shared" ref="O363" si="502">IF(O359&lt;&gt;"N/A",O359,IF(O360&lt;&gt;"N/A",O360,IF(O361&lt;&gt;"N/A",O361,IF(O362&lt;&gt;"N/A",O362,0))))-O349</f>
        <v>0</v>
      </c>
      <c r="P363" s="39">
        <f t="shared" ref="P363" si="503">IF(P359&lt;&gt;"N/A",P359,IF(P360&lt;&gt;"N/A",P360,IF(P361&lt;&gt;"N/A",P361,IF(P362&lt;&gt;"N/A",P362,0))))-P349</f>
        <v>0</v>
      </c>
      <c r="Q363" s="39">
        <f t="shared" ref="Q363" si="504">IF(Q359&lt;&gt;"N/A",Q359,IF(Q360&lt;&gt;"N/A",Q360,IF(Q361&lt;&gt;"N/A",Q361,IF(Q362&lt;&gt;"N/A",Q362,0))))-Q349</f>
        <v>0</v>
      </c>
      <c r="R363" s="39">
        <f t="shared" ref="R363" si="505">IF(R359&lt;&gt;"N/A",R359,IF(R360&lt;&gt;"N/A",R360,IF(R361&lt;&gt;"N/A",R361,IF(R362&lt;&gt;"N/A",R362,0))))-R349</f>
        <v>0</v>
      </c>
      <c r="S363" s="39">
        <f t="shared" ref="S363" si="506">IF(S359&lt;&gt;"N/A",S359,IF(S360&lt;&gt;"N/A",S360,IF(S361&lt;&gt;"N/A",S361,IF(S362&lt;&gt;"N/A",S362,0))))-S349</f>
        <v>0</v>
      </c>
      <c r="T363" s="39">
        <f t="shared" ref="T363" si="507">IF(T359&lt;&gt;"N/A",T359,IF(T360&lt;&gt;"N/A",T360,IF(T361&lt;&gt;"N/A",T361,IF(T362&lt;&gt;"N/A",T362,0))))-T349</f>
        <v>0</v>
      </c>
      <c r="U363" s="39">
        <f t="shared" ref="U363" si="508">IF(U359&lt;&gt;"N/A",U359,IF(U360&lt;&gt;"N/A",U360,IF(U361&lt;&gt;"N/A",U361,IF(U362&lt;&gt;"N/A",U362,0))))-U349</f>
        <v>0</v>
      </c>
      <c r="V363" s="39">
        <f t="shared" ref="V363" si="509">IF(V359&lt;&gt;"N/A",V359,IF(V360&lt;&gt;"N/A",V360,IF(V361&lt;&gt;"N/A",V361,IF(V362&lt;&gt;"N/A",V362,0))))-V349</f>
        <v>0</v>
      </c>
      <c r="W363" s="39">
        <f t="shared" ref="W363" si="510">IF(W359&lt;&gt;"N/A",W359,IF(W360&lt;&gt;"N/A",W360,IF(W361&lt;&gt;"N/A",W361,IF(W362&lt;&gt;"N/A",W362,0))))-W349</f>
        <v>0</v>
      </c>
      <c r="X363" s="39">
        <f t="shared" ref="X363" si="511">IF(X359&lt;&gt;"N/A",X359,IF(X360&lt;&gt;"N/A",X360,IF(X361&lt;&gt;"N/A",X361,IF(X362&lt;&gt;"N/A",X362,0))))-X349</f>
        <v>0</v>
      </c>
      <c r="Y363" s="39">
        <f t="shared" ref="Y363" si="512">IF(Y359&lt;&gt;"N/A",Y359,IF(Y360&lt;&gt;"N/A",Y360,IF(Y361&lt;&gt;"N/A",Y361,IF(Y362&lt;&gt;"N/A",Y362,0))))-Y349</f>
        <v>0</v>
      </c>
    </row>
    <row r="364" spans="1:31" s="33" customFormat="1" hidden="1">
      <c r="A364" s="31"/>
      <c r="B364" s="32"/>
      <c r="C364" s="32"/>
      <c r="D364" s="32"/>
      <c r="E364" s="32"/>
      <c r="F364" s="32"/>
      <c r="G364" s="32"/>
      <c r="H364" s="32"/>
      <c r="I364" s="32"/>
      <c r="J364" s="32"/>
      <c r="K364" s="32"/>
      <c r="L364" s="32"/>
      <c r="M364" s="32"/>
      <c r="N364" s="32"/>
      <c r="O364" s="32"/>
      <c r="P364" s="32"/>
      <c r="Q364" s="32"/>
      <c r="R364" s="32"/>
      <c r="S364" s="32"/>
      <c r="T364" s="32"/>
      <c r="U364" s="32"/>
      <c r="V364" s="32"/>
      <c r="W364" s="32"/>
      <c r="X364" s="32"/>
      <c r="Y364" s="32"/>
      <c r="AC364" s="11"/>
      <c r="AE364" s="22"/>
    </row>
    <row r="365" spans="1:31" s="32" customFormat="1" hidden="1">
      <c r="A365" s="38" t="s">
        <v>101</v>
      </c>
      <c r="B365" s="58" t="s">
        <v>84</v>
      </c>
      <c r="AC365" s="11"/>
      <c r="AE365" s="22"/>
    </row>
    <row r="366" spans="1:31" s="32" customFormat="1" hidden="1">
      <c r="A366" s="59" t="str">
        <f>A$9</f>
        <v/>
      </c>
      <c r="B366" s="55">
        <f>MAX(0,(B$9-65))</f>
        <v>0</v>
      </c>
      <c r="C366" s="56">
        <f t="shared" ref="C366:Y366" si="513">MAX(0,(C$9-65))</f>
        <v>0</v>
      </c>
      <c r="D366" s="56">
        <f t="shared" si="513"/>
        <v>0</v>
      </c>
      <c r="E366" s="56">
        <f t="shared" si="513"/>
        <v>0</v>
      </c>
      <c r="F366" s="56">
        <f t="shared" si="513"/>
        <v>0</v>
      </c>
      <c r="G366" s="56">
        <f t="shared" si="513"/>
        <v>0</v>
      </c>
      <c r="H366" s="56">
        <f t="shared" si="513"/>
        <v>0</v>
      </c>
      <c r="I366" s="56">
        <f t="shared" si="513"/>
        <v>0</v>
      </c>
      <c r="J366" s="56">
        <f t="shared" si="513"/>
        <v>0</v>
      </c>
      <c r="K366" s="56">
        <f t="shared" si="513"/>
        <v>0</v>
      </c>
      <c r="L366" s="56">
        <f t="shared" si="513"/>
        <v>0</v>
      </c>
      <c r="M366" s="56">
        <f t="shared" si="513"/>
        <v>0</v>
      </c>
      <c r="N366" s="56">
        <f t="shared" si="513"/>
        <v>0</v>
      </c>
      <c r="O366" s="56">
        <f t="shared" si="513"/>
        <v>0</v>
      </c>
      <c r="P366" s="56">
        <f t="shared" si="513"/>
        <v>0</v>
      </c>
      <c r="Q366" s="56">
        <f t="shared" si="513"/>
        <v>0</v>
      </c>
      <c r="R366" s="56">
        <f t="shared" si="513"/>
        <v>0</v>
      </c>
      <c r="S366" s="56">
        <f t="shared" si="513"/>
        <v>0</v>
      </c>
      <c r="T366" s="56">
        <f t="shared" si="513"/>
        <v>0</v>
      </c>
      <c r="U366" s="56">
        <f t="shared" si="513"/>
        <v>0</v>
      </c>
      <c r="V366" s="56">
        <f t="shared" si="513"/>
        <v>0</v>
      </c>
      <c r="W366" s="56">
        <f t="shared" si="513"/>
        <v>0</v>
      </c>
      <c r="X366" s="56">
        <f t="shared" si="513"/>
        <v>0</v>
      </c>
      <c r="Y366" s="57">
        <f t="shared" si="513"/>
        <v>0</v>
      </c>
      <c r="AC366" s="11"/>
      <c r="AE366" s="22"/>
    </row>
    <row r="367" spans="1:31" hidden="1">
      <c r="A367" s="59" t="str">
        <f>A$10</f>
        <v/>
      </c>
      <c r="B367" s="55">
        <f>MAX(0,(B$10-65))</f>
        <v>0</v>
      </c>
      <c r="C367" s="56">
        <f t="shared" ref="C367:Y367" si="514">MAX(0,(C$10-65))</f>
        <v>0</v>
      </c>
      <c r="D367" s="56">
        <f t="shared" si="514"/>
        <v>0</v>
      </c>
      <c r="E367" s="56">
        <f t="shared" si="514"/>
        <v>0</v>
      </c>
      <c r="F367" s="56">
        <f t="shared" si="514"/>
        <v>0</v>
      </c>
      <c r="G367" s="56">
        <f t="shared" si="514"/>
        <v>0</v>
      </c>
      <c r="H367" s="56">
        <f t="shared" si="514"/>
        <v>0</v>
      </c>
      <c r="I367" s="56">
        <f t="shared" si="514"/>
        <v>0</v>
      </c>
      <c r="J367" s="56">
        <f t="shared" si="514"/>
        <v>0</v>
      </c>
      <c r="K367" s="56">
        <f t="shared" si="514"/>
        <v>0</v>
      </c>
      <c r="L367" s="56">
        <f t="shared" si="514"/>
        <v>0</v>
      </c>
      <c r="M367" s="56">
        <f t="shared" si="514"/>
        <v>0</v>
      </c>
      <c r="N367" s="56">
        <f t="shared" si="514"/>
        <v>0</v>
      </c>
      <c r="O367" s="56">
        <f t="shared" si="514"/>
        <v>0</v>
      </c>
      <c r="P367" s="56">
        <f t="shared" si="514"/>
        <v>0</v>
      </c>
      <c r="Q367" s="56">
        <f t="shared" si="514"/>
        <v>0</v>
      </c>
      <c r="R367" s="56">
        <f t="shared" si="514"/>
        <v>0</v>
      </c>
      <c r="S367" s="56">
        <f t="shared" si="514"/>
        <v>0</v>
      </c>
      <c r="T367" s="56">
        <f t="shared" si="514"/>
        <v>0</v>
      </c>
      <c r="U367" s="56">
        <f t="shared" si="514"/>
        <v>0</v>
      </c>
      <c r="V367" s="56">
        <f t="shared" si="514"/>
        <v>0</v>
      </c>
      <c r="W367" s="56">
        <f t="shared" si="514"/>
        <v>0</v>
      </c>
      <c r="X367" s="56">
        <f t="shared" si="514"/>
        <v>0</v>
      </c>
      <c r="Y367" s="57">
        <f t="shared" si="514"/>
        <v>0</v>
      </c>
      <c r="AE367" s="22"/>
    </row>
    <row r="368" spans="1:31" hidden="1">
      <c r="A368" s="29" t="s">
        <v>8</v>
      </c>
      <c r="B368" s="34">
        <f t="array" ref="B368">SUM(IF($F$2=Data!$A$2:$A$8633,IF($B$365=Data!$F$2:$F$8633,IF(B$16=Data!$E$2:$E$8633,IF(B$367&gt;=Data!$J$2:$J$8633,IF(B$367&lt;=Data!$K$2:$K$8633,Data!$G$2:$G$8633))))))</f>
        <v>0</v>
      </c>
      <c r="C368" s="34">
        <f t="array" ref="C368">SUM(IF($F$2=Data!$A$2:$A$8633,IF($H$2=$H$2,IF($B$365=Data!$F$2:$F$8633,IF(C$16=Data!$E$2:$E$8633,IF(C$367&gt;=Data!$J$2:$J$8633,IF(C$367&lt;=Data!$K$2:$K$8633,Data!$G$2:$G$8633)))))))</f>
        <v>0</v>
      </c>
      <c r="D368" s="34">
        <f t="array" ref="D368">SUM(IF($F$2=Data!$A$2:$A$8633,IF($H$2=$H$2,IF($B$365=Data!$F$2:$F$8633,IF(D$16=Data!$E$2:$E$8633,IF(D$367&gt;=Data!$J$2:$J$8633,IF(D$367&lt;=Data!$K$2:$K$8633,Data!$G$2:$G$8633)))))))</f>
        <v>0</v>
      </c>
      <c r="E368" s="34">
        <f t="array" ref="E368">SUM(IF($F$2=Data!$A$2:$A$8633,IF($H$2=$H$2,IF($B$365=Data!$F$2:$F$8633,IF(E$16=Data!$E$2:$E$8633,IF(E$367&gt;=Data!$J$2:$J$8633,IF(E$367&lt;=Data!$K$2:$K$8633,Data!$G$2:$G$8633)))))))</f>
        <v>0</v>
      </c>
      <c r="F368" s="34">
        <f t="array" ref="F368">SUM(IF($F$2=Data!$A$2:$A$8633,IF($H$2=$H$2,IF($B$365=Data!$F$2:$F$8633,IF(F$16=Data!$E$2:$E$8633,IF(F$367&gt;=Data!$J$2:$J$8633,IF(F$367&lt;=Data!$K$2:$K$8633,Data!$G$2:$G$8633)))))))</f>
        <v>0</v>
      </c>
      <c r="G368" s="34">
        <f t="array" ref="G368">SUM(IF($F$2=Data!$A$2:$A$8633,IF($H$2=$H$2,IF($B$365=Data!$F$2:$F$8633,IF(G$16=Data!$E$2:$E$8633,IF(G$367&gt;=Data!$J$2:$J$8633,IF(G$367&lt;=Data!$K$2:$K$8633,Data!$G$2:$G$8633)))))))</f>
        <v>0</v>
      </c>
      <c r="H368" s="34">
        <f t="array" ref="H368">SUM(IF($F$2=Data!$A$2:$A$8633,IF($H$2=$H$2,IF($B$365=Data!$F$2:$F$8633,IF(H$16=Data!$E$2:$E$8633,IF(H$367&gt;=Data!$J$2:$J$8633,IF(H$367&lt;=Data!$K$2:$K$8633,Data!$G$2:$G$8633)))))))</f>
        <v>0</v>
      </c>
      <c r="I368" s="34">
        <f t="array" ref="I368">SUM(IF($F$2=Data!$A$2:$A$8633,IF($H$2=$H$2,IF($B$365=Data!$F$2:$F$8633,IF(I$16=Data!$E$2:$E$8633,IF(I$367&gt;=Data!$J$2:$J$8633,IF(I$367&lt;=Data!$K$2:$K$8633,Data!$G$2:$G$8633)))))))</f>
        <v>0</v>
      </c>
      <c r="J368" s="34">
        <f t="array" ref="J368">SUM(IF($F$2=Data!$A$2:$A$8633,IF($H$2=$H$2,IF($B$365=Data!$F$2:$F$8633,IF(J$16=Data!$E$2:$E$8633,IF(J$367&gt;=Data!$J$2:$J$8633,IF(J$367&lt;=Data!$K$2:$K$8633,Data!$G$2:$G$8633)))))))</f>
        <v>0</v>
      </c>
      <c r="K368" s="34">
        <f t="array" ref="K368">SUM(IF($F$2=Data!$A$2:$A$8633,IF($H$2=$H$2,IF($B$365=Data!$F$2:$F$8633,IF(K$16=Data!$E$2:$E$8633,IF(K$367&gt;=Data!$J$2:$J$8633,IF(K$367&lt;=Data!$K$2:$K$8633,Data!$G$2:$G$8633)))))))</f>
        <v>0</v>
      </c>
      <c r="L368" s="34">
        <f t="array" ref="L368">SUM(IF($F$2=Data!$A$2:$A$8633,IF($H$2=$H$2,IF($B$365=Data!$F$2:$F$8633,IF(L$16=Data!$E$2:$E$8633,IF(L$367&gt;=Data!$J$2:$J$8633,IF(L$367&lt;=Data!$K$2:$K$8633,Data!$G$2:$G$8633)))))))</f>
        <v>0</v>
      </c>
      <c r="M368" s="34">
        <f t="array" ref="M368">SUM(IF($F$2=Data!$A$2:$A$8633,IF($H$2=$H$2,IF($B$365=Data!$F$2:$F$8633,IF(M$16=Data!$E$2:$E$8633,IF(M$367&gt;=Data!$J$2:$J$8633,IF(M$367&lt;=Data!$K$2:$K$8633,Data!$G$2:$G$8633)))))))</f>
        <v>0</v>
      </c>
      <c r="N368" s="34">
        <f t="array" ref="N368">SUM(IF($F$2=Data!$A$2:$A$8633,IF($H$2=$H$2,IF($B$365=Data!$F$2:$F$8633,IF(N$16=Data!$E$2:$E$8633,IF(N$367&gt;=Data!$J$2:$J$8633,IF(N$367&lt;=Data!$K$2:$K$8633,Data!$G$2:$G$8633)))))))</f>
        <v>0</v>
      </c>
      <c r="O368" s="34">
        <f t="array" ref="O368">SUM(IF($F$2=Data!$A$2:$A$8633,IF($H$2=$H$2,IF($B$365=Data!$F$2:$F$8633,IF(O$16=Data!$E$2:$E$8633,IF(O$367&gt;=Data!$J$2:$J$8633,IF(O$367&lt;=Data!$K$2:$K$8633,Data!$G$2:$G$8633)))))))</f>
        <v>0</v>
      </c>
      <c r="P368" s="34">
        <f t="array" ref="P368">SUM(IF($F$2=Data!$A$2:$A$8633,IF($H$2=$H$2,IF($B$365=Data!$F$2:$F$8633,IF(P$16=Data!$E$2:$E$8633,IF(P$367&gt;=Data!$J$2:$J$8633,IF(P$367&lt;=Data!$K$2:$K$8633,Data!$G$2:$G$8633)))))))</f>
        <v>0</v>
      </c>
      <c r="Q368" s="34">
        <f t="array" ref="Q368">SUM(IF($F$2=Data!$A$2:$A$8633,IF($H$2=$H$2,IF($B$365=Data!$F$2:$F$8633,IF(Q$16=Data!$E$2:$E$8633,IF(Q$367&gt;=Data!$J$2:$J$8633,IF(Q$367&lt;=Data!$K$2:$K$8633,Data!$G$2:$G$8633)))))))</f>
        <v>0</v>
      </c>
      <c r="R368" s="34">
        <f t="array" ref="R368">SUM(IF($F$2=Data!$A$2:$A$8633,IF($H$2=$H$2,IF($B$365=Data!$F$2:$F$8633,IF(R$16=Data!$E$2:$E$8633,IF(R$367&gt;=Data!$J$2:$J$8633,IF(R$367&lt;=Data!$K$2:$K$8633,Data!$G$2:$G$8633)))))))</f>
        <v>0</v>
      </c>
      <c r="S368" s="34">
        <f t="array" ref="S368">SUM(IF($F$2=Data!$A$2:$A$8633,IF($H$2=$H$2,IF($B$365=Data!$F$2:$F$8633,IF(S$16=Data!$E$2:$E$8633,IF(S$367&gt;=Data!$J$2:$J$8633,IF(S$367&lt;=Data!$K$2:$K$8633,Data!$G$2:$G$8633)))))))</f>
        <v>0</v>
      </c>
      <c r="T368" s="34">
        <f t="array" ref="T368">SUM(IF($F$2=Data!$A$2:$A$8633,IF($H$2=$H$2,IF($B$365=Data!$F$2:$F$8633,IF(T$16=Data!$E$2:$E$8633,IF(T$367&gt;=Data!$J$2:$J$8633,IF(T$367&lt;=Data!$K$2:$K$8633,Data!$G$2:$G$8633)))))))</f>
        <v>0</v>
      </c>
      <c r="U368" s="34">
        <f t="array" ref="U368">SUM(IF($F$2=Data!$A$2:$A$8633,IF($H$2=$H$2,IF($B$365=Data!$F$2:$F$8633,IF(U$16=Data!$E$2:$E$8633,IF(U$367&gt;=Data!$J$2:$J$8633,IF(U$367&lt;=Data!$K$2:$K$8633,Data!$G$2:$G$8633)))))))</f>
        <v>0</v>
      </c>
      <c r="V368" s="34">
        <f t="array" ref="V368">SUM(IF($F$2=Data!$A$2:$A$8633,IF($H$2=$H$2,IF($B$365=Data!$F$2:$F$8633,IF(V$16=Data!$E$2:$E$8633,IF(V$367&gt;=Data!$J$2:$J$8633,IF(V$367&lt;=Data!$K$2:$K$8633,Data!$G$2:$G$8633)))))))</f>
        <v>0</v>
      </c>
      <c r="W368" s="34">
        <f t="array" ref="W368">SUM(IF($F$2=Data!$A$2:$A$8633,IF($H$2=$H$2,IF($B$365=Data!$F$2:$F$8633,IF(W$16=Data!$E$2:$E$8633,IF(W$367&gt;=Data!$J$2:$J$8633,IF(W$367&lt;=Data!$K$2:$K$8633,Data!$G$2:$G$8633)))))))</f>
        <v>0</v>
      </c>
      <c r="X368" s="34">
        <f t="array" ref="X368">SUM(IF($F$2=Data!$A$2:$A$8633,IF($H$2=$H$2,IF($B$365=Data!$F$2:$F$8633,IF(X$16=Data!$E$2:$E$8633,IF(X$367&gt;=Data!$J$2:$J$8633,IF(X$367&lt;=Data!$K$2:$K$8633,Data!$G$2:$G$8633)))))))</f>
        <v>0</v>
      </c>
      <c r="Y368" s="34">
        <f t="array" ref="Y368">SUM(IF($F$2=Data!$A$2:$A$8633,IF($H$2=$H$2,IF($B$365=Data!$F$2:$F$8633,IF(Y$16=Data!$E$2:$E$8633,IF(Y$367&gt;=Data!$J$2:$J$8633,IF(Y$367&lt;=Data!$K$2:$K$8633,Data!$G$2:$G$8633)))))))</f>
        <v>0</v>
      </c>
      <c r="AE368" s="22"/>
    </row>
    <row r="369" spans="1:31" hidden="1">
      <c r="A369" s="29" t="s">
        <v>3</v>
      </c>
      <c r="B369" s="35">
        <f t="array" ref="B369">SUM(IF($F$2=Data!$A$2:$A$8633,IF($H$2=$H$2,IF($B$365=Data!$F$2:$F$8633,IF(B$16=Data!$E$2:$E$8633,IF(0=Data!$H$2:$H$8633,Data!$I$2:$I$8633))))))</f>
        <v>0</v>
      </c>
      <c r="C369" s="35">
        <f t="array" ref="C369">SUM(IF($F$2=Data!$A$2:$A$8633,IF($H$2=$H$2,IF($B$365=Data!$F$2:$F$8633,IF(C$16=Data!$E$2:$E$8633,IF(0=Data!$H$2:$H$8633,Data!$I$2:$I$8633))))))</f>
        <v>0</v>
      </c>
      <c r="D369" s="35">
        <f t="array" ref="D369">SUM(IF($F$2=Data!$A$2:$A$8633,IF($H$2=$H$2,IF($B$365=Data!$F$2:$F$8633,IF(D$16=Data!$E$2:$E$8633,IF(0=Data!$H$2:$H$8633,Data!$I$2:$I$8633))))))</f>
        <v>0</v>
      </c>
      <c r="E369" s="35">
        <f t="array" ref="E369">SUM(IF($F$2=Data!$A$2:$A$8633,IF($H$2=$H$2,IF($B$365=Data!$F$2:$F$8633,IF(E$16=Data!$E$2:$E$8633,IF(0=Data!$H$2:$H$8633,Data!$I$2:$I$8633))))))</f>
        <v>0</v>
      </c>
      <c r="F369" s="35">
        <f t="array" ref="F369">SUM(IF($F$2=Data!$A$2:$A$8633,IF($H$2=$H$2,IF($B$365=Data!$F$2:$F$8633,IF(F$16=Data!$E$2:$E$8633,IF(0=Data!$H$2:$H$8633,Data!$I$2:$I$8633))))))</f>
        <v>0</v>
      </c>
      <c r="G369" s="35">
        <f t="array" ref="G369">SUM(IF($F$2=Data!$A$2:$A$8633,IF($H$2=$H$2,IF($B$365=Data!$F$2:$F$8633,IF(G$16=Data!$E$2:$E$8633,IF(0=Data!$H$2:$H$8633,Data!$I$2:$I$8633))))))</f>
        <v>0</v>
      </c>
      <c r="H369" s="35">
        <f t="array" ref="H369">SUM(IF($F$2=Data!$A$2:$A$8633,IF($H$2=$H$2,IF($B$365=Data!$F$2:$F$8633,IF(H$16=Data!$E$2:$E$8633,IF(0=Data!$H$2:$H$8633,Data!$I$2:$I$8633))))))</f>
        <v>0</v>
      </c>
      <c r="I369" s="35">
        <f t="array" ref="I369">SUM(IF($F$2=Data!$A$2:$A$8633,IF($H$2=$H$2,IF($B$365=Data!$F$2:$F$8633,IF(I$16=Data!$E$2:$E$8633,IF(0=Data!$H$2:$H$8633,Data!$I$2:$I$8633))))))</f>
        <v>0</v>
      </c>
      <c r="J369" s="35">
        <f t="array" ref="J369">SUM(IF($F$2=Data!$A$2:$A$8633,IF($H$2=$H$2,IF($B$365=Data!$F$2:$F$8633,IF(J$16=Data!$E$2:$E$8633,IF(0=Data!$H$2:$H$8633,Data!$I$2:$I$8633))))))</f>
        <v>0</v>
      </c>
      <c r="K369" s="35">
        <f t="array" ref="K369">SUM(IF($F$2=Data!$A$2:$A$8633,IF($H$2=$H$2,IF($B$365=Data!$F$2:$F$8633,IF(K$16=Data!$E$2:$E$8633,IF(0=Data!$H$2:$H$8633,Data!$I$2:$I$8633))))))</f>
        <v>0</v>
      </c>
      <c r="L369" s="35">
        <f t="array" ref="L369">SUM(IF($F$2=Data!$A$2:$A$8633,IF($H$2=$H$2,IF($B$365=Data!$F$2:$F$8633,IF(L$16=Data!$E$2:$E$8633,IF(0=Data!$H$2:$H$8633,Data!$I$2:$I$8633))))))</f>
        <v>0</v>
      </c>
      <c r="M369" s="35">
        <f t="array" ref="M369">SUM(IF($F$2=Data!$A$2:$A$8633,IF($H$2=$H$2,IF($B$365=Data!$F$2:$F$8633,IF(M$16=Data!$E$2:$E$8633,IF(0=Data!$H$2:$H$8633,Data!$I$2:$I$8633))))))</f>
        <v>0</v>
      </c>
      <c r="N369" s="35">
        <f t="array" ref="N369">SUM(IF($F$2=Data!$A$2:$A$8633,IF($H$2=$H$2,IF($B$365=Data!$F$2:$F$8633,IF(N$16=Data!$E$2:$E$8633,IF(0=Data!$H$2:$H$8633,Data!$I$2:$I$8633))))))</f>
        <v>0</v>
      </c>
      <c r="O369" s="35">
        <f t="array" ref="O369">SUM(IF($F$2=Data!$A$2:$A$8633,IF($H$2=$H$2,IF($B$365=Data!$F$2:$F$8633,IF(O$16=Data!$E$2:$E$8633,IF(0=Data!$H$2:$H$8633,Data!$I$2:$I$8633))))))</f>
        <v>0</v>
      </c>
      <c r="P369" s="35">
        <f t="array" ref="P369">SUM(IF($F$2=Data!$A$2:$A$8633,IF($H$2=$H$2,IF($B$365=Data!$F$2:$F$8633,IF(P$16=Data!$E$2:$E$8633,IF(0=Data!$H$2:$H$8633,Data!$I$2:$I$8633))))))</f>
        <v>0</v>
      </c>
      <c r="Q369" s="35">
        <f t="array" ref="Q369">SUM(IF($F$2=Data!$A$2:$A$8633,IF($H$2=$H$2,IF($B$365=Data!$F$2:$F$8633,IF(Q$16=Data!$E$2:$E$8633,IF(0=Data!$H$2:$H$8633,Data!$I$2:$I$8633))))))</f>
        <v>0</v>
      </c>
      <c r="R369" s="35">
        <f t="array" ref="R369">SUM(IF($F$2=Data!$A$2:$A$8633,IF($H$2=$H$2,IF($B$365=Data!$F$2:$F$8633,IF(R$16=Data!$E$2:$E$8633,IF(0=Data!$H$2:$H$8633,Data!$I$2:$I$8633))))))</f>
        <v>0</v>
      </c>
      <c r="S369" s="35">
        <f t="array" ref="S369">SUM(IF($F$2=Data!$A$2:$A$8633,IF($H$2=$H$2,IF($B$365=Data!$F$2:$F$8633,IF(S$16=Data!$E$2:$E$8633,IF(0=Data!$H$2:$H$8633,Data!$I$2:$I$8633))))))</f>
        <v>0</v>
      </c>
      <c r="T369" s="35">
        <f t="array" ref="T369">SUM(IF($F$2=Data!$A$2:$A$8633,IF($H$2=$H$2,IF($B$365=Data!$F$2:$F$8633,IF(T$16=Data!$E$2:$E$8633,IF(0=Data!$H$2:$H$8633,Data!$I$2:$I$8633))))))</f>
        <v>0</v>
      </c>
      <c r="U369" s="35">
        <f t="array" ref="U369">SUM(IF($F$2=Data!$A$2:$A$8633,IF($H$2=$H$2,IF($B$365=Data!$F$2:$F$8633,IF(U$16=Data!$E$2:$E$8633,IF(0=Data!$H$2:$H$8633,Data!$I$2:$I$8633))))))</f>
        <v>0</v>
      </c>
      <c r="V369" s="35">
        <f t="array" ref="V369">SUM(IF($F$2=Data!$A$2:$A$8633,IF($H$2=$H$2,IF($B$365=Data!$F$2:$F$8633,IF(V$16=Data!$E$2:$E$8633,IF(0=Data!$H$2:$H$8633,Data!$I$2:$I$8633))))))</f>
        <v>0</v>
      </c>
      <c r="W369" s="35">
        <f t="array" ref="W369">SUM(IF($F$2=Data!$A$2:$A$8633,IF($H$2=$H$2,IF($B$365=Data!$F$2:$F$8633,IF(W$16=Data!$E$2:$E$8633,IF(0=Data!$H$2:$H$8633,Data!$I$2:$I$8633))))))</f>
        <v>0</v>
      </c>
      <c r="X369" s="35">
        <f t="array" ref="X369">SUM(IF($F$2=Data!$A$2:$A$8633,IF($H$2=$H$2,IF($B$365=Data!$F$2:$F$8633,IF(X$16=Data!$E$2:$E$8633,IF(0=Data!$H$2:$H$8633,Data!$I$2:$I$8633))))))</f>
        <v>0</v>
      </c>
      <c r="Y369" s="35">
        <f t="array" ref="Y369">SUM(IF($F$2=Data!$A$2:$A$8633,IF($H$2=$H$2,IF($B$365=Data!$F$2:$F$8633,IF(Y$16=Data!$E$2:$E$8633,IF(0=Data!$H$2:$H$8633,Data!$I$2:$I$8633))))))</f>
        <v>0</v>
      </c>
      <c r="AE369" s="22"/>
    </row>
    <row r="370" spans="1:31" hidden="1">
      <c r="A370" s="29" t="s">
        <v>4</v>
      </c>
      <c r="B370" s="35">
        <f t="array" ref="B370">SUM(IF($F$2=Data!$A$2:$A$8633,IF($H$2=$H$2,IF($B$365=Data!$F$2:$F$8633,IF(B$16=Data!$E$2:$E$8633,IF(1=Data!$H$2:$H$8633,Data!$I$2:$I$8633))))))</f>
        <v>0</v>
      </c>
      <c r="C370" s="35">
        <f t="array" ref="C370">SUM(IF($F$2=Data!$A$2:$A$8633,IF($H$2=$H$2,IF($B$365=Data!$F$2:$F$8633,IF(C$16=Data!$E$2:$E$8633,IF(1=Data!$H$2:$H$8633,Data!$I$2:$I$8633))))))</f>
        <v>0</v>
      </c>
      <c r="D370" s="35">
        <f t="array" ref="D370">SUM(IF($F$2=Data!$A$2:$A$8633,IF($H$2=$H$2,IF($B$365=Data!$F$2:$F$8633,IF(D$16=Data!$E$2:$E$8633,IF(1=Data!$H$2:$H$8633,Data!$I$2:$I$8633))))))</f>
        <v>0</v>
      </c>
      <c r="E370" s="35">
        <f t="array" ref="E370">SUM(IF($F$2=Data!$A$2:$A$8633,IF($H$2=$H$2,IF($B$365=Data!$F$2:$F$8633,IF(E$16=Data!$E$2:$E$8633,IF(1=Data!$H$2:$H$8633,Data!$I$2:$I$8633))))))</f>
        <v>0</v>
      </c>
      <c r="F370" s="35">
        <f t="array" ref="F370">SUM(IF($F$2=Data!$A$2:$A$8633,IF($H$2=$H$2,IF($B$365=Data!$F$2:$F$8633,IF(F$16=Data!$E$2:$E$8633,IF(1=Data!$H$2:$H$8633,Data!$I$2:$I$8633))))))</f>
        <v>0</v>
      </c>
      <c r="G370" s="35">
        <f t="array" ref="G370">SUM(IF($F$2=Data!$A$2:$A$8633,IF($H$2=$H$2,IF($B$365=Data!$F$2:$F$8633,IF(G$16=Data!$E$2:$E$8633,IF(1=Data!$H$2:$H$8633,Data!$I$2:$I$8633))))))</f>
        <v>0</v>
      </c>
      <c r="H370" s="35">
        <f t="array" ref="H370">SUM(IF($F$2=Data!$A$2:$A$8633,IF($H$2=$H$2,IF($B$365=Data!$F$2:$F$8633,IF(H$16=Data!$E$2:$E$8633,IF(1=Data!$H$2:$H$8633,Data!$I$2:$I$8633))))))</f>
        <v>0</v>
      </c>
      <c r="I370" s="35">
        <f t="array" ref="I370">SUM(IF($F$2=Data!$A$2:$A$8633,IF($H$2=$H$2,IF($B$365=Data!$F$2:$F$8633,IF(I$16=Data!$E$2:$E$8633,IF(1=Data!$H$2:$H$8633,Data!$I$2:$I$8633))))))</f>
        <v>0</v>
      </c>
      <c r="J370" s="35">
        <f t="array" ref="J370">SUM(IF($F$2=Data!$A$2:$A$8633,IF($H$2=$H$2,IF($B$365=Data!$F$2:$F$8633,IF(J$16=Data!$E$2:$E$8633,IF(1=Data!$H$2:$H$8633,Data!$I$2:$I$8633))))))</f>
        <v>0</v>
      </c>
      <c r="K370" s="35">
        <f t="array" ref="K370">SUM(IF($F$2=Data!$A$2:$A$8633,IF($H$2=$H$2,IF($B$365=Data!$F$2:$F$8633,IF(K$16=Data!$E$2:$E$8633,IF(1=Data!$H$2:$H$8633,Data!$I$2:$I$8633))))))</f>
        <v>0</v>
      </c>
      <c r="L370" s="35">
        <f t="array" ref="L370">SUM(IF($F$2=Data!$A$2:$A$8633,IF($H$2=$H$2,IF($B$365=Data!$F$2:$F$8633,IF(L$16=Data!$E$2:$E$8633,IF(1=Data!$H$2:$H$8633,Data!$I$2:$I$8633))))))</f>
        <v>0</v>
      </c>
      <c r="M370" s="35">
        <f t="array" ref="M370">SUM(IF($F$2=Data!$A$2:$A$8633,IF($H$2=$H$2,IF($B$365=Data!$F$2:$F$8633,IF(M$16=Data!$E$2:$E$8633,IF(1=Data!$H$2:$H$8633,Data!$I$2:$I$8633))))))</f>
        <v>0</v>
      </c>
      <c r="N370" s="35">
        <f t="array" ref="N370">SUM(IF($F$2=Data!$A$2:$A$8633,IF($H$2=$H$2,IF($B$365=Data!$F$2:$F$8633,IF(N$16=Data!$E$2:$E$8633,IF(1=Data!$H$2:$H$8633,Data!$I$2:$I$8633))))))</f>
        <v>0</v>
      </c>
      <c r="O370" s="35">
        <f t="array" ref="O370">SUM(IF($F$2=Data!$A$2:$A$8633,IF($H$2=$H$2,IF($B$365=Data!$F$2:$F$8633,IF(O$16=Data!$E$2:$E$8633,IF(1=Data!$H$2:$H$8633,Data!$I$2:$I$8633))))))</f>
        <v>0</v>
      </c>
      <c r="P370" s="35">
        <f t="array" ref="P370">SUM(IF($F$2=Data!$A$2:$A$8633,IF($H$2=$H$2,IF($B$365=Data!$F$2:$F$8633,IF(P$16=Data!$E$2:$E$8633,IF(1=Data!$H$2:$H$8633,Data!$I$2:$I$8633))))))</f>
        <v>0</v>
      </c>
      <c r="Q370" s="35">
        <f t="array" ref="Q370">SUM(IF($F$2=Data!$A$2:$A$8633,IF($H$2=$H$2,IF($B$365=Data!$F$2:$F$8633,IF(Q$16=Data!$E$2:$E$8633,IF(1=Data!$H$2:$H$8633,Data!$I$2:$I$8633))))))</f>
        <v>0</v>
      </c>
      <c r="R370" s="35">
        <f t="array" ref="R370">SUM(IF($F$2=Data!$A$2:$A$8633,IF($H$2=$H$2,IF($B$365=Data!$F$2:$F$8633,IF(R$16=Data!$E$2:$E$8633,IF(1=Data!$H$2:$H$8633,Data!$I$2:$I$8633))))))</f>
        <v>0</v>
      </c>
      <c r="S370" s="35">
        <f t="array" ref="S370">SUM(IF($F$2=Data!$A$2:$A$8633,IF($H$2=$H$2,IF($B$365=Data!$F$2:$F$8633,IF(S$16=Data!$E$2:$E$8633,IF(1=Data!$H$2:$H$8633,Data!$I$2:$I$8633))))))</f>
        <v>0</v>
      </c>
      <c r="T370" s="35">
        <f t="array" ref="T370">SUM(IF($F$2=Data!$A$2:$A$8633,IF($H$2=$H$2,IF($B$365=Data!$F$2:$F$8633,IF(T$16=Data!$E$2:$E$8633,IF(1=Data!$H$2:$H$8633,Data!$I$2:$I$8633))))))</f>
        <v>0</v>
      </c>
      <c r="U370" s="35">
        <f t="array" ref="U370">SUM(IF($F$2=Data!$A$2:$A$8633,IF($H$2=$H$2,IF($B$365=Data!$F$2:$F$8633,IF(U$16=Data!$E$2:$E$8633,IF(1=Data!$H$2:$H$8633,Data!$I$2:$I$8633))))))</f>
        <v>0</v>
      </c>
      <c r="V370" s="35">
        <f t="array" ref="V370">SUM(IF($F$2=Data!$A$2:$A$8633,IF($H$2=$H$2,IF($B$365=Data!$F$2:$F$8633,IF(V$16=Data!$E$2:$E$8633,IF(1=Data!$H$2:$H$8633,Data!$I$2:$I$8633))))))</f>
        <v>0</v>
      </c>
      <c r="W370" s="35">
        <f t="array" ref="W370">SUM(IF($F$2=Data!$A$2:$A$8633,IF($H$2=$H$2,IF($B$365=Data!$F$2:$F$8633,IF(W$16=Data!$E$2:$E$8633,IF(1=Data!$H$2:$H$8633,Data!$I$2:$I$8633))))))</f>
        <v>0</v>
      </c>
      <c r="X370" s="35">
        <f t="array" ref="X370">SUM(IF($F$2=Data!$A$2:$A$8633,IF($H$2=$H$2,IF($B$365=Data!$F$2:$F$8633,IF(X$16=Data!$E$2:$E$8633,IF(1=Data!$H$2:$H$8633,Data!$I$2:$I$8633))))))</f>
        <v>0</v>
      </c>
      <c r="Y370" s="35">
        <f t="array" ref="Y370">SUM(IF($F$2=Data!$A$2:$A$8633,IF($H$2=$H$2,IF($B$365=Data!$F$2:$F$8633,IF(Y$16=Data!$E$2:$E$8633,IF(1=Data!$H$2:$H$8633,Data!$I$2:$I$8633))))))</f>
        <v>0</v>
      </c>
      <c r="AE370" s="22"/>
    </row>
    <row r="371" spans="1:31" hidden="1">
      <c r="A371" s="29" t="s">
        <v>5</v>
      </c>
      <c r="B371" s="35">
        <f t="array" ref="B371">SUM(IF($F$2=Data!$A$2:$A$8633,IF($H$2=$H$2,IF($B$365=Data!$F$2:$F$8633,IF(B$16=Data!$E$2:$E$8633,IF(2=Data!$H$2:$H$8633,Data!$I$2:$I$8633))))))</f>
        <v>0</v>
      </c>
      <c r="C371" s="35">
        <f t="array" ref="C371">SUM(IF($F$2=Data!$A$2:$A$8633,IF($H$2=$H$2,IF($B$365=Data!$F$2:$F$8633,IF(C$16=Data!$E$2:$E$8633,IF(2=Data!$H$2:$H$8633,Data!$I$2:$I$8633))))))</f>
        <v>0</v>
      </c>
      <c r="D371" s="35">
        <f t="array" ref="D371">SUM(IF($F$2=Data!$A$2:$A$8633,IF($H$2=$H$2,IF($B$365=Data!$F$2:$F$8633,IF(D$16=Data!$E$2:$E$8633,IF(2=Data!$H$2:$H$8633,Data!$I$2:$I$8633))))))</f>
        <v>0</v>
      </c>
      <c r="E371" s="35">
        <f t="array" ref="E371">SUM(IF($F$2=Data!$A$2:$A$8633,IF($H$2=$H$2,IF($B$365=Data!$F$2:$F$8633,IF(E$16=Data!$E$2:$E$8633,IF(2=Data!$H$2:$H$8633,Data!$I$2:$I$8633))))))</f>
        <v>0</v>
      </c>
      <c r="F371" s="35">
        <f t="array" ref="F371">SUM(IF($F$2=Data!$A$2:$A$8633,IF($H$2=$H$2,IF($B$365=Data!$F$2:$F$8633,IF(F$16=Data!$E$2:$E$8633,IF(2=Data!$H$2:$H$8633,Data!$I$2:$I$8633))))))</f>
        <v>0</v>
      </c>
      <c r="G371" s="35">
        <f t="array" ref="G371">SUM(IF($F$2=Data!$A$2:$A$8633,IF($H$2=$H$2,IF($B$365=Data!$F$2:$F$8633,IF(G$16=Data!$E$2:$E$8633,IF(2=Data!$H$2:$H$8633,Data!$I$2:$I$8633))))))</f>
        <v>0</v>
      </c>
      <c r="H371" s="35">
        <f t="array" ref="H371">SUM(IF($F$2=Data!$A$2:$A$8633,IF($H$2=$H$2,IF($B$365=Data!$F$2:$F$8633,IF(H$16=Data!$E$2:$E$8633,IF(2=Data!$H$2:$H$8633,Data!$I$2:$I$8633))))))</f>
        <v>0</v>
      </c>
      <c r="I371" s="35">
        <f t="array" ref="I371">SUM(IF($F$2=Data!$A$2:$A$8633,IF($H$2=$H$2,IF($B$365=Data!$F$2:$F$8633,IF(I$16=Data!$E$2:$E$8633,IF(2=Data!$H$2:$H$8633,Data!$I$2:$I$8633))))))</f>
        <v>0</v>
      </c>
      <c r="J371" s="35">
        <f t="array" ref="J371">SUM(IF($F$2=Data!$A$2:$A$8633,IF($H$2=$H$2,IF($B$365=Data!$F$2:$F$8633,IF(J$16=Data!$E$2:$E$8633,IF(2=Data!$H$2:$H$8633,Data!$I$2:$I$8633))))))</f>
        <v>0</v>
      </c>
      <c r="K371" s="35">
        <f t="array" ref="K371">SUM(IF($F$2=Data!$A$2:$A$8633,IF($H$2=$H$2,IF($B$365=Data!$F$2:$F$8633,IF(K$16=Data!$E$2:$E$8633,IF(2=Data!$H$2:$H$8633,Data!$I$2:$I$8633))))))</f>
        <v>0</v>
      </c>
      <c r="L371" s="35">
        <f t="array" ref="L371">SUM(IF($F$2=Data!$A$2:$A$8633,IF($H$2=$H$2,IF($B$365=Data!$F$2:$F$8633,IF(L$16=Data!$E$2:$E$8633,IF(2=Data!$H$2:$H$8633,Data!$I$2:$I$8633))))))</f>
        <v>0</v>
      </c>
      <c r="M371" s="35">
        <f t="array" ref="M371">SUM(IF($F$2=Data!$A$2:$A$8633,IF($H$2=$H$2,IF($B$365=Data!$F$2:$F$8633,IF(M$16=Data!$E$2:$E$8633,IF(2=Data!$H$2:$H$8633,Data!$I$2:$I$8633))))))</f>
        <v>0</v>
      </c>
      <c r="N371" s="35">
        <f t="array" ref="N371">SUM(IF($F$2=Data!$A$2:$A$8633,IF($H$2=$H$2,IF($B$365=Data!$F$2:$F$8633,IF(N$16=Data!$E$2:$E$8633,IF(2=Data!$H$2:$H$8633,Data!$I$2:$I$8633))))))</f>
        <v>0</v>
      </c>
      <c r="O371" s="35">
        <f t="array" ref="O371">SUM(IF($F$2=Data!$A$2:$A$8633,IF($H$2=$H$2,IF($B$365=Data!$F$2:$F$8633,IF(O$16=Data!$E$2:$E$8633,IF(2=Data!$H$2:$H$8633,Data!$I$2:$I$8633))))))</f>
        <v>0</v>
      </c>
      <c r="P371" s="35">
        <f t="array" ref="P371">SUM(IF($F$2=Data!$A$2:$A$8633,IF($H$2=$H$2,IF($B$365=Data!$F$2:$F$8633,IF(P$16=Data!$E$2:$E$8633,IF(2=Data!$H$2:$H$8633,Data!$I$2:$I$8633))))))</f>
        <v>0</v>
      </c>
      <c r="Q371" s="35">
        <f t="array" ref="Q371">SUM(IF($F$2=Data!$A$2:$A$8633,IF($H$2=$H$2,IF($B$365=Data!$F$2:$F$8633,IF(Q$16=Data!$E$2:$E$8633,IF(2=Data!$H$2:$H$8633,Data!$I$2:$I$8633))))))</f>
        <v>0</v>
      </c>
      <c r="R371" s="35">
        <f t="array" ref="R371">SUM(IF($F$2=Data!$A$2:$A$8633,IF($H$2=$H$2,IF($B$365=Data!$F$2:$F$8633,IF(R$16=Data!$E$2:$E$8633,IF(2=Data!$H$2:$H$8633,Data!$I$2:$I$8633))))))</f>
        <v>0</v>
      </c>
      <c r="S371" s="35">
        <f t="array" ref="S371">SUM(IF($F$2=Data!$A$2:$A$8633,IF($H$2=$H$2,IF($B$365=Data!$F$2:$F$8633,IF(S$16=Data!$E$2:$E$8633,IF(2=Data!$H$2:$H$8633,Data!$I$2:$I$8633))))))</f>
        <v>0</v>
      </c>
      <c r="T371" s="35">
        <f t="array" ref="T371">SUM(IF($F$2=Data!$A$2:$A$8633,IF($H$2=$H$2,IF($B$365=Data!$F$2:$F$8633,IF(T$16=Data!$E$2:$E$8633,IF(2=Data!$H$2:$H$8633,Data!$I$2:$I$8633))))))</f>
        <v>0</v>
      </c>
      <c r="U371" s="35">
        <f t="array" ref="U371">SUM(IF($F$2=Data!$A$2:$A$8633,IF($H$2=$H$2,IF($B$365=Data!$F$2:$F$8633,IF(U$16=Data!$E$2:$E$8633,IF(2=Data!$H$2:$H$8633,Data!$I$2:$I$8633))))))</f>
        <v>0</v>
      </c>
      <c r="V371" s="35">
        <f t="array" ref="V371">SUM(IF($F$2=Data!$A$2:$A$8633,IF($H$2=$H$2,IF($B$365=Data!$F$2:$F$8633,IF(V$16=Data!$E$2:$E$8633,IF(2=Data!$H$2:$H$8633,Data!$I$2:$I$8633))))))</f>
        <v>0</v>
      </c>
      <c r="W371" s="35">
        <f t="array" ref="W371">SUM(IF($F$2=Data!$A$2:$A$8633,IF($H$2=$H$2,IF($B$365=Data!$F$2:$F$8633,IF(W$16=Data!$E$2:$E$8633,IF(2=Data!$H$2:$H$8633,Data!$I$2:$I$8633))))))</f>
        <v>0</v>
      </c>
      <c r="X371" s="35">
        <f t="array" ref="X371">SUM(IF($F$2=Data!$A$2:$A$8633,IF($H$2=$H$2,IF($B$365=Data!$F$2:$F$8633,IF(X$16=Data!$E$2:$E$8633,IF(2=Data!$H$2:$H$8633,Data!$I$2:$I$8633))))))</f>
        <v>0</v>
      </c>
      <c r="Y371" s="35">
        <f t="array" ref="Y371">SUM(IF($F$2=Data!$A$2:$A$8633,IF($H$2=$H$2,IF($B$365=Data!$F$2:$F$8633,IF(Y$16=Data!$E$2:$E$8633,IF(2=Data!$H$2:$H$8633,Data!$I$2:$I$8633))))))</f>
        <v>0</v>
      </c>
      <c r="AE371" s="22"/>
    </row>
    <row r="372" spans="1:31" hidden="1">
      <c r="A372" s="29" t="s">
        <v>22</v>
      </c>
      <c r="B372" s="35">
        <f t="array" ref="B372">SUM(IF($F$2=Data!$A$2:$A$8633,IF($H$2=$H$2,IF($B$365=Data!$F$2:$F$8633,IF(B$16=Data!$E$2:$E$8633,IF(3=Data!$H$2:$H$8633,Data!$I$2:$I$8633))))))</f>
        <v>0</v>
      </c>
      <c r="C372" s="35">
        <f t="array" ref="C372">SUM(IF($F$2=Data!$A$2:$A$8633,IF($H$2=$H$2,IF($B$365=Data!$F$2:$F$8633,IF(C$16=Data!$E$2:$E$8633,IF(3=Data!$H$2:$H$8633,Data!$I$2:$I$8633))))))</f>
        <v>0</v>
      </c>
      <c r="D372" s="35">
        <f t="array" ref="D372">SUM(IF($F$2=Data!$A$2:$A$8633,IF($H$2=$H$2,IF($B$365=Data!$F$2:$F$8633,IF(D$16=Data!$E$2:$E$8633,IF(3=Data!$H$2:$H$8633,Data!$I$2:$I$8633))))))</f>
        <v>0</v>
      </c>
      <c r="E372" s="35">
        <f t="array" ref="E372">SUM(IF($F$2=Data!$A$2:$A$8633,IF($H$2=$H$2,IF($B$365=Data!$F$2:$F$8633,IF(E$16=Data!$E$2:$E$8633,IF(3=Data!$H$2:$H$8633,Data!$I$2:$I$8633))))))</f>
        <v>0</v>
      </c>
      <c r="F372" s="35">
        <f t="array" ref="F372">SUM(IF($F$2=Data!$A$2:$A$8633,IF($H$2=$H$2,IF($B$365=Data!$F$2:$F$8633,IF(F$16=Data!$E$2:$E$8633,IF(3=Data!$H$2:$H$8633,Data!$I$2:$I$8633))))))</f>
        <v>0</v>
      </c>
      <c r="G372" s="35">
        <f t="array" ref="G372">SUM(IF($F$2=Data!$A$2:$A$8633,IF($H$2=$H$2,IF($B$365=Data!$F$2:$F$8633,IF(G$16=Data!$E$2:$E$8633,IF(3=Data!$H$2:$H$8633,Data!$I$2:$I$8633))))))</f>
        <v>0</v>
      </c>
      <c r="H372" s="35">
        <f t="array" ref="H372">SUM(IF($F$2=Data!$A$2:$A$8633,IF($H$2=$H$2,IF($B$365=Data!$F$2:$F$8633,IF(H$16=Data!$E$2:$E$8633,IF(3=Data!$H$2:$H$8633,Data!$I$2:$I$8633))))))</f>
        <v>0</v>
      </c>
      <c r="I372" s="35">
        <f t="array" ref="I372">SUM(IF($F$2=Data!$A$2:$A$8633,IF($H$2=$H$2,IF($B$365=Data!$F$2:$F$8633,IF(I$16=Data!$E$2:$E$8633,IF(3=Data!$H$2:$H$8633,Data!$I$2:$I$8633))))))</f>
        <v>0</v>
      </c>
      <c r="J372" s="35">
        <f t="array" ref="J372">SUM(IF($F$2=Data!$A$2:$A$8633,IF($H$2=$H$2,IF($B$365=Data!$F$2:$F$8633,IF(J$16=Data!$E$2:$E$8633,IF(3=Data!$H$2:$H$8633,Data!$I$2:$I$8633))))))</f>
        <v>0</v>
      </c>
      <c r="K372" s="35">
        <f t="array" ref="K372">SUM(IF($F$2=Data!$A$2:$A$8633,IF($H$2=$H$2,IF($B$365=Data!$F$2:$F$8633,IF(K$16=Data!$E$2:$E$8633,IF(3=Data!$H$2:$H$8633,Data!$I$2:$I$8633))))))</f>
        <v>0</v>
      </c>
      <c r="L372" s="35">
        <f t="array" ref="L372">SUM(IF($F$2=Data!$A$2:$A$8633,IF($H$2=$H$2,IF($B$365=Data!$F$2:$F$8633,IF(L$16=Data!$E$2:$E$8633,IF(3=Data!$H$2:$H$8633,Data!$I$2:$I$8633))))))</f>
        <v>0</v>
      </c>
      <c r="M372" s="35">
        <f t="array" ref="M372">SUM(IF($F$2=Data!$A$2:$A$8633,IF($H$2=$H$2,IF($B$365=Data!$F$2:$F$8633,IF(M$16=Data!$E$2:$E$8633,IF(3=Data!$H$2:$H$8633,Data!$I$2:$I$8633))))))</f>
        <v>0</v>
      </c>
      <c r="N372" s="35">
        <f t="array" ref="N372">SUM(IF($F$2=Data!$A$2:$A$8633,IF($H$2=$H$2,IF($B$365=Data!$F$2:$F$8633,IF(N$16=Data!$E$2:$E$8633,IF(3=Data!$H$2:$H$8633,Data!$I$2:$I$8633))))))</f>
        <v>0</v>
      </c>
      <c r="O372" s="35">
        <f t="array" ref="O372">SUM(IF($F$2=Data!$A$2:$A$8633,IF($H$2=$H$2,IF($B$365=Data!$F$2:$F$8633,IF(O$16=Data!$E$2:$E$8633,IF(3=Data!$H$2:$H$8633,Data!$I$2:$I$8633))))))</f>
        <v>0</v>
      </c>
      <c r="P372" s="35">
        <f t="array" ref="P372">SUM(IF($F$2=Data!$A$2:$A$8633,IF($H$2=$H$2,IF($B$365=Data!$F$2:$F$8633,IF(P$16=Data!$E$2:$E$8633,IF(3=Data!$H$2:$H$8633,Data!$I$2:$I$8633))))))</f>
        <v>0</v>
      </c>
      <c r="Q372" s="35">
        <f t="array" ref="Q372">SUM(IF($F$2=Data!$A$2:$A$8633,IF($H$2=$H$2,IF($B$365=Data!$F$2:$F$8633,IF(Q$16=Data!$E$2:$E$8633,IF(3=Data!$H$2:$H$8633,Data!$I$2:$I$8633))))))</f>
        <v>0</v>
      </c>
      <c r="R372" s="35">
        <f t="array" ref="R372">SUM(IF($F$2=Data!$A$2:$A$8633,IF($H$2=$H$2,IF($B$365=Data!$F$2:$F$8633,IF(R$16=Data!$E$2:$E$8633,IF(3=Data!$H$2:$H$8633,Data!$I$2:$I$8633))))))</f>
        <v>0</v>
      </c>
      <c r="S372" s="35">
        <f t="array" ref="S372">SUM(IF($F$2=Data!$A$2:$A$8633,IF($H$2=$H$2,IF($B$365=Data!$F$2:$F$8633,IF(S$16=Data!$E$2:$E$8633,IF(3=Data!$H$2:$H$8633,Data!$I$2:$I$8633))))))</f>
        <v>0</v>
      </c>
      <c r="T372" s="35">
        <f t="array" ref="T372">SUM(IF($F$2=Data!$A$2:$A$8633,IF($H$2=$H$2,IF($B$365=Data!$F$2:$F$8633,IF(T$16=Data!$E$2:$E$8633,IF(3=Data!$H$2:$H$8633,Data!$I$2:$I$8633))))))</f>
        <v>0</v>
      </c>
      <c r="U372" s="35">
        <f t="array" ref="U372">SUM(IF($F$2=Data!$A$2:$A$8633,IF($H$2=$H$2,IF($B$365=Data!$F$2:$F$8633,IF(U$16=Data!$E$2:$E$8633,IF(3=Data!$H$2:$H$8633,Data!$I$2:$I$8633))))))</f>
        <v>0</v>
      </c>
      <c r="V372" s="35">
        <f t="array" ref="V372">SUM(IF($F$2=Data!$A$2:$A$8633,IF($H$2=$H$2,IF($B$365=Data!$F$2:$F$8633,IF(V$16=Data!$E$2:$E$8633,IF(3=Data!$H$2:$H$8633,Data!$I$2:$I$8633))))))</f>
        <v>0</v>
      </c>
      <c r="W372" s="35">
        <f t="array" ref="W372">SUM(IF($F$2=Data!$A$2:$A$8633,IF($H$2=$H$2,IF($B$365=Data!$F$2:$F$8633,IF(W$16=Data!$E$2:$E$8633,IF(3=Data!$H$2:$H$8633,Data!$I$2:$I$8633))))))</f>
        <v>0</v>
      </c>
      <c r="X372" s="35">
        <f t="array" ref="X372">SUM(IF($F$2=Data!$A$2:$A$8633,IF($H$2=$H$2,IF($B$365=Data!$F$2:$F$8633,IF(X$16=Data!$E$2:$E$8633,IF(3=Data!$H$2:$H$8633,Data!$I$2:$I$8633))))))</f>
        <v>0</v>
      </c>
      <c r="Y372" s="35">
        <f t="array" ref="Y372">SUM(IF($F$2=Data!$A$2:$A$8633,IF($H$2=$H$2,IF($B$365=Data!$F$2:$F$8633,IF(Y$16=Data!$E$2:$E$8633,IF(3=Data!$H$2:$H$8633,Data!$I$2:$I$8633))))))</f>
        <v>0</v>
      </c>
    </row>
    <row r="373" spans="1:31" hidden="1">
      <c r="A373" s="29" t="s">
        <v>6</v>
      </c>
      <c r="B373" s="35">
        <f t="array" ref="B373">SUM(IF($F$2=Data!$A$2:$A$8633,IF($H$2=$H$2,IF($B$365=Data!$F$2:$F$8633,IF(B$16=Data!$E$2:$E$8633,IF(0=Data!$H$2:$H$8633,Data!$K$2:$K$8633))))))</f>
        <v>0</v>
      </c>
      <c r="C373" s="35">
        <f t="array" ref="C373">SUM(IF($F$2=Data!$A$2:$A$8633,IF($H$2=$H$2,IF($B$365=Data!$F$2:$F$8633,IF(C$16=Data!$E$2:$E$8633,IF(0=Data!$H$2:$H$8633,Data!$K$2:$K$8633))))))</f>
        <v>0</v>
      </c>
      <c r="D373" s="35">
        <f t="array" ref="D373">SUM(IF($F$2=Data!$A$2:$A$8633,IF($H$2=$H$2,IF($B$365=Data!$F$2:$F$8633,IF(D$16=Data!$E$2:$E$8633,IF(0=Data!$H$2:$H$8633,Data!$K$2:$K$8633))))))</f>
        <v>0</v>
      </c>
      <c r="E373" s="35">
        <f t="array" ref="E373">SUM(IF($F$2=Data!$A$2:$A$8633,IF($H$2=$H$2,IF($B$365=Data!$F$2:$F$8633,IF(E$16=Data!$E$2:$E$8633,IF(0=Data!$H$2:$H$8633,Data!$K$2:$K$8633))))))</f>
        <v>0</v>
      </c>
      <c r="F373" s="35">
        <f t="array" ref="F373">SUM(IF($F$2=Data!$A$2:$A$8633,IF($H$2=$H$2,IF($B$365=Data!$F$2:$F$8633,IF(F$16=Data!$E$2:$E$8633,IF(0=Data!$H$2:$H$8633,Data!$K$2:$K$8633))))))</f>
        <v>0</v>
      </c>
      <c r="G373" s="35">
        <f t="array" ref="G373">SUM(IF($F$2=Data!$A$2:$A$8633,IF($H$2=$H$2,IF($B$365=Data!$F$2:$F$8633,IF(G$16=Data!$E$2:$E$8633,IF(0=Data!$H$2:$H$8633,Data!$K$2:$K$8633))))))</f>
        <v>0</v>
      </c>
      <c r="H373" s="35">
        <f t="array" ref="H373">SUM(IF($F$2=Data!$A$2:$A$8633,IF($H$2=$H$2,IF($B$365=Data!$F$2:$F$8633,IF(H$16=Data!$E$2:$E$8633,IF(0=Data!$H$2:$H$8633,Data!$K$2:$K$8633))))))</f>
        <v>0</v>
      </c>
      <c r="I373" s="35">
        <f t="array" ref="I373">SUM(IF($F$2=Data!$A$2:$A$8633,IF($H$2=$H$2,IF($B$365=Data!$F$2:$F$8633,IF(I$16=Data!$E$2:$E$8633,IF(0=Data!$H$2:$H$8633,Data!$K$2:$K$8633))))))</f>
        <v>0</v>
      </c>
      <c r="J373" s="35">
        <f t="array" ref="J373">SUM(IF($F$2=Data!$A$2:$A$8633,IF($H$2=$H$2,IF($B$365=Data!$F$2:$F$8633,IF(J$16=Data!$E$2:$E$8633,IF(0=Data!$H$2:$H$8633,Data!$K$2:$K$8633))))))</f>
        <v>0</v>
      </c>
      <c r="K373" s="35">
        <f t="array" ref="K373">SUM(IF($F$2=Data!$A$2:$A$8633,IF($H$2=$H$2,IF($B$365=Data!$F$2:$F$8633,IF(K$16=Data!$E$2:$E$8633,IF(0=Data!$H$2:$H$8633,Data!$K$2:$K$8633))))))</f>
        <v>0</v>
      </c>
      <c r="L373" s="35">
        <f t="array" ref="L373">SUM(IF($F$2=Data!$A$2:$A$8633,IF($H$2=$H$2,IF($B$365=Data!$F$2:$F$8633,IF(L$16=Data!$E$2:$E$8633,IF(0=Data!$H$2:$H$8633,Data!$K$2:$K$8633))))))</f>
        <v>0</v>
      </c>
      <c r="M373" s="35">
        <f t="array" ref="M373">SUM(IF($F$2=Data!$A$2:$A$8633,IF($H$2=$H$2,IF($B$365=Data!$F$2:$F$8633,IF(M$16=Data!$E$2:$E$8633,IF(0=Data!$H$2:$H$8633,Data!$K$2:$K$8633))))))</f>
        <v>0</v>
      </c>
      <c r="N373" s="35">
        <f t="array" ref="N373">SUM(IF($F$2=Data!$A$2:$A$8633,IF($H$2=$H$2,IF($B$365=Data!$F$2:$F$8633,IF(N$16=Data!$E$2:$E$8633,IF(0=Data!$H$2:$H$8633,Data!$K$2:$K$8633))))))</f>
        <v>0</v>
      </c>
      <c r="O373" s="35">
        <f t="array" ref="O373">SUM(IF($F$2=Data!$A$2:$A$8633,IF($H$2=$H$2,IF($B$365=Data!$F$2:$F$8633,IF(O$16=Data!$E$2:$E$8633,IF(0=Data!$H$2:$H$8633,Data!$K$2:$K$8633))))))</f>
        <v>0</v>
      </c>
      <c r="P373" s="35">
        <f t="array" ref="P373">SUM(IF($F$2=Data!$A$2:$A$8633,IF($H$2=$H$2,IF($B$365=Data!$F$2:$F$8633,IF(P$16=Data!$E$2:$E$8633,IF(0=Data!$H$2:$H$8633,Data!$K$2:$K$8633))))))</f>
        <v>0</v>
      </c>
      <c r="Q373" s="35">
        <f t="array" ref="Q373">SUM(IF($F$2=Data!$A$2:$A$8633,IF($H$2=$H$2,IF($B$365=Data!$F$2:$F$8633,IF(Q$16=Data!$E$2:$E$8633,IF(0=Data!$H$2:$H$8633,Data!$K$2:$K$8633))))))</f>
        <v>0</v>
      </c>
      <c r="R373" s="35">
        <f t="array" ref="R373">SUM(IF($F$2=Data!$A$2:$A$8633,IF($H$2=$H$2,IF($B$365=Data!$F$2:$F$8633,IF(R$16=Data!$E$2:$E$8633,IF(0=Data!$H$2:$H$8633,Data!$K$2:$K$8633))))))</f>
        <v>0</v>
      </c>
      <c r="S373" s="35">
        <f t="array" ref="S373">SUM(IF($F$2=Data!$A$2:$A$8633,IF($H$2=$H$2,IF($B$365=Data!$F$2:$F$8633,IF(S$16=Data!$E$2:$E$8633,IF(0=Data!$H$2:$H$8633,Data!$K$2:$K$8633))))))</f>
        <v>0</v>
      </c>
      <c r="T373" s="35">
        <f t="array" ref="T373">SUM(IF($F$2=Data!$A$2:$A$8633,IF($H$2=$H$2,IF($B$365=Data!$F$2:$F$8633,IF(T$16=Data!$E$2:$E$8633,IF(0=Data!$H$2:$H$8633,Data!$K$2:$K$8633))))))</f>
        <v>0</v>
      </c>
      <c r="U373" s="35">
        <f t="array" ref="U373">SUM(IF($F$2=Data!$A$2:$A$8633,IF($H$2=$H$2,IF($B$365=Data!$F$2:$F$8633,IF(U$16=Data!$E$2:$E$8633,IF(0=Data!$H$2:$H$8633,Data!$K$2:$K$8633))))))</f>
        <v>0</v>
      </c>
      <c r="V373" s="35">
        <f t="array" ref="V373">SUM(IF($F$2=Data!$A$2:$A$8633,IF($H$2=$H$2,IF($B$365=Data!$F$2:$F$8633,IF(V$16=Data!$E$2:$E$8633,IF(0=Data!$H$2:$H$8633,Data!$K$2:$K$8633))))))</f>
        <v>0</v>
      </c>
      <c r="W373" s="35">
        <f t="array" ref="W373">SUM(IF($F$2=Data!$A$2:$A$8633,IF($H$2=$H$2,IF($B$365=Data!$F$2:$F$8633,IF(W$16=Data!$E$2:$E$8633,IF(0=Data!$H$2:$H$8633,Data!$K$2:$K$8633))))))</f>
        <v>0</v>
      </c>
      <c r="X373" s="35">
        <f t="array" ref="X373">SUM(IF($F$2=Data!$A$2:$A$8633,IF($H$2=$H$2,IF($B$365=Data!$F$2:$F$8633,IF(X$16=Data!$E$2:$E$8633,IF(0=Data!$H$2:$H$8633,Data!$K$2:$K$8633))))))</f>
        <v>0</v>
      </c>
      <c r="Y373" s="35">
        <f t="array" ref="Y373">SUM(IF($F$2=Data!$A$2:$A$8633,IF($H$2=$H$2,IF($B$365=Data!$F$2:$F$8633,IF(Y$16=Data!$E$2:$E$8633,IF(0=Data!$H$2:$H$8633,Data!$K$2:$K$8633))))))</f>
        <v>0</v>
      </c>
    </row>
    <row r="374" spans="1:31" hidden="1">
      <c r="A374" s="29" t="s">
        <v>7</v>
      </c>
      <c r="B374" s="35">
        <f t="array" ref="B374">SUM(IF($F$2=Data!$A$2:$A$8633,IF($H$2=$H$2,IF($B$365=Data!$F$2:$F$8633,IF(B$16=Data!$E$2:$E$8633,IF(1=Data!$H$2:$H$8633,Data!$K$2:$K$8633))))))</f>
        <v>0</v>
      </c>
      <c r="C374" s="35">
        <f t="array" ref="C374">SUM(IF($F$2=Data!$A$2:$A$8633,IF($H$2=$H$2,IF($B$365=Data!$F$2:$F$8633,IF(C$16=Data!$E$2:$E$8633,IF(1=Data!$H$2:$H$8633,Data!$K$2:$K$8633))))))</f>
        <v>0</v>
      </c>
      <c r="D374" s="35">
        <f t="array" ref="D374">SUM(IF($F$2=Data!$A$2:$A$8633,IF($H$2=$H$2,IF($B$365=Data!$F$2:$F$8633,IF(D$16=Data!$E$2:$E$8633,IF(1=Data!$H$2:$H$8633,Data!$K$2:$K$8633))))))</f>
        <v>0</v>
      </c>
      <c r="E374" s="35">
        <f t="array" ref="E374">SUM(IF($F$2=Data!$A$2:$A$8633,IF($H$2=$H$2,IF($B$365=Data!$F$2:$F$8633,IF(E$16=Data!$E$2:$E$8633,IF(1=Data!$H$2:$H$8633,Data!$K$2:$K$8633))))))</f>
        <v>0</v>
      </c>
      <c r="F374" s="35">
        <f t="array" ref="F374">SUM(IF($F$2=Data!$A$2:$A$8633,IF($H$2=$H$2,IF($B$365=Data!$F$2:$F$8633,IF(F$16=Data!$E$2:$E$8633,IF(1=Data!$H$2:$H$8633,Data!$K$2:$K$8633))))))</f>
        <v>0</v>
      </c>
      <c r="G374" s="35">
        <f t="array" ref="G374">SUM(IF($F$2=Data!$A$2:$A$8633,IF($H$2=$H$2,IF($B$365=Data!$F$2:$F$8633,IF(G$16=Data!$E$2:$E$8633,IF(1=Data!$H$2:$H$8633,Data!$K$2:$K$8633))))))</f>
        <v>0</v>
      </c>
      <c r="H374" s="35">
        <f t="array" ref="H374">SUM(IF($F$2=Data!$A$2:$A$8633,IF($H$2=$H$2,IF($B$365=Data!$F$2:$F$8633,IF(H$16=Data!$E$2:$E$8633,IF(1=Data!$H$2:$H$8633,Data!$K$2:$K$8633))))))</f>
        <v>0</v>
      </c>
      <c r="I374" s="35">
        <f t="array" ref="I374">SUM(IF($F$2=Data!$A$2:$A$8633,IF($H$2=$H$2,IF($B$365=Data!$F$2:$F$8633,IF(I$16=Data!$E$2:$E$8633,IF(1=Data!$H$2:$H$8633,Data!$K$2:$K$8633))))))</f>
        <v>0</v>
      </c>
      <c r="J374" s="35">
        <f t="array" ref="J374">SUM(IF($F$2=Data!$A$2:$A$8633,IF($H$2=$H$2,IF($B$365=Data!$F$2:$F$8633,IF(J$16=Data!$E$2:$E$8633,IF(1=Data!$H$2:$H$8633,Data!$K$2:$K$8633))))))</f>
        <v>0</v>
      </c>
      <c r="K374" s="35">
        <f t="array" ref="K374">SUM(IF($F$2=Data!$A$2:$A$8633,IF($H$2=$H$2,IF($B$365=Data!$F$2:$F$8633,IF(K$16=Data!$E$2:$E$8633,IF(1=Data!$H$2:$H$8633,Data!$K$2:$K$8633))))))</f>
        <v>0</v>
      </c>
      <c r="L374" s="35">
        <f t="array" ref="L374">SUM(IF($F$2=Data!$A$2:$A$8633,IF($H$2=$H$2,IF($B$365=Data!$F$2:$F$8633,IF(L$16=Data!$E$2:$E$8633,IF(1=Data!$H$2:$H$8633,Data!$K$2:$K$8633))))))</f>
        <v>0</v>
      </c>
      <c r="M374" s="35">
        <f t="array" ref="M374">SUM(IF($F$2=Data!$A$2:$A$8633,IF($H$2=$H$2,IF($B$365=Data!$F$2:$F$8633,IF(M$16=Data!$E$2:$E$8633,IF(1=Data!$H$2:$H$8633,Data!$K$2:$K$8633))))))</f>
        <v>0</v>
      </c>
      <c r="N374" s="35">
        <f t="array" ref="N374">SUM(IF($F$2=Data!$A$2:$A$8633,IF($H$2=$H$2,IF($B$365=Data!$F$2:$F$8633,IF(N$16=Data!$E$2:$E$8633,IF(1=Data!$H$2:$H$8633,Data!$K$2:$K$8633))))))</f>
        <v>0</v>
      </c>
      <c r="O374" s="35">
        <f t="array" ref="O374">SUM(IF($F$2=Data!$A$2:$A$8633,IF($H$2=$H$2,IF($B$365=Data!$F$2:$F$8633,IF(O$16=Data!$E$2:$E$8633,IF(1=Data!$H$2:$H$8633,Data!$K$2:$K$8633))))))</f>
        <v>0</v>
      </c>
      <c r="P374" s="35">
        <f t="array" ref="P374">SUM(IF($F$2=Data!$A$2:$A$8633,IF($H$2=$H$2,IF($B$365=Data!$F$2:$F$8633,IF(P$16=Data!$E$2:$E$8633,IF(1=Data!$H$2:$H$8633,Data!$K$2:$K$8633))))))</f>
        <v>0</v>
      </c>
      <c r="Q374" s="35">
        <f t="array" ref="Q374">SUM(IF($F$2=Data!$A$2:$A$8633,IF($H$2=$H$2,IF($B$365=Data!$F$2:$F$8633,IF(Q$16=Data!$E$2:$E$8633,IF(1=Data!$H$2:$H$8633,Data!$K$2:$K$8633))))))</f>
        <v>0</v>
      </c>
      <c r="R374" s="35">
        <f t="array" ref="R374">SUM(IF($F$2=Data!$A$2:$A$8633,IF($H$2=$H$2,IF($B$365=Data!$F$2:$F$8633,IF(R$16=Data!$E$2:$E$8633,IF(1=Data!$H$2:$H$8633,Data!$K$2:$K$8633))))))</f>
        <v>0</v>
      </c>
      <c r="S374" s="35">
        <f t="array" ref="S374">SUM(IF($F$2=Data!$A$2:$A$8633,IF($H$2=$H$2,IF($B$365=Data!$F$2:$F$8633,IF(S$16=Data!$E$2:$E$8633,IF(1=Data!$H$2:$H$8633,Data!$K$2:$K$8633))))))</f>
        <v>0</v>
      </c>
      <c r="T374" s="35">
        <f t="array" ref="T374">SUM(IF($F$2=Data!$A$2:$A$8633,IF($H$2=$H$2,IF($B$365=Data!$F$2:$F$8633,IF(T$16=Data!$E$2:$E$8633,IF(1=Data!$H$2:$H$8633,Data!$K$2:$K$8633))))))</f>
        <v>0</v>
      </c>
      <c r="U374" s="35">
        <f t="array" ref="U374">SUM(IF($F$2=Data!$A$2:$A$8633,IF($H$2=$H$2,IF($B$365=Data!$F$2:$F$8633,IF(U$16=Data!$E$2:$E$8633,IF(1=Data!$H$2:$H$8633,Data!$K$2:$K$8633))))))</f>
        <v>0</v>
      </c>
      <c r="V374" s="35">
        <f t="array" ref="V374">SUM(IF($F$2=Data!$A$2:$A$8633,IF($H$2=$H$2,IF($B$365=Data!$F$2:$F$8633,IF(V$16=Data!$E$2:$E$8633,IF(1=Data!$H$2:$H$8633,Data!$K$2:$K$8633))))))</f>
        <v>0</v>
      </c>
      <c r="W374" s="35">
        <f t="array" ref="W374">SUM(IF($F$2=Data!$A$2:$A$8633,IF($H$2=$H$2,IF($B$365=Data!$F$2:$F$8633,IF(W$16=Data!$E$2:$E$8633,IF(1=Data!$H$2:$H$8633,Data!$K$2:$K$8633))))))</f>
        <v>0</v>
      </c>
      <c r="X374" s="35">
        <f t="array" ref="X374">SUM(IF($F$2=Data!$A$2:$A$8633,IF($H$2=$H$2,IF($B$365=Data!$F$2:$F$8633,IF(X$16=Data!$E$2:$E$8633,IF(1=Data!$H$2:$H$8633,Data!$K$2:$K$8633))))))</f>
        <v>0</v>
      </c>
      <c r="Y374" s="35">
        <f t="array" ref="Y374">SUM(IF($F$2=Data!$A$2:$A$8633,IF($H$2=$H$2,IF($B$365=Data!$F$2:$F$8633,IF(Y$16=Data!$E$2:$E$8633,IF(1=Data!$H$2:$H$8633,Data!$K$2:$K$8633))))))</f>
        <v>0</v>
      </c>
    </row>
    <row r="375" spans="1:31" hidden="1">
      <c r="A375" s="29" t="s">
        <v>19</v>
      </c>
      <c r="B375" s="35">
        <f t="array" ref="B375">SUM(IF($F$2=Data!$A$2:$A$8633,IF($H$2=$H$2,IF($B$365=Data!$F$2:$F$8633,IF(B$16=Data!$E$2:$E$8633,IF(2=Data!$H$2:$H$8633,Data!$K$2:$K$8633))))))</f>
        <v>0</v>
      </c>
      <c r="C375" s="35">
        <f t="array" ref="C375">SUM(IF($F$2=Data!$A$2:$A$8633,IF($H$2=$H$2,IF($B$365=Data!$F$2:$F$8633,IF(C$16=Data!$E$2:$E$8633,IF(2=Data!$H$2:$H$8633,Data!$K$2:$K$8633))))))</f>
        <v>0</v>
      </c>
      <c r="D375" s="35">
        <f t="array" ref="D375">SUM(IF($F$2=Data!$A$2:$A$8633,IF($H$2=$H$2,IF($B$365=Data!$F$2:$F$8633,IF(D$16=Data!$E$2:$E$8633,IF(2=Data!$H$2:$H$8633,Data!$K$2:$K$8633))))))</f>
        <v>0</v>
      </c>
      <c r="E375" s="35">
        <f t="array" ref="E375">SUM(IF($F$2=Data!$A$2:$A$8633,IF($H$2=$H$2,IF($B$365=Data!$F$2:$F$8633,IF(E$16=Data!$E$2:$E$8633,IF(2=Data!$H$2:$H$8633,Data!$K$2:$K$8633))))))</f>
        <v>0</v>
      </c>
      <c r="F375" s="35">
        <f t="array" ref="F375">SUM(IF($F$2=Data!$A$2:$A$8633,IF($H$2=$H$2,IF($B$365=Data!$F$2:$F$8633,IF(F$16=Data!$E$2:$E$8633,IF(2=Data!$H$2:$H$8633,Data!$K$2:$K$8633))))))</f>
        <v>0</v>
      </c>
      <c r="G375" s="35">
        <f t="array" ref="G375">SUM(IF($F$2=Data!$A$2:$A$8633,IF($H$2=$H$2,IF($B$365=Data!$F$2:$F$8633,IF(G$16=Data!$E$2:$E$8633,IF(2=Data!$H$2:$H$8633,Data!$K$2:$K$8633))))))</f>
        <v>0</v>
      </c>
      <c r="H375" s="35">
        <f t="array" ref="H375">SUM(IF($F$2=Data!$A$2:$A$8633,IF($H$2=$H$2,IF($B$365=Data!$F$2:$F$8633,IF(H$16=Data!$E$2:$E$8633,IF(2=Data!$H$2:$H$8633,Data!$K$2:$K$8633))))))</f>
        <v>0</v>
      </c>
      <c r="I375" s="35">
        <f t="array" ref="I375">SUM(IF($F$2=Data!$A$2:$A$8633,IF($H$2=$H$2,IF($B$365=Data!$F$2:$F$8633,IF(I$16=Data!$E$2:$E$8633,IF(2=Data!$H$2:$H$8633,Data!$K$2:$K$8633))))))</f>
        <v>0</v>
      </c>
      <c r="J375" s="35">
        <f t="array" ref="J375">SUM(IF($F$2=Data!$A$2:$A$8633,IF($H$2=$H$2,IF($B$365=Data!$F$2:$F$8633,IF(J$16=Data!$E$2:$E$8633,IF(2=Data!$H$2:$H$8633,Data!$K$2:$K$8633))))))</f>
        <v>0</v>
      </c>
      <c r="K375" s="35">
        <f t="array" ref="K375">SUM(IF($F$2=Data!$A$2:$A$8633,IF($H$2=$H$2,IF($B$365=Data!$F$2:$F$8633,IF(K$16=Data!$E$2:$E$8633,IF(2=Data!$H$2:$H$8633,Data!$K$2:$K$8633))))))</f>
        <v>0</v>
      </c>
      <c r="L375" s="35">
        <f t="array" ref="L375">SUM(IF($F$2=Data!$A$2:$A$8633,IF($H$2=$H$2,IF($B$365=Data!$F$2:$F$8633,IF(L$16=Data!$E$2:$E$8633,IF(2=Data!$H$2:$H$8633,Data!$K$2:$K$8633))))))</f>
        <v>0</v>
      </c>
      <c r="M375" s="35">
        <f t="array" ref="M375">SUM(IF($F$2=Data!$A$2:$A$8633,IF($H$2=$H$2,IF($B$365=Data!$F$2:$F$8633,IF(M$16=Data!$E$2:$E$8633,IF(2=Data!$H$2:$H$8633,Data!$K$2:$K$8633))))))</f>
        <v>0</v>
      </c>
      <c r="N375" s="35">
        <f t="array" ref="N375">SUM(IF($F$2=Data!$A$2:$A$8633,IF($H$2=$H$2,IF($B$365=Data!$F$2:$F$8633,IF(N$16=Data!$E$2:$E$8633,IF(2=Data!$H$2:$H$8633,Data!$K$2:$K$8633))))))</f>
        <v>0</v>
      </c>
      <c r="O375" s="35">
        <f t="array" ref="O375">SUM(IF($F$2=Data!$A$2:$A$8633,IF($H$2=$H$2,IF($B$365=Data!$F$2:$F$8633,IF(O$16=Data!$E$2:$E$8633,IF(2=Data!$H$2:$H$8633,Data!$K$2:$K$8633))))))</f>
        <v>0</v>
      </c>
      <c r="P375" s="35">
        <f t="array" ref="P375">SUM(IF($F$2=Data!$A$2:$A$8633,IF($H$2=$H$2,IF($B$365=Data!$F$2:$F$8633,IF(P$16=Data!$E$2:$E$8633,IF(2=Data!$H$2:$H$8633,Data!$K$2:$K$8633))))))</f>
        <v>0</v>
      </c>
      <c r="Q375" s="35">
        <f t="array" ref="Q375">SUM(IF($F$2=Data!$A$2:$A$8633,IF($H$2=$H$2,IF($B$365=Data!$F$2:$F$8633,IF(Q$16=Data!$E$2:$E$8633,IF(2=Data!$H$2:$H$8633,Data!$K$2:$K$8633))))))</f>
        <v>0</v>
      </c>
      <c r="R375" s="35">
        <f t="array" ref="R375">SUM(IF($F$2=Data!$A$2:$A$8633,IF($H$2=$H$2,IF($B$365=Data!$F$2:$F$8633,IF(R$16=Data!$E$2:$E$8633,IF(2=Data!$H$2:$H$8633,Data!$K$2:$K$8633))))))</f>
        <v>0</v>
      </c>
      <c r="S375" s="35">
        <f t="array" ref="S375">SUM(IF($F$2=Data!$A$2:$A$8633,IF($H$2=$H$2,IF($B$365=Data!$F$2:$F$8633,IF(S$16=Data!$E$2:$E$8633,IF(2=Data!$H$2:$H$8633,Data!$K$2:$K$8633))))))</f>
        <v>0</v>
      </c>
      <c r="T375" s="35">
        <f t="array" ref="T375">SUM(IF($F$2=Data!$A$2:$A$8633,IF($H$2=$H$2,IF($B$365=Data!$F$2:$F$8633,IF(T$16=Data!$E$2:$E$8633,IF(2=Data!$H$2:$H$8633,Data!$K$2:$K$8633))))))</f>
        <v>0</v>
      </c>
      <c r="U375" s="35">
        <f t="array" ref="U375">SUM(IF($F$2=Data!$A$2:$A$8633,IF($H$2=$H$2,IF($B$365=Data!$F$2:$F$8633,IF(U$16=Data!$E$2:$E$8633,IF(2=Data!$H$2:$H$8633,Data!$K$2:$K$8633))))))</f>
        <v>0</v>
      </c>
      <c r="V375" s="35">
        <f t="array" ref="V375">SUM(IF($F$2=Data!$A$2:$A$8633,IF($H$2=$H$2,IF($B$365=Data!$F$2:$F$8633,IF(V$16=Data!$E$2:$E$8633,IF(2=Data!$H$2:$H$8633,Data!$K$2:$K$8633))))))</f>
        <v>0</v>
      </c>
      <c r="W375" s="35">
        <f t="array" ref="W375">SUM(IF($F$2=Data!$A$2:$A$8633,IF($H$2=$H$2,IF($B$365=Data!$F$2:$F$8633,IF(W$16=Data!$E$2:$E$8633,IF(2=Data!$H$2:$H$8633,Data!$K$2:$K$8633))))))</f>
        <v>0</v>
      </c>
      <c r="X375" s="35">
        <f t="array" ref="X375">SUM(IF($F$2=Data!$A$2:$A$8633,IF($H$2=$H$2,IF($B$365=Data!$F$2:$F$8633,IF(X$16=Data!$E$2:$E$8633,IF(2=Data!$H$2:$H$8633,Data!$K$2:$K$8633))))))</f>
        <v>0</v>
      </c>
      <c r="Y375" s="35">
        <f t="array" ref="Y375">SUM(IF($F$2=Data!$A$2:$A$8633,IF($H$2=$H$2,IF($B$365=Data!$F$2:$F$8633,IF(Y$16=Data!$E$2:$E$8633,IF(2=Data!$H$2:$H$8633,Data!$K$2:$K$8633))))))</f>
        <v>0</v>
      </c>
    </row>
    <row r="376" spans="1:31" hidden="1">
      <c r="A376" s="29" t="s">
        <v>20</v>
      </c>
      <c r="B376" s="36">
        <f t="array" ref="B376">SUM(IF($F$2=Data!$A$2:$A$8633,IF($H$2=$H$2,IF($B$365=Data!$F$2:$F$8633,IF(B$16=Data!$E$2:$E$8633,IF(3=Data!$H$2:$H$8633,Data!$K$2:$K$8633))))))</f>
        <v>0</v>
      </c>
      <c r="C376" s="36">
        <f t="array" ref="C376">SUM(IF($F$2=Data!$A$2:$A$8633,IF($H$2=$H$2,IF($B$365=Data!$F$2:$F$8633,IF(C$16=Data!$E$2:$E$8633,IF(3=Data!$H$2:$H$8633,Data!$K$2:$K$8633))))))</f>
        <v>0</v>
      </c>
      <c r="D376" s="36">
        <f t="array" ref="D376">SUM(IF($F$2=Data!$A$2:$A$8633,IF($H$2=$H$2,IF($B$365=Data!$F$2:$F$8633,IF(D$16=Data!$E$2:$E$8633,IF(3=Data!$H$2:$H$8633,Data!$K$2:$K$8633))))))</f>
        <v>0</v>
      </c>
      <c r="E376" s="36">
        <f t="array" ref="E376">SUM(IF($F$2=Data!$A$2:$A$8633,IF($H$2=$H$2,IF($B$365=Data!$F$2:$F$8633,IF(E$16=Data!$E$2:$E$8633,IF(3=Data!$H$2:$H$8633,Data!$K$2:$K$8633))))))</f>
        <v>0</v>
      </c>
      <c r="F376" s="36">
        <f t="array" ref="F376">SUM(IF($F$2=Data!$A$2:$A$8633,IF($H$2=$H$2,IF($B$365=Data!$F$2:$F$8633,IF(F$16=Data!$E$2:$E$8633,IF(3=Data!$H$2:$H$8633,Data!$K$2:$K$8633))))))</f>
        <v>0</v>
      </c>
      <c r="G376" s="36">
        <f t="array" ref="G376">SUM(IF($F$2=Data!$A$2:$A$8633,IF($H$2=$H$2,IF($B$365=Data!$F$2:$F$8633,IF(G$16=Data!$E$2:$E$8633,IF(3=Data!$H$2:$H$8633,Data!$K$2:$K$8633))))))</f>
        <v>0</v>
      </c>
      <c r="H376" s="36">
        <f t="array" ref="H376">SUM(IF($F$2=Data!$A$2:$A$8633,IF($H$2=$H$2,IF($B$365=Data!$F$2:$F$8633,IF(H$16=Data!$E$2:$E$8633,IF(3=Data!$H$2:$H$8633,Data!$K$2:$K$8633))))))</f>
        <v>0</v>
      </c>
      <c r="I376" s="36">
        <f t="array" ref="I376">SUM(IF($F$2=Data!$A$2:$A$8633,IF($H$2=$H$2,IF($B$365=Data!$F$2:$F$8633,IF(I$16=Data!$E$2:$E$8633,IF(3=Data!$H$2:$H$8633,Data!$K$2:$K$8633))))))</f>
        <v>0</v>
      </c>
      <c r="J376" s="36">
        <f t="array" ref="J376">SUM(IF($F$2=Data!$A$2:$A$8633,IF($H$2=$H$2,IF($B$365=Data!$F$2:$F$8633,IF(J$16=Data!$E$2:$E$8633,IF(3=Data!$H$2:$H$8633,Data!$K$2:$K$8633))))))</f>
        <v>0</v>
      </c>
      <c r="K376" s="36">
        <f t="array" ref="K376">SUM(IF($F$2=Data!$A$2:$A$8633,IF($H$2=$H$2,IF($B$365=Data!$F$2:$F$8633,IF(K$16=Data!$E$2:$E$8633,IF(3=Data!$H$2:$H$8633,Data!$K$2:$K$8633))))))</f>
        <v>0</v>
      </c>
      <c r="L376" s="36">
        <f t="array" ref="L376">SUM(IF($F$2=Data!$A$2:$A$8633,IF($H$2=$H$2,IF($B$365=Data!$F$2:$F$8633,IF(L$16=Data!$E$2:$E$8633,IF(3=Data!$H$2:$H$8633,Data!$K$2:$K$8633))))))</f>
        <v>0</v>
      </c>
      <c r="M376" s="36">
        <f t="array" ref="M376">SUM(IF($F$2=Data!$A$2:$A$8633,IF($H$2=$H$2,IF($B$365=Data!$F$2:$F$8633,IF(M$16=Data!$E$2:$E$8633,IF(3=Data!$H$2:$H$8633,Data!$K$2:$K$8633))))))</f>
        <v>0</v>
      </c>
      <c r="N376" s="36">
        <f t="array" ref="N376">SUM(IF($F$2=Data!$A$2:$A$8633,IF($H$2=$H$2,IF($B$365=Data!$F$2:$F$8633,IF(N$16=Data!$E$2:$E$8633,IF(3=Data!$H$2:$H$8633,Data!$K$2:$K$8633))))))</f>
        <v>0</v>
      </c>
      <c r="O376" s="36">
        <f t="array" ref="O376">SUM(IF($F$2=Data!$A$2:$A$8633,IF($H$2=$H$2,IF($B$365=Data!$F$2:$F$8633,IF(O$16=Data!$E$2:$E$8633,IF(3=Data!$H$2:$H$8633,Data!$K$2:$K$8633))))))</f>
        <v>0</v>
      </c>
      <c r="P376" s="36">
        <f t="array" ref="P376">SUM(IF($F$2=Data!$A$2:$A$8633,IF($H$2=$H$2,IF($B$365=Data!$F$2:$F$8633,IF(P$16=Data!$E$2:$E$8633,IF(3=Data!$H$2:$H$8633,Data!$K$2:$K$8633))))))</f>
        <v>0</v>
      </c>
      <c r="Q376" s="36">
        <f t="array" ref="Q376">SUM(IF($F$2=Data!$A$2:$A$8633,IF($H$2=$H$2,IF($B$365=Data!$F$2:$F$8633,IF(Q$16=Data!$E$2:$E$8633,IF(3=Data!$H$2:$H$8633,Data!$K$2:$K$8633))))))</f>
        <v>0</v>
      </c>
      <c r="R376" s="36">
        <f t="array" ref="R376">SUM(IF($F$2=Data!$A$2:$A$8633,IF($H$2=$H$2,IF($B$365=Data!$F$2:$F$8633,IF(R$16=Data!$E$2:$E$8633,IF(3=Data!$H$2:$H$8633,Data!$K$2:$K$8633))))))</f>
        <v>0</v>
      </c>
      <c r="S376" s="36">
        <f t="array" ref="S376">SUM(IF($F$2=Data!$A$2:$A$8633,IF($H$2=$H$2,IF($B$365=Data!$F$2:$F$8633,IF(S$16=Data!$E$2:$E$8633,IF(3=Data!$H$2:$H$8633,Data!$K$2:$K$8633))))))</f>
        <v>0</v>
      </c>
      <c r="T376" s="36">
        <f t="array" ref="T376">SUM(IF($F$2=Data!$A$2:$A$8633,IF($H$2=$H$2,IF($B$365=Data!$F$2:$F$8633,IF(T$16=Data!$E$2:$E$8633,IF(3=Data!$H$2:$H$8633,Data!$K$2:$K$8633))))))</f>
        <v>0</v>
      </c>
      <c r="U376" s="36">
        <f t="array" ref="U376">SUM(IF($F$2=Data!$A$2:$A$8633,IF($H$2=$H$2,IF($B$365=Data!$F$2:$F$8633,IF(U$16=Data!$E$2:$E$8633,IF(3=Data!$H$2:$H$8633,Data!$K$2:$K$8633))))))</f>
        <v>0</v>
      </c>
      <c r="V376" s="36">
        <f t="array" ref="V376">SUM(IF($F$2=Data!$A$2:$A$8633,IF($H$2=$H$2,IF($B$365=Data!$F$2:$F$8633,IF(V$16=Data!$E$2:$E$8633,IF(3=Data!$H$2:$H$8633,Data!$K$2:$K$8633))))))</f>
        <v>0</v>
      </c>
      <c r="W376" s="36">
        <f t="array" ref="W376">SUM(IF($F$2=Data!$A$2:$A$8633,IF($H$2=$H$2,IF($B$365=Data!$F$2:$F$8633,IF(W$16=Data!$E$2:$E$8633,IF(3=Data!$H$2:$H$8633,Data!$K$2:$K$8633))))))</f>
        <v>0</v>
      </c>
      <c r="X376" s="36">
        <f t="array" ref="X376">SUM(IF($F$2=Data!$A$2:$A$8633,IF($H$2=$H$2,IF($B$365=Data!$F$2:$F$8633,IF(X$16=Data!$E$2:$E$8633,IF(3=Data!$H$2:$H$8633,Data!$K$2:$K$8633))))))</f>
        <v>0</v>
      </c>
      <c r="Y376" s="36">
        <f t="array" ref="Y376">SUM(IF($F$2=Data!$A$2:$A$8633,IF($H$2=$H$2,IF($B$365=Data!$F$2:$F$8633,IF(Y$16=Data!$E$2:$E$8633,IF(3=Data!$H$2:$H$8633,Data!$K$2:$K$8633))))))</f>
        <v>0</v>
      </c>
    </row>
    <row r="377" spans="1:31" hidden="1">
      <c r="A377" s="37"/>
    </row>
    <row r="378" spans="1:31" hidden="1">
      <c r="A378" s="38" t="s">
        <v>2</v>
      </c>
      <c r="B378" s="39" t="str">
        <f t="shared" ref="B378:Y378" si="515">IF(B$367&lt;B373,B368+B$367*B369,"N/A")</f>
        <v>N/A</v>
      </c>
      <c r="C378" s="39" t="str">
        <f t="shared" si="515"/>
        <v>N/A</v>
      </c>
      <c r="D378" s="39" t="str">
        <f t="shared" si="515"/>
        <v>N/A</v>
      </c>
      <c r="E378" s="39" t="str">
        <f t="shared" si="515"/>
        <v>N/A</v>
      </c>
      <c r="F378" s="39" t="str">
        <f t="shared" si="515"/>
        <v>N/A</v>
      </c>
      <c r="G378" s="39" t="str">
        <f t="shared" si="515"/>
        <v>N/A</v>
      </c>
      <c r="H378" s="39" t="str">
        <f t="shared" si="515"/>
        <v>N/A</v>
      </c>
      <c r="I378" s="39" t="str">
        <f t="shared" si="515"/>
        <v>N/A</v>
      </c>
      <c r="J378" s="39" t="str">
        <f t="shared" si="515"/>
        <v>N/A</v>
      </c>
      <c r="K378" s="39" t="str">
        <f t="shared" si="515"/>
        <v>N/A</v>
      </c>
      <c r="L378" s="39" t="str">
        <f t="shared" si="515"/>
        <v>N/A</v>
      </c>
      <c r="M378" s="39" t="str">
        <f t="shared" si="515"/>
        <v>N/A</v>
      </c>
      <c r="N378" s="39" t="str">
        <f t="shared" si="515"/>
        <v>N/A</v>
      </c>
      <c r="O378" s="39" t="str">
        <f t="shared" si="515"/>
        <v>N/A</v>
      </c>
      <c r="P378" s="39" t="str">
        <f t="shared" si="515"/>
        <v>N/A</v>
      </c>
      <c r="Q378" s="39" t="str">
        <f t="shared" si="515"/>
        <v>N/A</v>
      </c>
      <c r="R378" s="39" t="str">
        <f t="shared" si="515"/>
        <v>N/A</v>
      </c>
      <c r="S378" s="39" t="str">
        <f t="shared" si="515"/>
        <v>N/A</v>
      </c>
      <c r="T378" s="39" t="str">
        <f t="shared" si="515"/>
        <v>N/A</v>
      </c>
      <c r="U378" s="39" t="str">
        <f t="shared" si="515"/>
        <v>N/A</v>
      </c>
      <c r="V378" s="39" t="str">
        <f t="shared" si="515"/>
        <v>N/A</v>
      </c>
      <c r="W378" s="39" t="str">
        <f t="shared" si="515"/>
        <v>N/A</v>
      </c>
      <c r="X378" s="39" t="str">
        <f t="shared" si="515"/>
        <v>N/A</v>
      </c>
      <c r="Y378" s="39" t="str">
        <f t="shared" si="515"/>
        <v>N/A</v>
      </c>
    </row>
    <row r="379" spans="1:31" hidden="1">
      <c r="A379" s="38" t="s">
        <v>0</v>
      </c>
      <c r="B379" s="39" t="str">
        <f t="shared" ref="B379:Y379" si="516">IF(AND(B373&lt;&gt;0,B373&lt;B$367,B$367&lt;B374),B368+B$367*B369+(B$367-B373)*B370,"N/A")</f>
        <v>N/A</v>
      </c>
      <c r="C379" s="39" t="str">
        <f t="shared" si="516"/>
        <v>N/A</v>
      </c>
      <c r="D379" s="39" t="str">
        <f t="shared" si="516"/>
        <v>N/A</v>
      </c>
      <c r="E379" s="39" t="str">
        <f t="shared" si="516"/>
        <v>N/A</v>
      </c>
      <c r="F379" s="39" t="str">
        <f t="shared" si="516"/>
        <v>N/A</v>
      </c>
      <c r="G379" s="39" t="str">
        <f t="shared" si="516"/>
        <v>N/A</v>
      </c>
      <c r="H379" s="39" t="str">
        <f t="shared" si="516"/>
        <v>N/A</v>
      </c>
      <c r="I379" s="39" t="str">
        <f t="shared" si="516"/>
        <v>N/A</v>
      </c>
      <c r="J379" s="39" t="str">
        <f t="shared" si="516"/>
        <v>N/A</v>
      </c>
      <c r="K379" s="39" t="str">
        <f t="shared" si="516"/>
        <v>N/A</v>
      </c>
      <c r="L379" s="39" t="str">
        <f t="shared" si="516"/>
        <v>N/A</v>
      </c>
      <c r="M379" s="39" t="str">
        <f t="shared" si="516"/>
        <v>N/A</v>
      </c>
      <c r="N379" s="39" t="str">
        <f t="shared" si="516"/>
        <v>N/A</v>
      </c>
      <c r="O379" s="39" t="str">
        <f t="shared" si="516"/>
        <v>N/A</v>
      </c>
      <c r="P379" s="39" t="str">
        <f t="shared" si="516"/>
        <v>N/A</v>
      </c>
      <c r="Q379" s="39" t="str">
        <f t="shared" si="516"/>
        <v>N/A</v>
      </c>
      <c r="R379" s="39" t="str">
        <f t="shared" si="516"/>
        <v>N/A</v>
      </c>
      <c r="S379" s="39" t="str">
        <f t="shared" si="516"/>
        <v>N/A</v>
      </c>
      <c r="T379" s="39" t="str">
        <f t="shared" si="516"/>
        <v>N/A</v>
      </c>
      <c r="U379" s="39" t="str">
        <f t="shared" si="516"/>
        <v>N/A</v>
      </c>
      <c r="V379" s="39" t="str">
        <f t="shared" si="516"/>
        <v>N/A</v>
      </c>
      <c r="W379" s="39" t="str">
        <f t="shared" si="516"/>
        <v>N/A</v>
      </c>
      <c r="X379" s="39" t="str">
        <f t="shared" si="516"/>
        <v>N/A</v>
      </c>
      <c r="Y379" s="39" t="str">
        <f t="shared" si="516"/>
        <v>N/A</v>
      </c>
    </row>
    <row r="380" spans="1:31" hidden="1">
      <c r="A380" s="38" t="s">
        <v>1</v>
      </c>
      <c r="B380" s="39" t="str">
        <f t="shared" ref="B380:Y380" si="517">IF(AND(B374&lt;&gt;0,B374&lt;B$367,B$367&lt;B375),B368+B$367*B369+(B$367-B373)*B370+(B$367-B374)*B371,"N/A")</f>
        <v>N/A</v>
      </c>
      <c r="C380" s="39" t="str">
        <f t="shared" si="517"/>
        <v>N/A</v>
      </c>
      <c r="D380" s="39" t="str">
        <f t="shared" si="517"/>
        <v>N/A</v>
      </c>
      <c r="E380" s="39" t="str">
        <f t="shared" si="517"/>
        <v>N/A</v>
      </c>
      <c r="F380" s="39" t="str">
        <f t="shared" si="517"/>
        <v>N/A</v>
      </c>
      <c r="G380" s="39" t="str">
        <f t="shared" si="517"/>
        <v>N/A</v>
      </c>
      <c r="H380" s="39" t="str">
        <f t="shared" si="517"/>
        <v>N/A</v>
      </c>
      <c r="I380" s="39" t="str">
        <f t="shared" si="517"/>
        <v>N/A</v>
      </c>
      <c r="J380" s="39" t="str">
        <f t="shared" si="517"/>
        <v>N/A</v>
      </c>
      <c r="K380" s="39" t="str">
        <f t="shared" si="517"/>
        <v>N/A</v>
      </c>
      <c r="L380" s="39" t="str">
        <f t="shared" si="517"/>
        <v>N/A</v>
      </c>
      <c r="M380" s="39" t="str">
        <f t="shared" si="517"/>
        <v>N/A</v>
      </c>
      <c r="N380" s="39" t="str">
        <f t="shared" si="517"/>
        <v>N/A</v>
      </c>
      <c r="O380" s="39" t="str">
        <f t="shared" si="517"/>
        <v>N/A</v>
      </c>
      <c r="P380" s="39" t="str">
        <f t="shared" si="517"/>
        <v>N/A</v>
      </c>
      <c r="Q380" s="39" t="str">
        <f t="shared" si="517"/>
        <v>N/A</v>
      </c>
      <c r="R380" s="39" t="str">
        <f t="shared" si="517"/>
        <v>N/A</v>
      </c>
      <c r="S380" s="39" t="str">
        <f t="shared" si="517"/>
        <v>N/A</v>
      </c>
      <c r="T380" s="39" t="str">
        <f t="shared" si="517"/>
        <v>N/A</v>
      </c>
      <c r="U380" s="39" t="str">
        <f t="shared" si="517"/>
        <v>N/A</v>
      </c>
      <c r="V380" s="39" t="str">
        <f t="shared" si="517"/>
        <v>N/A</v>
      </c>
      <c r="W380" s="39" t="str">
        <f t="shared" si="517"/>
        <v>N/A</v>
      </c>
      <c r="X380" s="39" t="str">
        <f t="shared" si="517"/>
        <v>N/A</v>
      </c>
      <c r="Y380" s="39" t="str">
        <f t="shared" si="517"/>
        <v>N/A</v>
      </c>
    </row>
    <row r="381" spans="1:31" s="33" customFormat="1" hidden="1">
      <c r="A381" s="38" t="s">
        <v>21</v>
      </c>
      <c r="B381" s="39" t="str">
        <f t="shared" ref="B381:Y381" si="518">IF(AND(B375&lt;&gt;0,B375&lt;B$367,B$367&lt;B376),B368+B$367*B369+(B$367-B373)*B370+(B$367-B374)*B371+(B$367-B375)*B372,"N/A")</f>
        <v>N/A</v>
      </c>
      <c r="C381" s="39" t="str">
        <f t="shared" si="518"/>
        <v>N/A</v>
      </c>
      <c r="D381" s="39" t="str">
        <f t="shared" si="518"/>
        <v>N/A</v>
      </c>
      <c r="E381" s="39" t="str">
        <f t="shared" si="518"/>
        <v>N/A</v>
      </c>
      <c r="F381" s="39" t="str">
        <f t="shared" si="518"/>
        <v>N/A</v>
      </c>
      <c r="G381" s="39" t="str">
        <f t="shared" si="518"/>
        <v>N/A</v>
      </c>
      <c r="H381" s="39" t="str">
        <f t="shared" si="518"/>
        <v>N/A</v>
      </c>
      <c r="I381" s="39" t="str">
        <f t="shared" si="518"/>
        <v>N/A</v>
      </c>
      <c r="J381" s="39" t="str">
        <f t="shared" si="518"/>
        <v>N/A</v>
      </c>
      <c r="K381" s="39" t="str">
        <f t="shared" si="518"/>
        <v>N/A</v>
      </c>
      <c r="L381" s="39" t="str">
        <f t="shared" si="518"/>
        <v>N/A</v>
      </c>
      <c r="M381" s="39" t="str">
        <f t="shared" si="518"/>
        <v>N/A</v>
      </c>
      <c r="N381" s="39" t="str">
        <f t="shared" si="518"/>
        <v>N/A</v>
      </c>
      <c r="O381" s="39" t="str">
        <f t="shared" si="518"/>
        <v>N/A</v>
      </c>
      <c r="P381" s="39" t="str">
        <f t="shared" si="518"/>
        <v>N/A</v>
      </c>
      <c r="Q381" s="39" t="str">
        <f t="shared" si="518"/>
        <v>N/A</v>
      </c>
      <c r="R381" s="39" t="str">
        <f t="shared" si="518"/>
        <v>N/A</v>
      </c>
      <c r="S381" s="39" t="str">
        <f t="shared" si="518"/>
        <v>N/A</v>
      </c>
      <c r="T381" s="39" t="str">
        <f t="shared" si="518"/>
        <v>N/A</v>
      </c>
      <c r="U381" s="39" t="str">
        <f t="shared" si="518"/>
        <v>N/A</v>
      </c>
      <c r="V381" s="39" t="str">
        <f t="shared" si="518"/>
        <v>N/A</v>
      </c>
      <c r="W381" s="39" t="str">
        <f t="shared" si="518"/>
        <v>N/A</v>
      </c>
      <c r="X381" s="39" t="str">
        <f t="shared" si="518"/>
        <v>N/A</v>
      </c>
      <c r="Y381" s="39" t="str">
        <f t="shared" si="518"/>
        <v>N/A</v>
      </c>
      <c r="AC381" s="11"/>
      <c r="AE381" s="22"/>
    </row>
    <row r="382" spans="1:31" hidden="1">
      <c r="A382" s="38" t="s">
        <v>103</v>
      </c>
      <c r="B382" s="39">
        <f>IF(B378&lt;&gt;"N/A",B378,IF(B379&lt;&gt;"N/A",B379,IF(B380&lt;&gt;"N/A",B380,IF(B381&lt;&gt;"N/A",B381,0))))-B368</f>
        <v>0</v>
      </c>
      <c r="C382" s="39">
        <f t="shared" ref="C382" si="519">IF(C378&lt;&gt;"N/A",C378,IF(C379&lt;&gt;"N/A",C379,IF(C380&lt;&gt;"N/A",C380,IF(C381&lt;&gt;"N/A",C381,0))))-C368</f>
        <v>0</v>
      </c>
      <c r="D382" s="39">
        <f t="shared" ref="D382" si="520">IF(D378&lt;&gt;"N/A",D378,IF(D379&lt;&gt;"N/A",D379,IF(D380&lt;&gt;"N/A",D380,IF(D381&lt;&gt;"N/A",D381,0))))-D368</f>
        <v>0</v>
      </c>
      <c r="E382" s="39">
        <f t="shared" ref="E382" si="521">IF(E378&lt;&gt;"N/A",E378,IF(E379&lt;&gt;"N/A",E379,IF(E380&lt;&gt;"N/A",E380,IF(E381&lt;&gt;"N/A",E381,0))))-E368</f>
        <v>0</v>
      </c>
      <c r="F382" s="39">
        <f t="shared" ref="F382" si="522">IF(F378&lt;&gt;"N/A",F378,IF(F379&lt;&gt;"N/A",F379,IF(F380&lt;&gt;"N/A",F380,IF(F381&lt;&gt;"N/A",F381,0))))-F368</f>
        <v>0</v>
      </c>
      <c r="G382" s="39">
        <f t="shared" ref="G382" si="523">IF(G378&lt;&gt;"N/A",G378,IF(G379&lt;&gt;"N/A",G379,IF(G380&lt;&gt;"N/A",G380,IF(G381&lt;&gt;"N/A",G381,0))))-G368</f>
        <v>0</v>
      </c>
      <c r="H382" s="39">
        <f t="shared" ref="H382" si="524">IF(H378&lt;&gt;"N/A",H378,IF(H379&lt;&gt;"N/A",H379,IF(H380&lt;&gt;"N/A",H380,IF(H381&lt;&gt;"N/A",H381,0))))-H368</f>
        <v>0</v>
      </c>
      <c r="I382" s="39">
        <f t="shared" ref="I382" si="525">IF(I378&lt;&gt;"N/A",I378,IF(I379&lt;&gt;"N/A",I379,IF(I380&lt;&gt;"N/A",I380,IF(I381&lt;&gt;"N/A",I381,0))))-I368</f>
        <v>0</v>
      </c>
      <c r="J382" s="39">
        <f t="shared" ref="J382" si="526">IF(J378&lt;&gt;"N/A",J378,IF(J379&lt;&gt;"N/A",J379,IF(J380&lt;&gt;"N/A",J380,IF(J381&lt;&gt;"N/A",J381,0))))-J368</f>
        <v>0</v>
      </c>
      <c r="K382" s="39">
        <f t="shared" ref="K382" si="527">IF(K378&lt;&gt;"N/A",K378,IF(K379&lt;&gt;"N/A",K379,IF(K380&lt;&gt;"N/A",K380,IF(K381&lt;&gt;"N/A",K381,0))))-K368</f>
        <v>0</v>
      </c>
      <c r="L382" s="39">
        <f t="shared" ref="L382" si="528">IF(L378&lt;&gt;"N/A",L378,IF(L379&lt;&gt;"N/A",L379,IF(L380&lt;&gt;"N/A",L380,IF(L381&lt;&gt;"N/A",L381,0))))-L368</f>
        <v>0</v>
      </c>
      <c r="M382" s="39">
        <f t="shared" ref="M382" si="529">IF(M378&lt;&gt;"N/A",M378,IF(M379&lt;&gt;"N/A",M379,IF(M380&lt;&gt;"N/A",M380,IF(M381&lt;&gt;"N/A",M381,0))))-M368</f>
        <v>0</v>
      </c>
      <c r="N382" s="39">
        <f t="shared" ref="N382" si="530">IF(N378&lt;&gt;"N/A",N378,IF(N379&lt;&gt;"N/A",N379,IF(N380&lt;&gt;"N/A",N380,IF(N381&lt;&gt;"N/A",N381,0))))-N368</f>
        <v>0</v>
      </c>
      <c r="O382" s="39">
        <f t="shared" ref="O382" si="531">IF(O378&lt;&gt;"N/A",O378,IF(O379&lt;&gt;"N/A",O379,IF(O380&lt;&gt;"N/A",O380,IF(O381&lt;&gt;"N/A",O381,0))))-O368</f>
        <v>0</v>
      </c>
      <c r="P382" s="39">
        <f t="shared" ref="P382" si="532">IF(P378&lt;&gt;"N/A",P378,IF(P379&lt;&gt;"N/A",P379,IF(P380&lt;&gt;"N/A",P380,IF(P381&lt;&gt;"N/A",P381,0))))-P368</f>
        <v>0</v>
      </c>
      <c r="Q382" s="39">
        <f t="shared" ref="Q382" si="533">IF(Q378&lt;&gt;"N/A",Q378,IF(Q379&lt;&gt;"N/A",Q379,IF(Q380&lt;&gt;"N/A",Q380,IF(Q381&lt;&gt;"N/A",Q381,0))))-Q368</f>
        <v>0</v>
      </c>
      <c r="R382" s="39">
        <f t="shared" ref="R382" si="534">IF(R378&lt;&gt;"N/A",R378,IF(R379&lt;&gt;"N/A",R379,IF(R380&lt;&gt;"N/A",R380,IF(R381&lt;&gt;"N/A",R381,0))))-R368</f>
        <v>0</v>
      </c>
      <c r="S382" s="39">
        <f t="shared" ref="S382" si="535">IF(S378&lt;&gt;"N/A",S378,IF(S379&lt;&gt;"N/A",S379,IF(S380&lt;&gt;"N/A",S380,IF(S381&lt;&gt;"N/A",S381,0))))-S368</f>
        <v>0</v>
      </c>
      <c r="T382" s="39">
        <f t="shared" ref="T382" si="536">IF(T378&lt;&gt;"N/A",T378,IF(T379&lt;&gt;"N/A",T379,IF(T380&lt;&gt;"N/A",T380,IF(T381&lt;&gt;"N/A",T381,0))))-T368</f>
        <v>0</v>
      </c>
      <c r="U382" s="39">
        <f t="shared" ref="U382" si="537">IF(U378&lt;&gt;"N/A",U378,IF(U379&lt;&gt;"N/A",U379,IF(U380&lt;&gt;"N/A",U380,IF(U381&lt;&gt;"N/A",U381,0))))-U368</f>
        <v>0</v>
      </c>
      <c r="V382" s="39">
        <f t="shared" ref="V382" si="538">IF(V378&lt;&gt;"N/A",V378,IF(V379&lt;&gt;"N/A",V379,IF(V380&lt;&gt;"N/A",V380,IF(V381&lt;&gt;"N/A",V381,0))))-V368</f>
        <v>0</v>
      </c>
      <c r="W382" s="39">
        <f t="shared" ref="W382" si="539">IF(W378&lt;&gt;"N/A",W378,IF(W379&lt;&gt;"N/A",W379,IF(W380&lt;&gt;"N/A",W380,IF(W381&lt;&gt;"N/A",W381,0))))-W368</f>
        <v>0</v>
      </c>
      <c r="X382" s="39">
        <f t="shared" ref="X382" si="540">IF(X378&lt;&gt;"N/A",X378,IF(X379&lt;&gt;"N/A",X379,IF(X380&lt;&gt;"N/A",X380,IF(X381&lt;&gt;"N/A",X381,0))))-X368</f>
        <v>0</v>
      </c>
      <c r="Y382" s="39">
        <f t="shared" ref="Y382" si="541">IF(Y378&lt;&gt;"N/A",Y378,IF(Y379&lt;&gt;"N/A",Y379,IF(Y380&lt;&gt;"N/A",Y380,IF(Y381&lt;&gt;"N/A",Y381,0))))-Y368</f>
        <v>0</v>
      </c>
    </row>
    <row r="383" spans="1:31" s="33" customFormat="1" hidden="1">
      <c r="A383" s="31"/>
      <c r="B383" s="32"/>
      <c r="C383" s="32"/>
      <c r="D383" s="32"/>
      <c r="E383" s="32"/>
      <c r="F383" s="32"/>
      <c r="G383" s="32"/>
      <c r="H383" s="32"/>
      <c r="I383" s="32"/>
      <c r="J383" s="32"/>
      <c r="K383" s="32"/>
      <c r="L383" s="32"/>
      <c r="M383" s="32"/>
      <c r="N383" s="32"/>
      <c r="O383" s="32"/>
      <c r="P383" s="32"/>
      <c r="Q383" s="32"/>
      <c r="R383" s="32"/>
      <c r="S383" s="32"/>
      <c r="T383" s="32"/>
      <c r="U383" s="32"/>
      <c r="V383" s="32"/>
      <c r="W383" s="32"/>
      <c r="X383" s="32"/>
      <c r="Y383" s="32"/>
      <c r="AC383" s="11"/>
      <c r="AE383" s="22"/>
    </row>
    <row r="384" spans="1:31" s="32" customFormat="1" hidden="1">
      <c r="A384" s="38" t="s">
        <v>101</v>
      </c>
      <c r="B384" s="58" t="s">
        <v>80</v>
      </c>
      <c r="AC384" s="11"/>
      <c r="AE384" s="22"/>
    </row>
    <row r="385" spans="1:31" hidden="1">
      <c r="A385" s="38"/>
      <c r="B385" s="55">
        <f>AVERAGE(B366:Y366)</f>
        <v>0</v>
      </c>
      <c r="C385" s="56">
        <f>AVERAGE(C366:Y366,B367)</f>
        <v>0</v>
      </c>
      <c r="D385" s="56">
        <f>AVERAGE(D366:Y366,B367:C367)</f>
        <v>0</v>
      </c>
      <c r="E385" s="56">
        <f>AVERAGE(E366:Y366,B367:D367)</f>
        <v>0</v>
      </c>
      <c r="F385" s="56">
        <f>AVERAGE(F366:Y366,B367:E367)</f>
        <v>0</v>
      </c>
      <c r="G385" s="56">
        <f>AVERAGE(G366:Y366,B367:F367)</f>
        <v>0</v>
      </c>
      <c r="H385" s="56">
        <f>AVERAGE(H366:Y366,B367:G367)</f>
        <v>0</v>
      </c>
      <c r="I385" s="56">
        <f>AVERAGE(I366:Y366,B367:H367)</f>
        <v>0</v>
      </c>
      <c r="J385" s="56">
        <f>AVERAGE(J366:Y366,B367:I367)</f>
        <v>0</v>
      </c>
      <c r="K385" s="56">
        <f>AVERAGE(K366:Y366,B367:J367)</f>
        <v>0</v>
      </c>
      <c r="L385" s="56">
        <f>AVERAGE(L366:Y366,B367:K367)</f>
        <v>0</v>
      </c>
      <c r="M385" s="56">
        <f>AVERAGE(M366:Y366,B367:L367)</f>
        <v>0</v>
      </c>
      <c r="N385" s="56">
        <f>AVERAGE(N366:Y366,B367:M367)</f>
        <v>0</v>
      </c>
      <c r="O385" s="56">
        <f>AVERAGE(O366:Y366,B367:N367)</f>
        <v>0</v>
      </c>
      <c r="P385" s="56">
        <f>AVERAGE(P366:Y366,B367:O367)</f>
        <v>0</v>
      </c>
      <c r="Q385" s="56">
        <f>AVERAGE(Q366:Y366,B367:P367)</f>
        <v>0</v>
      </c>
      <c r="R385" s="56">
        <f>AVERAGE(R366:Y366,B367:Q367)</f>
        <v>0</v>
      </c>
      <c r="S385" s="56">
        <f>AVERAGE(S366:Y366,B367:R367)</f>
        <v>0</v>
      </c>
      <c r="T385" s="56">
        <f>AVERAGE(T366:Y366,B367:S367)</f>
        <v>0</v>
      </c>
      <c r="U385" s="56">
        <f>AVERAGE(U366:Y366,B367:T367)</f>
        <v>0</v>
      </c>
      <c r="V385" s="56">
        <f>AVERAGE(V366:Y366,B367:U367)</f>
        <v>0</v>
      </c>
      <c r="W385" s="56">
        <f>AVERAGE(W366:Y366,B367:V367)</f>
        <v>0</v>
      </c>
      <c r="X385" s="56">
        <f>AVERAGE(X366:Y366,B367:W367)</f>
        <v>0</v>
      </c>
      <c r="Y385" s="57">
        <f>AVERAGE(Y366,B367:X367)</f>
        <v>0</v>
      </c>
      <c r="AE385" s="22"/>
    </row>
    <row r="386" spans="1:31" hidden="1">
      <c r="A386" s="29" t="s">
        <v>8</v>
      </c>
      <c r="B386" s="34">
        <f t="array" ref="B386">SUM(IF($F$2=Data!$A$2:$A$8633,IF($B$384=Data!$F$2:$F$8633,IF(B$16=Data!$E$2:$E$8633,IF(B$385&gt;=Data!$J$2:$J$8633,IF(B$385&lt;=Data!$K$2:$K$8633,Data!$G$2:$G$8633))))))</f>
        <v>0</v>
      </c>
      <c r="C386" s="34">
        <f t="array" ref="C386">SUM(IF($F$2=Data!$A$2:$A$8633,IF($H$2=$H$2,IF($B$384=Data!$F$2:$F$8633,IF(C$16=Data!$E$2:$E$8633,IF(C$385&gt;=Data!$J$2:$J$8633,IF(C$385&lt;=Data!$K$2:$K$8633,Data!$G$2:$G$8633)))))))</f>
        <v>0</v>
      </c>
      <c r="D386" s="34">
        <f t="array" ref="D386">SUM(IF($F$2=Data!$A$2:$A$8633,IF($H$2=$H$2,IF($B$384=Data!$F$2:$F$8633,IF(D$16=Data!$E$2:$E$8633,IF(D$385&gt;=Data!$J$2:$J$8633,IF(D$385&lt;=Data!$K$2:$K$8633,Data!$G$2:$G$8633)))))))</f>
        <v>0</v>
      </c>
      <c r="E386" s="34">
        <f t="array" ref="E386">SUM(IF($F$2=Data!$A$2:$A$8633,IF($H$2=$H$2,IF($B$384=Data!$F$2:$F$8633,IF(E$16=Data!$E$2:$E$8633,IF(E$385&gt;=Data!$J$2:$J$8633,IF(E$385&lt;=Data!$K$2:$K$8633,Data!$G$2:$G$8633)))))))</f>
        <v>0</v>
      </c>
      <c r="F386" s="34">
        <f t="array" ref="F386">SUM(IF($F$2=Data!$A$2:$A$8633,IF($H$2=$H$2,IF($B$384=Data!$F$2:$F$8633,IF(F$16=Data!$E$2:$E$8633,IF(F$385&gt;=Data!$J$2:$J$8633,IF(F$385&lt;=Data!$K$2:$K$8633,Data!$G$2:$G$8633)))))))</f>
        <v>0</v>
      </c>
      <c r="G386" s="34">
        <f t="array" ref="G386">SUM(IF($F$2=Data!$A$2:$A$8633,IF($H$2=$H$2,IF($B$384=Data!$F$2:$F$8633,IF(G$16=Data!$E$2:$E$8633,IF(G$385&gt;=Data!$J$2:$J$8633,IF(G$385&lt;=Data!$K$2:$K$8633,Data!$G$2:$G$8633)))))))</f>
        <v>0</v>
      </c>
      <c r="H386" s="34">
        <f t="array" ref="H386">SUM(IF($F$2=Data!$A$2:$A$8633,IF($H$2=$H$2,IF($B$384=Data!$F$2:$F$8633,IF(H$16=Data!$E$2:$E$8633,IF(H$385&gt;=Data!$J$2:$J$8633,IF(H$385&lt;=Data!$K$2:$K$8633,Data!$G$2:$G$8633)))))))</f>
        <v>0</v>
      </c>
      <c r="I386" s="34">
        <f t="array" ref="I386">SUM(IF($F$2=Data!$A$2:$A$8633,IF($H$2=$H$2,IF($B$384=Data!$F$2:$F$8633,IF(I$16=Data!$E$2:$E$8633,IF(I$385&gt;=Data!$J$2:$J$8633,IF(I$385&lt;=Data!$K$2:$K$8633,Data!$G$2:$G$8633)))))))</f>
        <v>0</v>
      </c>
      <c r="J386" s="34">
        <f t="array" ref="J386">SUM(IF($F$2=Data!$A$2:$A$8633,IF($H$2=$H$2,IF($B$384=Data!$F$2:$F$8633,IF(J$16=Data!$E$2:$E$8633,IF(J$385&gt;=Data!$J$2:$J$8633,IF(J$385&lt;=Data!$K$2:$K$8633,Data!$G$2:$G$8633)))))))</f>
        <v>0</v>
      </c>
      <c r="K386" s="34">
        <f t="array" ref="K386">SUM(IF($F$2=Data!$A$2:$A$8633,IF($H$2=$H$2,IF($B$384=Data!$F$2:$F$8633,IF(K$16=Data!$E$2:$E$8633,IF(K$385&gt;=Data!$J$2:$J$8633,IF(K$385&lt;=Data!$K$2:$K$8633,Data!$G$2:$G$8633)))))))</f>
        <v>0</v>
      </c>
      <c r="L386" s="34">
        <f t="array" ref="L386">SUM(IF($F$2=Data!$A$2:$A$8633,IF($H$2=$H$2,IF($B$384=Data!$F$2:$F$8633,IF(L$16=Data!$E$2:$E$8633,IF(L$385&gt;=Data!$J$2:$J$8633,IF(L$385&lt;=Data!$K$2:$K$8633,Data!$G$2:$G$8633)))))))</f>
        <v>0</v>
      </c>
      <c r="M386" s="34">
        <f t="array" ref="M386">SUM(IF($F$2=Data!$A$2:$A$8633,IF($H$2=$H$2,IF($B$384=Data!$F$2:$F$8633,IF(M$16=Data!$E$2:$E$8633,IF(M$385&gt;=Data!$J$2:$J$8633,IF(M$385&lt;=Data!$K$2:$K$8633,Data!$G$2:$G$8633)))))))</f>
        <v>0</v>
      </c>
      <c r="N386" s="34">
        <f t="array" ref="N386">SUM(IF($F$2=Data!$A$2:$A$8633,IF($H$2=$H$2,IF($B$384=Data!$F$2:$F$8633,IF(N$16=Data!$E$2:$E$8633,IF(N$385&gt;=Data!$J$2:$J$8633,IF(N$385&lt;=Data!$K$2:$K$8633,Data!$G$2:$G$8633)))))))</f>
        <v>0</v>
      </c>
      <c r="O386" s="34">
        <f t="array" ref="O386">SUM(IF($F$2=Data!$A$2:$A$8633,IF($H$2=$H$2,IF($B$384=Data!$F$2:$F$8633,IF(O$16=Data!$E$2:$E$8633,IF(O$385&gt;=Data!$J$2:$J$8633,IF(O$385&lt;=Data!$K$2:$K$8633,Data!$G$2:$G$8633)))))))</f>
        <v>0</v>
      </c>
      <c r="P386" s="34">
        <f t="array" ref="P386">SUM(IF($F$2=Data!$A$2:$A$8633,IF($H$2=$H$2,IF($B$384=Data!$F$2:$F$8633,IF(P$16=Data!$E$2:$E$8633,IF(P$385&gt;=Data!$J$2:$J$8633,IF(P$385&lt;=Data!$K$2:$K$8633,Data!$G$2:$G$8633)))))))</f>
        <v>0</v>
      </c>
      <c r="Q386" s="34">
        <f t="array" ref="Q386">SUM(IF($F$2=Data!$A$2:$A$8633,IF($H$2=$H$2,IF($B$384=Data!$F$2:$F$8633,IF(Q$16=Data!$E$2:$E$8633,IF(Q$385&gt;=Data!$J$2:$J$8633,IF(Q$385&lt;=Data!$K$2:$K$8633,Data!$G$2:$G$8633)))))))</f>
        <v>0</v>
      </c>
      <c r="R386" s="34">
        <f t="array" ref="R386">SUM(IF($F$2=Data!$A$2:$A$8633,IF($H$2=$H$2,IF($B$384=Data!$F$2:$F$8633,IF(R$16=Data!$E$2:$E$8633,IF(R$385&gt;=Data!$J$2:$J$8633,IF(R$385&lt;=Data!$K$2:$K$8633,Data!$G$2:$G$8633)))))))</f>
        <v>0</v>
      </c>
      <c r="S386" s="34">
        <f t="array" ref="S386">SUM(IF($F$2=Data!$A$2:$A$8633,IF($H$2=$H$2,IF($B$384=Data!$F$2:$F$8633,IF(S$16=Data!$E$2:$E$8633,IF(S$385&gt;=Data!$J$2:$J$8633,IF(S$385&lt;=Data!$K$2:$K$8633,Data!$G$2:$G$8633)))))))</f>
        <v>0</v>
      </c>
      <c r="T386" s="34">
        <f t="array" ref="T386">SUM(IF($F$2=Data!$A$2:$A$8633,IF($H$2=$H$2,IF($B$384=Data!$F$2:$F$8633,IF(T$16=Data!$E$2:$E$8633,IF(T$385&gt;=Data!$J$2:$J$8633,IF(T$385&lt;=Data!$K$2:$K$8633,Data!$G$2:$G$8633)))))))</f>
        <v>0</v>
      </c>
      <c r="U386" s="34">
        <f t="array" ref="U386">SUM(IF($F$2=Data!$A$2:$A$8633,IF($H$2=$H$2,IF($B$384=Data!$F$2:$F$8633,IF(U$16=Data!$E$2:$E$8633,IF(U$385&gt;=Data!$J$2:$J$8633,IF(U$385&lt;=Data!$K$2:$K$8633,Data!$G$2:$G$8633)))))))</f>
        <v>0</v>
      </c>
      <c r="V386" s="34">
        <f t="array" ref="V386">SUM(IF($F$2=Data!$A$2:$A$8633,IF($H$2=$H$2,IF($B$384=Data!$F$2:$F$8633,IF(V$16=Data!$E$2:$E$8633,IF(V$385&gt;=Data!$J$2:$J$8633,IF(V$385&lt;=Data!$K$2:$K$8633,Data!$G$2:$G$8633)))))))</f>
        <v>0</v>
      </c>
      <c r="W386" s="34">
        <f t="array" ref="W386">SUM(IF($F$2=Data!$A$2:$A$8633,IF($H$2=$H$2,IF($B$384=Data!$F$2:$F$8633,IF(W$16=Data!$E$2:$E$8633,IF(W$385&gt;=Data!$J$2:$J$8633,IF(W$385&lt;=Data!$K$2:$K$8633,Data!$G$2:$G$8633)))))))</f>
        <v>0</v>
      </c>
      <c r="X386" s="34">
        <f t="array" ref="X386">SUM(IF($F$2=Data!$A$2:$A$8633,IF($H$2=$H$2,IF($B$384=Data!$F$2:$F$8633,IF(X$16=Data!$E$2:$E$8633,IF(X$385&gt;=Data!$J$2:$J$8633,IF(X$385&lt;=Data!$K$2:$K$8633,Data!$G$2:$G$8633)))))))</f>
        <v>0</v>
      </c>
      <c r="Y386" s="34">
        <f t="array" ref="Y386">SUM(IF($F$2=Data!$A$2:$A$8633,IF($H$2=$H$2,IF($B$384=Data!$F$2:$F$8633,IF(Y$16=Data!$E$2:$E$8633,IF(Y$385&gt;=Data!$J$2:$J$8633,IF(Y$385&lt;=Data!$K$2:$K$8633,Data!$G$2:$G$8633)))))))</f>
        <v>0</v>
      </c>
      <c r="AE386" s="22"/>
    </row>
    <row r="387" spans="1:31" hidden="1">
      <c r="A387" s="29" t="s">
        <v>3</v>
      </c>
      <c r="B387" s="35">
        <f t="array" ref="B387">SUM(IF($F$2=Data!$A$2:$A$8633,IF($H$2=$H$2,IF($B$384=Data!$F$2:$F$8633,IF(B$16=Data!$E$2:$E$8633,IF(0=Data!$H$2:$H$8633,Data!$I$2:$I$8633))))))</f>
        <v>0</v>
      </c>
      <c r="C387" s="35">
        <f t="array" ref="C387">SUM(IF($F$2=Data!$A$2:$A$8633,IF($H$2=$H$2,IF($B$384=Data!$F$2:$F$8633,IF(C$16=Data!$E$2:$E$8633,IF(0=Data!$H$2:$H$8633,Data!$I$2:$I$8633))))))</f>
        <v>0</v>
      </c>
      <c r="D387" s="35">
        <f t="array" ref="D387">SUM(IF($F$2=Data!$A$2:$A$8633,IF($H$2=$H$2,IF($B$384=Data!$F$2:$F$8633,IF(D$16=Data!$E$2:$E$8633,IF(0=Data!$H$2:$H$8633,Data!$I$2:$I$8633))))))</f>
        <v>0</v>
      </c>
      <c r="E387" s="35">
        <f t="array" ref="E387">SUM(IF($F$2=Data!$A$2:$A$8633,IF($H$2=$H$2,IF($B$384=Data!$F$2:$F$8633,IF(E$16=Data!$E$2:$E$8633,IF(0=Data!$H$2:$H$8633,Data!$I$2:$I$8633))))))</f>
        <v>0</v>
      </c>
      <c r="F387" s="35">
        <f t="array" ref="F387">SUM(IF($F$2=Data!$A$2:$A$8633,IF($H$2=$H$2,IF($B$384=Data!$F$2:$F$8633,IF(F$16=Data!$E$2:$E$8633,IF(0=Data!$H$2:$H$8633,Data!$I$2:$I$8633))))))</f>
        <v>0</v>
      </c>
      <c r="G387" s="35">
        <f t="array" ref="G387">SUM(IF($F$2=Data!$A$2:$A$8633,IF($H$2=$H$2,IF($B$384=Data!$F$2:$F$8633,IF(G$16=Data!$E$2:$E$8633,IF(0=Data!$H$2:$H$8633,Data!$I$2:$I$8633))))))</f>
        <v>0</v>
      </c>
      <c r="H387" s="35">
        <f t="array" ref="H387">SUM(IF($F$2=Data!$A$2:$A$8633,IF($H$2=$H$2,IF($B$384=Data!$F$2:$F$8633,IF(H$16=Data!$E$2:$E$8633,IF(0=Data!$H$2:$H$8633,Data!$I$2:$I$8633))))))</f>
        <v>0</v>
      </c>
      <c r="I387" s="35">
        <f t="array" ref="I387">SUM(IF($F$2=Data!$A$2:$A$8633,IF($H$2=$H$2,IF($B$384=Data!$F$2:$F$8633,IF(I$16=Data!$E$2:$E$8633,IF(0=Data!$H$2:$H$8633,Data!$I$2:$I$8633))))))</f>
        <v>0</v>
      </c>
      <c r="J387" s="35">
        <f t="array" ref="J387">SUM(IF($F$2=Data!$A$2:$A$8633,IF($H$2=$H$2,IF($B$384=Data!$F$2:$F$8633,IF(J$16=Data!$E$2:$E$8633,IF(0=Data!$H$2:$H$8633,Data!$I$2:$I$8633))))))</f>
        <v>0</v>
      </c>
      <c r="K387" s="35">
        <f t="array" ref="K387">SUM(IF($F$2=Data!$A$2:$A$8633,IF($H$2=$H$2,IF($B$384=Data!$F$2:$F$8633,IF(K$16=Data!$E$2:$E$8633,IF(0=Data!$H$2:$H$8633,Data!$I$2:$I$8633))))))</f>
        <v>0</v>
      </c>
      <c r="L387" s="35">
        <f t="array" ref="L387">SUM(IF($F$2=Data!$A$2:$A$8633,IF($H$2=$H$2,IF($B$384=Data!$F$2:$F$8633,IF(L$16=Data!$E$2:$E$8633,IF(0=Data!$H$2:$H$8633,Data!$I$2:$I$8633))))))</f>
        <v>0</v>
      </c>
      <c r="M387" s="35">
        <f t="array" ref="M387">SUM(IF($F$2=Data!$A$2:$A$8633,IF($H$2=$H$2,IF($B$384=Data!$F$2:$F$8633,IF(M$16=Data!$E$2:$E$8633,IF(0=Data!$H$2:$H$8633,Data!$I$2:$I$8633))))))</f>
        <v>0</v>
      </c>
      <c r="N387" s="35">
        <f t="array" ref="N387">SUM(IF($F$2=Data!$A$2:$A$8633,IF($H$2=$H$2,IF($B$384=Data!$F$2:$F$8633,IF(N$16=Data!$E$2:$E$8633,IF(0=Data!$H$2:$H$8633,Data!$I$2:$I$8633))))))</f>
        <v>0</v>
      </c>
      <c r="O387" s="35">
        <f t="array" ref="O387">SUM(IF($F$2=Data!$A$2:$A$8633,IF($H$2=$H$2,IF($B$384=Data!$F$2:$F$8633,IF(O$16=Data!$E$2:$E$8633,IF(0=Data!$H$2:$H$8633,Data!$I$2:$I$8633))))))</f>
        <v>0</v>
      </c>
      <c r="P387" s="35">
        <f t="array" ref="P387">SUM(IF($F$2=Data!$A$2:$A$8633,IF($H$2=$H$2,IF($B$384=Data!$F$2:$F$8633,IF(P$16=Data!$E$2:$E$8633,IF(0=Data!$H$2:$H$8633,Data!$I$2:$I$8633))))))</f>
        <v>0</v>
      </c>
      <c r="Q387" s="35">
        <f t="array" ref="Q387">SUM(IF($F$2=Data!$A$2:$A$8633,IF($H$2=$H$2,IF($B$384=Data!$F$2:$F$8633,IF(Q$16=Data!$E$2:$E$8633,IF(0=Data!$H$2:$H$8633,Data!$I$2:$I$8633))))))</f>
        <v>0</v>
      </c>
      <c r="R387" s="35">
        <f t="array" ref="R387">SUM(IF($F$2=Data!$A$2:$A$8633,IF($H$2=$H$2,IF($B$384=Data!$F$2:$F$8633,IF(R$16=Data!$E$2:$E$8633,IF(0=Data!$H$2:$H$8633,Data!$I$2:$I$8633))))))</f>
        <v>0</v>
      </c>
      <c r="S387" s="35">
        <f t="array" ref="S387">SUM(IF($F$2=Data!$A$2:$A$8633,IF($H$2=$H$2,IF($B$384=Data!$F$2:$F$8633,IF(S$16=Data!$E$2:$E$8633,IF(0=Data!$H$2:$H$8633,Data!$I$2:$I$8633))))))</f>
        <v>0</v>
      </c>
      <c r="T387" s="35">
        <f t="array" ref="T387">SUM(IF($F$2=Data!$A$2:$A$8633,IF($H$2=$H$2,IF($B$384=Data!$F$2:$F$8633,IF(T$16=Data!$E$2:$E$8633,IF(0=Data!$H$2:$H$8633,Data!$I$2:$I$8633))))))</f>
        <v>0</v>
      </c>
      <c r="U387" s="35">
        <f t="array" ref="U387">SUM(IF($F$2=Data!$A$2:$A$8633,IF($H$2=$H$2,IF($B$384=Data!$F$2:$F$8633,IF(U$16=Data!$E$2:$E$8633,IF(0=Data!$H$2:$H$8633,Data!$I$2:$I$8633))))))</f>
        <v>0</v>
      </c>
      <c r="V387" s="35">
        <f t="array" ref="V387">SUM(IF($F$2=Data!$A$2:$A$8633,IF($H$2=$H$2,IF($B$384=Data!$F$2:$F$8633,IF(V$16=Data!$E$2:$E$8633,IF(0=Data!$H$2:$H$8633,Data!$I$2:$I$8633))))))</f>
        <v>0</v>
      </c>
      <c r="W387" s="35">
        <f t="array" ref="W387">SUM(IF($F$2=Data!$A$2:$A$8633,IF($H$2=$H$2,IF($B$384=Data!$F$2:$F$8633,IF(W$16=Data!$E$2:$E$8633,IF(0=Data!$H$2:$H$8633,Data!$I$2:$I$8633))))))</f>
        <v>0</v>
      </c>
      <c r="X387" s="35">
        <f t="array" ref="X387">SUM(IF($F$2=Data!$A$2:$A$8633,IF($H$2=$H$2,IF($B$384=Data!$F$2:$F$8633,IF(X$16=Data!$E$2:$E$8633,IF(0=Data!$H$2:$H$8633,Data!$I$2:$I$8633))))))</f>
        <v>0</v>
      </c>
      <c r="Y387" s="35">
        <f t="array" ref="Y387">SUM(IF($F$2=Data!$A$2:$A$8633,IF($H$2=$H$2,IF($B$384=Data!$F$2:$F$8633,IF(Y$16=Data!$E$2:$E$8633,IF(0=Data!$H$2:$H$8633,Data!$I$2:$I$8633))))))</f>
        <v>0</v>
      </c>
      <c r="AE387" s="22"/>
    </row>
    <row r="388" spans="1:31" hidden="1">
      <c r="A388" s="29" t="s">
        <v>4</v>
      </c>
      <c r="B388" s="35">
        <f t="array" ref="B388">SUM(IF($F$2=Data!$A$2:$A$8633,IF($H$2=$H$2,IF($B$384=Data!$F$2:$F$8633,IF(B$16=Data!$E$2:$E$8633,IF(1=Data!$H$2:$H$8633,Data!$I$2:$I$8633))))))</f>
        <v>0</v>
      </c>
      <c r="C388" s="35">
        <f t="array" ref="C388">SUM(IF($F$2=Data!$A$2:$A$8633,IF($H$2=$H$2,IF($B$384=Data!$F$2:$F$8633,IF(C$16=Data!$E$2:$E$8633,IF(1=Data!$H$2:$H$8633,Data!$I$2:$I$8633))))))</f>
        <v>0</v>
      </c>
      <c r="D388" s="35">
        <f t="array" ref="D388">SUM(IF($F$2=Data!$A$2:$A$8633,IF($H$2=$H$2,IF($B$384=Data!$F$2:$F$8633,IF(D$16=Data!$E$2:$E$8633,IF(1=Data!$H$2:$H$8633,Data!$I$2:$I$8633))))))</f>
        <v>0</v>
      </c>
      <c r="E388" s="35">
        <f t="array" ref="E388">SUM(IF($F$2=Data!$A$2:$A$8633,IF($H$2=$H$2,IF($B$384=Data!$F$2:$F$8633,IF(E$16=Data!$E$2:$E$8633,IF(1=Data!$H$2:$H$8633,Data!$I$2:$I$8633))))))</f>
        <v>0</v>
      </c>
      <c r="F388" s="35">
        <f t="array" ref="F388">SUM(IF($F$2=Data!$A$2:$A$8633,IF($H$2=$H$2,IF($B$384=Data!$F$2:$F$8633,IF(F$16=Data!$E$2:$E$8633,IF(1=Data!$H$2:$H$8633,Data!$I$2:$I$8633))))))</f>
        <v>0</v>
      </c>
      <c r="G388" s="35">
        <f t="array" ref="G388">SUM(IF($F$2=Data!$A$2:$A$8633,IF($H$2=$H$2,IF($B$384=Data!$F$2:$F$8633,IF(G$16=Data!$E$2:$E$8633,IF(1=Data!$H$2:$H$8633,Data!$I$2:$I$8633))))))</f>
        <v>0</v>
      </c>
      <c r="H388" s="35">
        <f t="array" ref="H388">SUM(IF($F$2=Data!$A$2:$A$8633,IF($H$2=$H$2,IF($B$384=Data!$F$2:$F$8633,IF(H$16=Data!$E$2:$E$8633,IF(1=Data!$H$2:$H$8633,Data!$I$2:$I$8633))))))</f>
        <v>0</v>
      </c>
      <c r="I388" s="35">
        <f t="array" ref="I388">SUM(IF($F$2=Data!$A$2:$A$8633,IF($H$2=$H$2,IF($B$384=Data!$F$2:$F$8633,IF(I$16=Data!$E$2:$E$8633,IF(1=Data!$H$2:$H$8633,Data!$I$2:$I$8633))))))</f>
        <v>0</v>
      </c>
      <c r="J388" s="35">
        <f t="array" ref="J388">SUM(IF($F$2=Data!$A$2:$A$8633,IF($H$2=$H$2,IF($B$384=Data!$F$2:$F$8633,IF(J$16=Data!$E$2:$E$8633,IF(1=Data!$H$2:$H$8633,Data!$I$2:$I$8633))))))</f>
        <v>0</v>
      </c>
      <c r="K388" s="35">
        <f t="array" ref="K388">SUM(IF($F$2=Data!$A$2:$A$8633,IF($H$2=$H$2,IF($B$384=Data!$F$2:$F$8633,IF(K$16=Data!$E$2:$E$8633,IF(1=Data!$H$2:$H$8633,Data!$I$2:$I$8633))))))</f>
        <v>0</v>
      </c>
      <c r="L388" s="35">
        <f t="array" ref="L388">SUM(IF($F$2=Data!$A$2:$A$8633,IF($H$2=$H$2,IF($B$384=Data!$F$2:$F$8633,IF(L$16=Data!$E$2:$E$8633,IF(1=Data!$H$2:$H$8633,Data!$I$2:$I$8633))))))</f>
        <v>0</v>
      </c>
      <c r="M388" s="35">
        <f t="array" ref="M388">SUM(IF($F$2=Data!$A$2:$A$8633,IF($H$2=$H$2,IF($B$384=Data!$F$2:$F$8633,IF(M$16=Data!$E$2:$E$8633,IF(1=Data!$H$2:$H$8633,Data!$I$2:$I$8633))))))</f>
        <v>0</v>
      </c>
      <c r="N388" s="35">
        <f t="array" ref="N388">SUM(IF($F$2=Data!$A$2:$A$8633,IF($H$2=$H$2,IF($B$384=Data!$F$2:$F$8633,IF(N$16=Data!$E$2:$E$8633,IF(1=Data!$H$2:$H$8633,Data!$I$2:$I$8633))))))</f>
        <v>0</v>
      </c>
      <c r="O388" s="35">
        <f t="array" ref="O388">SUM(IF($F$2=Data!$A$2:$A$8633,IF($H$2=$H$2,IF($B$384=Data!$F$2:$F$8633,IF(O$16=Data!$E$2:$E$8633,IF(1=Data!$H$2:$H$8633,Data!$I$2:$I$8633))))))</f>
        <v>0</v>
      </c>
      <c r="P388" s="35">
        <f t="array" ref="P388">SUM(IF($F$2=Data!$A$2:$A$8633,IF($H$2=$H$2,IF($B$384=Data!$F$2:$F$8633,IF(P$16=Data!$E$2:$E$8633,IF(1=Data!$H$2:$H$8633,Data!$I$2:$I$8633))))))</f>
        <v>0</v>
      </c>
      <c r="Q388" s="35">
        <f t="array" ref="Q388">SUM(IF($F$2=Data!$A$2:$A$8633,IF($H$2=$H$2,IF($B$384=Data!$F$2:$F$8633,IF(Q$16=Data!$E$2:$E$8633,IF(1=Data!$H$2:$H$8633,Data!$I$2:$I$8633))))))</f>
        <v>0</v>
      </c>
      <c r="R388" s="35">
        <f t="array" ref="R388">SUM(IF($F$2=Data!$A$2:$A$8633,IF($H$2=$H$2,IF($B$384=Data!$F$2:$F$8633,IF(R$16=Data!$E$2:$E$8633,IF(1=Data!$H$2:$H$8633,Data!$I$2:$I$8633))))))</f>
        <v>0</v>
      </c>
      <c r="S388" s="35">
        <f t="array" ref="S388">SUM(IF($F$2=Data!$A$2:$A$8633,IF($H$2=$H$2,IF($B$384=Data!$F$2:$F$8633,IF(S$16=Data!$E$2:$E$8633,IF(1=Data!$H$2:$H$8633,Data!$I$2:$I$8633))))))</f>
        <v>0</v>
      </c>
      <c r="T388" s="35">
        <f t="array" ref="T388">SUM(IF($F$2=Data!$A$2:$A$8633,IF($H$2=$H$2,IF($B$384=Data!$F$2:$F$8633,IF(T$16=Data!$E$2:$E$8633,IF(1=Data!$H$2:$H$8633,Data!$I$2:$I$8633))))))</f>
        <v>0</v>
      </c>
      <c r="U388" s="35">
        <f t="array" ref="U388">SUM(IF($F$2=Data!$A$2:$A$8633,IF($H$2=$H$2,IF($B$384=Data!$F$2:$F$8633,IF(U$16=Data!$E$2:$E$8633,IF(1=Data!$H$2:$H$8633,Data!$I$2:$I$8633))))))</f>
        <v>0</v>
      </c>
      <c r="V388" s="35">
        <f t="array" ref="V388">SUM(IF($F$2=Data!$A$2:$A$8633,IF($H$2=$H$2,IF($B$384=Data!$F$2:$F$8633,IF(V$16=Data!$E$2:$E$8633,IF(1=Data!$H$2:$H$8633,Data!$I$2:$I$8633))))))</f>
        <v>0</v>
      </c>
      <c r="W388" s="35">
        <f t="array" ref="W388">SUM(IF($F$2=Data!$A$2:$A$8633,IF($H$2=$H$2,IF($B$384=Data!$F$2:$F$8633,IF(W$16=Data!$E$2:$E$8633,IF(1=Data!$H$2:$H$8633,Data!$I$2:$I$8633))))))</f>
        <v>0</v>
      </c>
      <c r="X388" s="35">
        <f t="array" ref="X388">SUM(IF($F$2=Data!$A$2:$A$8633,IF($H$2=$H$2,IF($B$384=Data!$F$2:$F$8633,IF(X$16=Data!$E$2:$E$8633,IF(1=Data!$H$2:$H$8633,Data!$I$2:$I$8633))))))</f>
        <v>0</v>
      </c>
      <c r="Y388" s="35">
        <f t="array" ref="Y388">SUM(IF($F$2=Data!$A$2:$A$8633,IF($H$2=$H$2,IF($B$384=Data!$F$2:$F$8633,IF(Y$16=Data!$E$2:$E$8633,IF(1=Data!$H$2:$H$8633,Data!$I$2:$I$8633))))))</f>
        <v>0</v>
      </c>
      <c r="AE388" s="22"/>
    </row>
    <row r="389" spans="1:31" hidden="1">
      <c r="A389" s="29" t="s">
        <v>5</v>
      </c>
      <c r="B389" s="35">
        <f t="array" ref="B389">SUM(IF($F$2=Data!$A$2:$A$8633,IF($H$2=$H$2,IF($B$384=Data!$F$2:$F$8633,IF(B$16=Data!$E$2:$E$8633,IF(2=Data!$H$2:$H$8633,Data!$I$2:$I$8633))))))</f>
        <v>0</v>
      </c>
      <c r="C389" s="35">
        <f t="array" ref="C389">SUM(IF($F$2=Data!$A$2:$A$8633,IF($H$2=$H$2,IF($B$384=Data!$F$2:$F$8633,IF(C$16=Data!$E$2:$E$8633,IF(2=Data!$H$2:$H$8633,Data!$I$2:$I$8633))))))</f>
        <v>0</v>
      </c>
      <c r="D389" s="35">
        <f t="array" ref="D389">SUM(IF($F$2=Data!$A$2:$A$8633,IF($H$2=$H$2,IF($B$384=Data!$F$2:$F$8633,IF(D$16=Data!$E$2:$E$8633,IF(2=Data!$H$2:$H$8633,Data!$I$2:$I$8633))))))</f>
        <v>0</v>
      </c>
      <c r="E389" s="35">
        <f t="array" ref="E389">SUM(IF($F$2=Data!$A$2:$A$8633,IF($H$2=$H$2,IF($B$384=Data!$F$2:$F$8633,IF(E$16=Data!$E$2:$E$8633,IF(2=Data!$H$2:$H$8633,Data!$I$2:$I$8633))))))</f>
        <v>0</v>
      </c>
      <c r="F389" s="35">
        <f t="array" ref="F389">SUM(IF($F$2=Data!$A$2:$A$8633,IF($H$2=$H$2,IF($B$384=Data!$F$2:$F$8633,IF(F$16=Data!$E$2:$E$8633,IF(2=Data!$H$2:$H$8633,Data!$I$2:$I$8633))))))</f>
        <v>0</v>
      </c>
      <c r="G389" s="35">
        <f t="array" ref="G389">SUM(IF($F$2=Data!$A$2:$A$8633,IF($H$2=$H$2,IF($B$384=Data!$F$2:$F$8633,IF(G$16=Data!$E$2:$E$8633,IF(2=Data!$H$2:$H$8633,Data!$I$2:$I$8633))))))</f>
        <v>0</v>
      </c>
      <c r="H389" s="35">
        <f t="array" ref="H389">SUM(IF($F$2=Data!$A$2:$A$8633,IF($H$2=$H$2,IF($B$384=Data!$F$2:$F$8633,IF(H$16=Data!$E$2:$E$8633,IF(2=Data!$H$2:$H$8633,Data!$I$2:$I$8633))))))</f>
        <v>0</v>
      </c>
      <c r="I389" s="35">
        <f t="array" ref="I389">SUM(IF($F$2=Data!$A$2:$A$8633,IF($H$2=$H$2,IF($B$384=Data!$F$2:$F$8633,IF(I$16=Data!$E$2:$E$8633,IF(2=Data!$H$2:$H$8633,Data!$I$2:$I$8633))))))</f>
        <v>0</v>
      </c>
      <c r="J389" s="35">
        <f t="array" ref="J389">SUM(IF($F$2=Data!$A$2:$A$8633,IF($H$2=$H$2,IF($B$384=Data!$F$2:$F$8633,IF(J$16=Data!$E$2:$E$8633,IF(2=Data!$H$2:$H$8633,Data!$I$2:$I$8633))))))</f>
        <v>0</v>
      </c>
      <c r="K389" s="35">
        <f t="array" ref="K389">SUM(IF($F$2=Data!$A$2:$A$8633,IF($H$2=$H$2,IF($B$384=Data!$F$2:$F$8633,IF(K$16=Data!$E$2:$E$8633,IF(2=Data!$H$2:$H$8633,Data!$I$2:$I$8633))))))</f>
        <v>0</v>
      </c>
      <c r="L389" s="35">
        <f t="array" ref="L389">SUM(IF($F$2=Data!$A$2:$A$8633,IF($H$2=$H$2,IF($B$384=Data!$F$2:$F$8633,IF(L$16=Data!$E$2:$E$8633,IF(2=Data!$H$2:$H$8633,Data!$I$2:$I$8633))))))</f>
        <v>0</v>
      </c>
      <c r="M389" s="35">
        <f t="array" ref="M389">SUM(IF($F$2=Data!$A$2:$A$8633,IF($H$2=$H$2,IF($B$384=Data!$F$2:$F$8633,IF(M$16=Data!$E$2:$E$8633,IF(2=Data!$H$2:$H$8633,Data!$I$2:$I$8633))))))</f>
        <v>0</v>
      </c>
      <c r="N389" s="35">
        <f t="array" ref="N389">SUM(IF($F$2=Data!$A$2:$A$8633,IF($H$2=$H$2,IF($B$384=Data!$F$2:$F$8633,IF(N$16=Data!$E$2:$E$8633,IF(2=Data!$H$2:$H$8633,Data!$I$2:$I$8633))))))</f>
        <v>0</v>
      </c>
      <c r="O389" s="35">
        <f t="array" ref="O389">SUM(IF($F$2=Data!$A$2:$A$8633,IF($H$2=$H$2,IF($B$384=Data!$F$2:$F$8633,IF(O$16=Data!$E$2:$E$8633,IF(2=Data!$H$2:$H$8633,Data!$I$2:$I$8633))))))</f>
        <v>0</v>
      </c>
      <c r="P389" s="35">
        <f t="array" ref="P389">SUM(IF($F$2=Data!$A$2:$A$8633,IF($H$2=$H$2,IF($B$384=Data!$F$2:$F$8633,IF(P$16=Data!$E$2:$E$8633,IF(2=Data!$H$2:$H$8633,Data!$I$2:$I$8633))))))</f>
        <v>0</v>
      </c>
      <c r="Q389" s="35">
        <f t="array" ref="Q389">SUM(IF($F$2=Data!$A$2:$A$8633,IF($H$2=$H$2,IF($B$384=Data!$F$2:$F$8633,IF(Q$16=Data!$E$2:$E$8633,IF(2=Data!$H$2:$H$8633,Data!$I$2:$I$8633))))))</f>
        <v>0</v>
      </c>
      <c r="R389" s="35">
        <f t="array" ref="R389">SUM(IF($F$2=Data!$A$2:$A$8633,IF($H$2=$H$2,IF($B$384=Data!$F$2:$F$8633,IF(R$16=Data!$E$2:$E$8633,IF(2=Data!$H$2:$H$8633,Data!$I$2:$I$8633))))))</f>
        <v>0</v>
      </c>
      <c r="S389" s="35">
        <f t="array" ref="S389">SUM(IF($F$2=Data!$A$2:$A$8633,IF($H$2=$H$2,IF($B$384=Data!$F$2:$F$8633,IF(S$16=Data!$E$2:$E$8633,IF(2=Data!$H$2:$H$8633,Data!$I$2:$I$8633))))))</f>
        <v>0</v>
      </c>
      <c r="T389" s="35">
        <f t="array" ref="T389">SUM(IF($F$2=Data!$A$2:$A$8633,IF($H$2=$H$2,IF($B$384=Data!$F$2:$F$8633,IF(T$16=Data!$E$2:$E$8633,IF(2=Data!$H$2:$H$8633,Data!$I$2:$I$8633))))))</f>
        <v>0</v>
      </c>
      <c r="U389" s="35">
        <f t="array" ref="U389">SUM(IF($F$2=Data!$A$2:$A$8633,IF($H$2=$H$2,IF($B$384=Data!$F$2:$F$8633,IF(U$16=Data!$E$2:$E$8633,IF(2=Data!$H$2:$H$8633,Data!$I$2:$I$8633))))))</f>
        <v>0</v>
      </c>
      <c r="V389" s="35">
        <f t="array" ref="V389">SUM(IF($F$2=Data!$A$2:$A$8633,IF($H$2=$H$2,IF($B$384=Data!$F$2:$F$8633,IF(V$16=Data!$E$2:$E$8633,IF(2=Data!$H$2:$H$8633,Data!$I$2:$I$8633))))))</f>
        <v>0</v>
      </c>
      <c r="W389" s="35">
        <f t="array" ref="W389">SUM(IF($F$2=Data!$A$2:$A$8633,IF($H$2=$H$2,IF($B$384=Data!$F$2:$F$8633,IF(W$16=Data!$E$2:$E$8633,IF(2=Data!$H$2:$H$8633,Data!$I$2:$I$8633))))))</f>
        <v>0</v>
      </c>
      <c r="X389" s="35">
        <f t="array" ref="X389">SUM(IF($F$2=Data!$A$2:$A$8633,IF($H$2=$H$2,IF($B$384=Data!$F$2:$F$8633,IF(X$16=Data!$E$2:$E$8633,IF(2=Data!$H$2:$H$8633,Data!$I$2:$I$8633))))))</f>
        <v>0</v>
      </c>
      <c r="Y389" s="35">
        <f t="array" ref="Y389">SUM(IF($F$2=Data!$A$2:$A$8633,IF($H$2=$H$2,IF($B$384=Data!$F$2:$F$8633,IF(Y$16=Data!$E$2:$E$8633,IF(2=Data!$H$2:$H$8633,Data!$I$2:$I$8633))))))</f>
        <v>0</v>
      </c>
      <c r="AE389" s="22"/>
    </row>
    <row r="390" spans="1:31" hidden="1">
      <c r="A390" s="29" t="s">
        <v>22</v>
      </c>
      <c r="B390" s="35">
        <f t="array" ref="B390">SUM(IF($F$2=Data!$A$2:$A$8633,IF($H$2=$H$2,IF($B$384=Data!$F$2:$F$8633,IF(B$16=Data!$E$2:$E$8633,IF(3=Data!$H$2:$H$8633,Data!$I$2:$I$8633))))))</f>
        <v>0</v>
      </c>
      <c r="C390" s="35">
        <f t="array" ref="C390">SUM(IF($F$2=Data!$A$2:$A$8633,IF($H$2=$H$2,IF($B$384=Data!$F$2:$F$8633,IF(C$16=Data!$E$2:$E$8633,IF(3=Data!$H$2:$H$8633,Data!$I$2:$I$8633))))))</f>
        <v>0</v>
      </c>
      <c r="D390" s="35">
        <f t="array" ref="D390">SUM(IF($F$2=Data!$A$2:$A$8633,IF($H$2=$H$2,IF($B$384=Data!$F$2:$F$8633,IF(D$16=Data!$E$2:$E$8633,IF(3=Data!$H$2:$H$8633,Data!$I$2:$I$8633))))))</f>
        <v>0</v>
      </c>
      <c r="E390" s="35">
        <f t="array" ref="E390">SUM(IF($F$2=Data!$A$2:$A$8633,IF($H$2=$H$2,IF($B$384=Data!$F$2:$F$8633,IF(E$16=Data!$E$2:$E$8633,IF(3=Data!$H$2:$H$8633,Data!$I$2:$I$8633))))))</f>
        <v>0</v>
      </c>
      <c r="F390" s="35">
        <f t="array" ref="F390">SUM(IF($F$2=Data!$A$2:$A$8633,IF($H$2=$H$2,IF($B$384=Data!$F$2:$F$8633,IF(F$16=Data!$E$2:$E$8633,IF(3=Data!$H$2:$H$8633,Data!$I$2:$I$8633))))))</f>
        <v>0</v>
      </c>
      <c r="G390" s="35">
        <f t="array" ref="G390">SUM(IF($F$2=Data!$A$2:$A$8633,IF($H$2=$H$2,IF($B$384=Data!$F$2:$F$8633,IF(G$16=Data!$E$2:$E$8633,IF(3=Data!$H$2:$H$8633,Data!$I$2:$I$8633))))))</f>
        <v>0</v>
      </c>
      <c r="H390" s="35">
        <f t="array" ref="H390">SUM(IF($F$2=Data!$A$2:$A$8633,IF($H$2=$H$2,IF($B$384=Data!$F$2:$F$8633,IF(H$16=Data!$E$2:$E$8633,IF(3=Data!$H$2:$H$8633,Data!$I$2:$I$8633))))))</f>
        <v>0</v>
      </c>
      <c r="I390" s="35">
        <f t="array" ref="I390">SUM(IF($F$2=Data!$A$2:$A$8633,IF($H$2=$H$2,IF($B$384=Data!$F$2:$F$8633,IF(I$16=Data!$E$2:$E$8633,IF(3=Data!$H$2:$H$8633,Data!$I$2:$I$8633))))))</f>
        <v>0</v>
      </c>
      <c r="J390" s="35">
        <f t="array" ref="J390">SUM(IF($F$2=Data!$A$2:$A$8633,IF($H$2=$H$2,IF($B$384=Data!$F$2:$F$8633,IF(J$16=Data!$E$2:$E$8633,IF(3=Data!$H$2:$H$8633,Data!$I$2:$I$8633))))))</f>
        <v>0</v>
      </c>
      <c r="K390" s="35">
        <f t="array" ref="K390">SUM(IF($F$2=Data!$A$2:$A$8633,IF($H$2=$H$2,IF($B$384=Data!$F$2:$F$8633,IF(K$16=Data!$E$2:$E$8633,IF(3=Data!$H$2:$H$8633,Data!$I$2:$I$8633))))))</f>
        <v>0</v>
      </c>
      <c r="L390" s="35">
        <f t="array" ref="L390">SUM(IF($F$2=Data!$A$2:$A$8633,IF($H$2=$H$2,IF($B$384=Data!$F$2:$F$8633,IF(L$16=Data!$E$2:$E$8633,IF(3=Data!$H$2:$H$8633,Data!$I$2:$I$8633))))))</f>
        <v>0</v>
      </c>
      <c r="M390" s="35">
        <f t="array" ref="M390">SUM(IF($F$2=Data!$A$2:$A$8633,IF($H$2=$H$2,IF($B$384=Data!$F$2:$F$8633,IF(M$16=Data!$E$2:$E$8633,IF(3=Data!$H$2:$H$8633,Data!$I$2:$I$8633))))))</f>
        <v>0</v>
      </c>
      <c r="N390" s="35">
        <f t="array" ref="N390">SUM(IF($F$2=Data!$A$2:$A$8633,IF($H$2=$H$2,IF($B$384=Data!$F$2:$F$8633,IF(N$16=Data!$E$2:$E$8633,IF(3=Data!$H$2:$H$8633,Data!$I$2:$I$8633))))))</f>
        <v>0</v>
      </c>
      <c r="O390" s="35">
        <f t="array" ref="O390">SUM(IF($F$2=Data!$A$2:$A$8633,IF($H$2=$H$2,IF($B$384=Data!$F$2:$F$8633,IF(O$16=Data!$E$2:$E$8633,IF(3=Data!$H$2:$H$8633,Data!$I$2:$I$8633))))))</f>
        <v>0</v>
      </c>
      <c r="P390" s="35">
        <f t="array" ref="P390">SUM(IF($F$2=Data!$A$2:$A$8633,IF($H$2=$H$2,IF($B$384=Data!$F$2:$F$8633,IF(P$16=Data!$E$2:$E$8633,IF(3=Data!$H$2:$H$8633,Data!$I$2:$I$8633))))))</f>
        <v>0</v>
      </c>
      <c r="Q390" s="35">
        <f t="array" ref="Q390">SUM(IF($F$2=Data!$A$2:$A$8633,IF($H$2=$H$2,IF($B$384=Data!$F$2:$F$8633,IF(Q$16=Data!$E$2:$E$8633,IF(3=Data!$H$2:$H$8633,Data!$I$2:$I$8633))))))</f>
        <v>0</v>
      </c>
      <c r="R390" s="35">
        <f t="array" ref="R390">SUM(IF($F$2=Data!$A$2:$A$8633,IF($H$2=$H$2,IF($B$384=Data!$F$2:$F$8633,IF(R$16=Data!$E$2:$E$8633,IF(3=Data!$H$2:$H$8633,Data!$I$2:$I$8633))))))</f>
        <v>0</v>
      </c>
      <c r="S390" s="35">
        <f t="array" ref="S390">SUM(IF($F$2=Data!$A$2:$A$8633,IF($H$2=$H$2,IF($B$384=Data!$F$2:$F$8633,IF(S$16=Data!$E$2:$E$8633,IF(3=Data!$H$2:$H$8633,Data!$I$2:$I$8633))))))</f>
        <v>0</v>
      </c>
      <c r="T390" s="35">
        <f t="array" ref="T390">SUM(IF($F$2=Data!$A$2:$A$8633,IF($H$2=$H$2,IF($B$384=Data!$F$2:$F$8633,IF(T$16=Data!$E$2:$E$8633,IF(3=Data!$H$2:$H$8633,Data!$I$2:$I$8633))))))</f>
        <v>0</v>
      </c>
      <c r="U390" s="35">
        <f t="array" ref="U390">SUM(IF($F$2=Data!$A$2:$A$8633,IF($H$2=$H$2,IF($B$384=Data!$F$2:$F$8633,IF(U$16=Data!$E$2:$E$8633,IF(3=Data!$H$2:$H$8633,Data!$I$2:$I$8633))))))</f>
        <v>0</v>
      </c>
      <c r="V390" s="35">
        <f t="array" ref="V390">SUM(IF($F$2=Data!$A$2:$A$8633,IF($H$2=$H$2,IF($B$384=Data!$F$2:$F$8633,IF(V$16=Data!$E$2:$E$8633,IF(3=Data!$H$2:$H$8633,Data!$I$2:$I$8633))))))</f>
        <v>0</v>
      </c>
      <c r="W390" s="35">
        <f t="array" ref="W390">SUM(IF($F$2=Data!$A$2:$A$8633,IF($H$2=$H$2,IF($B$384=Data!$F$2:$F$8633,IF(W$16=Data!$E$2:$E$8633,IF(3=Data!$H$2:$H$8633,Data!$I$2:$I$8633))))))</f>
        <v>0</v>
      </c>
      <c r="X390" s="35">
        <f t="array" ref="X390">SUM(IF($F$2=Data!$A$2:$A$8633,IF($H$2=$H$2,IF($B$384=Data!$F$2:$F$8633,IF(X$16=Data!$E$2:$E$8633,IF(3=Data!$H$2:$H$8633,Data!$I$2:$I$8633))))))</f>
        <v>0</v>
      </c>
      <c r="Y390" s="35">
        <f t="array" ref="Y390">SUM(IF($F$2=Data!$A$2:$A$8633,IF($H$2=$H$2,IF($B$384=Data!$F$2:$F$8633,IF(Y$16=Data!$E$2:$E$8633,IF(3=Data!$H$2:$H$8633,Data!$I$2:$I$8633))))))</f>
        <v>0</v>
      </c>
    </row>
    <row r="391" spans="1:31" hidden="1">
      <c r="A391" s="29" t="s">
        <v>6</v>
      </c>
      <c r="B391" s="35">
        <f t="array" ref="B391">SUM(IF($F$2=Data!$A$2:$A$8633,IF($H$2=$H$2,IF($B$384=Data!$F$2:$F$8633,IF(B$16=Data!$E$2:$E$8633,IF(0=Data!$H$2:$H$8633,Data!$K$2:$K$8633))))))</f>
        <v>0</v>
      </c>
      <c r="C391" s="35">
        <f t="array" ref="C391">SUM(IF($F$2=Data!$A$2:$A$8633,IF($H$2=$H$2,IF($B$384=Data!$F$2:$F$8633,IF(C$16=Data!$E$2:$E$8633,IF(0=Data!$H$2:$H$8633,Data!$K$2:$K$8633))))))</f>
        <v>0</v>
      </c>
      <c r="D391" s="35">
        <f t="array" ref="D391">SUM(IF($F$2=Data!$A$2:$A$8633,IF($H$2=$H$2,IF($B$384=Data!$F$2:$F$8633,IF(D$16=Data!$E$2:$E$8633,IF(0=Data!$H$2:$H$8633,Data!$K$2:$K$8633))))))</f>
        <v>0</v>
      </c>
      <c r="E391" s="35">
        <f t="array" ref="E391">SUM(IF($F$2=Data!$A$2:$A$8633,IF($H$2=$H$2,IF($B$384=Data!$F$2:$F$8633,IF(E$16=Data!$E$2:$E$8633,IF(0=Data!$H$2:$H$8633,Data!$K$2:$K$8633))))))</f>
        <v>0</v>
      </c>
      <c r="F391" s="35">
        <f t="array" ref="F391">SUM(IF($F$2=Data!$A$2:$A$8633,IF($H$2=$H$2,IF($B$384=Data!$F$2:$F$8633,IF(F$16=Data!$E$2:$E$8633,IF(0=Data!$H$2:$H$8633,Data!$K$2:$K$8633))))))</f>
        <v>0</v>
      </c>
      <c r="G391" s="35">
        <f t="array" ref="G391">SUM(IF($F$2=Data!$A$2:$A$8633,IF($H$2=$H$2,IF($B$384=Data!$F$2:$F$8633,IF(G$16=Data!$E$2:$E$8633,IF(0=Data!$H$2:$H$8633,Data!$K$2:$K$8633))))))</f>
        <v>0</v>
      </c>
      <c r="H391" s="35">
        <f t="array" ref="H391">SUM(IF($F$2=Data!$A$2:$A$8633,IF($H$2=$H$2,IF($B$384=Data!$F$2:$F$8633,IF(H$16=Data!$E$2:$E$8633,IF(0=Data!$H$2:$H$8633,Data!$K$2:$K$8633))))))</f>
        <v>0</v>
      </c>
      <c r="I391" s="35">
        <f t="array" ref="I391">SUM(IF($F$2=Data!$A$2:$A$8633,IF($H$2=$H$2,IF($B$384=Data!$F$2:$F$8633,IF(I$16=Data!$E$2:$E$8633,IF(0=Data!$H$2:$H$8633,Data!$K$2:$K$8633))))))</f>
        <v>0</v>
      </c>
      <c r="J391" s="35">
        <f t="array" ref="J391">SUM(IF($F$2=Data!$A$2:$A$8633,IF($H$2=$H$2,IF($B$384=Data!$F$2:$F$8633,IF(J$16=Data!$E$2:$E$8633,IF(0=Data!$H$2:$H$8633,Data!$K$2:$K$8633))))))</f>
        <v>0</v>
      </c>
      <c r="K391" s="35">
        <f t="array" ref="K391">SUM(IF($F$2=Data!$A$2:$A$8633,IF($H$2=$H$2,IF($B$384=Data!$F$2:$F$8633,IF(K$16=Data!$E$2:$E$8633,IF(0=Data!$H$2:$H$8633,Data!$K$2:$K$8633))))))</f>
        <v>0</v>
      </c>
      <c r="L391" s="35">
        <f t="array" ref="L391">SUM(IF($F$2=Data!$A$2:$A$8633,IF($H$2=$H$2,IF($B$384=Data!$F$2:$F$8633,IF(L$16=Data!$E$2:$E$8633,IF(0=Data!$H$2:$H$8633,Data!$K$2:$K$8633))))))</f>
        <v>0</v>
      </c>
      <c r="M391" s="35">
        <f t="array" ref="M391">SUM(IF($F$2=Data!$A$2:$A$8633,IF($H$2=$H$2,IF($B$384=Data!$F$2:$F$8633,IF(M$16=Data!$E$2:$E$8633,IF(0=Data!$H$2:$H$8633,Data!$K$2:$K$8633))))))</f>
        <v>0</v>
      </c>
      <c r="N391" s="35">
        <f t="array" ref="N391">SUM(IF($F$2=Data!$A$2:$A$8633,IF($H$2=$H$2,IF($B$384=Data!$F$2:$F$8633,IF(N$16=Data!$E$2:$E$8633,IF(0=Data!$H$2:$H$8633,Data!$K$2:$K$8633))))))</f>
        <v>0</v>
      </c>
      <c r="O391" s="35">
        <f t="array" ref="O391">SUM(IF($F$2=Data!$A$2:$A$8633,IF($H$2=$H$2,IF($B$384=Data!$F$2:$F$8633,IF(O$16=Data!$E$2:$E$8633,IF(0=Data!$H$2:$H$8633,Data!$K$2:$K$8633))))))</f>
        <v>0</v>
      </c>
      <c r="P391" s="35">
        <f t="array" ref="P391">SUM(IF($F$2=Data!$A$2:$A$8633,IF($H$2=$H$2,IF($B$384=Data!$F$2:$F$8633,IF(P$16=Data!$E$2:$E$8633,IF(0=Data!$H$2:$H$8633,Data!$K$2:$K$8633))))))</f>
        <v>0</v>
      </c>
      <c r="Q391" s="35">
        <f t="array" ref="Q391">SUM(IF($F$2=Data!$A$2:$A$8633,IF($H$2=$H$2,IF($B$384=Data!$F$2:$F$8633,IF(Q$16=Data!$E$2:$E$8633,IF(0=Data!$H$2:$H$8633,Data!$K$2:$K$8633))))))</f>
        <v>0</v>
      </c>
      <c r="R391" s="35">
        <f t="array" ref="R391">SUM(IF($F$2=Data!$A$2:$A$8633,IF($H$2=$H$2,IF($B$384=Data!$F$2:$F$8633,IF(R$16=Data!$E$2:$E$8633,IF(0=Data!$H$2:$H$8633,Data!$K$2:$K$8633))))))</f>
        <v>0</v>
      </c>
      <c r="S391" s="35">
        <f t="array" ref="S391">SUM(IF($F$2=Data!$A$2:$A$8633,IF($H$2=$H$2,IF($B$384=Data!$F$2:$F$8633,IF(S$16=Data!$E$2:$E$8633,IF(0=Data!$H$2:$H$8633,Data!$K$2:$K$8633))))))</f>
        <v>0</v>
      </c>
      <c r="T391" s="35">
        <f t="array" ref="T391">SUM(IF($F$2=Data!$A$2:$A$8633,IF($H$2=$H$2,IF($B$384=Data!$F$2:$F$8633,IF(T$16=Data!$E$2:$E$8633,IF(0=Data!$H$2:$H$8633,Data!$K$2:$K$8633))))))</f>
        <v>0</v>
      </c>
      <c r="U391" s="35">
        <f t="array" ref="U391">SUM(IF($F$2=Data!$A$2:$A$8633,IF($H$2=$H$2,IF($B$384=Data!$F$2:$F$8633,IF(U$16=Data!$E$2:$E$8633,IF(0=Data!$H$2:$H$8633,Data!$K$2:$K$8633))))))</f>
        <v>0</v>
      </c>
      <c r="V391" s="35">
        <f t="array" ref="V391">SUM(IF($F$2=Data!$A$2:$A$8633,IF($H$2=$H$2,IF($B$384=Data!$F$2:$F$8633,IF(V$16=Data!$E$2:$E$8633,IF(0=Data!$H$2:$H$8633,Data!$K$2:$K$8633))))))</f>
        <v>0</v>
      </c>
      <c r="W391" s="35">
        <f t="array" ref="W391">SUM(IF($F$2=Data!$A$2:$A$8633,IF($H$2=$H$2,IF($B$384=Data!$F$2:$F$8633,IF(W$16=Data!$E$2:$E$8633,IF(0=Data!$H$2:$H$8633,Data!$K$2:$K$8633))))))</f>
        <v>0</v>
      </c>
      <c r="X391" s="35">
        <f t="array" ref="X391">SUM(IF($F$2=Data!$A$2:$A$8633,IF($H$2=$H$2,IF($B$384=Data!$F$2:$F$8633,IF(X$16=Data!$E$2:$E$8633,IF(0=Data!$H$2:$H$8633,Data!$K$2:$K$8633))))))</f>
        <v>0</v>
      </c>
      <c r="Y391" s="35">
        <f t="array" ref="Y391">SUM(IF($F$2=Data!$A$2:$A$8633,IF($H$2=$H$2,IF($B$384=Data!$F$2:$F$8633,IF(Y$16=Data!$E$2:$E$8633,IF(0=Data!$H$2:$H$8633,Data!$K$2:$K$8633))))))</f>
        <v>0</v>
      </c>
    </row>
    <row r="392" spans="1:31" hidden="1">
      <c r="A392" s="29" t="s">
        <v>7</v>
      </c>
      <c r="B392" s="35">
        <f t="array" ref="B392">SUM(IF($F$2=Data!$A$2:$A$8633,IF($H$2=$H$2,IF($B$384=Data!$F$2:$F$8633,IF(B$16=Data!$E$2:$E$8633,IF(1=Data!$H$2:$H$8633,Data!$K$2:$K$8633))))))</f>
        <v>0</v>
      </c>
      <c r="C392" s="35">
        <f t="array" ref="C392">SUM(IF($F$2=Data!$A$2:$A$8633,IF($H$2=$H$2,IF($B$384=Data!$F$2:$F$8633,IF(C$16=Data!$E$2:$E$8633,IF(1=Data!$H$2:$H$8633,Data!$K$2:$K$8633))))))</f>
        <v>0</v>
      </c>
      <c r="D392" s="35">
        <f t="array" ref="D392">SUM(IF($F$2=Data!$A$2:$A$8633,IF($H$2=$H$2,IF($B$384=Data!$F$2:$F$8633,IF(D$16=Data!$E$2:$E$8633,IF(1=Data!$H$2:$H$8633,Data!$K$2:$K$8633))))))</f>
        <v>0</v>
      </c>
      <c r="E392" s="35">
        <f t="array" ref="E392">SUM(IF($F$2=Data!$A$2:$A$8633,IF($H$2=$H$2,IF($B$384=Data!$F$2:$F$8633,IF(E$16=Data!$E$2:$E$8633,IF(1=Data!$H$2:$H$8633,Data!$K$2:$K$8633))))))</f>
        <v>0</v>
      </c>
      <c r="F392" s="35">
        <f t="array" ref="F392">SUM(IF($F$2=Data!$A$2:$A$8633,IF($H$2=$H$2,IF($B$384=Data!$F$2:$F$8633,IF(F$16=Data!$E$2:$E$8633,IF(1=Data!$H$2:$H$8633,Data!$K$2:$K$8633))))))</f>
        <v>0</v>
      </c>
      <c r="G392" s="35">
        <f t="array" ref="G392">SUM(IF($F$2=Data!$A$2:$A$8633,IF($H$2=$H$2,IF($B$384=Data!$F$2:$F$8633,IF(G$16=Data!$E$2:$E$8633,IF(1=Data!$H$2:$H$8633,Data!$K$2:$K$8633))))))</f>
        <v>0</v>
      </c>
      <c r="H392" s="35">
        <f t="array" ref="H392">SUM(IF($F$2=Data!$A$2:$A$8633,IF($H$2=$H$2,IF($B$384=Data!$F$2:$F$8633,IF(H$16=Data!$E$2:$E$8633,IF(1=Data!$H$2:$H$8633,Data!$K$2:$K$8633))))))</f>
        <v>0</v>
      </c>
      <c r="I392" s="35">
        <f t="array" ref="I392">SUM(IF($F$2=Data!$A$2:$A$8633,IF($H$2=$H$2,IF($B$384=Data!$F$2:$F$8633,IF(I$16=Data!$E$2:$E$8633,IF(1=Data!$H$2:$H$8633,Data!$K$2:$K$8633))))))</f>
        <v>0</v>
      </c>
      <c r="J392" s="35">
        <f t="array" ref="J392">SUM(IF($F$2=Data!$A$2:$A$8633,IF($H$2=$H$2,IF($B$384=Data!$F$2:$F$8633,IF(J$16=Data!$E$2:$E$8633,IF(1=Data!$H$2:$H$8633,Data!$K$2:$K$8633))))))</f>
        <v>0</v>
      </c>
      <c r="K392" s="35">
        <f t="array" ref="K392">SUM(IF($F$2=Data!$A$2:$A$8633,IF($H$2=$H$2,IF($B$384=Data!$F$2:$F$8633,IF(K$16=Data!$E$2:$E$8633,IF(1=Data!$H$2:$H$8633,Data!$K$2:$K$8633))))))</f>
        <v>0</v>
      </c>
      <c r="L392" s="35">
        <f t="array" ref="L392">SUM(IF($F$2=Data!$A$2:$A$8633,IF($H$2=$H$2,IF($B$384=Data!$F$2:$F$8633,IF(L$16=Data!$E$2:$E$8633,IF(1=Data!$H$2:$H$8633,Data!$K$2:$K$8633))))))</f>
        <v>0</v>
      </c>
      <c r="M392" s="35">
        <f t="array" ref="M392">SUM(IF($F$2=Data!$A$2:$A$8633,IF($H$2=$H$2,IF($B$384=Data!$F$2:$F$8633,IF(M$16=Data!$E$2:$E$8633,IF(1=Data!$H$2:$H$8633,Data!$K$2:$K$8633))))))</f>
        <v>0</v>
      </c>
      <c r="N392" s="35">
        <f t="array" ref="N392">SUM(IF($F$2=Data!$A$2:$A$8633,IF($H$2=$H$2,IF($B$384=Data!$F$2:$F$8633,IF(N$16=Data!$E$2:$E$8633,IF(1=Data!$H$2:$H$8633,Data!$K$2:$K$8633))))))</f>
        <v>0</v>
      </c>
      <c r="O392" s="35">
        <f t="array" ref="O392">SUM(IF($F$2=Data!$A$2:$A$8633,IF($H$2=$H$2,IF($B$384=Data!$F$2:$F$8633,IF(O$16=Data!$E$2:$E$8633,IF(1=Data!$H$2:$H$8633,Data!$K$2:$K$8633))))))</f>
        <v>0</v>
      </c>
      <c r="P392" s="35">
        <f t="array" ref="P392">SUM(IF($F$2=Data!$A$2:$A$8633,IF($H$2=$H$2,IF($B$384=Data!$F$2:$F$8633,IF(P$16=Data!$E$2:$E$8633,IF(1=Data!$H$2:$H$8633,Data!$K$2:$K$8633))))))</f>
        <v>0</v>
      </c>
      <c r="Q392" s="35">
        <f t="array" ref="Q392">SUM(IF($F$2=Data!$A$2:$A$8633,IF($H$2=$H$2,IF($B$384=Data!$F$2:$F$8633,IF(Q$16=Data!$E$2:$E$8633,IF(1=Data!$H$2:$H$8633,Data!$K$2:$K$8633))))))</f>
        <v>0</v>
      </c>
      <c r="R392" s="35">
        <f t="array" ref="R392">SUM(IF($F$2=Data!$A$2:$A$8633,IF($H$2=$H$2,IF($B$384=Data!$F$2:$F$8633,IF(R$16=Data!$E$2:$E$8633,IF(1=Data!$H$2:$H$8633,Data!$K$2:$K$8633))))))</f>
        <v>0</v>
      </c>
      <c r="S392" s="35">
        <f t="array" ref="S392">SUM(IF($F$2=Data!$A$2:$A$8633,IF($H$2=$H$2,IF($B$384=Data!$F$2:$F$8633,IF(S$16=Data!$E$2:$E$8633,IF(1=Data!$H$2:$H$8633,Data!$K$2:$K$8633))))))</f>
        <v>0</v>
      </c>
      <c r="T392" s="35">
        <f t="array" ref="T392">SUM(IF($F$2=Data!$A$2:$A$8633,IF($H$2=$H$2,IF($B$384=Data!$F$2:$F$8633,IF(T$16=Data!$E$2:$E$8633,IF(1=Data!$H$2:$H$8633,Data!$K$2:$K$8633))))))</f>
        <v>0</v>
      </c>
      <c r="U392" s="35">
        <f t="array" ref="U392">SUM(IF($F$2=Data!$A$2:$A$8633,IF($H$2=$H$2,IF($B$384=Data!$F$2:$F$8633,IF(U$16=Data!$E$2:$E$8633,IF(1=Data!$H$2:$H$8633,Data!$K$2:$K$8633))))))</f>
        <v>0</v>
      </c>
      <c r="V392" s="35">
        <f t="array" ref="V392">SUM(IF($F$2=Data!$A$2:$A$8633,IF($H$2=$H$2,IF($B$384=Data!$F$2:$F$8633,IF(V$16=Data!$E$2:$E$8633,IF(1=Data!$H$2:$H$8633,Data!$K$2:$K$8633))))))</f>
        <v>0</v>
      </c>
      <c r="W392" s="35">
        <f t="array" ref="W392">SUM(IF($F$2=Data!$A$2:$A$8633,IF($H$2=$H$2,IF($B$384=Data!$F$2:$F$8633,IF(W$16=Data!$E$2:$E$8633,IF(1=Data!$H$2:$H$8633,Data!$K$2:$K$8633))))))</f>
        <v>0</v>
      </c>
      <c r="X392" s="35">
        <f t="array" ref="X392">SUM(IF($F$2=Data!$A$2:$A$8633,IF($H$2=$H$2,IF($B$384=Data!$F$2:$F$8633,IF(X$16=Data!$E$2:$E$8633,IF(1=Data!$H$2:$H$8633,Data!$K$2:$K$8633))))))</f>
        <v>0</v>
      </c>
      <c r="Y392" s="35">
        <f t="array" ref="Y392">SUM(IF($F$2=Data!$A$2:$A$8633,IF($H$2=$H$2,IF($B$384=Data!$F$2:$F$8633,IF(Y$16=Data!$E$2:$E$8633,IF(1=Data!$H$2:$H$8633,Data!$K$2:$K$8633))))))</f>
        <v>0</v>
      </c>
    </row>
    <row r="393" spans="1:31" hidden="1">
      <c r="A393" s="29" t="s">
        <v>19</v>
      </c>
      <c r="B393" s="35">
        <f t="array" ref="B393">SUM(IF($F$2=Data!$A$2:$A$8633,IF($H$2=$H$2,IF($B$384=Data!$F$2:$F$8633,IF(B$16=Data!$E$2:$E$8633,IF(2=Data!$H$2:$H$8633,Data!$K$2:$K$8633))))))</f>
        <v>0</v>
      </c>
      <c r="C393" s="35">
        <f t="array" ref="C393">SUM(IF($F$2=Data!$A$2:$A$8633,IF($H$2=$H$2,IF($B$384=Data!$F$2:$F$8633,IF(C$16=Data!$E$2:$E$8633,IF(2=Data!$H$2:$H$8633,Data!$K$2:$K$8633))))))</f>
        <v>0</v>
      </c>
      <c r="D393" s="35">
        <f t="array" ref="D393">SUM(IF($F$2=Data!$A$2:$A$8633,IF($H$2=$H$2,IF($B$384=Data!$F$2:$F$8633,IF(D$16=Data!$E$2:$E$8633,IF(2=Data!$H$2:$H$8633,Data!$K$2:$K$8633))))))</f>
        <v>0</v>
      </c>
      <c r="E393" s="35">
        <f t="array" ref="E393">SUM(IF($F$2=Data!$A$2:$A$8633,IF($H$2=$H$2,IF($B$384=Data!$F$2:$F$8633,IF(E$16=Data!$E$2:$E$8633,IF(2=Data!$H$2:$H$8633,Data!$K$2:$K$8633))))))</f>
        <v>0</v>
      </c>
      <c r="F393" s="35">
        <f t="array" ref="F393">SUM(IF($F$2=Data!$A$2:$A$8633,IF($H$2=$H$2,IF($B$384=Data!$F$2:$F$8633,IF(F$16=Data!$E$2:$E$8633,IF(2=Data!$H$2:$H$8633,Data!$K$2:$K$8633))))))</f>
        <v>0</v>
      </c>
      <c r="G393" s="35">
        <f t="array" ref="G393">SUM(IF($F$2=Data!$A$2:$A$8633,IF($H$2=$H$2,IF($B$384=Data!$F$2:$F$8633,IF(G$16=Data!$E$2:$E$8633,IF(2=Data!$H$2:$H$8633,Data!$K$2:$K$8633))))))</f>
        <v>0</v>
      </c>
      <c r="H393" s="35">
        <f t="array" ref="H393">SUM(IF($F$2=Data!$A$2:$A$8633,IF($H$2=$H$2,IF($B$384=Data!$F$2:$F$8633,IF(H$16=Data!$E$2:$E$8633,IF(2=Data!$H$2:$H$8633,Data!$K$2:$K$8633))))))</f>
        <v>0</v>
      </c>
      <c r="I393" s="35">
        <f t="array" ref="I393">SUM(IF($F$2=Data!$A$2:$A$8633,IF($H$2=$H$2,IF($B$384=Data!$F$2:$F$8633,IF(I$16=Data!$E$2:$E$8633,IF(2=Data!$H$2:$H$8633,Data!$K$2:$K$8633))))))</f>
        <v>0</v>
      </c>
      <c r="J393" s="35">
        <f t="array" ref="J393">SUM(IF($F$2=Data!$A$2:$A$8633,IF($H$2=$H$2,IF($B$384=Data!$F$2:$F$8633,IF(J$16=Data!$E$2:$E$8633,IF(2=Data!$H$2:$H$8633,Data!$K$2:$K$8633))))))</f>
        <v>0</v>
      </c>
      <c r="K393" s="35">
        <f t="array" ref="K393">SUM(IF($F$2=Data!$A$2:$A$8633,IF($H$2=$H$2,IF($B$384=Data!$F$2:$F$8633,IF(K$16=Data!$E$2:$E$8633,IF(2=Data!$H$2:$H$8633,Data!$K$2:$K$8633))))))</f>
        <v>0</v>
      </c>
      <c r="L393" s="35">
        <f t="array" ref="L393">SUM(IF($F$2=Data!$A$2:$A$8633,IF($H$2=$H$2,IF($B$384=Data!$F$2:$F$8633,IF(L$16=Data!$E$2:$E$8633,IF(2=Data!$H$2:$H$8633,Data!$K$2:$K$8633))))))</f>
        <v>0</v>
      </c>
      <c r="M393" s="35">
        <f t="array" ref="M393">SUM(IF($F$2=Data!$A$2:$A$8633,IF($H$2=$H$2,IF($B$384=Data!$F$2:$F$8633,IF(M$16=Data!$E$2:$E$8633,IF(2=Data!$H$2:$H$8633,Data!$K$2:$K$8633))))))</f>
        <v>0</v>
      </c>
      <c r="N393" s="35">
        <f t="array" ref="N393">SUM(IF($F$2=Data!$A$2:$A$8633,IF($H$2=$H$2,IF($B$384=Data!$F$2:$F$8633,IF(N$16=Data!$E$2:$E$8633,IF(2=Data!$H$2:$H$8633,Data!$K$2:$K$8633))))))</f>
        <v>0</v>
      </c>
      <c r="O393" s="35">
        <f t="array" ref="O393">SUM(IF($F$2=Data!$A$2:$A$8633,IF($H$2=$H$2,IF($B$384=Data!$F$2:$F$8633,IF(O$16=Data!$E$2:$E$8633,IF(2=Data!$H$2:$H$8633,Data!$K$2:$K$8633))))))</f>
        <v>0</v>
      </c>
      <c r="P393" s="35">
        <f t="array" ref="P393">SUM(IF($F$2=Data!$A$2:$A$8633,IF($H$2=$H$2,IF($B$384=Data!$F$2:$F$8633,IF(P$16=Data!$E$2:$E$8633,IF(2=Data!$H$2:$H$8633,Data!$K$2:$K$8633))))))</f>
        <v>0</v>
      </c>
      <c r="Q393" s="35">
        <f t="array" ref="Q393">SUM(IF($F$2=Data!$A$2:$A$8633,IF($H$2=$H$2,IF($B$384=Data!$F$2:$F$8633,IF(Q$16=Data!$E$2:$E$8633,IF(2=Data!$H$2:$H$8633,Data!$K$2:$K$8633))))))</f>
        <v>0</v>
      </c>
      <c r="R393" s="35">
        <f t="array" ref="R393">SUM(IF($F$2=Data!$A$2:$A$8633,IF($H$2=$H$2,IF($B$384=Data!$F$2:$F$8633,IF(R$16=Data!$E$2:$E$8633,IF(2=Data!$H$2:$H$8633,Data!$K$2:$K$8633))))))</f>
        <v>0</v>
      </c>
      <c r="S393" s="35">
        <f t="array" ref="S393">SUM(IF($F$2=Data!$A$2:$A$8633,IF($H$2=$H$2,IF($B$384=Data!$F$2:$F$8633,IF(S$16=Data!$E$2:$E$8633,IF(2=Data!$H$2:$H$8633,Data!$K$2:$K$8633))))))</f>
        <v>0</v>
      </c>
      <c r="T393" s="35">
        <f t="array" ref="T393">SUM(IF($F$2=Data!$A$2:$A$8633,IF($H$2=$H$2,IF($B$384=Data!$F$2:$F$8633,IF(T$16=Data!$E$2:$E$8633,IF(2=Data!$H$2:$H$8633,Data!$K$2:$K$8633))))))</f>
        <v>0</v>
      </c>
      <c r="U393" s="35">
        <f t="array" ref="U393">SUM(IF($F$2=Data!$A$2:$A$8633,IF($H$2=$H$2,IF($B$384=Data!$F$2:$F$8633,IF(U$16=Data!$E$2:$E$8633,IF(2=Data!$H$2:$H$8633,Data!$K$2:$K$8633))))))</f>
        <v>0</v>
      </c>
      <c r="V393" s="35">
        <f t="array" ref="V393">SUM(IF($F$2=Data!$A$2:$A$8633,IF($H$2=$H$2,IF($B$384=Data!$F$2:$F$8633,IF(V$16=Data!$E$2:$E$8633,IF(2=Data!$H$2:$H$8633,Data!$K$2:$K$8633))))))</f>
        <v>0</v>
      </c>
      <c r="W393" s="35">
        <f t="array" ref="W393">SUM(IF($F$2=Data!$A$2:$A$8633,IF($H$2=$H$2,IF($B$384=Data!$F$2:$F$8633,IF(W$16=Data!$E$2:$E$8633,IF(2=Data!$H$2:$H$8633,Data!$K$2:$K$8633))))))</f>
        <v>0</v>
      </c>
      <c r="X393" s="35">
        <f t="array" ref="X393">SUM(IF($F$2=Data!$A$2:$A$8633,IF($H$2=$H$2,IF($B$384=Data!$F$2:$F$8633,IF(X$16=Data!$E$2:$E$8633,IF(2=Data!$H$2:$H$8633,Data!$K$2:$K$8633))))))</f>
        <v>0</v>
      </c>
      <c r="Y393" s="35">
        <f t="array" ref="Y393">SUM(IF($F$2=Data!$A$2:$A$8633,IF($H$2=$H$2,IF($B$384=Data!$F$2:$F$8633,IF(Y$16=Data!$E$2:$E$8633,IF(2=Data!$H$2:$H$8633,Data!$K$2:$K$8633))))))</f>
        <v>0</v>
      </c>
    </row>
    <row r="394" spans="1:31" hidden="1">
      <c r="A394" s="29" t="s">
        <v>20</v>
      </c>
      <c r="B394" s="36">
        <f t="array" ref="B394">SUM(IF($F$2=Data!$A$2:$A$8633,IF($H$2=$H$2,IF($B$384=Data!$F$2:$F$8633,IF(B$16=Data!$E$2:$E$8633,IF(3=Data!$H$2:$H$8633,Data!$K$2:$K$8633))))))</f>
        <v>0</v>
      </c>
      <c r="C394" s="36">
        <f t="array" ref="C394">SUM(IF($F$2=Data!$A$2:$A$8633,IF($H$2=$H$2,IF($B$384=Data!$F$2:$F$8633,IF(C$16=Data!$E$2:$E$8633,IF(3=Data!$H$2:$H$8633,Data!$K$2:$K$8633))))))</f>
        <v>0</v>
      </c>
      <c r="D394" s="36">
        <f t="array" ref="D394">SUM(IF($F$2=Data!$A$2:$A$8633,IF($H$2=$H$2,IF($B$384=Data!$F$2:$F$8633,IF(D$16=Data!$E$2:$E$8633,IF(3=Data!$H$2:$H$8633,Data!$K$2:$K$8633))))))</f>
        <v>0</v>
      </c>
      <c r="E394" s="36">
        <f t="array" ref="E394">SUM(IF($F$2=Data!$A$2:$A$8633,IF($H$2=$H$2,IF($B$384=Data!$F$2:$F$8633,IF(E$16=Data!$E$2:$E$8633,IF(3=Data!$H$2:$H$8633,Data!$K$2:$K$8633))))))</f>
        <v>0</v>
      </c>
      <c r="F394" s="36">
        <f t="array" ref="F394">SUM(IF($F$2=Data!$A$2:$A$8633,IF($H$2=$H$2,IF($B$384=Data!$F$2:$F$8633,IF(F$16=Data!$E$2:$E$8633,IF(3=Data!$H$2:$H$8633,Data!$K$2:$K$8633))))))</f>
        <v>0</v>
      </c>
      <c r="G394" s="36">
        <f t="array" ref="G394">SUM(IF($F$2=Data!$A$2:$A$8633,IF($H$2=$H$2,IF($B$384=Data!$F$2:$F$8633,IF(G$16=Data!$E$2:$E$8633,IF(3=Data!$H$2:$H$8633,Data!$K$2:$K$8633))))))</f>
        <v>0</v>
      </c>
      <c r="H394" s="36">
        <f t="array" ref="H394">SUM(IF($F$2=Data!$A$2:$A$8633,IF($H$2=$H$2,IF($B$384=Data!$F$2:$F$8633,IF(H$16=Data!$E$2:$E$8633,IF(3=Data!$H$2:$H$8633,Data!$K$2:$K$8633))))))</f>
        <v>0</v>
      </c>
      <c r="I394" s="36">
        <f t="array" ref="I394">SUM(IF($F$2=Data!$A$2:$A$8633,IF($H$2=$H$2,IF($B$384=Data!$F$2:$F$8633,IF(I$16=Data!$E$2:$E$8633,IF(3=Data!$H$2:$H$8633,Data!$K$2:$K$8633))))))</f>
        <v>0</v>
      </c>
      <c r="J394" s="36">
        <f t="array" ref="J394">SUM(IF($F$2=Data!$A$2:$A$8633,IF($H$2=$H$2,IF($B$384=Data!$F$2:$F$8633,IF(J$16=Data!$E$2:$E$8633,IF(3=Data!$H$2:$H$8633,Data!$K$2:$K$8633))))))</f>
        <v>0</v>
      </c>
      <c r="K394" s="36">
        <f t="array" ref="K394">SUM(IF($F$2=Data!$A$2:$A$8633,IF($H$2=$H$2,IF($B$384=Data!$F$2:$F$8633,IF(K$16=Data!$E$2:$E$8633,IF(3=Data!$H$2:$H$8633,Data!$K$2:$K$8633))))))</f>
        <v>0</v>
      </c>
      <c r="L394" s="36">
        <f t="array" ref="L394">SUM(IF($F$2=Data!$A$2:$A$8633,IF($H$2=$H$2,IF($B$384=Data!$F$2:$F$8633,IF(L$16=Data!$E$2:$E$8633,IF(3=Data!$H$2:$H$8633,Data!$K$2:$K$8633))))))</f>
        <v>0</v>
      </c>
      <c r="M394" s="36">
        <f t="array" ref="M394">SUM(IF($F$2=Data!$A$2:$A$8633,IF($H$2=$H$2,IF($B$384=Data!$F$2:$F$8633,IF(M$16=Data!$E$2:$E$8633,IF(3=Data!$H$2:$H$8633,Data!$K$2:$K$8633))))))</f>
        <v>0</v>
      </c>
      <c r="N394" s="36">
        <f t="array" ref="N394">SUM(IF($F$2=Data!$A$2:$A$8633,IF($H$2=$H$2,IF($B$384=Data!$F$2:$F$8633,IF(N$16=Data!$E$2:$E$8633,IF(3=Data!$H$2:$H$8633,Data!$K$2:$K$8633))))))</f>
        <v>0</v>
      </c>
      <c r="O394" s="36">
        <f t="array" ref="O394">SUM(IF($F$2=Data!$A$2:$A$8633,IF($H$2=$H$2,IF($B$384=Data!$F$2:$F$8633,IF(O$16=Data!$E$2:$E$8633,IF(3=Data!$H$2:$H$8633,Data!$K$2:$K$8633))))))</f>
        <v>0</v>
      </c>
      <c r="P394" s="36">
        <f t="array" ref="P394">SUM(IF($F$2=Data!$A$2:$A$8633,IF($H$2=$H$2,IF($B$384=Data!$F$2:$F$8633,IF(P$16=Data!$E$2:$E$8633,IF(3=Data!$H$2:$H$8633,Data!$K$2:$K$8633))))))</f>
        <v>0</v>
      </c>
      <c r="Q394" s="36">
        <f t="array" ref="Q394">SUM(IF($F$2=Data!$A$2:$A$8633,IF($H$2=$H$2,IF($B$384=Data!$F$2:$F$8633,IF(Q$16=Data!$E$2:$E$8633,IF(3=Data!$H$2:$H$8633,Data!$K$2:$K$8633))))))</f>
        <v>0</v>
      </c>
      <c r="R394" s="36">
        <f t="array" ref="R394">SUM(IF($F$2=Data!$A$2:$A$8633,IF($H$2=$H$2,IF($B$384=Data!$F$2:$F$8633,IF(R$16=Data!$E$2:$E$8633,IF(3=Data!$H$2:$H$8633,Data!$K$2:$K$8633))))))</f>
        <v>0</v>
      </c>
      <c r="S394" s="36">
        <f t="array" ref="S394">SUM(IF($F$2=Data!$A$2:$A$8633,IF($H$2=$H$2,IF($B$384=Data!$F$2:$F$8633,IF(S$16=Data!$E$2:$E$8633,IF(3=Data!$H$2:$H$8633,Data!$K$2:$K$8633))))))</f>
        <v>0</v>
      </c>
      <c r="T394" s="36">
        <f t="array" ref="T394">SUM(IF($F$2=Data!$A$2:$A$8633,IF($H$2=$H$2,IF($B$384=Data!$F$2:$F$8633,IF(T$16=Data!$E$2:$E$8633,IF(3=Data!$H$2:$H$8633,Data!$K$2:$K$8633))))))</f>
        <v>0</v>
      </c>
      <c r="U394" s="36">
        <f t="array" ref="U394">SUM(IF($F$2=Data!$A$2:$A$8633,IF($H$2=$H$2,IF($B$384=Data!$F$2:$F$8633,IF(U$16=Data!$E$2:$E$8633,IF(3=Data!$H$2:$H$8633,Data!$K$2:$K$8633))))))</f>
        <v>0</v>
      </c>
      <c r="V394" s="36">
        <f t="array" ref="V394">SUM(IF($F$2=Data!$A$2:$A$8633,IF($H$2=$H$2,IF($B$384=Data!$F$2:$F$8633,IF(V$16=Data!$E$2:$E$8633,IF(3=Data!$H$2:$H$8633,Data!$K$2:$K$8633))))))</f>
        <v>0</v>
      </c>
      <c r="W394" s="36">
        <f t="array" ref="W394">SUM(IF($F$2=Data!$A$2:$A$8633,IF($H$2=$H$2,IF($B$384=Data!$F$2:$F$8633,IF(W$16=Data!$E$2:$E$8633,IF(3=Data!$H$2:$H$8633,Data!$K$2:$K$8633))))))</f>
        <v>0</v>
      </c>
      <c r="X394" s="36">
        <f t="array" ref="X394">SUM(IF($F$2=Data!$A$2:$A$8633,IF($H$2=$H$2,IF($B$384=Data!$F$2:$F$8633,IF(X$16=Data!$E$2:$E$8633,IF(3=Data!$H$2:$H$8633,Data!$K$2:$K$8633))))))</f>
        <v>0</v>
      </c>
      <c r="Y394" s="36">
        <f t="array" ref="Y394">SUM(IF($F$2=Data!$A$2:$A$8633,IF($H$2=$H$2,IF($B$384=Data!$F$2:$F$8633,IF(Y$16=Data!$E$2:$E$8633,IF(3=Data!$H$2:$H$8633,Data!$K$2:$K$8633))))))</f>
        <v>0</v>
      </c>
    </row>
    <row r="395" spans="1:31" hidden="1">
      <c r="A395" s="37"/>
    </row>
    <row r="396" spans="1:31" hidden="1">
      <c r="A396" s="38" t="s">
        <v>2</v>
      </c>
      <c r="B396" s="39" t="str">
        <f t="shared" ref="B396:Y396" si="542">IF(B$385&lt;B391,B386+B$385*B387,"N/A")</f>
        <v>N/A</v>
      </c>
      <c r="C396" s="39" t="str">
        <f t="shared" si="542"/>
        <v>N/A</v>
      </c>
      <c r="D396" s="39" t="str">
        <f t="shared" si="542"/>
        <v>N/A</v>
      </c>
      <c r="E396" s="39" t="str">
        <f t="shared" si="542"/>
        <v>N/A</v>
      </c>
      <c r="F396" s="39" t="str">
        <f t="shared" si="542"/>
        <v>N/A</v>
      </c>
      <c r="G396" s="39" t="str">
        <f t="shared" si="542"/>
        <v>N/A</v>
      </c>
      <c r="H396" s="39" t="str">
        <f t="shared" si="542"/>
        <v>N/A</v>
      </c>
      <c r="I396" s="39" t="str">
        <f t="shared" si="542"/>
        <v>N/A</v>
      </c>
      <c r="J396" s="39" t="str">
        <f t="shared" si="542"/>
        <v>N/A</v>
      </c>
      <c r="K396" s="39" t="str">
        <f t="shared" si="542"/>
        <v>N/A</v>
      </c>
      <c r="L396" s="39" t="str">
        <f t="shared" si="542"/>
        <v>N/A</v>
      </c>
      <c r="M396" s="39" t="str">
        <f t="shared" si="542"/>
        <v>N/A</v>
      </c>
      <c r="N396" s="39" t="str">
        <f t="shared" si="542"/>
        <v>N/A</v>
      </c>
      <c r="O396" s="39" t="str">
        <f t="shared" si="542"/>
        <v>N/A</v>
      </c>
      <c r="P396" s="39" t="str">
        <f t="shared" si="542"/>
        <v>N/A</v>
      </c>
      <c r="Q396" s="39" t="str">
        <f t="shared" si="542"/>
        <v>N/A</v>
      </c>
      <c r="R396" s="39" t="str">
        <f t="shared" si="542"/>
        <v>N/A</v>
      </c>
      <c r="S396" s="39" t="str">
        <f t="shared" si="542"/>
        <v>N/A</v>
      </c>
      <c r="T396" s="39" t="str">
        <f t="shared" si="542"/>
        <v>N/A</v>
      </c>
      <c r="U396" s="39" t="str">
        <f t="shared" si="542"/>
        <v>N/A</v>
      </c>
      <c r="V396" s="39" t="str">
        <f t="shared" si="542"/>
        <v>N/A</v>
      </c>
      <c r="W396" s="39" t="str">
        <f t="shared" si="542"/>
        <v>N/A</v>
      </c>
      <c r="X396" s="39" t="str">
        <f t="shared" si="542"/>
        <v>N/A</v>
      </c>
      <c r="Y396" s="39" t="str">
        <f t="shared" si="542"/>
        <v>N/A</v>
      </c>
    </row>
    <row r="397" spans="1:31" hidden="1">
      <c r="A397" s="38" t="s">
        <v>0</v>
      </c>
      <c r="B397" s="39" t="str">
        <f t="shared" ref="B397:Y397" si="543">IF(AND(B391&lt;&gt;0,B391&lt;B$385,B$385&lt;B392),B386+B$385*B387+(B$385-B391)*B388,"N/A")</f>
        <v>N/A</v>
      </c>
      <c r="C397" s="39" t="str">
        <f t="shared" si="543"/>
        <v>N/A</v>
      </c>
      <c r="D397" s="39" t="str">
        <f t="shared" si="543"/>
        <v>N/A</v>
      </c>
      <c r="E397" s="39" t="str">
        <f t="shared" si="543"/>
        <v>N/A</v>
      </c>
      <c r="F397" s="39" t="str">
        <f t="shared" si="543"/>
        <v>N/A</v>
      </c>
      <c r="G397" s="39" t="str">
        <f t="shared" si="543"/>
        <v>N/A</v>
      </c>
      <c r="H397" s="39" t="str">
        <f t="shared" si="543"/>
        <v>N/A</v>
      </c>
      <c r="I397" s="39" t="str">
        <f t="shared" si="543"/>
        <v>N/A</v>
      </c>
      <c r="J397" s="39" t="str">
        <f t="shared" si="543"/>
        <v>N/A</v>
      </c>
      <c r="K397" s="39" t="str">
        <f t="shared" si="543"/>
        <v>N/A</v>
      </c>
      <c r="L397" s="39" t="str">
        <f t="shared" si="543"/>
        <v>N/A</v>
      </c>
      <c r="M397" s="39" t="str">
        <f t="shared" si="543"/>
        <v>N/A</v>
      </c>
      <c r="N397" s="39" t="str">
        <f t="shared" si="543"/>
        <v>N/A</v>
      </c>
      <c r="O397" s="39" t="str">
        <f t="shared" si="543"/>
        <v>N/A</v>
      </c>
      <c r="P397" s="39" t="str">
        <f t="shared" si="543"/>
        <v>N/A</v>
      </c>
      <c r="Q397" s="39" t="str">
        <f t="shared" si="543"/>
        <v>N/A</v>
      </c>
      <c r="R397" s="39" t="str">
        <f t="shared" si="543"/>
        <v>N/A</v>
      </c>
      <c r="S397" s="39" t="str">
        <f t="shared" si="543"/>
        <v>N/A</v>
      </c>
      <c r="T397" s="39" t="str">
        <f t="shared" si="543"/>
        <v>N/A</v>
      </c>
      <c r="U397" s="39" t="str">
        <f t="shared" si="543"/>
        <v>N/A</v>
      </c>
      <c r="V397" s="39" t="str">
        <f t="shared" si="543"/>
        <v>N/A</v>
      </c>
      <c r="W397" s="39" t="str">
        <f t="shared" si="543"/>
        <v>N/A</v>
      </c>
      <c r="X397" s="39" t="str">
        <f t="shared" si="543"/>
        <v>N/A</v>
      </c>
      <c r="Y397" s="39" t="str">
        <f t="shared" si="543"/>
        <v>N/A</v>
      </c>
    </row>
    <row r="398" spans="1:31" hidden="1">
      <c r="A398" s="38" t="s">
        <v>1</v>
      </c>
      <c r="B398" s="39" t="str">
        <f t="shared" ref="B398:Y398" si="544">IF(AND(B392&lt;&gt;0,B392&lt;B$385,B$385&lt;B393),B386+B$385*B387+(B$385-B391)*B388+(B$385-B392)*B389,"N/A")</f>
        <v>N/A</v>
      </c>
      <c r="C398" s="39" t="str">
        <f t="shared" si="544"/>
        <v>N/A</v>
      </c>
      <c r="D398" s="39" t="str">
        <f t="shared" si="544"/>
        <v>N/A</v>
      </c>
      <c r="E398" s="39" t="str">
        <f t="shared" si="544"/>
        <v>N/A</v>
      </c>
      <c r="F398" s="39" t="str">
        <f t="shared" si="544"/>
        <v>N/A</v>
      </c>
      <c r="G398" s="39" t="str">
        <f t="shared" si="544"/>
        <v>N/A</v>
      </c>
      <c r="H398" s="39" t="str">
        <f t="shared" si="544"/>
        <v>N/A</v>
      </c>
      <c r="I398" s="39" t="str">
        <f t="shared" si="544"/>
        <v>N/A</v>
      </c>
      <c r="J398" s="39" t="str">
        <f t="shared" si="544"/>
        <v>N/A</v>
      </c>
      <c r="K398" s="39" t="str">
        <f t="shared" si="544"/>
        <v>N/A</v>
      </c>
      <c r="L398" s="39" t="str">
        <f t="shared" si="544"/>
        <v>N/A</v>
      </c>
      <c r="M398" s="39" t="str">
        <f t="shared" si="544"/>
        <v>N/A</v>
      </c>
      <c r="N398" s="39" t="str">
        <f t="shared" si="544"/>
        <v>N/A</v>
      </c>
      <c r="O398" s="39" t="str">
        <f t="shared" si="544"/>
        <v>N/A</v>
      </c>
      <c r="P398" s="39" t="str">
        <f t="shared" si="544"/>
        <v>N/A</v>
      </c>
      <c r="Q398" s="39" t="str">
        <f t="shared" si="544"/>
        <v>N/A</v>
      </c>
      <c r="R398" s="39" t="str">
        <f t="shared" si="544"/>
        <v>N/A</v>
      </c>
      <c r="S398" s="39" t="str">
        <f t="shared" si="544"/>
        <v>N/A</v>
      </c>
      <c r="T398" s="39" t="str">
        <f t="shared" si="544"/>
        <v>N/A</v>
      </c>
      <c r="U398" s="39" t="str">
        <f t="shared" si="544"/>
        <v>N/A</v>
      </c>
      <c r="V398" s="39" t="str">
        <f t="shared" si="544"/>
        <v>N/A</v>
      </c>
      <c r="W398" s="39" t="str">
        <f t="shared" si="544"/>
        <v>N/A</v>
      </c>
      <c r="X398" s="39" t="str">
        <f t="shared" si="544"/>
        <v>N/A</v>
      </c>
      <c r="Y398" s="39" t="str">
        <f t="shared" si="544"/>
        <v>N/A</v>
      </c>
    </row>
    <row r="399" spans="1:31" s="33" customFormat="1" hidden="1">
      <c r="A399" s="38" t="s">
        <v>21</v>
      </c>
      <c r="B399" s="39" t="str">
        <f t="shared" ref="B399:Y399" si="545">IF(AND(B393&lt;&gt;0,B393&lt;B$385,B$385&lt;B394),B386+B$385*B387+(B$385-B391)*B388+(B$385-B392)*B389+(B$385-B393)*B390,"N/A")</f>
        <v>N/A</v>
      </c>
      <c r="C399" s="39" t="str">
        <f t="shared" si="545"/>
        <v>N/A</v>
      </c>
      <c r="D399" s="39" t="str">
        <f t="shared" si="545"/>
        <v>N/A</v>
      </c>
      <c r="E399" s="39" t="str">
        <f t="shared" si="545"/>
        <v>N/A</v>
      </c>
      <c r="F399" s="39" t="str">
        <f t="shared" si="545"/>
        <v>N/A</v>
      </c>
      <c r="G399" s="39" t="str">
        <f t="shared" si="545"/>
        <v>N/A</v>
      </c>
      <c r="H399" s="39" t="str">
        <f t="shared" si="545"/>
        <v>N/A</v>
      </c>
      <c r="I399" s="39" t="str">
        <f t="shared" si="545"/>
        <v>N/A</v>
      </c>
      <c r="J399" s="39" t="str">
        <f t="shared" si="545"/>
        <v>N/A</v>
      </c>
      <c r="K399" s="39" t="str">
        <f t="shared" si="545"/>
        <v>N/A</v>
      </c>
      <c r="L399" s="39" t="str">
        <f t="shared" si="545"/>
        <v>N/A</v>
      </c>
      <c r="M399" s="39" t="str">
        <f t="shared" si="545"/>
        <v>N/A</v>
      </c>
      <c r="N399" s="39" t="str">
        <f t="shared" si="545"/>
        <v>N/A</v>
      </c>
      <c r="O399" s="39" t="str">
        <f t="shared" si="545"/>
        <v>N/A</v>
      </c>
      <c r="P399" s="39" t="str">
        <f t="shared" si="545"/>
        <v>N/A</v>
      </c>
      <c r="Q399" s="39" t="str">
        <f t="shared" si="545"/>
        <v>N/A</v>
      </c>
      <c r="R399" s="39" t="str">
        <f t="shared" si="545"/>
        <v>N/A</v>
      </c>
      <c r="S399" s="39" t="str">
        <f t="shared" si="545"/>
        <v>N/A</v>
      </c>
      <c r="T399" s="39" t="str">
        <f t="shared" si="545"/>
        <v>N/A</v>
      </c>
      <c r="U399" s="39" t="str">
        <f t="shared" si="545"/>
        <v>N/A</v>
      </c>
      <c r="V399" s="39" t="str">
        <f t="shared" si="545"/>
        <v>N/A</v>
      </c>
      <c r="W399" s="39" t="str">
        <f t="shared" si="545"/>
        <v>N/A</v>
      </c>
      <c r="X399" s="39" t="str">
        <f t="shared" si="545"/>
        <v>N/A</v>
      </c>
      <c r="Y399" s="39" t="str">
        <f t="shared" si="545"/>
        <v>N/A</v>
      </c>
      <c r="AC399" s="11"/>
      <c r="AE399" s="22"/>
    </row>
    <row r="400" spans="1:31" hidden="1">
      <c r="A400" s="38" t="s">
        <v>103</v>
      </c>
      <c r="B400" s="39">
        <f>IF(B396&lt;&gt;"N/A",B396,IF(B397&lt;&gt;"N/A",B397,IF(B398&lt;&gt;"N/A",B398,IF(B399&lt;&gt;"N/A",B399,0))))-B386</f>
        <v>0</v>
      </c>
      <c r="C400" s="39">
        <f t="shared" ref="C400" si="546">IF(C396&lt;&gt;"N/A",C396,IF(C397&lt;&gt;"N/A",C397,IF(C398&lt;&gt;"N/A",C398,IF(C399&lt;&gt;"N/A",C399,0))))-C386</f>
        <v>0</v>
      </c>
      <c r="D400" s="39">
        <f t="shared" ref="D400" si="547">IF(D396&lt;&gt;"N/A",D396,IF(D397&lt;&gt;"N/A",D397,IF(D398&lt;&gt;"N/A",D398,IF(D399&lt;&gt;"N/A",D399,0))))-D386</f>
        <v>0</v>
      </c>
      <c r="E400" s="39">
        <f t="shared" ref="E400" si="548">IF(E396&lt;&gt;"N/A",E396,IF(E397&lt;&gt;"N/A",E397,IF(E398&lt;&gt;"N/A",E398,IF(E399&lt;&gt;"N/A",E399,0))))-E386</f>
        <v>0</v>
      </c>
      <c r="F400" s="39">
        <f t="shared" ref="F400" si="549">IF(F396&lt;&gt;"N/A",F396,IF(F397&lt;&gt;"N/A",F397,IF(F398&lt;&gt;"N/A",F398,IF(F399&lt;&gt;"N/A",F399,0))))-F386</f>
        <v>0</v>
      </c>
      <c r="G400" s="39">
        <f t="shared" ref="G400" si="550">IF(G396&lt;&gt;"N/A",G396,IF(G397&lt;&gt;"N/A",G397,IF(G398&lt;&gt;"N/A",G398,IF(G399&lt;&gt;"N/A",G399,0))))-G386</f>
        <v>0</v>
      </c>
      <c r="H400" s="39">
        <f t="shared" ref="H400" si="551">IF(H396&lt;&gt;"N/A",H396,IF(H397&lt;&gt;"N/A",H397,IF(H398&lt;&gt;"N/A",H398,IF(H399&lt;&gt;"N/A",H399,0))))-H386</f>
        <v>0</v>
      </c>
      <c r="I400" s="39">
        <f t="shared" ref="I400" si="552">IF(I396&lt;&gt;"N/A",I396,IF(I397&lt;&gt;"N/A",I397,IF(I398&lt;&gt;"N/A",I398,IF(I399&lt;&gt;"N/A",I399,0))))-I386</f>
        <v>0</v>
      </c>
      <c r="J400" s="39">
        <f t="shared" ref="J400" si="553">IF(J396&lt;&gt;"N/A",J396,IF(J397&lt;&gt;"N/A",J397,IF(J398&lt;&gt;"N/A",J398,IF(J399&lt;&gt;"N/A",J399,0))))-J386</f>
        <v>0</v>
      </c>
      <c r="K400" s="39">
        <f t="shared" ref="K400" si="554">IF(K396&lt;&gt;"N/A",K396,IF(K397&lt;&gt;"N/A",K397,IF(K398&lt;&gt;"N/A",K398,IF(K399&lt;&gt;"N/A",K399,0))))-K386</f>
        <v>0</v>
      </c>
      <c r="L400" s="39">
        <f t="shared" ref="L400" si="555">IF(L396&lt;&gt;"N/A",L396,IF(L397&lt;&gt;"N/A",L397,IF(L398&lt;&gt;"N/A",L398,IF(L399&lt;&gt;"N/A",L399,0))))-L386</f>
        <v>0</v>
      </c>
      <c r="M400" s="39">
        <f t="shared" ref="M400" si="556">IF(M396&lt;&gt;"N/A",M396,IF(M397&lt;&gt;"N/A",M397,IF(M398&lt;&gt;"N/A",M398,IF(M399&lt;&gt;"N/A",M399,0))))-M386</f>
        <v>0</v>
      </c>
      <c r="N400" s="39">
        <f t="shared" ref="N400" si="557">IF(N396&lt;&gt;"N/A",N396,IF(N397&lt;&gt;"N/A",N397,IF(N398&lt;&gt;"N/A",N398,IF(N399&lt;&gt;"N/A",N399,0))))-N386</f>
        <v>0</v>
      </c>
      <c r="O400" s="39">
        <f t="shared" ref="O400" si="558">IF(O396&lt;&gt;"N/A",O396,IF(O397&lt;&gt;"N/A",O397,IF(O398&lt;&gt;"N/A",O398,IF(O399&lt;&gt;"N/A",O399,0))))-O386</f>
        <v>0</v>
      </c>
      <c r="P400" s="39">
        <f t="shared" ref="P400" si="559">IF(P396&lt;&gt;"N/A",P396,IF(P397&lt;&gt;"N/A",P397,IF(P398&lt;&gt;"N/A",P398,IF(P399&lt;&gt;"N/A",P399,0))))-P386</f>
        <v>0</v>
      </c>
      <c r="Q400" s="39">
        <f t="shared" ref="Q400" si="560">IF(Q396&lt;&gt;"N/A",Q396,IF(Q397&lt;&gt;"N/A",Q397,IF(Q398&lt;&gt;"N/A",Q398,IF(Q399&lt;&gt;"N/A",Q399,0))))-Q386</f>
        <v>0</v>
      </c>
      <c r="R400" s="39">
        <f t="shared" ref="R400" si="561">IF(R396&lt;&gt;"N/A",R396,IF(R397&lt;&gt;"N/A",R397,IF(R398&lt;&gt;"N/A",R398,IF(R399&lt;&gt;"N/A",R399,0))))-R386</f>
        <v>0</v>
      </c>
      <c r="S400" s="39">
        <f t="shared" ref="S400" si="562">IF(S396&lt;&gt;"N/A",S396,IF(S397&lt;&gt;"N/A",S397,IF(S398&lt;&gt;"N/A",S398,IF(S399&lt;&gt;"N/A",S399,0))))-S386</f>
        <v>0</v>
      </c>
      <c r="T400" s="39">
        <f t="shared" ref="T400" si="563">IF(T396&lt;&gt;"N/A",T396,IF(T397&lt;&gt;"N/A",T397,IF(T398&lt;&gt;"N/A",T398,IF(T399&lt;&gt;"N/A",T399,0))))-T386</f>
        <v>0</v>
      </c>
      <c r="U400" s="39">
        <f t="shared" ref="U400" si="564">IF(U396&lt;&gt;"N/A",U396,IF(U397&lt;&gt;"N/A",U397,IF(U398&lt;&gt;"N/A",U398,IF(U399&lt;&gt;"N/A",U399,0))))-U386</f>
        <v>0</v>
      </c>
      <c r="V400" s="39">
        <f t="shared" ref="V400" si="565">IF(V396&lt;&gt;"N/A",V396,IF(V397&lt;&gt;"N/A",V397,IF(V398&lt;&gt;"N/A",V398,IF(V399&lt;&gt;"N/A",V399,0))))-V386</f>
        <v>0</v>
      </c>
      <c r="W400" s="39">
        <f t="shared" ref="W400" si="566">IF(W396&lt;&gt;"N/A",W396,IF(W397&lt;&gt;"N/A",W397,IF(W398&lt;&gt;"N/A",W398,IF(W399&lt;&gt;"N/A",W399,0))))-W386</f>
        <v>0</v>
      </c>
      <c r="X400" s="39">
        <f t="shared" ref="X400" si="567">IF(X396&lt;&gt;"N/A",X396,IF(X397&lt;&gt;"N/A",X397,IF(X398&lt;&gt;"N/A",X398,IF(X399&lt;&gt;"N/A",X399,0))))-X386</f>
        <v>0</v>
      </c>
      <c r="Y400" s="39">
        <f t="shared" ref="Y400" si="568">IF(Y396&lt;&gt;"N/A",Y396,IF(Y397&lt;&gt;"N/A",Y397,IF(Y398&lt;&gt;"N/A",Y398,IF(Y399&lt;&gt;"N/A",Y399,0))))-Y386</f>
        <v>0</v>
      </c>
    </row>
    <row r="401" spans="1:31" s="33" customFormat="1" hidden="1">
      <c r="A401" s="31"/>
      <c r="B401" s="32"/>
      <c r="C401" s="32"/>
      <c r="D401" s="32"/>
      <c r="E401" s="32"/>
      <c r="F401" s="32"/>
      <c r="G401" s="32"/>
      <c r="H401" s="32"/>
      <c r="I401" s="32"/>
      <c r="J401" s="32"/>
      <c r="K401" s="32"/>
      <c r="L401" s="32"/>
      <c r="M401" s="32"/>
      <c r="N401" s="32"/>
      <c r="O401" s="32"/>
      <c r="P401" s="32"/>
      <c r="Q401" s="32"/>
      <c r="R401" s="32"/>
      <c r="S401" s="32"/>
      <c r="T401" s="32"/>
      <c r="U401" s="32"/>
      <c r="V401" s="32"/>
      <c r="W401" s="32"/>
      <c r="X401" s="32"/>
      <c r="Y401" s="32"/>
      <c r="AC401" s="11"/>
      <c r="AE401" s="22"/>
    </row>
    <row r="402" spans="1:31" s="32" customFormat="1" hidden="1">
      <c r="A402" s="38" t="s">
        <v>101</v>
      </c>
      <c r="B402" s="58" t="s">
        <v>81</v>
      </c>
      <c r="AC402" s="11"/>
      <c r="AE402" s="22"/>
    </row>
    <row r="403" spans="1:31" hidden="1">
      <c r="A403" s="38"/>
      <c r="B403" s="55">
        <f>AVERAGE(W366:Y366)</f>
        <v>0</v>
      </c>
      <c r="C403" s="56">
        <f>AVERAGE(X366:Y366,B367)</f>
        <v>0</v>
      </c>
      <c r="D403" s="56">
        <f>AVERAGE(Y366,B367:C367)</f>
        <v>0</v>
      </c>
      <c r="E403" s="56">
        <f t="shared" ref="E403:N403" si="569">AVERAGE(B367:D367)</f>
        <v>0</v>
      </c>
      <c r="F403" s="56">
        <f t="shared" si="569"/>
        <v>0</v>
      </c>
      <c r="G403" s="56">
        <f t="shared" si="569"/>
        <v>0</v>
      </c>
      <c r="H403" s="56">
        <f t="shared" si="569"/>
        <v>0</v>
      </c>
      <c r="I403" s="56">
        <f t="shared" si="569"/>
        <v>0</v>
      </c>
      <c r="J403" s="56">
        <f t="shared" si="569"/>
        <v>0</v>
      </c>
      <c r="K403" s="56">
        <f t="shared" si="569"/>
        <v>0</v>
      </c>
      <c r="L403" s="56">
        <f t="shared" si="569"/>
        <v>0</v>
      </c>
      <c r="M403" s="56">
        <f t="shared" si="569"/>
        <v>0</v>
      </c>
      <c r="N403" s="56">
        <f t="shared" si="569"/>
        <v>0</v>
      </c>
      <c r="O403" s="56">
        <f t="shared" ref="O403" si="570">AVERAGE(L367:N367)</f>
        <v>0</v>
      </c>
      <c r="P403" s="56">
        <f t="shared" ref="P403" si="571">AVERAGE(M367:O367)</f>
        <v>0</v>
      </c>
      <c r="Q403" s="56">
        <f t="shared" ref="Q403" si="572">AVERAGE(N367:P367)</f>
        <v>0</v>
      </c>
      <c r="R403" s="56">
        <f t="shared" ref="R403" si="573">AVERAGE(O367:Q367)</f>
        <v>0</v>
      </c>
      <c r="S403" s="56">
        <f t="shared" ref="S403" si="574">AVERAGE(P367:R367)</f>
        <v>0</v>
      </c>
      <c r="T403" s="56">
        <f t="shared" ref="T403" si="575">AVERAGE(Q367:S367)</f>
        <v>0</v>
      </c>
      <c r="U403" s="56">
        <f t="shared" ref="U403" si="576">AVERAGE(R367:T367)</f>
        <v>0</v>
      </c>
      <c r="V403" s="56">
        <f t="shared" ref="V403" si="577">AVERAGE(S367:U367)</f>
        <v>0</v>
      </c>
      <c r="W403" s="56">
        <f t="shared" ref="W403" si="578">AVERAGE(T367:V367)</f>
        <v>0</v>
      </c>
      <c r="X403" s="56">
        <f t="shared" ref="X403" si="579">AVERAGE(U367:W367)</f>
        <v>0</v>
      </c>
      <c r="Y403" s="57">
        <f>AVERAGE(V367:X367)</f>
        <v>0</v>
      </c>
      <c r="AE403" s="22"/>
    </row>
    <row r="404" spans="1:31" hidden="1">
      <c r="A404" s="29" t="s">
        <v>8</v>
      </c>
      <c r="B404" s="34">
        <f t="array" ref="B404">SUM(IF($F$2=Data!$A$2:$A$8633,IF($B$402=Data!$F$2:$F$8633,IF(B$16=Data!$E$2:$E$8633,IF(B$403&gt;=Data!$J$2:$J$8633,IF(B$403&lt;=Data!$K$2:$K$8633,Data!$G$2:$G$8633))))))</f>
        <v>0</v>
      </c>
      <c r="C404" s="34">
        <f t="array" ref="C404">SUM(IF($F$2=Data!$A$2:$A$8633,IF($H$2=$H$2,IF($B$402=Data!$F$2:$F$8633,IF(C$16=Data!$E$2:$E$8633,IF(C$403&gt;=Data!$J$2:$J$8633,IF(C$403&lt;=Data!$K$2:$K$8633,Data!$G$2:$G$8633)))))))</f>
        <v>0</v>
      </c>
      <c r="D404" s="34">
        <f t="array" ref="D404">SUM(IF($F$2=Data!$A$2:$A$8633,IF($H$2=$H$2,IF($B$402=Data!$F$2:$F$8633,IF(D$16=Data!$E$2:$E$8633,IF(D$403&gt;=Data!$J$2:$J$8633,IF(D$403&lt;=Data!$K$2:$K$8633,Data!$G$2:$G$8633)))))))</f>
        <v>0</v>
      </c>
      <c r="E404" s="34">
        <f t="array" ref="E404">SUM(IF($F$2=Data!$A$2:$A$8633,IF($H$2=$H$2,IF($B$402=Data!$F$2:$F$8633,IF(E$16=Data!$E$2:$E$8633,IF(E$403&gt;=Data!$J$2:$J$8633,IF(E$403&lt;=Data!$K$2:$K$8633,Data!$G$2:$G$8633)))))))</f>
        <v>0</v>
      </c>
      <c r="F404" s="34">
        <f t="array" ref="F404">SUM(IF($F$2=Data!$A$2:$A$8633,IF($H$2=$H$2,IF($B$402=Data!$F$2:$F$8633,IF(F$16=Data!$E$2:$E$8633,IF(F$403&gt;=Data!$J$2:$J$8633,IF(F$403&lt;=Data!$K$2:$K$8633,Data!$G$2:$G$8633)))))))</f>
        <v>0</v>
      </c>
      <c r="G404" s="34">
        <f t="array" ref="G404">SUM(IF($F$2=Data!$A$2:$A$8633,IF($H$2=$H$2,IF($B$402=Data!$F$2:$F$8633,IF(G$16=Data!$E$2:$E$8633,IF(G$403&gt;=Data!$J$2:$J$8633,IF(G$403&lt;=Data!$K$2:$K$8633,Data!$G$2:$G$8633)))))))</f>
        <v>0</v>
      </c>
      <c r="H404" s="34">
        <f t="array" ref="H404">SUM(IF($F$2=Data!$A$2:$A$8633,IF($H$2=$H$2,IF($B$402=Data!$F$2:$F$8633,IF(H$16=Data!$E$2:$E$8633,IF(H$403&gt;=Data!$J$2:$J$8633,IF(H$403&lt;=Data!$K$2:$K$8633,Data!$G$2:$G$8633)))))))</f>
        <v>0</v>
      </c>
      <c r="I404" s="34">
        <f t="array" ref="I404">SUM(IF($F$2=Data!$A$2:$A$8633,IF($H$2=$H$2,IF($B$402=Data!$F$2:$F$8633,IF(I$16=Data!$E$2:$E$8633,IF(I$403&gt;=Data!$J$2:$J$8633,IF(I$403&lt;=Data!$K$2:$K$8633,Data!$G$2:$G$8633)))))))</f>
        <v>0</v>
      </c>
      <c r="J404" s="34">
        <f t="array" ref="J404">SUM(IF($F$2=Data!$A$2:$A$8633,IF($H$2=$H$2,IF($B$402=Data!$F$2:$F$8633,IF(J$16=Data!$E$2:$E$8633,IF(J$403&gt;=Data!$J$2:$J$8633,IF(J$403&lt;=Data!$K$2:$K$8633,Data!$G$2:$G$8633)))))))</f>
        <v>0</v>
      </c>
      <c r="K404" s="34">
        <f t="array" ref="K404">SUM(IF($F$2=Data!$A$2:$A$8633,IF($H$2=$H$2,IF($B$402=Data!$F$2:$F$8633,IF(K$16=Data!$E$2:$E$8633,IF(K$403&gt;=Data!$J$2:$J$8633,IF(K$403&lt;=Data!$K$2:$K$8633,Data!$G$2:$G$8633)))))))</f>
        <v>0</v>
      </c>
      <c r="L404" s="34">
        <f t="array" ref="L404">SUM(IF($F$2=Data!$A$2:$A$8633,IF($H$2=$H$2,IF($B$402=Data!$F$2:$F$8633,IF(L$16=Data!$E$2:$E$8633,IF(L$403&gt;=Data!$J$2:$J$8633,IF(L$403&lt;=Data!$K$2:$K$8633,Data!$G$2:$G$8633)))))))</f>
        <v>0</v>
      </c>
      <c r="M404" s="34">
        <f t="array" ref="M404">SUM(IF($F$2=Data!$A$2:$A$8633,IF($H$2=$H$2,IF($B$402=Data!$F$2:$F$8633,IF(M$16=Data!$E$2:$E$8633,IF(M$403&gt;=Data!$J$2:$J$8633,IF(M$403&lt;=Data!$K$2:$K$8633,Data!$G$2:$G$8633)))))))</f>
        <v>0</v>
      </c>
      <c r="N404" s="34">
        <f t="array" ref="N404">SUM(IF($F$2=Data!$A$2:$A$8633,IF($H$2=$H$2,IF($B$402=Data!$F$2:$F$8633,IF(N$16=Data!$E$2:$E$8633,IF(N$403&gt;=Data!$J$2:$J$8633,IF(N$403&lt;=Data!$K$2:$K$8633,Data!$G$2:$G$8633)))))))</f>
        <v>0</v>
      </c>
      <c r="O404" s="34">
        <f t="array" ref="O404">SUM(IF($F$2=Data!$A$2:$A$8633,IF($H$2=$H$2,IF($B$402=Data!$F$2:$F$8633,IF(O$16=Data!$E$2:$E$8633,IF(O$403&gt;=Data!$J$2:$J$8633,IF(O$403&lt;=Data!$K$2:$K$8633,Data!$G$2:$G$8633)))))))</f>
        <v>0</v>
      </c>
      <c r="P404" s="34">
        <f t="array" ref="P404">SUM(IF($F$2=Data!$A$2:$A$8633,IF($H$2=$H$2,IF($B$402=Data!$F$2:$F$8633,IF(P$16=Data!$E$2:$E$8633,IF(P$403&gt;=Data!$J$2:$J$8633,IF(P$403&lt;=Data!$K$2:$K$8633,Data!$G$2:$G$8633)))))))</f>
        <v>0</v>
      </c>
      <c r="Q404" s="34">
        <f t="array" ref="Q404">SUM(IF($F$2=Data!$A$2:$A$8633,IF($H$2=$H$2,IF($B$402=Data!$F$2:$F$8633,IF(Q$16=Data!$E$2:$E$8633,IF(Q$403&gt;=Data!$J$2:$J$8633,IF(Q$403&lt;=Data!$K$2:$K$8633,Data!$G$2:$G$8633)))))))</f>
        <v>0</v>
      </c>
      <c r="R404" s="34">
        <f t="array" ref="R404">SUM(IF($F$2=Data!$A$2:$A$8633,IF($H$2=$H$2,IF($B$402=Data!$F$2:$F$8633,IF(R$16=Data!$E$2:$E$8633,IF(R$403&gt;=Data!$J$2:$J$8633,IF(R$403&lt;=Data!$K$2:$K$8633,Data!$G$2:$G$8633)))))))</f>
        <v>0</v>
      </c>
      <c r="S404" s="34">
        <f t="array" ref="S404">SUM(IF($F$2=Data!$A$2:$A$8633,IF($H$2=$H$2,IF($B$402=Data!$F$2:$F$8633,IF(S$16=Data!$E$2:$E$8633,IF(S$403&gt;=Data!$J$2:$J$8633,IF(S$403&lt;=Data!$K$2:$K$8633,Data!$G$2:$G$8633)))))))</f>
        <v>0</v>
      </c>
      <c r="T404" s="34">
        <f t="array" ref="T404">SUM(IF($F$2=Data!$A$2:$A$8633,IF($H$2=$H$2,IF($B$402=Data!$F$2:$F$8633,IF(T$16=Data!$E$2:$E$8633,IF(T$403&gt;=Data!$J$2:$J$8633,IF(T$403&lt;=Data!$K$2:$K$8633,Data!$G$2:$G$8633)))))))</f>
        <v>0</v>
      </c>
      <c r="U404" s="34">
        <f t="array" ref="U404">SUM(IF($F$2=Data!$A$2:$A$8633,IF($H$2=$H$2,IF($B$402=Data!$F$2:$F$8633,IF(U$16=Data!$E$2:$E$8633,IF(U$403&gt;=Data!$J$2:$J$8633,IF(U$403&lt;=Data!$K$2:$K$8633,Data!$G$2:$G$8633)))))))</f>
        <v>0</v>
      </c>
      <c r="V404" s="34">
        <f t="array" ref="V404">SUM(IF($F$2=Data!$A$2:$A$8633,IF($H$2=$H$2,IF($B$402=Data!$F$2:$F$8633,IF(V$16=Data!$E$2:$E$8633,IF(V$403&gt;=Data!$J$2:$J$8633,IF(V$403&lt;=Data!$K$2:$K$8633,Data!$G$2:$G$8633)))))))</f>
        <v>0</v>
      </c>
      <c r="W404" s="34">
        <f t="array" ref="W404">SUM(IF($F$2=Data!$A$2:$A$8633,IF($H$2=$H$2,IF($B$402=Data!$F$2:$F$8633,IF(W$16=Data!$E$2:$E$8633,IF(W$403&gt;=Data!$J$2:$J$8633,IF(W$403&lt;=Data!$K$2:$K$8633,Data!$G$2:$G$8633)))))))</f>
        <v>0</v>
      </c>
      <c r="X404" s="34">
        <f t="array" ref="X404">SUM(IF($F$2=Data!$A$2:$A$8633,IF($H$2=$H$2,IF($B$402=Data!$F$2:$F$8633,IF(X$16=Data!$E$2:$E$8633,IF(X$403&gt;=Data!$J$2:$J$8633,IF(X$403&lt;=Data!$K$2:$K$8633,Data!$G$2:$G$8633)))))))</f>
        <v>0</v>
      </c>
      <c r="Y404" s="34">
        <f t="array" ref="Y404">SUM(IF($F$2=Data!$A$2:$A$8633,IF($H$2=$H$2,IF($B$402=Data!$F$2:$F$8633,IF(Y$16=Data!$E$2:$E$8633,IF(Y$403&gt;=Data!$J$2:$J$8633,IF(Y$403&lt;=Data!$K$2:$K$8633,Data!$G$2:$G$8633)))))))</f>
        <v>0</v>
      </c>
      <c r="AE404" s="22"/>
    </row>
    <row r="405" spans="1:31" hidden="1">
      <c r="A405" s="29" t="s">
        <v>3</v>
      </c>
      <c r="B405" s="35">
        <f t="array" ref="B405">SUM(IF($F$2=Data!$A$2:$A$8633,IF($H$2=$H$2,IF($B$402=Data!$F$2:$F$8633,IF(B$16=Data!$E$2:$E$8633,IF(0=Data!$H$2:$H$8633,Data!$I$2:$I$8633))))))</f>
        <v>0</v>
      </c>
      <c r="C405" s="35">
        <f t="array" ref="C405">SUM(IF($F$2=Data!$A$2:$A$8633,IF($H$2=$H$2,IF($B$402=Data!$F$2:$F$8633,IF(C$16=Data!$E$2:$E$8633,IF(0=Data!$H$2:$H$8633,Data!$I$2:$I$8633))))))</f>
        <v>0</v>
      </c>
      <c r="D405" s="35">
        <f t="array" ref="D405">SUM(IF($F$2=Data!$A$2:$A$8633,IF($H$2=$H$2,IF($B$402=Data!$F$2:$F$8633,IF(D$16=Data!$E$2:$E$8633,IF(0=Data!$H$2:$H$8633,Data!$I$2:$I$8633))))))</f>
        <v>0</v>
      </c>
      <c r="E405" s="35">
        <f t="array" ref="E405">SUM(IF($F$2=Data!$A$2:$A$8633,IF($H$2=$H$2,IF($B$402=Data!$F$2:$F$8633,IF(E$16=Data!$E$2:$E$8633,IF(0=Data!$H$2:$H$8633,Data!$I$2:$I$8633))))))</f>
        <v>0</v>
      </c>
      <c r="F405" s="35">
        <f t="array" ref="F405">SUM(IF($F$2=Data!$A$2:$A$8633,IF($H$2=$H$2,IF($B$402=Data!$F$2:$F$8633,IF(F$16=Data!$E$2:$E$8633,IF(0=Data!$H$2:$H$8633,Data!$I$2:$I$8633))))))</f>
        <v>0</v>
      </c>
      <c r="G405" s="35">
        <f t="array" ref="G405">SUM(IF($F$2=Data!$A$2:$A$8633,IF($H$2=$H$2,IF($B$402=Data!$F$2:$F$8633,IF(G$16=Data!$E$2:$E$8633,IF(0=Data!$H$2:$H$8633,Data!$I$2:$I$8633))))))</f>
        <v>0</v>
      </c>
      <c r="H405" s="35">
        <f t="array" ref="H405">SUM(IF($F$2=Data!$A$2:$A$8633,IF($H$2=$H$2,IF($B$402=Data!$F$2:$F$8633,IF(H$16=Data!$E$2:$E$8633,IF(0=Data!$H$2:$H$8633,Data!$I$2:$I$8633))))))</f>
        <v>0</v>
      </c>
      <c r="I405" s="35">
        <f t="array" ref="I405">SUM(IF($F$2=Data!$A$2:$A$8633,IF($H$2=$H$2,IF($B$402=Data!$F$2:$F$8633,IF(I$16=Data!$E$2:$E$8633,IF(0=Data!$H$2:$H$8633,Data!$I$2:$I$8633))))))</f>
        <v>0</v>
      </c>
      <c r="J405" s="35">
        <f t="array" ref="J405">SUM(IF($F$2=Data!$A$2:$A$8633,IF($H$2=$H$2,IF($B$402=Data!$F$2:$F$8633,IF(J$16=Data!$E$2:$E$8633,IF(0=Data!$H$2:$H$8633,Data!$I$2:$I$8633))))))</f>
        <v>0</v>
      </c>
      <c r="K405" s="35">
        <f t="array" ref="K405">SUM(IF($F$2=Data!$A$2:$A$8633,IF($H$2=$H$2,IF($B$402=Data!$F$2:$F$8633,IF(K$16=Data!$E$2:$E$8633,IF(0=Data!$H$2:$H$8633,Data!$I$2:$I$8633))))))</f>
        <v>0</v>
      </c>
      <c r="L405" s="35">
        <f t="array" ref="L405">SUM(IF($F$2=Data!$A$2:$A$8633,IF($H$2=$H$2,IF($B$402=Data!$F$2:$F$8633,IF(L$16=Data!$E$2:$E$8633,IF(0=Data!$H$2:$H$8633,Data!$I$2:$I$8633))))))</f>
        <v>0</v>
      </c>
      <c r="M405" s="35">
        <f t="array" ref="M405">SUM(IF($F$2=Data!$A$2:$A$8633,IF($H$2=$H$2,IF($B$402=Data!$F$2:$F$8633,IF(M$16=Data!$E$2:$E$8633,IF(0=Data!$H$2:$H$8633,Data!$I$2:$I$8633))))))</f>
        <v>0</v>
      </c>
      <c r="N405" s="35">
        <f t="array" ref="N405">SUM(IF($F$2=Data!$A$2:$A$8633,IF($H$2=$H$2,IF($B$402=Data!$F$2:$F$8633,IF(N$16=Data!$E$2:$E$8633,IF(0=Data!$H$2:$H$8633,Data!$I$2:$I$8633))))))</f>
        <v>0</v>
      </c>
      <c r="O405" s="35">
        <f t="array" ref="O405">SUM(IF($F$2=Data!$A$2:$A$8633,IF($H$2=$H$2,IF($B$402=Data!$F$2:$F$8633,IF(O$16=Data!$E$2:$E$8633,IF(0=Data!$H$2:$H$8633,Data!$I$2:$I$8633))))))</f>
        <v>0</v>
      </c>
      <c r="P405" s="35">
        <f t="array" ref="P405">SUM(IF($F$2=Data!$A$2:$A$8633,IF($H$2=$H$2,IF($B$402=Data!$F$2:$F$8633,IF(P$16=Data!$E$2:$E$8633,IF(0=Data!$H$2:$H$8633,Data!$I$2:$I$8633))))))</f>
        <v>0</v>
      </c>
      <c r="Q405" s="35">
        <f t="array" ref="Q405">SUM(IF($F$2=Data!$A$2:$A$8633,IF($H$2=$H$2,IF($B$402=Data!$F$2:$F$8633,IF(Q$16=Data!$E$2:$E$8633,IF(0=Data!$H$2:$H$8633,Data!$I$2:$I$8633))))))</f>
        <v>0</v>
      </c>
      <c r="R405" s="35">
        <f t="array" ref="R405">SUM(IF($F$2=Data!$A$2:$A$8633,IF($H$2=$H$2,IF($B$402=Data!$F$2:$F$8633,IF(R$16=Data!$E$2:$E$8633,IF(0=Data!$H$2:$H$8633,Data!$I$2:$I$8633))))))</f>
        <v>0</v>
      </c>
      <c r="S405" s="35">
        <f t="array" ref="S405">SUM(IF($F$2=Data!$A$2:$A$8633,IF($H$2=$H$2,IF($B$402=Data!$F$2:$F$8633,IF(S$16=Data!$E$2:$E$8633,IF(0=Data!$H$2:$H$8633,Data!$I$2:$I$8633))))))</f>
        <v>0</v>
      </c>
      <c r="T405" s="35">
        <f t="array" ref="T405">SUM(IF($F$2=Data!$A$2:$A$8633,IF($H$2=$H$2,IF($B$402=Data!$F$2:$F$8633,IF(T$16=Data!$E$2:$E$8633,IF(0=Data!$H$2:$H$8633,Data!$I$2:$I$8633))))))</f>
        <v>0</v>
      </c>
      <c r="U405" s="35">
        <f t="array" ref="U405">SUM(IF($F$2=Data!$A$2:$A$8633,IF($H$2=$H$2,IF($B$402=Data!$F$2:$F$8633,IF(U$16=Data!$E$2:$E$8633,IF(0=Data!$H$2:$H$8633,Data!$I$2:$I$8633))))))</f>
        <v>0</v>
      </c>
      <c r="V405" s="35">
        <f t="array" ref="V405">SUM(IF($F$2=Data!$A$2:$A$8633,IF($H$2=$H$2,IF($B$402=Data!$F$2:$F$8633,IF(V$16=Data!$E$2:$E$8633,IF(0=Data!$H$2:$H$8633,Data!$I$2:$I$8633))))))</f>
        <v>0</v>
      </c>
      <c r="W405" s="35">
        <f t="array" ref="W405">SUM(IF($F$2=Data!$A$2:$A$8633,IF($H$2=$H$2,IF($B$402=Data!$F$2:$F$8633,IF(W$16=Data!$E$2:$E$8633,IF(0=Data!$H$2:$H$8633,Data!$I$2:$I$8633))))))</f>
        <v>0</v>
      </c>
      <c r="X405" s="35">
        <f t="array" ref="X405">SUM(IF($F$2=Data!$A$2:$A$8633,IF($H$2=$H$2,IF($B$402=Data!$F$2:$F$8633,IF(X$16=Data!$E$2:$E$8633,IF(0=Data!$H$2:$H$8633,Data!$I$2:$I$8633))))))</f>
        <v>0</v>
      </c>
      <c r="Y405" s="35">
        <f t="array" ref="Y405">SUM(IF($F$2=Data!$A$2:$A$8633,IF($H$2=$H$2,IF($B$402=Data!$F$2:$F$8633,IF(Y$16=Data!$E$2:$E$8633,IF(0=Data!$H$2:$H$8633,Data!$I$2:$I$8633))))))</f>
        <v>0</v>
      </c>
      <c r="AE405" s="22"/>
    </row>
    <row r="406" spans="1:31" hidden="1">
      <c r="A406" s="29" t="s">
        <v>4</v>
      </c>
      <c r="B406" s="35">
        <f t="array" ref="B406">SUM(IF($F$2=Data!$A$2:$A$8633,IF($H$2=$H$2,IF($B$402=Data!$F$2:$F$8633,IF(B$16=Data!$E$2:$E$8633,IF(1=Data!$H$2:$H$8633,Data!$I$2:$I$8633))))))</f>
        <v>0</v>
      </c>
      <c r="C406" s="35">
        <f t="array" ref="C406">SUM(IF($F$2=Data!$A$2:$A$8633,IF($H$2=$H$2,IF($B$402=Data!$F$2:$F$8633,IF(C$16=Data!$E$2:$E$8633,IF(1=Data!$H$2:$H$8633,Data!$I$2:$I$8633))))))</f>
        <v>0</v>
      </c>
      <c r="D406" s="35">
        <f t="array" ref="D406">SUM(IF($F$2=Data!$A$2:$A$8633,IF($H$2=$H$2,IF($B$402=Data!$F$2:$F$8633,IF(D$16=Data!$E$2:$E$8633,IF(1=Data!$H$2:$H$8633,Data!$I$2:$I$8633))))))</f>
        <v>0</v>
      </c>
      <c r="E406" s="35">
        <f t="array" ref="E406">SUM(IF($F$2=Data!$A$2:$A$8633,IF($H$2=$H$2,IF($B$402=Data!$F$2:$F$8633,IF(E$16=Data!$E$2:$E$8633,IF(1=Data!$H$2:$H$8633,Data!$I$2:$I$8633))))))</f>
        <v>0</v>
      </c>
      <c r="F406" s="35">
        <f t="array" ref="F406">SUM(IF($F$2=Data!$A$2:$A$8633,IF($H$2=$H$2,IF($B$402=Data!$F$2:$F$8633,IF(F$16=Data!$E$2:$E$8633,IF(1=Data!$H$2:$H$8633,Data!$I$2:$I$8633))))))</f>
        <v>0</v>
      </c>
      <c r="G406" s="35">
        <f t="array" ref="G406">SUM(IF($F$2=Data!$A$2:$A$8633,IF($H$2=$H$2,IF($B$402=Data!$F$2:$F$8633,IF(G$16=Data!$E$2:$E$8633,IF(1=Data!$H$2:$H$8633,Data!$I$2:$I$8633))))))</f>
        <v>0</v>
      </c>
      <c r="H406" s="35">
        <f t="array" ref="H406">SUM(IF($F$2=Data!$A$2:$A$8633,IF($H$2=$H$2,IF($B$402=Data!$F$2:$F$8633,IF(H$16=Data!$E$2:$E$8633,IF(1=Data!$H$2:$H$8633,Data!$I$2:$I$8633))))))</f>
        <v>0</v>
      </c>
      <c r="I406" s="35">
        <f t="array" ref="I406">SUM(IF($F$2=Data!$A$2:$A$8633,IF($H$2=$H$2,IF($B$402=Data!$F$2:$F$8633,IF(I$16=Data!$E$2:$E$8633,IF(1=Data!$H$2:$H$8633,Data!$I$2:$I$8633))))))</f>
        <v>0</v>
      </c>
      <c r="J406" s="35">
        <f t="array" ref="J406">SUM(IF($F$2=Data!$A$2:$A$8633,IF($H$2=$H$2,IF($B$402=Data!$F$2:$F$8633,IF(J$16=Data!$E$2:$E$8633,IF(1=Data!$H$2:$H$8633,Data!$I$2:$I$8633))))))</f>
        <v>0</v>
      </c>
      <c r="K406" s="35">
        <f t="array" ref="K406">SUM(IF($F$2=Data!$A$2:$A$8633,IF($H$2=$H$2,IF($B$402=Data!$F$2:$F$8633,IF(K$16=Data!$E$2:$E$8633,IF(1=Data!$H$2:$H$8633,Data!$I$2:$I$8633))))))</f>
        <v>0</v>
      </c>
      <c r="L406" s="35">
        <f t="array" ref="L406">SUM(IF($F$2=Data!$A$2:$A$8633,IF($H$2=$H$2,IF($B$402=Data!$F$2:$F$8633,IF(L$16=Data!$E$2:$E$8633,IF(1=Data!$H$2:$H$8633,Data!$I$2:$I$8633))))))</f>
        <v>0</v>
      </c>
      <c r="M406" s="35">
        <f t="array" ref="M406">SUM(IF($F$2=Data!$A$2:$A$8633,IF($H$2=$H$2,IF($B$402=Data!$F$2:$F$8633,IF(M$16=Data!$E$2:$E$8633,IF(1=Data!$H$2:$H$8633,Data!$I$2:$I$8633))))))</f>
        <v>0</v>
      </c>
      <c r="N406" s="35">
        <f t="array" ref="N406">SUM(IF($F$2=Data!$A$2:$A$8633,IF($H$2=$H$2,IF($B$402=Data!$F$2:$F$8633,IF(N$16=Data!$E$2:$E$8633,IF(1=Data!$H$2:$H$8633,Data!$I$2:$I$8633))))))</f>
        <v>0</v>
      </c>
      <c r="O406" s="35">
        <f t="array" ref="O406">SUM(IF($F$2=Data!$A$2:$A$8633,IF($H$2=$H$2,IF($B$402=Data!$F$2:$F$8633,IF(O$16=Data!$E$2:$E$8633,IF(1=Data!$H$2:$H$8633,Data!$I$2:$I$8633))))))</f>
        <v>0</v>
      </c>
      <c r="P406" s="35">
        <f t="array" ref="P406">SUM(IF($F$2=Data!$A$2:$A$8633,IF($H$2=$H$2,IF($B$402=Data!$F$2:$F$8633,IF(P$16=Data!$E$2:$E$8633,IF(1=Data!$H$2:$H$8633,Data!$I$2:$I$8633))))))</f>
        <v>0</v>
      </c>
      <c r="Q406" s="35">
        <f t="array" ref="Q406">SUM(IF($F$2=Data!$A$2:$A$8633,IF($H$2=$H$2,IF($B$402=Data!$F$2:$F$8633,IF(Q$16=Data!$E$2:$E$8633,IF(1=Data!$H$2:$H$8633,Data!$I$2:$I$8633))))))</f>
        <v>0</v>
      </c>
      <c r="R406" s="35">
        <f t="array" ref="R406">SUM(IF($F$2=Data!$A$2:$A$8633,IF($H$2=$H$2,IF($B$402=Data!$F$2:$F$8633,IF(R$16=Data!$E$2:$E$8633,IF(1=Data!$H$2:$H$8633,Data!$I$2:$I$8633))))))</f>
        <v>0</v>
      </c>
      <c r="S406" s="35">
        <f t="array" ref="S406">SUM(IF($F$2=Data!$A$2:$A$8633,IF($H$2=$H$2,IF($B$402=Data!$F$2:$F$8633,IF(S$16=Data!$E$2:$E$8633,IF(1=Data!$H$2:$H$8633,Data!$I$2:$I$8633))))))</f>
        <v>0</v>
      </c>
      <c r="T406" s="35">
        <f t="array" ref="T406">SUM(IF($F$2=Data!$A$2:$A$8633,IF($H$2=$H$2,IF($B$402=Data!$F$2:$F$8633,IF(T$16=Data!$E$2:$E$8633,IF(1=Data!$H$2:$H$8633,Data!$I$2:$I$8633))))))</f>
        <v>0</v>
      </c>
      <c r="U406" s="35">
        <f t="array" ref="U406">SUM(IF($F$2=Data!$A$2:$A$8633,IF($H$2=$H$2,IF($B$402=Data!$F$2:$F$8633,IF(U$16=Data!$E$2:$E$8633,IF(1=Data!$H$2:$H$8633,Data!$I$2:$I$8633))))))</f>
        <v>0</v>
      </c>
      <c r="V406" s="35">
        <f t="array" ref="V406">SUM(IF($F$2=Data!$A$2:$A$8633,IF($H$2=$H$2,IF($B$402=Data!$F$2:$F$8633,IF(V$16=Data!$E$2:$E$8633,IF(1=Data!$H$2:$H$8633,Data!$I$2:$I$8633))))))</f>
        <v>0</v>
      </c>
      <c r="W406" s="35">
        <f t="array" ref="W406">SUM(IF($F$2=Data!$A$2:$A$8633,IF($H$2=$H$2,IF($B$402=Data!$F$2:$F$8633,IF(W$16=Data!$E$2:$E$8633,IF(1=Data!$H$2:$H$8633,Data!$I$2:$I$8633))))))</f>
        <v>0</v>
      </c>
      <c r="X406" s="35">
        <f t="array" ref="X406">SUM(IF($F$2=Data!$A$2:$A$8633,IF($H$2=$H$2,IF($B$402=Data!$F$2:$F$8633,IF(X$16=Data!$E$2:$E$8633,IF(1=Data!$H$2:$H$8633,Data!$I$2:$I$8633))))))</f>
        <v>0</v>
      </c>
      <c r="Y406" s="35">
        <f t="array" ref="Y406">SUM(IF($F$2=Data!$A$2:$A$8633,IF($H$2=$H$2,IF($B$402=Data!$F$2:$F$8633,IF(Y$16=Data!$E$2:$E$8633,IF(1=Data!$H$2:$H$8633,Data!$I$2:$I$8633))))))</f>
        <v>0</v>
      </c>
      <c r="AE406" s="22"/>
    </row>
    <row r="407" spans="1:31" hidden="1">
      <c r="A407" s="29" t="s">
        <v>5</v>
      </c>
      <c r="B407" s="35">
        <f t="array" ref="B407">SUM(IF($F$2=Data!$A$2:$A$8633,IF($H$2=$H$2,IF($B$402=Data!$F$2:$F$8633,IF(B$16=Data!$E$2:$E$8633,IF(2=Data!$H$2:$H$8633,Data!$I$2:$I$8633))))))</f>
        <v>0</v>
      </c>
      <c r="C407" s="35">
        <f t="array" ref="C407">SUM(IF($F$2=Data!$A$2:$A$8633,IF($H$2=$H$2,IF($B$402=Data!$F$2:$F$8633,IF(C$16=Data!$E$2:$E$8633,IF(2=Data!$H$2:$H$8633,Data!$I$2:$I$8633))))))</f>
        <v>0</v>
      </c>
      <c r="D407" s="35">
        <f t="array" ref="D407">SUM(IF($F$2=Data!$A$2:$A$8633,IF($H$2=$H$2,IF($B$402=Data!$F$2:$F$8633,IF(D$16=Data!$E$2:$E$8633,IF(2=Data!$H$2:$H$8633,Data!$I$2:$I$8633))))))</f>
        <v>0</v>
      </c>
      <c r="E407" s="35">
        <f t="array" ref="E407">SUM(IF($F$2=Data!$A$2:$A$8633,IF($H$2=$H$2,IF($B$402=Data!$F$2:$F$8633,IF(E$16=Data!$E$2:$E$8633,IF(2=Data!$H$2:$H$8633,Data!$I$2:$I$8633))))))</f>
        <v>0</v>
      </c>
      <c r="F407" s="35">
        <f t="array" ref="F407">SUM(IF($F$2=Data!$A$2:$A$8633,IF($H$2=$H$2,IF($B$402=Data!$F$2:$F$8633,IF(F$16=Data!$E$2:$E$8633,IF(2=Data!$H$2:$H$8633,Data!$I$2:$I$8633))))))</f>
        <v>0</v>
      </c>
      <c r="G407" s="35">
        <f t="array" ref="G407">SUM(IF($F$2=Data!$A$2:$A$8633,IF($H$2=$H$2,IF($B$402=Data!$F$2:$F$8633,IF(G$16=Data!$E$2:$E$8633,IF(2=Data!$H$2:$H$8633,Data!$I$2:$I$8633))))))</f>
        <v>0</v>
      </c>
      <c r="H407" s="35">
        <f t="array" ref="H407">SUM(IF($F$2=Data!$A$2:$A$8633,IF($H$2=$H$2,IF($B$402=Data!$F$2:$F$8633,IF(H$16=Data!$E$2:$E$8633,IF(2=Data!$H$2:$H$8633,Data!$I$2:$I$8633))))))</f>
        <v>0</v>
      </c>
      <c r="I407" s="35">
        <f t="array" ref="I407">SUM(IF($F$2=Data!$A$2:$A$8633,IF($H$2=$H$2,IF($B$402=Data!$F$2:$F$8633,IF(I$16=Data!$E$2:$E$8633,IF(2=Data!$H$2:$H$8633,Data!$I$2:$I$8633))))))</f>
        <v>0</v>
      </c>
      <c r="J407" s="35">
        <f t="array" ref="J407">SUM(IF($F$2=Data!$A$2:$A$8633,IF($H$2=$H$2,IF($B$402=Data!$F$2:$F$8633,IF(J$16=Data!$E$2:$E$8633,IF(2=Data!$H$2:$H$8633,Data!$I$2:$I$8633))))))</f>
        <v>0</v>
      </c>
      <c r="K407" s="35">
        <f t="array" ref="K407">SUM(IF($F$2=Data!$A$2:$A$8633,IF($H$2=$H$2,IF($B$402=Data!$F$2:$F$8633,IF(K$16=Data!$E$2:$E$8633,IF(2=Data!$H$2:$H$8633,Data!$I$2:$I$8633))))))</f>
        <v>0</v>
      </c>
      <c r="L407" s="35">
        <f t="array" ref="L407">SUM(IF($F$2=Data!$A$2:$A$8633,IF($H$2=$H$2,IF($B$402=Data!$F$2:$F$8633,IF(L$16=Data!$E$2:$E$8633,IF(2=Data!$H$2:$H$8633,Data!$I$2:$I$8633))))))</f>
        <v>0</v>
      </c>
      <c r="M407" s="35">
        <f t="array" ref="M407">SUM(IF($F$2=Data!$A$2:$A$8633,IF($H$2=$H$2,IF($B$402=Data!$F$2:$F$8633,IF(M$16=Data!$E$2:$E$8633,IF(2=Data!$H$2:$H$8633,Data!$I$2:$I$8633))))))</f>
        <v>0</v>
      </c>
      <c r="N407" s="35">
        <f t="array" ref="N407">SUM(IF($F$2=Data!$A$2:$A$8633,IF($H$2=$H$2,IF($B$402=Data!$F$2:$F$8633,IF(N$16=Data!$E$2:$E$8633,IF(2=Data!$H$2:$H$8633,Data!$I$2:$I$8633))))))</f>
        <v>0</v>
      </c>
      <c r="O407" s="35">
        <f t="array" ref="O407">SUM(IF($F$2=Data!$A$2:$A$8633,IF($H$2=$H$2,IF($B$402=Data!$F$2:$F$8633,IF(O$16=Data!$E$2:$E$8633,IF(2=Data!$H$2:$H$8633,Data!$I$2:$I$8633))))))</f>
        <v>0</v>
      </c>
      <c r="P407" s="35">
        <f t="array" ref="P407">SUM(IF($F$2=Data!$A$2:$A$8633,IF($H$2=$H$2,IF($B$402=Data!$F$2:$F$8633,IF(P$16=Data!$E$2:$E$8633,IF(2=Data!$H$2:$H$8633,Data!$I$2:$I$8633))))))</f>
        <v>0</v>
      </c>
      <c r="Q407" s="35">
        <f t="array" ref="Q407">SUM(IF($F$2=Data!$A$2:$A$8633,IF($H$2=$H$2,IF($B$402=Data!$F$2:$F$8633,IF(Q$16=Data!$E$2:$E$8633,IF(2=Data!$H$2:$H$8633,Data!$I$2:$I$8633))))))</f>
        <v>0</v>
      </c>
      <c r="R407" s="35">
        <f t="array" ref="R407">SUM(IF($F$2=Data!$A$2:$A$8633,IF($H$2=$H$2,IF($B$402=Data!$F$2:$F$8633,IF(R$16=Data!$E$2:$E$8633,IF(2=Data!$H$2:$H$8633,Data!$I$2:$I$8633))))))</f>
        <v>0</v>
      </c>
      <c r="S407" s="35">
        <f t="array" ref="S407">SUM(IF($F$2=Data!$A$2:$A$8633,IF($H$2=$H$2,IF($B$402=Data!$F$2:$F$8633,IF(S$16=Data!$E$2:$E$8633,IF(2=Data!$H$2:$H$8633,Data!$I$2:$I$8633))))))</f>
        <v>0</v>
      </c>
      <c r="T407" s="35">
        <f t="array" ref="T407">SUM(IF($F$2=Data!$A$2:$A$8633,IF($H$2=$H$2,IF($B$402=Data!$F$2:$F$8633,IF(T$16=Data!$E$2:$E$8633,IF(2=Data!$H$2:$H$8633,Data!$I$2:$I$8633))))))</f>
        <v>0</v>
      </c>
      <c r="U407" s="35">
        <f t="array" ref="U407">SUM(IF($F$2=Data!$A$2:$A$8633,IF($H$2=$H$2,IF($B$402=Data!$F$2:$F$8633,IF(U$16=Data!$E$2:$E$8633,IF(2=Data!$H$2:$H$8633,Data!$I$2:$I$8633))))))</f>
        <v>0</v>
      </c>
      <c r="V407" s="35">
        <f t="array" ref="V407">SUM(IF($F$2=Data!$A$2:$A$8633,IF($H$2=$H$2,IF($B$402=Data!$F$2:$F$8633,IF(V$16=Data!$E$2:$E$8633,IF(2=Data!$H$2:$H$8633,Data!$I$2:$I$8633))))))</f>
        <v>0</v>
      </c>
      <c r="W407" s="35">
        <f t="array" ref="W407">SUM(IF($F$2=Data!$A$2:$A$8633,IF($H$2=$H$2,IF($B$402=Data!$F$2:$F$8633,IF(W$16=Data!$E$2:$E$8633,IF(2=Data!$H$2:$H$8633,Data!$I$2:$I$8633))))))</f>
        <v>0</v>
      </c>
      <c r="X407" s="35">
        <f t="array" ref="X407">SUM(IF($F$2=Data!$A$2:$A$8633,IF($H$2=$H$2,IF($B$402=Data!$F$2:$F$8633,IF(X$16=Data!$E$2:$E$8633,IF(2=Data!$H$2:$H$8633,Data!$I$2:$I$8633))))))</f>
        <v>0</v>
      </c>
      <c r="Y407" s="35">
        <f t="array" ref="Y407">SUM(IF($F$2=Data!$A$2:$A$8633,IF($H$2=$H$2,IF($B$402=Data!$F$2:$F$8633,IF(Y$16=Data!$E$2:$E$8633,IF(2=Data!$H$2:$H$8633,Data!$I$2:$I$8633))))))</f>
        <v>0</v>
      </c>
      <c r="AE407" s="22"/>
    </row>
    <row r="408" spans="1:31" hidden="1">
      <c r="A408" s="29" t="s">
        <v>22</v>
      </c>
      <c r="B408" s="35">
        <f t="array" ref="B408">SUM(IF($F$2=Data!$A$2:$A$8633,IF($H$2=$H$2,IF($B$402=Data!$F$2:$F$8633,IF(B$16=Data!$E$2:$E$8633,IF(3=Data!$H$2:$H$8633,Data!$I$2:$I$8633))))))</f>
        <v>0</v>
      </c>
      <c r="C408" s="35">
        <f t="array" ref="C408">SUM(IF($F$2=Data!$A$2:$A$8633,IF($H$2=$H$2,IF($B$402=Data!$F$2:$F$8633,IF(C$16=Data!$E$2:$E$8633,IF(3=Data!$H$2:$H$8633,Data!$I$2:$I$8633))))))</f>
        <v>0</v>
      </c>
      <c r="D408" s="35">
        <f t="array" ref="D408">SUM(IF($F$2=Data!$A$2:$A$8633,IF($H$2=$H$2,IF($B$402=Data!$F$2:$F$8633,IF(D$16=Data!$E$2:$E$8633,IF(3=Data!$H$2:$H$8633,Data!$I$2:$I$8633))))))</f>
        <v>0</v>
      </c>
      <c r="E408" s="35">
        <f t="array" ref="E408">SUM(IF($F$2=Data!$A$2:$A$8633,IF($H$2=$H$2,IF($B$402=Data!$F$2:$F$8633,IF(E$16=Data!$E$2:$E$8633,IF(3=Data!$H$2:$H$8633,Data!$I$2:$I$8633))))))</f>
        <v>0</v>
      </c>
      <c r="F408" s="35">
        <f t="array" ref="F408">SUM(IF($F$2=Data!$A$2:$A$8633,IF($H$2=$H$2,IF($B$402=Data!$F$2:$F$8633,IF(F$16=Data!$E$2:$E$8633,IF(3=Data!$H$2:$H$8633,Data!$I$2:$I$8633))))))</f>
        <v>0</v>
      </c>
      <c r="G408" s="35">
        <f t="array" ref="G408">SUM(IF($F$2=Data!$A$2:$A$8633,IF($H$2=$H$2,IF($B$402=Data!$F$2:$F$8633,IF(G$16=Data!$E$2:$E$8633,IF(3=Data!$H$2:$H$8633,Data!$I$2:$I$8633))))))</f>
        <v>0</v>
      </c>
      <c r="H408" s="35">
        <f t="array" ref="H408">SUM(IF($F$2=Data!$A$2:$A$8633,IF($H$2=$H$2,IF($B$402=Data!$F$2:$F$8633,IF(H$16=Data!$E$2:$E$8633,IF(3=Data!$H$2:$H$8633,Data!$I$2:$I$8633))))))</f>
        <v>0</v>
      </c>
      <c r="I408" s="35">
        <f t="array" ref="I408">SUM(IF($F$2=Data!$A$2:$A$8633,IF($H$2=$H$2,IF($B$402=Data!$F$2:$F$8633,IF(I$16=Data!$E$2:$E$8633,IF(3=Data!$H$2:$H$8633,Data!$I$2:$I$8633))))))</f>
        <v>0</v>
      </c>
      <c r="J408" s="35">
        <f t="array" ref="J408">SUM(IF($F$2=Data!$A$2:$A$8633,IF($H$2=$H$2,IF($B$402=Data!$F$2:$F$8633,IF(J$16=Data!$E$2:$E$8633,IF(3=Data!$H$2:$H$8633,Data!$I$2:$I$8633))))))</f>
        <v>0</v>
      </c>
      <c r="K408" s="35">
        <f t="array" ref="K408">SUM(IF($F$2=Data!$A$2:$A$8633,IF($H$2=$H$2,IF($B$402=Data!$F$2:$F$8633,IF(K$16=Data!$E$2:$E$8633,IF(3=Data!$H$2:$H$8633,Data!$I$2:$I$8633))))))</f>
        <v>0</v>
      </c>
      <c r="L408" s="35">
        <f t="array" ref="L408">SUM(IF($F$2=Data!$A$2:$A$8633,IF($H$2=$H$2,IF($B$402=Data!$F$2:$F$8633,IF(L$16=Data!$E$2:$E$8633,IF(3=Data!$H$2:$H$8633,Data!$I$2:$I$8633))))))</f>
        <v>0</v>
      </c>
      <c r="M408" s="35">
        <f t="array" ref="M408">SUM(IF($F$2=Data!$A$2:$A$8633,IF($H$2=$H$2,IF($B$402=Data!$F$2:$F$8633,IF(M$16=Data!$E$2:$E$8633,IF(3=Data!$H$2:$H$8633,Data!$I$2:$I$8633))))))</f>
        <v>0</v>
      </c>
      <c r="N408" s="35">
        <f t="array" ref="N408">SUM(IF($F$2=Data!$A$2:$A$8633,IF($H$2=$H$2,IF($B$402=Data!$F$2:$F$8633,IF(N$16=Data!$E$2:$E$8633,IF(3=Data!$H$2:$H$8633,Data!$I$2:$I$8633))))))</f>
        <v>0</v>
      </c>
      <c r="O408" s="35">
        <f t="array" ref="O408">SUM(IF($F$2=Data!$A$2:$A$8633,IF($H$2=$H$2,IF($B$402=Data!$F$2:$F$8633,IF(O$16=Data!$E$2:$E$8633,IF(3=Data!$H$2:$H$8633,Data!$I$2:$I$8633))))))</f>
        <v>0</v>
      </c>
      <c r="P408" s="35">
        <f t="array" ref="P408">SUM(IF($F$2=Data!$A$2:$A$8633,IF($H$2=$H$2,IF($B$402=Data!$F$2:$F$8633,IF(P$16=Data!$E$2:$E$8633,IF(3=Data!$H$2:$H$8633,Data!$I$2:$I$8633))))))</f>
        <v>0</v>
      </c>
      <c r="Q408" s="35">
        <f t="array" ref="Q408">SUM(IF($F$2=Data!$A$2:$A$8633,IF($H$2=$H$2,IF($B$402=Data!$F$2:$F$8633,IF(Q$16=Data!$E$2:$E$8633,IF(3=Data!$H$2:$H$8633,Data!$I$2:$I$8633))))))</f>
        <v>0</v>
      </c>
      <c r="R408" s="35">
        <f t="array" ref="R408">SUM(IF($F$2=Data!$A$2:$A$8633,IF($H$2=$H$2,IF($B$402=Data!$F$2:$F$8633,IF(R$16=Data!$E$2:$E$8633,IF(3=Data!$H$2:$H$8633,Data!$I$2:$I$8633))))))</f>
        <v>0</v>
      </c>
      <c r="S408" s="35">
        <f t="array" ref="S408">SUM(IF($F$2=Data!$A$2:$A$8633,IF($H$2=$H$2,IF($B$402=Data!$F$2:$F$8633,IF(S$16=Data!$E$2:$E$8633,IF(3=Data!$H$2:$H$8633,Data!$I$2:$I$8633))))))</f>
        <v>0</v>
      </c>
      <c r="T408" s="35">
        <f t="array" ref="T408">SUM(IF($F$2=Data!$A$2:$A$8633,IF($H$2=$H$2,IF($B$402=Data!$F$2:$F$8633,IF(T$16=Data!$E$2:$E$8633,IF(3=Data!$H$2:$H$8633,Data!$I$2:$I$8633))))))</f>
        <v>0</v>
      </c>
      <c r="U408" s="35">
        <f t="array" ref="U408">SUM(IF($F$2=Data!$A$2:$A$8633,IF($H$2=$H$2,IF($B$402=Data!$F$2:$F$8633,IF(U$16=Data!$E$2:$E$8633,IF(3=Data!$H$2:$H$8633,Data!$I$2:$I$8633))))))</f>
        <v>0</v>
      </c>
      <c r="V408" s="35">
        <f t="array" ref="V408">SUM(IF($F$2=Data!$A$2:$A$8633,IF($H$2=$H$2,IF($B$402=Data!$F$2:$F$8633,IF(V$16=Data!$E$2:$E$8633,IF(3=Data!$H$2:$H$8633,Data!$I$2:$I$8633))))))</f>
        <v>0</v>
      </c>
      <c r="W408" s="35">
        <f t="array" ref="W408">SUM(IF($F$2=Data!$A$2:$A$8633,IF($H$2=$H$2,IF($B$402=Data!$F$2:$F$8633,IF(W$16=Data!$E$2:$E$8633,IF(3=Data!$H$2:$H$8633,Data!$I$2:$I$8633))))))</f>
        <v>0</v>
      </c>
      <c r="X408" s="35">
        <f t="array" ref="X408">SUM(IF($F$2=Data!$A$2:$A$8633,IF($H$2=$H$2,IF($B$402=Data!$F$2:$F$8633,IF(X$16=Data!$E$2:$E$8633,IF(3=Data!$H$2:$H$8633,Data!$I$2:$I$8633))))))</f>
        <v>0</v>
      </c>
      <c r="Y408" s="35">
        <f t="array" ref="Y408">SUM(IF($F$2=Data!$A$2:$A$8633,IF($H$2=$H$2,IF($B$402=Data!$F$2:$F$8633,IF(Y$16=Data!$E$2:$E$8633,IF(3=Data!$H$2:$H$8633,Data!$I$2:$I$8633))))))</f>
        <v>0</v>
      </c>
    </row>
    <row r="409" spans="1:31" hidden="1">
      <c r="A409" s="29" t="s">
        <v>6</v>
      </c>
      <c r="B409" s="35">
        <f t="array" ref="B409">SUM(IF($F$2=Data!$A$2:$A$8633,IF($H$2=$H$2,IF($B$402=Data!$F$2:$F$8633,IF(B$16=Data!$E$2:$E$8633,IF(0=Data!$H$2:$H$8633,Data!$K$2:$K$8633))))))</f>
        <v>0</v>
      </c>
      <c r="C409" s="35">
        <f t="array" ref="C409">SUM(IF($F$2=Data!$A$2:$A$8633,IF($H$2=$H$2,IF($B$402=Data!$F$2:$F$8633,IF(C$16=Data!$E$2:$E$8633,IF(0=Data!$H$2:$H$8633,Data!$K$2:$K$8633))))))</f>
        <v>0</v>
      </c>
      <c r="D409" s="35">
        <f t="array" ref="D409">SUM(IF($F$2=Data!$A$2:$A$8633,IF($H$2=$H$2,IF($B$402=Data!$F$2:$F$8633,IF(D$16=Data!$E$2:$E$8633,IF(0=Data!$H$2:$H$8633,Data!$K$2:$K$8633))))))</f>
        <v>0</v>
      </c>
      <c r="E409" s="35">
        <f t="array" ref="E409">SUM(IF($F$2=Data!$A$2:$A$8633,IF($H$2=$H$2,IF($B$402=Data!$F$2:$F$8633,IF(E$16=Data!$E$2:$E$8633,IF(0=Data!$H$2:$H$8633,Data!$K$2:$K$8633))))))</f>
        <v>0</v>
      </c>
      <c r="F409" s="35">
        <f t="array" ref="F409">SUM(IF($F$2=Data!$A$2:$A$8633,IF($H$2=$H$2,IF($B$402=Data!$F$2:$F$8633,IF(F$16=Data!$E$2:$E$8633,IF(0=Data!$H$2:$H$8633,Data!$K$2:$K$8633))))))</f>
        <v>0</v>
      </c>
      <c r="G409" s="35">
        <f t="array" ref="G409">SUM(IF($F$2=Data!$A$2:$A$8633,IF($H$2=$H$2,IF($B$402=Data!$F$2:$F$8633,IF(G$16=Data!$E$2:$E$8633,IF(0=Data!$H$2:$H$8633,Data!$K$2:$K$8633))))))</f>
        <v>0</v>
      </c>
      <c r="H409" s="35">
        <f t="array" ref="H409">SUM(IF($F$2=Data!$A$2:$A$8633,IF($H$2=$H$2,IF($B$402=Data!$F$2:$F$8633,IF(H$16=Data!$E$2:$E$8633,IF(0=Data!$H$2:$H$8633,Data!$K$2:$K$8633))))))</f>
        <v>0</v>
      </c>
      <c r="I409" s="35">
        <f t="array" ref="I409">SUM(IF($F$2=Data!$A$2:$A$8633,IF($H$2=$H$2,IF($B$402=Data!$F$2:$F$8633,IF(I$16=Data!$E$2:$E$8633,IF(0=Data!$H$2:$H$8633,Data!$K$2:$K$8633))))))</f>
        <v>0</v>
      </c>
      <c r="J409" s="35">
        <f t="array" ref="J409">SUM(IF($F$2=Data!$A$2:$A$8633,IF($H$2=$H$2,IF($B$402=Data!$F$2:$F$8633,IF(J$16=Data!$E$2:$E$8633,IF(0=Data!$H$2:$H$8633,Data!$K$2:$K$8633))))))</f>
        <v>0</v>
      </c>
      <c r="K409" s="35">
        <f t="array" ref="K409">SUM(IF($F$2=Data!$A$2:$A$8633,IF($H$2=$H$2,IF($B$402=Data!$F$2:$F$8633,IF(K$16=Data!$E$2:$E$8633,IF(0=Data!$H$2:$H$8633,Data!$K$2:$K$8633))))))</f>
        <v>0</v>
      </c>
      <c r="L409" s="35">
        <f t="array" ref="L409">SUM(IF($F$2=Data!$A$2:$A$8633,IF($H$2=$H$2,IF($B$402=Data!$F$2:$F$8633,IF(L$16=Data!$E$2:$E$8633,IF(0=Data!$H$2:$H$8633,Data!$K$2:$K$8633))))))</f>
        <v>0</v>
      </c>
      <c r="M409" s="35">
        <f t="array" ref="M409">SUM(IF($F$2=Data!$A$2:$A$8633,IF($H$2=$H$2,IF($B$402=Data!$F$2:$F$8633,IF(M$16=Data!$E$2:$E$8633,IF(0=Data!$H$2:$H$8633,Data!$K$2:$K$8633))))))</f>
        <v>0</v>
      </c>
      <c r="N409" s="35">
        <f t="array" ref="N409">SUM(IF($F$2=Data!$A$2:$A$8633,IF($H$2=$H$2,IF($B$402=Data!$F$2:$F$8633,IF(N$16=Data!$E$2:$E$8633,IF(0=Data!$H$2:$H$8633,Data!$K$2:$K$8633))))))</f>
        <v>0</v>
      </c>
      <c r="O409" s="35">
        <f t="array" ref="O409">SUM(IF($F$2=Data!$A$2:$A$8633,IF($H$2=$H$2,IF($B$402=Data!$F$2:$F$8633,IF(O$16=Data!$E$2:$E$8633,IF(0=Data!$H$2:$H$8633,Data!$K$2:$K$8633))))))</f>
        <v>0</v>
      </c>
      <c r="P409" s="35">
        <f t="array" ref="P409">SUM(IF($F$2=Data!$A$2:$A$8633,IF($H$2=$H$2,IF($B$402=Data!$F$2:$F$8633,IF(P$16=Data!$E$2:$E$8633,IF(0=Data!$H$2:$H$8633,Data!$K$2:$K$8633))))))</f>
        <v>0</v>
      </c>
      <c r="Q409" s="35">
        <f t="array" ref="Q409">SUM(IF($F$2=Data!$A$2:$A$8633,IF($H$2=$H$2,IF($B$402=Data!$F$2:$F$8633,IF(Q$16=Data!$E$2:$E$8633,IF(0=Data!$H$2:$H$8633,Data!$K$2:$K$8633))))))</f>
        <v>0</v>
      </c>
      <c r="R409" s="35">
        <f t="array" ref="R409">SUM(IF($F$2=Data!$A$2:$A$8633,IF($H$2=$H$2,IF($B$402=Data!$F$2:$F$8633,IF(R$16=Data!$E$2:$E$8633,IF(0=Data!$H$2:$H$8633,Data!$K$2:$K$8633))))))</f>
        <v>0</v>
      </c>
      <c r="S409" s="35">
        <f t="array" ref="S409">SUM(IF($F$2=Data!$A$2:$A$8633,IF($H$2=$H$2,IF($B$402=Data!$F$2:$F$8633,IF(S$16=Data!$E$2:$E$8633,IF(0=Data!$H$2:$H$8633,Data!$K$2:$K$8633))))))</f>
        <v>0</v>
      </c>
      <c r="T409" s="35">
        <f t="array" ref="T409">SUM(IF($F$2=Data!$A$2:$A$8633,IF($H$2=$H$2,IF($B$402=Data!$F$2:$F$8633,IF(T$16=Data!$E$2:$E$8633,IF(0=Data!$H$2:$H$8633,Data!$K$2:$K$8633))))))</f>
        <v>0</v>
      </c>
      <c r="U409" s="35">
        <f t="array" ref="U409">SUM(IF($F$2=Data!$A$2:$A$8633,IF($H$2=$H$2,IF($B$402=Data!$F$2:$F$8633,IF(U$16=Data!$E$2:$E$8633,IF(0=Data!$H$2:$H$8633,Data!$K$2:$K$8633))))))</f>
        <v>0</v>
      </c>
      <c r="V409" s="35">
        <f t="array" ref="V409">SUM(IF($F$2=Data!$A$2:$A$8633,IF($H$2=$H$2,IF($B$402=Data!$F$2:$F$8633,IF(V$16=Data!$E$2:$E$8633,IF(0=Data!$H$2:$H$8633,Data!$K$2:$K$8633))))))</f>
        <v>0</v>
      </c>
      <c r="W409" s="35">
        <f t="array" ref="W409">SUM(IF($F$2=Data!$A$2:$A$8633,IF($H$2=$H$2,IF($B$402=Data!$F$2:$F$8633,IF(W$16=Data!$E$2:$E$8633,IF(0=Data!$H$2:$H$8633,Data!$K$2:$K$8633))))))</f>
        <v>0</v>
      </c>
      <c r="X409" s="35">
        <f t="array" ref="X409">SUM(IF($F$2=Data!$A$2:$A$8633,IF($H$2=$H$2,IF($B$402=Data!$F$2:$F$8633,IF(X$16=Data!$E$2:$E$8633,IF(0=Data!$H$2:$H$8633,Data!$K$2:$K$8633))))))</f>
        <v>0</v>
      </c>
      <c r="Y409" s="35">
        <f t="array" ref="Y409">SUM(IF($F$2=Data!$A$2:$A$8633,IF($H$2=$H$2,IF($B$402=Data!$F$2:$F$8633,IF(Y$16=Data!$E$2:$E$8633,IF(0=Data!$H$2:$H$8633,Data!$K$2:$K$8633))))))</f>
        <v>0</v>
      </c>
    </row>
    <row r="410" spans="1:31" hidden="1">
      <c r="A410" s="29" t="s">
        <v>7</v>
      </c>
      <c r="B410" s="35">
        <f t="array" ref="B410">SUM(IF($F$2=Data!$A$2:$A$8633,IF($H$2=$H$2,IF($B$402=Data!$F$2:$F$8633,IF(B$16=Data!$E$2:$E$8633,IF(1=Data!$H$2:$H$8633,Data!$K$2:$K$8633))))))</f>
        <v>0</v>
      </c>
      <c r="C410" s="35">
        <f t="array" ref="C410">SUM(IF($F$2=Data!$A$2:$A$8633,IF($H$2=$H$2,IF($B$402=Data!$F$2:$F$8633,IF(C$16=Data!$E$2:$E$8633,IF(1=Data!$H$2:$H$8633,Data!$K$2:$K$8633))))))</f>
        <v>0</v>
      </c>
      <c r="D410" s="35">
        <f t="array" ref="D410">SUM(IF($F$2=Data!$A$2:$A$8633,IF($H$2=$H$2,IF($B$402=Data!$F$2:$F$8633,IF(D$16=Data!$E$2:$E$8633,IF(1=Data!$H$2:$H$8633,Data!$K$2:$K$8633))))))</f>
        <v>0</v>
      </c>
      <c r="E410" s="35">
        <f t="array" ref="E410">SUM(IF($F$2=Data!$A$2:$A$8633,IF($H$2=$H$2,IF($B$402=Data!$F$2:$F$8633,IF(E$16=Data!$E$2:$E$8633,IF(1=Data!$H$2:$H$8633,Data!$K$2:$K$8633))))))</f>
        <v>0</v>
      </c>
      <c r="F410" s="35">
        <f t="array" ref="F410">SUM(IF($F$2=Data!$A$2:$A$8633,IF($H$2=$H$2,IF($B$402=Data!$F$2:$F$8633,IF(F$16=Data!$E$2:$E$8633,IF(1=Data!$H$2:$H$8633,Data!$K$2:$K$8633))))))</f>
        <v>0</v>
      </c>
      <c r="G410" s="35">
        <f t="array" ref="G410">SUM(IF($F$2=Data!$A$2:$A$8633,IF($H$2=$H$2,IF($B$402=Data!$F$2:$F$8633,IF(G$16=Data!$E$2:$E$8633,IF(1=Data!$H$2:$H$8633,Data!$K$2:$K$8633))))))</f>
        <v>0</v>
      </c>
      <c r="H410" s="35">
        <f t="array" ref="H410">SUM(IF($F$2=Data!$A$2:$A$8633,IF($H$2=$H$2,IF($B$402=Data!$F$2:$F$8633,IF(H$16=Data!$E$2:$E$8633,IF(1=Data!$H$2:$H$8633,Data!$K$2:$K$8633))))))</f>
        <v>0</v>
      </c>
      <c r="I410" s="35">
        <f t="array" ref="I410">SUM(IF($F$2=Data!$A$2:$A$8633,IF($H$2=$H$2,IF($B$402=Data!$F$2:$F$8633,IF(I$16=Data!$E$2:$E$8633,IF(1=Data!$H$2:$H$8633,Data!$K$2:$K$8633))))))</f>
        <v>0</v>
      </c>
      <c r="J410" s="35">
        <f t="array" ref="J410">SUM(IF($F$2=Data!$A$2:$A$8633,IF($H$2=$H$2,IF($B$402=Data!$F$2:$F$8633,IF(J$16=Data!$E$2:$E$8633,IF(1=Data!$H$2:$H$8633,Data!$K$2:$K$8633))))))</f>
        <v>0</v>
      </c>
      <c r="K410" s="35">
        <f t="array" ref="K410">SUM(IF($F$2=Data!$A$2:$A$8633,IF($H$2=$H$2,IF($B$402=Data!$F$2:$F$8633,IF(K$16=Data!$E$2:$E$8633,IF(1=Data!$H$2:$H$8633,Data!$K$2:$K$8633))))))</f>
        <v>0</v>
      </c>
      <c r="L410" s="35">
        <f t="array" ref="L410">SUM(IF($F$2=Data!$A$2:$A$8633,IF($H$2=$H$2,IF($B$402=Data!$F$2:$F$8633,IF(L$16=Data!$E$2:$E$8633,IF(1=Data!$H$2:$H$8633,Data!$K$2:$K$8633))))))</f>
        <v>0</v>
      </c>
      <c r="M410" s="35">
        <f t="array" ref="M410">SUM(IF($F$2=Data!$A$2:$A$8633,IF($H$2=$H$2,IF($B$402=Data!$F$2:$F$8633,IF(M$16=Data!$E$2:$E$8633,IF(1=Data!$H$2:$H$8633,Data!$K$2:$K$8633))))))</f>
        <v>0</v>
      </c>
      <c r="N410" s="35">
        <f t="array" ref="N410">SUM(IF($F$2=Data!$A$2:$A$8633,IF($H$2=$H$2,IF($B$402=Data!$F$2:$F$8633,IF(N$16=Data!$E$2:$E$8633,IF(1=Data!$H$2:$H$8633,Data!$K$2:$K$8633))))))</f>
        <v>0</v>
      </c>
      <c r="O410" s="35">
        <f t="array" ref="O410">SUM(IF($F$2=Data!$A$2:$A$8633,IF($H$2=$H$2,IF($B$402=Data!$F$2:$F$8633,IF(O$16=Data!$E$2:$E$8633,IF(1=Data!$H$2:$H$8633,Data!$K$2:$K$8633))))))</f>
        <v>0</v>
      </c>
      <c r="P410" s="35">
        <f t="array" ref="P410">SUM(IF($F$2=Data!$A$2:$A$8633,IF($H$2=$H$2,IF($B$402=Data!$F$2:$F$8633,IF(P$16=Data!$E$2:$E$8633,IF(1=Data!$H$2:$H$8633,Data!$K$2:$K$8633))))))</f>
        <v>0</v>
      </c>
      <c r="Q410" s="35">
        <f t="array" ref="Q410">SUM(IF($F$2=Data!$A$2:$A$8633,IF($H$2=$H$2,IF($B$402=Data!$F$2:$F$8633,IF(Q$16=Data!$E$2:$E$8633,IF(1=Data!$H$2:$H$8633,Data!$K$2:$K$8633))))))</f>
        <v>0</v>
      </c>
      <c r="R410" s="35">
        <f t="array" ref="R410">SUM(IF($F$2=Data!$A$2:$A$8633,IF($H$2=$H$2,IF($B$402=Data!$F$2:$F$8633,IF(R$16=Data!$E$2:$E$8633,IF(1=Data!$H$2:$H$8633,Data!$K$2:$K$8633))))))</f>
        <v>0</v>
      </c>
      <c r="S410" s="35">
        <f t="array" ref="S410">SUM(IF($F$2=Data!$A$2:$A$8633,IF($H$2=$H$2,IF($B$402=Data!$F$2:$F$8633,IF(S$16=Data!$E$2:$E$8633,IF(1=Data!$H$2:$H$8633,Data!$K$2:$K$8633))))))</f>
        <v>0</v>
      </c>
      <c r="T410" s="35">
        <f t="array" ref="T410">SUM(IF($F$2=Data!$A$2:$A$8633,IF($H$2=$H$2,IF($B$402=Data!$F$2:$F$8633,IF(T$16=Data!$E$2:$E$8633,IF(1=Data!$H$2:$H$8633,Data!$K$2:$K$8633))))))</f>
        <v>0</v>
      </c>
      <c r="U410" s="35">
        <f t="array" ref="U410">SUM(IF($F$2=Data!$A$2:$A$8633,IF($H$2=$H$2,IF($B$402=Data!$F$2:$F$8633,IF(U$16=Data!$E$2:$E$8633,IF(1=Data!$H$2:$H$8633,Data!$K$2:$K$8633))))))</f>
        <v>0</v>
      </c>
      <c r="V410" s="35">
        <f t="array" ref="V410">SUM(IF($F$2=Data!$A$2:$A$8633,IF($H$2=$H$2,IF($B$402=Data!$F$2:$F$8633,IF(V$16=Data!$E$2:$E$8633,IF(1=Data!$H$2:$H$8633,Data!$K$2:$K$8633))))))</f>
        <v>0</v>
      </c>
      <c r="W410" s="35">
        <f t="array" ref="W410">SUM(IF($F$2=Data!$A$2:$A$8633,IF($H$2=$H$2,IF($B$402=Data!$F$2:$F$8633,IF(W$16=Data!$E$2:$E$8633,IF(1=Data!$H$2:$H$8633,Data!$K$2:$K$8633))))))</f>
        <v>0</v>
      </c>
      <c r="X410" s="35">
        <f t="array" ref="X410">SUM(IF($F$2=Data!$A$2:$A$8633,IF($H$2=$H$2,IF($B$402=Data!$F$2:$F$8633,IF(X$16=Data!$E$2:$E$8633,IF(1=Data!$H$2:$H$8633,Data!$K$2:$K$8633))))))</f>
        <v>0</v>
      </c>
      <c r="Y410" s="35">
        <f t="array" ref="Y410">SUM(IF($F$2=Data!$A$2:$A$8633,IF($H$2=$H$2,IF($B$402=Data!$F$2:$F$8633,IF(Y$16=Data!$E$2:$E$8633,IF(1=Data!$H$2:$H$8633,Data!$K$2:$K$8633))))))</f>
        <v>0</v>
      </c>
    </row>
    <row r="411" spans="1:31" hidden="1">
      <c r="A411" s="29" t="s">
        <v>19</v>
      </c>
      <c r="B411" s="35">
        <f t="array" ref="B411">SUM(IF($F$2=Data!$A$2:$A$8633,IF($H$2=$H$2,IF($B$402=Data!$F$2:$F$8633,IF(B$16=Data!$E$2:$E$8633,IF(2=Data!$H$2:$H$8633,Data!$K$2:$K$8633))))))</f>
        <v>0</v>
      </c>
      <c r="C411" s="35">
        <f t="array" ref="C411">SUM(IF($F$2=Data!$A$2:$A$8633,IF($H$2=$H$2,IF($B$402=Data!$F$2:$F$8633,IF(C$16=Data!$E$2:$E$8633,IF(2=Data!$H$2:$H$8633,Data!$K$2:$K$8633))))))</f>
        <v>0</v>
      </c>
      <c r="D411" s="35">
        <f t="array" ref="D411">SUM(IF($F$2=Data!$A$2:$A$8633,IF($H$2=$H$2,IF($B$402=Data!$F$2:$F$8633,IF(D$16=Data!$E$2:$E$8633,IF(2=Data!$H$2:$H$8633,Data!$K$2:$K$8633))))))</f>
        <v>0</v>
      </c>
      <c r="E411" s="35">
        <f t="array" ref="E411">SUM(IF($F$2=Data!$A$2:$A$8633,IF($H$2=$H$2,IF($B$402=Data!$F$2:$F$8633,IF(E$16=Data!$E$2:$E$8633,IF(2=Data!$H$2:$H$8633,Data!$K$2:$K$8633))))))</f>
        <v>0</v>
      </c>
      <c r="F411" s="35">
        <f t="array" ref="F411">SUM(IF($F$2=Data!$A$2:$A$8633,IF($H$2=$H$2,IF($B$402=Data!$F$2:$F$8633,IF(F$16=Data!$E$2:$E$8633,IF(2=Data!$H$2:$H$8633,Data!$K$2:$K$8633))))))</f>
        <v>0</v>
      </c>
      <c r="G411" s="35">
        <f t="array" ref="G411">SUM(IF($F$2=Data!$A$2:$A$8633,IF($H$2=$H$2,IF($B$402=Data!$F$2:$F$8633,IF(G$16=Data!$E$2:$E$8633,IF(2=Data!$H$2:$H$8633,Data!$K$2:$K$8633))))))</f>
        <v>0</v>
      </c>
      <c r="H411" s="35">
        <f t="array" ref="H411">SUM(IF($F$2=Data!$A$2:$A$8633,IF($H$2=$H$2,IF($B$402=Data!$F$2:$F$8633,IF(H$16=Data!$E$2:$E$8633,IF(2=Data!$H$2:$H$8633,Data!$K$2:$K$8633))))))</f>
        <v>0</v>
      </c>
      <c r="I411" s="35">
        <f t="array" ref="I411">SUM(IF($F$2=Data!$A$2:$A$8633,IF($H$2=$H$2,IF($B$402=Data!$F$2:$F$8633,IF(I$16=Data!$E$2:$E$8633,IF(2=Data!$H$2:$H$8633,Data!$K$2:$K$8633))))))</f>
        <v>0</v>
      </c>
      <c r="J411" s="35">
        <f t="array" ref="J411">SUM(IF($F$2=Data!$A$2:$A$8633,IF($H$2=$H$2,IF($B$402=Data!$F$2:$F$8633,IF(J$16=Data!$E$2:$E$8633,IF(2=Data!$H$2:$H$8633,Data!$K$2:$K$8633))))))</f>
        <v>0</v>
      </c>
      <c r="K411" s="35">
        <f t="array" ref="K411">SUM(IF($F$2=Data!$A$2:$A$8633,IF($H$2=$H$2,IF($B$402=Data!$F$2:$F$8633,IF(K$16=Data!$E$2:$E$8633,IF(2=Data!$H$2:$H$8633,Data!$K$2:$K$8633))))))</f>
        <v>0</v>
      </c>
      <c r="L411" s="35">
        <f t="array" ref="L411">SUM(IF($F$2=Data!$A$2:$A$8633,IF($H$2=$H$2,IF($B$402=Data!$F$2:$F$8633,IF(L$16=Data!$E$2:$E$8633,IF(2=Data!$H$2:$H$8633,Data!$K$2:$K$8633))))))</f>
        <v>0</v>
      </c>
      <c r="M411" s="35">
        <f t="array" ref="M411">SUM(IF($F$2=Data!$A$2:$A$8633,IF($H$2=$H$2,IF($B$402=Data!$F$2:$F$8633,IF(M$16=Data!$E$2:$E$8633,IF(2=Data!$H$2:$H$8633,Data!$K$2:$K$8633))))))</f>
        <v>0</v>
      </c>
      <c r="N411" s="35">
        <f t="array" ref="N411">SUM(IF($F$2=Data!$A$2:$A$8633,IF($H$2=$H$2,IF($B$402=Data!$F$2:$F$8633,IF(N$16=Data!$E$2:$E$8633,IF(2=Data!$H$2:$H$8633,Data!$K$2:$K$8633))))))</f>
        <v>0</v>
      </c>
      <c r="O411" s="35">
        <f t="array" ref="O411">SUM(IF($F$2=Data!$A$2:$A$8633,IF($H$2=$H$2,IF($B$402=Data!$F$2:$F$8633,IF(O$16=Data!$E$2:$E$8633,IF(2=Data!$H$2:$H$8633,Data!$K$2:$K$8633))))))</f>
        <v>0</v>
      </c>
      <c r="P411" s="35">
        <f t="array" ref="P411">SUM(IF($F$2=Data!$A$2:$A$8633,IF($H$2=$H$2,IF($B$402=Data!$F$2:$F$8633,IF(P$16=Data!$E$2:$E$8633,IF(2=Data!$H$2:$H$8633,Data!$K$2:$K$8633))))))</f>
        <v>0</v>
      </c>
      <c r="Q411" s="35">
        <f t="array" ref="Q411">SUM(IF($F$2=Data!$A$2:$A$8633,IF($H$2=$H$2,IF($B$402=Data!$F$2:$F$8633,IF(Q$16=Data!$E$2:$E$8633,IF(2=Data!$H$2:$H$8633,Data!$K$2:$K$8633))))))</f>
        <v>0</v>
      </c>
      <c r="R411" s="35">
        <f t="array" ref="R411">SUM(IF($F$2=Data!$A$2:$A$8633,IF($H$2=$H$2,IF($B$402=Data!$F$2:$F$8633,IF(R$16=Data!$E$2:$E$8633,IF(2=Data!$H$2:$H$8633,Data!$K$2:$K$8633))))))</f>
        <v>0</v>
      </c>
      <c r="S411" s="35">
        <f t="array" ref="S411">SUM(IF($F$2=Data!$A$2:$A$8633,IF($H$2=$H$2,IF($B$402=Data!$F$2:$F$8633,IF(S$16=Data!$E$2:$E$8633,IF(2=Data!$H$2:$H$8633,Data!$K$2:$K$8633))))))</f>
        <v>0</v>
      </c>
      <c r="T411" s="35">
        <f t="array" ref="T411">SUM(IF($F$2=Data!$A$2:$A$8633,IF($H$2=$H$2,IF($B$402=Data!$F$2:$F$8633,IF(T$16=Data!$E$2:$E$8633,IF(2=Data!$H$2:$H$8633,Data!$K$2:$K$8633))))))</f>
        <v>0</v>
      </c>
      <c r="U411" s="35">
        <f t="array" ref="U411">SUM(IF($F$2=Data!$A$2:$A$8633,IF($H$2=$H$2,IF($B$402=Data!$F$2:$F$8633,IF(U$16=Data!$E$2:$E$8633,IF(2=Data!$H$2:$H$8633,Data!$K$2:$K$8633))))))</f>
        <v>0</v>
      </c>
      <c r="V411" s="35">
        <f t="array" ref="V411">SUM(IF($F$2=Data!$A$2:$A$8633,IF($H$2=$H$2,IF($B$402=Data!$F$2:$F$8633,IF(V$16=Data!$E$2:$E$8633,IF(2=Data!$H$2:$H$8633,Data!$K$2:$K$8633))))))</f>
        <v>0</v>
      </c>
      <c r="W411" s="35">
        <f t="array" ref="W411">SUM(IF($F$2=Data!$A$2:$A$8633,IF($H$2=$H$2,IF($B$402=Data!$F$2:$F$8633,IF(W$16=Data!$E$2:$E$8633,IF(2=Data!$H$2:$H$8633,Data!$K$2:$K$8633))))))</f>
        <v>0</v>
      </c>
      <c r="X411" s="35">
        <f t="array" ref="X411">SUM(IF($F$2=Data!$A$2:$A$8633,IF($H$2=$H$2,IF($B$402=Data!$F$2:$F$8633,IF(X$16=Data!$E$2:$E$8633,IF(2=Data!$H$2:$H$8633,Data!$K$2:$K$8633))))))</f>
        <v>0</v>
      </c>
      <c r="Y411" s="35">
        <f t="array" ref="Y411">SUM(IF($F$2=Data!$A$2:$A$8633,IF($H$2=$H$2,IF($B$402=Data!$F$2:$F$8633,IF(Y$16=Data!$E$2:$E$8633,IF(2=Data!$H$2:$H$8633,Data!$K$2:$K$8633))))))</f>
        <v>0</v>
      </c>
    </row>
    <row r="412" spans="1:31" hidden="1">
      <c r="A412" s="29" t="s">
        <v>20</v>
      </c>
      <c r="B412" s="36">
        <f t="array" ref="B412">SUM(IF($F$2=Data!$A$2:$A$8633,IF($H$2=$H$2,IF($B$402=Data!$F$2:$F$8633,IF(B$16=Data!$E$2:$E$8633,IF(3=Data!$H$2:$H$8633,Data!$K$2:$K$8633))))))</f>
        <v>0</v>
      </c>
      <c r="C412" s="36">
        <f t="array" ref="C412">SUM(IF($F$2=Data!$A$2:$A$8633,IF($H$2=$H$2,IF($B$402=Data!$F$2:$F$8633,IF(C$16=Data!$E$2:$E$8633,IF(3=Data!$H$2:$H$8633,Data!$K$2:$K$8633))))))</f>
        <v>0</v>
      </c>
      <c r="D412" s="36">
        <f t="array" ref="D412">SUM(IF($F$2=Data!$A$2:$A$8633,IF($H$2=$H$2,IF($B$402=Data!$F$2:$F$8633,IF(D$16=Data!$E$2:$E$8633,IF(3=Data!$H$2:$H$8633,Data!$K$2:$K$8633))))))</f>
        <v>0</v>
      </c>
      <c r="E412" s="36">
        <f t="array" ref="E412">SUM(IF($F$2=Data!$A$2:$A$8633,IF($H$2=$H$2,IF($B$402=Data!$F$2:$F$8633,IF(E$16=Data!$E$2:$E$8633,IF(3=Data!$H$2:$H$8633,Data!$K$2:$K$8633))))))</f>
        <v>0</v>
      </c>
      <c r="F412" s="36">
        <f t="array" ref="F412">SUM(IF($F$2=Data!$A$2:$A$8633,IF($H$2=$H$2,IF($B$402=Data!$F$2:$F$8633,IF(F$16=Data!$E$2:$E$8633,IF(3=Data!$H$2:$H$8633,Data!$K$2:$K$8633))))))</f>
        <v>0</v>
      </c>
      <c r="G412" s="36">
        <f t="array" ref="G412">SUM(IF($F$2=Data!$A$2:$A$8633,IF($H$2=$H$2,IF($B$402=Data!$F$2:$F$8633,IF(G$16=Data!$E$2:$E$8633,IF(3=Data!$H$2:$H$8633,Data!$K$2:$K$8633))))))</f>
        <v>0</v>
      </c>
      <c r="H412" s="36">
        <f t="array" ref="H412">SUM(IF($F$2=Data!$A$2:$A$8633,IF($H$2=$H$2,IF($B$402=Data!$F$2:$F$8633,IF(H$16=Data!$E$2:$E$8633,IF(3=Data!$H$2:$H$8633,Data!$K$2:$K$8633))))))</f>
        <v>0</v>
      </c>
      <c r="I412" s="36">
        <f t="array" ref="I412">SUM(IF($F$2=Data!$A$2:$A$8633,IF($H$2=$H$2,IF($B$402=Data!$F$2:$F$8633,IF(I$16=Data!$E$2:$E$8633,IF(3=Data!$H$2:$H$8633,Data!$K$2:$K$8633))))))</f>
        <v>0</v>
      </c>
      <c r="J412" s="36">
        <f t="array" ref="J412">SUM(IF($F$2=Data!$A$2:$A$8633,IF($H$2=$H$2,IF($B$402=Data!$F$2:$F$8633,IF(J$16=Data!$E$2:$E$8633,IF(3=Data!$H$2:$H$8633,Data!$K$2:$K$8633))))))</f>
        <v>0</v>
      </c>
      <c r="K412" s="36">
        <f t="array" ref="K412">SUM(IF($F$2=Data!$A$2:$A$8633,IF($H$2=$H$2,IF($B$402=Data!$F$2:$F$8633,IF(K$16=Data!$E$2:$E$8633,IF(3=Data!$H$2:$H$8633,Data!$K$2:$K$8633))))))</f>
        <v>0</v>
      </c>
      <c r="L412" s="36">
        <f t="array" ref="L412">SUM(IF($F$2=Data!$A$2:$A$8633,IF($H$2=$H$2,IF($B$402=Data!$F$2:$F$8633,IF(L$16=Data!$E$2:$E$8633,IF(3=Data!$H$2:$H$8633,Data!$K$2:$K$8633))))))</f>
        <v>0</v>
      </c>
      <c r="M412" s="36">
        <f t="array" ref="M412">SUM(IF($F$2=Data!$A$2:$A$8633,IF($H$2=$H$2,IF($B$402=Data!$F$2:$F$8633,IF(M$16=Data!$E$2:$E$8633,IF(3=Data!$H$2:$H$8633,Data!$K$2:$K$8633))))))</f>
        <v>0</v>
      </c>
      <c r="N412" s="36">
        <f t="array" ref="N412">SUM(IF($F$2=Data!$A$2:$A$8633,IF($H$2=$H$2,IF($B$402=Data!$F$2:$F$8633,IF(N$16=Data!$E$2:$E$8633,IF(3=Data!$H$2:$H$8633,Data!$K$2:$K$8633))))))</f>
        <v>0</v>
      </c>
      <c r="O412" s="36">
        <f t="array" ref="O412">SUM(IF($F$2=Data!$A$2:$A$8633,IF($H$2=$H$2,IF($B$402=Data!$F$2:$F$8633,IF(O$16=Data!$E$2:$E$8633,IF(3=Data!$H$2:$H$8633,Data!$K$2:$K$8633))))))</f>
        <v>0</v>
      </c>
      <c r="P412" s="36">
        <f t="array" ref="P412">SUM(IF($F$2=Data!$A$2:$A$8633,IF($H$2=$H$2,IF($B$402=Data!$F$2:$F$8633,IF(P$16=Data!$E$2:$E$8633,IF(3=Data!$H$2:$H$8633,Data!$K$2:$K$8633))))))</f>
        <v>0</v>
      </c>
      <c r="Q412" s="36">
        <f t="array" ref="Q412">SUM(IF($F$2=Data!$A$2:$A$8633,IF($H$2=$H$2,IF($B$402=Data!$F$2:$F$8633,IF(Q$16=Data!$E$2:$E$8633,IF(3=Data!$H$2:$H$8633,Data!$K$2:$K$8633))))))</f>
        <v>0</v>
      </c>
      <c r="R412" s="36">
        <f t="array" ref="R412">SUM(IF($F$2=Data!$A$2:$A$8633,IF($H$2=$H$2,IF($B$402=Data!$F$2:$F$8633,IF(R$16=Data!$E$2:$E$8633,IF(3=Data!$H$2:$H$8633,Data!$K$2:$K$8633))))))</f>
        <v>0</v>
      </c>
      <c r="S412" s="36">
        <f t="array" ref="S412">SUM(IF($F$2=Data!$A$2:$A$8633,IF($H$2=$H$2,IF($B$402=Data!$F$2:$F$8633,IF(S$16=Data!$E$2:$E$8633,IF(3=Data!$H$2:$H$8633,Data!$K$2:$K$8633))))))</f>
        <v>0</v>
      </c>
      <c r="T412" s="36">
        <f t="array" ref="T412">SUM(IF($F$2=Data!$A$2:$A$8633,IF($H$2=$H$2,IF($B$402=Data!$F$2:$F$8633,IF(T$16=Data!$E$2:$E$8633,IF(3=Data!$H$2:$H$8633,Data!$K$2:$K$8633))))))</f>
        <v>0</v>
      </c>
      <c r="U412" s="36">
        <f t="array" ref="U412">SUM(IF($F$2=Data!$A$2:$A$8633,IF($H$2=$H$2,IF($B$402=Data!$F$2:$F$8633,IF(U$16=Data!$E$2:$E$8633,IF(3=Data!$H$2:$H$8633,Data!$K$2:$K$8633))))))</f>
        <v>0</v>
      </c>
      <c r="V412" s="36">
        <f t="array" ref="V412">SUM(IF($F$2=Data!$A$2:$A$8633,IF($H$2=$H$2,IF($B$402=Data!$F$2:$F$8633,IF(V$16=Data!$E$2:$E$8633,IF(3=Data!$H$2:$H$8633,Data!$K$2:$K$8633))))))</f>
        <v>0</v>
      </c>
      <c r="W412" s="36">
        <f t="array" ref="W412">SUM(IF($F$2=Data!$A$2:$A$8633,IF($H$2=$H$2,IF($B$402=Data!$F$2:$F$8633,IF(W$16=Data!$E$2:$E$8633,IF(3=Data!$H$2:$H$8633,Data!$K$2:$K$8633))))))</f>
        <v>0</v>
      </c>
      <c r="X412" s="36">
        <f t="array" ref="X412">SUM(IF($F$2=Data!$A$2:$A$8633,IF($H$2=$H$2,IF($B$402=Data!$F$2:$F$8633,IF(X$16=Data!$E$2:$E$8633,IF(3=Data!$H$2:$H$8633,Data!$K$2:$K$8633))))))</f>
        <v>0</v>
      </c>
      <c r="Y412" s="36">
        <f t="array" ref="Y412">SUM(IF($F$2=Data!$A$2:$A$8633,IF($H$2=$H$2,IF($B$402=Data!$F$2:$F$8633,IF(Y$16=Data!$E$2:$E$8633,IF(3=Data!$H$2:$H$8633,Data!$K$2:$K$8633))))))</f>
        <v>0</v>
      </c>
    </row>
    <row r="413" spans="1:31" hidden="1">
      <c r="A413" s="37"/>
    </row>
    <row r="414" spans="1:31" hidden="1">
      <c r="A414" s="38" t="s">
        <v>2</v>
      </c>
      <c r="B414" s="39" t="str">
        <f t="shared" ref="B414:Y414" si="580">IF(B$403&lt;B409,B404+B$403*B405,"N/A")</f>
        <v>N/A</v>
      </c>
      <c r="C414" s="39" t="str">
        <f t="shared" si="580"/>
        <v>N/A</v>
      </c>
      <c r="D414" s="39" t="str">
        <f t="shared" si="580"/>
        <v>N/A</v>
      </c>
      <c r="E414" s="39" t="str">
        <f t="shared" si="580"/>
        <v>N/A</v>
      </c>
      <c r="F414" s="39" t="str">
        <f t="shared" si="580"/>
        <v>N/A</v>
      </c>
      <c r="G414" s="39" t="str">
        <f t="shared" si="580"/>
        <v>N/A</v>
      </c>
      <c r="H414" s="39" t="str">
        <f t="shared" si="580"/>
        <v>N/A</v>
      </c>
      <c r="I414" s="39" t="str">
        <f t="shared" si="580"/>
        <v>N/A</v>
      </c>
      <c r="J414" s="39" t="str">
        <f t="shared" si="580"/>
        <v>N/A</v>
      </c>
      <c r="K414" s="39" t="str">
        <f t="shared" si="580"/>
        <v>N/A</v>
      </c>
      <c r="L414" s="39" t="str">
        <f t="shared" si="580"/>
        <v>N/A</v>
      </c>
      <c r="M414" s="39" t="str">
        <f t="shared" si="580"/>
        <v>N/A</v>
      </c>
      <c r="N414" s="39" t="str">
        <f t="shared" si="580"/>
        <v>N/A</v>
      </c>
      <c r="O414" s="39" t="str">
        <f t="shared" si="580"/>
        <v>N/A</v>
      </c>
      <c r="P414" s="39" t="str">
        <f t="shared" si="580"/>
        <v>N/A</v>
      </c>
      <c r="Q414" s="39" t="str">
        <f t="shared" si="580"/>
        <v>N/A</v>
      </c>
      <c r="R414" s="39" t="str">
        <f t="shared" si="580"/>
        <v>N/A</v>
      </c>
      <c r="S414" s="39" t="str">
        <f t="shared" si="580"/>
        <v>N/A</v>
      </c>
      <c r="T414" s="39" t="str">
        <f t="shared" si="580"/>
        <v>N/A</v>
      </c>
      <c r="U414" s="39" t="str">
        <f t="shared" si="580"/>
        <v>N/A</v>
      </c>
      <c r="V414" s="39" t="str">
        <f t="shared" si="580"/>
        <v>N/A</v>
      </c>
      <c r="W414" s="39" t="str">
        <f t="shared" si="580"/>
        <v>N/A</v>
      </c>
      <c r="X414" s="39" t="str">
        <f t="shared" si="580"/>
        <v>N/A</v>
      </c>
      <c r="Y414" s="39" t="str">
        <f t="shared" si="580"/>
        <v>N/A</v>
      </c>
    </row>
    <row r="415" spans="1:31" hidden="1">
      <c r="A415" s="38" t="s">
        <v>0</v>
      </c>
      <c r="B415" s="39" t="str">
        <f t="shared" ref="B415:Y415" si="581">IF(AND(B409&lt;&gt;0,B409&lt;B$403,B$403&lt;B410),B404+B$403*B405+(B$403-B409)*B406,"N/A")</f>
        <v>N/A</v>
      </c>
      <c r="C415" s="39" t="str">
        <f t="shared" si="581"/>
        <v>N/A</v>
      </c>
      <c r="D415" s="39" t="str">
        <f t="shared" si="581"/>
        <v>N/A</v>
      </c>
      <c r="E415" s="39" t="str">
        <f t="shared" si="581"/>
        <v>N/A</v>
      </c>
      <c r="F415" s="39" t="str">
        <f t="shared" si="581"/>
        <v>N/A</v>
      </c>
      <c r="G415" s="39" t="str">
        <f t="shared" si="581"/>
        <v>N/A</v>
      </c>
      <c r="H415" s="39" t="str">
        <f t="shared" si="581"/>
        <v>N/A</v>
      </c>
      <c r="I415" s="39" t="str">
        <f t="shared" si="581"/>
        <v>N/A</v>
      </c>
      <c r="J415" s="39" t="str">
        <f t="shared" si="581"/>
        <v>N/A</v>
      </c>
      <c r="K415" s="39" t="str">
        <f t="shared" si="581"/>
        <v>N/A</v>
      </c>
      <c r="L415" s="39" t="str">
        <f t="shared" si="581"/>
        <v>N/A</v>
      </c>
      <c r="M415" s="39" t="str">
        <f t="shared" si="581"/>
        <v>N/A</v>
      </c>
      <c r="N415" s="39" t="str">
        <f t="shared" si="581"/>
        <v>N/A</v>
      </c>
      <c r="O415" s="39" t="str">
        <f t="shared" si="581"/>
        <v>N/A</v>
      </c>
      <c r="P415" s="39" t="str">
        <f t="shared" si="581"/>
        <v>N/A</v>
      </c>
      <c r="Q415" s="39" t="str">
        <f t="shared" si="581"/>
        <v>N/A</v>
      </c>
      <c r="R415" s="39" t="str">
        <f t="shared" si="581"/>
        <v>N/A</v>
      </c>
      <c r="S415" s="39" t="str">
        <f t="shared" si="581"/>
        <v>N/A</v>
      </c>
      <c r="T415" s="39" t="str">
        <f t="shared" si="581"/>
        <v>N/A</v>
      </c>
      <c r="U415" s="39" t="str">
        <f t="shared" si="581"/>
        <v>N/A</v>
      </c>
      <c r="V415" s="39" t="str">
        <f t="shared" si="581"/>
        <v>N/A</v>
      </c>
      <c r="W415" s="39" t="str">
        <f t="shared" si="581"/>
        <v>N/A</v>
      </c>
      <c r="X415" s="39" t="str">
        <f t="shared" si="581"/>
        <v>N/A</v>
      </c>
      <c r="Y415" s="39" t="str">
        <f t="shared" si="581"/>
        <v>N/A</v>
      </c>
    </row>
    <row r="416" spans="1:31" hidden="1">
      <c r="A416" s="38" t="s">
        <v>1</v>
      </c>
      <c r="B416" s="39" t="str">
        <f t="shared" ref="B416:Y416" si="582">IF(AND(B410&lt;&gt;0,B410&lt;B$403,B$403&lt;B411),B404+B$403*B405+(B$403-B409)*B406+(B$403-B410)*B407,"N/A")</f>
        <v>N/A</v>
      </c>
      <c r="C416" s="39" t="str">
        <f t="shared" si="582"/>
        <v>N/A</v>
      </c>
      <c r="D416" s="39" t="str">
        <f t="shared" si="582"/>
        <v>N/A</v>
      </c>
      <c r="E416" s="39" t="str">
        <f t="shared" si="582"/>
        <v>N/A</v>
      </c>
      <c r="F416" s="39" t="str">
        <f t="shared" si="582"/>
        <v>N/A</v>
      </c>
      <c r="G416" s="39" t="str">
        <f t="shared" si="582"/>
        <v>N/A</v>
      </c>
      <c r="H416" s="39" t="str">
        <f t="shared" si="582"/>
        <v>N/A</v>
      </c>
      <c r="I416" s="39" t="str">
        <f t="shared" si="582"/>
        <v>N/A</v>
      </c>
      <c r="J416" s="39" t="str">
        <f t="shared" si="582"/>
        <v>N/A</v>
      </c>
      <c r="K416" s="39" t="str">
        <f t="shared" si="582"/>
        <v>N/A</v>
      </c>
      <c r="L416" s="39" t="str">
        <f t="shared" si="582"/>
        <v>N/A</v>
      </c>
      <c r="M416" s="39" t="str">
        <f t="shared" si="582"/>
        <v>N/A</v>
      </c>
      <c r="N416" s="39" t="str">
        <f t="shared" si="582"/>
        <v>N/A</v>
      </c>
      <c r="O416" s="39" t="str">
        <f t="shared" si="582"/>
        <v>N/A</v>
      </c>
      <c r="P416" s="39" t="str">
        <f t="shared" si="582"/>
        <v>N/A</v>
      </c>
      <c r="Q416" s="39" t="str">
        <f t="shared" si="582"/>
        <v>N/A</v>
      </c>
      <c r="R416" s="39" t="str">
        <f t="shared" si="582"/>
        <v>N/A</v>
      </c>
      <c r="S416" s="39" t="str">
        <f t="shared" si="582"/>
        <v>N/A</v>
      </c>
      <c r="T416" s="39" t="str">
        <f t="shared" si="582"/>
        <v>N/A</v>
      </c>
      <c r="U416" s="39" t="str">
        <f t="shared" si="582"/>
        <v>N/A</v>
      </c>
      <c r="V416" s="39" t="str">
        <f t="shared" si="582"/>
        <v>N/A</v>
      </c>
      <c r="W416" s="39" t="str">
        <f t="shared" si="582"/>
        <v>N/A</v>
      </c>
      <c r="X416" s="39" t="str">
        <f t="shared" si="582"/>
        <v>N/A</v>
      </c>
      <c r="Y416" s="39" t="str">
        <f t="shared" si="582"/>
        <v>N/A</v>
      </c>
    </row>
    <row r="417" spans="1:31" s="33" customFormat="1" hidden="1">
      <c r="A417" s="38" t="s">
        <v>21</v>
      </c>
      <c r="B417" s="39" t="str">
        <f t="shared" ref="B417:Y417" si="583">IF(AND(B411&lt;&gt;0,B411&lt;B$403,B$403&lt;B412),B404+B$403*B405+(B$403-B409)*B406+(B$403-B410)*B407+(B$403-B411)*B408,"N/A")</f>
        <v>N/A</v>
      </c>
      <c r="C417" s="39" t="str">
        <f t="shared" si="583"/>
        <v>N/A</v>
      </c>
      <c r="D417" s="39" t="str">
        <f t="shared" si="583"/>
        <v>N/A</v>
      </c>
      <c r="E417" s="39" t="str">
        <f t="shared" si="583"/>
        <v>N/A</v>
      </c>
      <c r="F417" s="39" t="str">
        <f t="shared" si="583"/>
        <v>N/A</v>
      </c>
      <c r="G417" s="39" t="str">
        <f t="shared" si="583"/>
        <v>N/A</v>
      </c>
      <c r="H417" s="39" t="str">
        <f t="shared" si="583"/>
        <v>N/A</v>
      </c>
      <c r="I417" s="39" t="str">
        <f t="shared" si="583"/>
        <v>N/A</v>
      </c>
      <c r="J417" s="39" t="str">
        <f t="shared" si="583"/>
        <v>N/A</v>
      </c>
      <c r="K417" s="39" t="str">
        <f t="shared" si="583"/>
        <v>N/A</v>
      </c>
      <c r="L417" s="39" t="str">
        <f t="shared" si="583"/>
        <v>N/A</v>
      </c>
      <c r="M417" s="39" t="str">
        <f t="shared" si="583"/>
        <v>N/A</v>
      </c>
      <c r="N417" s="39" t="str">
        <f t="shared" si="583"/>
        <v>N/A</v>
      </c>
      <c r="O417" s="39" t="str">
        <f t="shared" si="583"/>
        <v>N/A</v>
      </c>
      <c r="P417" s="39" t="str">
        <f t="shared" si="583"/>
        <v>N/A</v>
      </c>
      <c r="Q417" s="39" t="str">
        <f t="shared" si="583"/>
        <v>N/A</v>
      </c>
      <c r="R417" s="39" t="str">
        <f t="shared" si="583"/>
        <v>N/A</v>
      </c>
      <c r="S417" s="39" t="str">
        <f t="shared" si="583"/>
        <v>N/A</v>
      </c>
      <c r="T417" s="39" t="str">
        <f t="shared" si="583"/>
        <v>N/A</v>
      </c>
      <c r="U417" s="39" t="str">
        <f t="shared" si="583"/>
        <v>N/A</v>
      </c>
      <c r="V417" s="39" t="str">
        <f t="shared" si="583"/>
        <v>N/A</v>
      </c>
      <c r="W417" s="39" t="str">
        <f t="shared" si="583"/>
        <v>N/A</v>
      </c>
      <c r="X417" s="39" t="str">
        <f t="shared" si="583"/>
        <v>N/A</v>
      </c>
      <c r="Y417" s="39" t="str">
        <f t="shared" si="583"/>
        <v>N/A</v>
      </c>
      <c r="AC417" s="11"/>
      <c r="AE417" s="22"/>
    </row>
    <row r="418" spans="1:31" hidden="1">
      <c r="A418" s="38" t="s">
        <v>103</v>
      </c>
      <c r="B418" s="39">
        <f>IF(B414&lt;&gt;"N/A",B414,IF(B415&lt;&gt;"N/A",B415,IF(B416&lt;&gt;"N/A",B416,IF(B417&lt;&gt;"N/A",B417,0))))-B404</f>
        <v>0</v>
      </c>
      <c r="C418" s="39">
        <f t="shared" ref="C418" si="584">IF(C414&lt;&gt;"N/A",C414,IF(C415&lt;&gt;"N/A",C415,IF(C416&lt;&gt;"N/A",C416,IF(C417&lt;&gt;"N/A",C417,0))))-C404</f>
        <v>0</v>
      </c>
      <c r="D418" s="39">
        <f t="shared" ref="D418" si="585">IF(D414&lt;&gt;"N/A",D414,IF(D415&lt;&gt;"N/A",D415,IF(D416&lt;&gt;"N/A",D416,IF(D417&lt;&gt;"N/A",D417,0))))-D404</f>
        <v>0</v>
      </c>
      <c r="E418" s="39">
        <f t="shared" ref="E418" si="586">IF(E414&lt;&gt;"N/A",E414,IF(E415&lt;&gt;"N/A",E415,IF(E416&lt;&gt;"N/A",E416,IF(E417&lt;&gt;"N/A",E417,0))))-E404</f>
        <v>0</v>
      </c>
      <c r="F418" s="39">
        <f t="shared" ref="F418" si="587">IF(F414&lt;&gt;"N/A",F414,IF(F415&lt;&gt;"N/A",F415,IF(F416&lt;&gt;"N/A",F416,IF(F417&lt;&gt;"N/A",F417,0))))-F404</f>
        <v>0</v>
      </c>
      <c r="G418" s="39">
        <f t="shared" ref="G418" si="588">IF(G414&lt;&gt;"N/A",G414,IF(G415&lt;&gt;"N/A",G415,IF(G416&lt;&gt;"N/A",G416,IF(G417&lt;&gt;"N/A",G417,0))))-G404</f>
        <v>0</v>
      </c>
      <c r="H418" s="39">
        <f t="shared" ref="H418" si="589">IF(H414&lt;&gt;"N/A",H414,IF(H415&lt;&gt;"N/A",H415,IF(H416&lt;&gt;"N/A",H416,IF(H417&lt;&gt;"N/A",H417,0))))-H404</f>
        <v>0</v>
      </c>
      <c r="I418" s="39">
        <f t="shared" ref="I418" si="590">IF(I414&lt;&gt;"N/A",I414,IF(I415&lt;&gt;"N/A",I415,IF(I416&lt;&gt;"N/A",I416,IF(I417&lt;&gt;"N/A",I417,0))))-I404</f>
        <v>0</v>
      </c>
      <c r="J418" s="39">
        <f t="shared" ref="J418" si="591">IF(J414&lt;&gt;"N/A",J414,IF(J415&lt;&gt;"N/A",J415,IF(J416&lt;&gt;"N/A",J416,IF(J417&lt;&gt;"N/A",J417,0))))-J404</f>
        <v>0</v>
      </c>
      <c r="K418" s="39">
        <f t="shared" ref="K418" si="592">IF(K414&lt;&gt;"N/A",K414,IF(K415&lt;&gt;"N/A",K415,IF(K416&lt;&gt;"N/A",K416,IF(K417&lt;&gt;"N/A",K417,0))))-K404</f>
        <v>0</v>
      </c>
      <c r="L418" s="39">
        <f t="shared" ref="L418" si="593">IF(L414&lt;&gt;"N/A",L414,IF(L415&lt;&gt;"N/A",L415,IF(L416&lt;&gt;"N/A",L416,IF(L417&lt;&gt;"N/A",L417,0))))-L404</f>
        <v>0</v>
      </c>
      <c r="M418" s="39">
        <f t="shared" ref="M418" si="594">IF(M414&lt;&gt;"N/A",M414,IF(M415&lt;&gt;"N/A",M415,IF(M416&lt;&gt;"N/A",M416,IF(M417&lt;&gt;"N/A",M417,0))))-M404</f>
        <v>0</v>
      </c>
      <c r="N418" s="39">
        <f t="shared" ref="N418" si="595">IF(N414&lt;&gt;"N/A",N414,IF(N415&lt;&gt;"N/A",N415,IF(N416&lt;&gt;"N/A",N416,IF(N417&lt;&gt;"N/A",N417,0))))-N404</f>
        <v>0</v>
      </c>
      <c r="O418" s="39">
        <f t="shared" ref="O418" si="596">IF(O414&lt;&gt;"N/A",O414,IF(O415&lt;&gt;"N/A",O415,IF(O416&lt;&gt;"N/A",O416,IF(O417&lt;&gt;"N/A",O417,0))))-O404</f>
        <v>0</v>
      </c>
      <c r="P418" s="39">
        <f t="shared" ref="P418" si="597">IF(P414&lt;&gt;"N/A",P414,IF(P415&lt;&gt;"N/A",P415,IF(P416&lt;&gt;"N/A",P416,IF(P417&lt;&gt;"N/A",P417,0))))-P404</f>
        <v>0</v>
      </c>
      <c r="Q418" s="39">
        <f t="shared" ref="Q418" si="598">IF(Q414&lt;&gt;"N/A",Q414,IF(Q415&lt;&gt;"N/A",Q415,IF(Q416&lt;&gt;"N/A",Q416,IF(Q417&lt;&gt;"N/A",Q417,0))))-Q404</f>
        <v>0</v>
      </c>
      <c r="R418" s="39">
        <f t="shared" ref="R418" si="599">IF(R414&lt;&gt;"N/A",R414,IF(R415&lt;&gt;"N/A",R415,IF(R416&lt;&gt;"N/A",R416,IF(R417&lt;&gt;"N/A",R417,0))))-R404</f>
        <v>0</v>
      </c>
      <c r="S418" s="39">
        <f t="shared" ref="S418" si="600">IF(S414&lt;&gt;"N/A",S414,IF(S415&lt;&gt;"N/A",S415,IF(S416&lt;&gt;"N/A",S416,IF(S417&lt;&gt;"N/A",S417,0))))-S404</f>
        <v>0</v>
      </c>
      <c r="T418" s="39">
        <f t="shared" ref="T418" si="601">IF(T414&lt;&gt;"N/A",T414,IF(T415&lt;&gt;"N/A",T415,IF(T416&lt;&gt;"N/A",T416,IF(T417&lt;&gt;"N/A",T417,0))))-T404</f>
        <v>0</v>
      </c>
      <c r="U418" s="39">
        <f t="shared" ref="U418" si="602">IF(U414&lt;&gt;"N/A",U414,IF(U415&lt;&gt;"N/A",U415,IF(U416&lt;&gt;"N/A",U416,IF(U417&lt;&gt;"N/A",U417,0))))-U404</f>
        <v>0</v>
      </c>
      <c r="V418" s="39">
        <f t="shared" ref="V418" si="603">IF(V414&lt;&gt;"N/A",V414,IF(V415&lt;&gt;"N/A",V415,IF(V416&lt;&gt;"N/A",V416,IF(V417&lt;&gt;"N/A",V417,0))))-V404</f>
        <v>0</v>
      </c>
      <c r="W418" s="39">
        <f t="shared" ref="W418" si="604">IF(W414&lt;&gt;"N/A",W414,IF(W415&lt;&gt;"N/A",W415,IF(W416&lt;&gt;"N/A",W416,IF(W417&lt;&gt;"N/A",W417,0))))-W404</f>
        <v>0</v>
      </c>
      <c r="X418" s="39">
        <f t="shared" ref="X418" si="605">IF(X414&lt;&gt;"N/A",X414,IF(X415&lt;&gt;"N/A",X415,IF(X416&lt;&gt;"N/A",X416,IF(X417&lt;&gt;"N/A",X417,0))))-X404</f>
        <v>0</v>
      </c>
      <c r="Y418" s="39">
        <f t="shared" ref="Y418" si="606">IF(Y414&lt;&gt;"N/A",Y414,IF(Y415&lt;&gt;"N/A",Y415,IF(Y416&lt;&gt;"N/A",Y416,IF(Y417&lt;&gt;"N/A",Y417,0))))-Y404</f>
        <v>0</v>
      </c>
    </row>
    <row r="419" spans="1:31" s="33" customFormat="1" hidden="1">
      <c r="A419" s="31"/>
      <c r="B419" s="32"/>
      <c r="C419" s="32"/>
      <c r="D419" s="32"/>
      <c r="E419" s="32"/>
      <c r="F419" s="32"/>
      <c r="G419" s="32"/>
      <c r="H419" s="32"/>
      <c r="I419" s="32"/>
      <c r="J419" s="32"/>
      <c r="K419" s="32"/>
      <c r="L419" s="32"/>
      <c r="M419" s="32"/>
      <c r="N419" s="32"/>
      <c r="O419" s="32"/>
      <c r="P419" s="32"/>
      <c r="Q419" s="32"/>
      <c r="R419" s="32"/>
      <c r="S419" s="32"/>
      <c r="T419" s="32"/>
      <c r="U419" s="32"/>
      <c r="V419" s="32"/>
      <c r="W419" s="32"/>
      <c r="X419" s="32"/>
      <c r="Y419" s="32"/>
      <c r="AC419" s="11"/>
      <c r="AE419" s="22"/>
    </row>
    <row r="420" spans="1:31" s="32" customFormat="1" hidden="1">
      <c r="A420" s="38" t="s">
        <v>101</v>
      </c>
      <c r="B420" s="58" t="s">
        <v>96</v>
      </c>
      <c r="AC420" s="11"/>
      <c r="AE420" s="22"/>
    </row>
    <row r="421" spans="1:31" hidden="1">
      <c r="A421" s="59" t="str">
        <f>A$10</f>
        <v/>
      </c>
      <c r="B421" s="55">
        <f>MAX(0,(B$10-70))</f>
        <v>0</v>
      </c>
      <c r="C421" s="56">
        <f t="shared" ref="C421:Y421" si="607">MAX(0,(C$10-70))</f>
        <v>0</v>
      </c>
      <c r="D421" s="56">
        <f t="shared" si="607"/>
        <v>0</v>
      </c>
      <c r="E421" s="56">
        <f t="shared" si="607"/>
        <v>0</v>
      </c>
      <c r="F421" s="56">
        <f t="shared" si="607"/>
        <v>0</v>
      </c>
      <c r="G421" s="56">
        <f t="shared" si="607"/>
        <v>0</v>
      </c>
      <c r="H421" s="56">
        <f t="shared" si="607"/>
        <v>0</v>
      </c>
      <c r="I421" s="56">
        <f t="shared" si="607"/>
        <v>0</v>
      </c>
      <c r="J421" s="56">
        <f t="shared" si="607"/>
        <v>0</v>
      </c>
      <c r="K421" s="56">
        <f t="shared" si="607"/>
        <v>0</v>
      </c>
      <c r="L421" s="56">
        <f t="shared" si="607"/>
        <v>0</v>
      </c>
      <c r="M421" s="56">
        <f t="shared" si="607"/>
        <v>0</v>
      </c>
      <c r="N421" s="56">
        <f t="shared" si="607"/>
        <v>0</v>
      </c>
      <c r="O421" s="56">
        <f t="shared" si="607"/>
        <v>0</v>
      </c>
      <c r="P421" s="56">
        <f t="shared" si="607"/>
        <v>0</v>
      </c>
      <c r="Q421" s="56">
        <f t="shared" si="607"/>
        <v>0</v>
      </c>
      <c r="R421" s="56">
        <f t="shared" si="607"/>
        <v>0</v>
      </c>
      <c r="S421" s="56">
        <f t="shared" si="607"/>
        <v>0</v>
      </c>
      <c r="T421" s="56">
        <f t="shared" si="607"/>
        <v>0</v>
      </c>
      <c r="U421" s="56">
        <f t="shared" si="607"/>
        <v>0</v>
      </c>
      <c r="V421" s="56">
        <f t="shared" si="607"/>
        <v>0</v>
      </c>
      <c r="W421" s="56">
        <f t="shared" si="607"/>
        <v>0</v>
      </c>
      <c r="X421" s="56">
        <f t="shared" si="607"/>
        <v>0</v>
      </c>
      <c r="Y421" s="57">
        <f t="shared" si="607"/>
        <v>0</v>
      </c>
      <c r="AE421" s="22"/>
    </row>
    <row r="422" spans="1:31" hidden="1">
      <c r="A422" s="29" t="s">
        <v>8</v>
      </c>
      <c r="B422" s="34">
        <f t="array" ref="B422">SUM(IF($F$2=Data!$A$2:$A$8633,IF($B$420=Data!$F$2:$F$8633,IF(B$16=Data!$E$2:$E$8633,IF(B$421&gt;=Data!$J$2:$J$8633,IF(B$421&lt;=Data!$K$2:$K$8633,Data!$G$2:$G$8633))))))</f>
        <v>0</v>
      </c>
      <c r="C422" s="34">
        <f t="array" ref="C422">SUM(IF($F$2=Data!$A$2:$A$8633,IF($H$2=$H$2,IF($B$420=Data!$F$2:$F$8633,IF(C$16=Data!$E$2:$E$8633,IF(C$421&gt;=Data!$J$2:$J$8633,IF(C$421&lt;=Data!$K$2:$K$8633,Data!$G$2:$G$8633)))))))</f>
        <v>0</v>
      </c>
      <c r="D422" s="34">
        <f t="array" ref="D422">SUM(IF($F$2=Data!$A$2:$A$8633,IF($H$2=$H$2,IF($B$420=Data!$F$2:$F$8633,IF(D$16=Data!$E$2:$E$8633,IF(D$421&gt;=Data!$J$2:$J$8633,IF(D$421&lt;=Data!$K$2:$K$8633,Data!$G$2:$G$8633)))))))</f>
        <v>0</v>
      </c>
      <c r="E422" s="34">
        <f t="array" ref="E422">SUM(IF($F$2=Data!$A$2:$A$8633,IF($H$2=$H$2,IF($B$420=Data!$F$2:$F$8633,IF(E$16=Data!$E$2:$E$8633,IF(E$421&gt;=Data!$J$2:$J$8633,IF(E$421&lt;=Data!$K$2:$K$8633,Data!$G$2:$G$8633)))))))</f>
        <v>0</v>
      </c>
      <c r="F422" s="34">
        <f t="array" ref="F422">SUM(IF($F$2=Data!$A$2:$A$8633,IF($H$2=$H$2,IF($B$420=Data!$F$2:$F$8633,IF(F$16=Data!$E$2:$E$8633,IF(F$421&gt;=Data!$J$2:$J$8633,IF(F$421&lt;=Data!$K$2:$K$8633,Data!$G$2:$G$8633)))))))</f>
        <v>0</v>
      </c>
      <c r="G422" s="34">
        <f t="array" ref="G422">SUM(IF($F$2=Data!$A$2:$A$8633,IF($H$2=$H$2,IF($B$420=Data!$F$2:$F$8633,IF(G$16=Data!$E$2:$E$8633,IF(G$421&gt;=Data!$J$2:$J$8633,IF(G$421&lt;=Data!$K$2:$K$8633,Data!$G$2:$G$8633)))))))</f>
        <v>0</v>
      </c>
      <c r="H422" s="34">
        <f t="array" ref="H422">SUM(IF($F$2=Data!$A$2:$A$8633,IF($H$2=$H$2,IF($B$420=Data!$F$2:$F$8633,IF(H$16=Data!$E$2:$E$8633,IF(H$421&gt;=Data!$J$2:$J$8633,IF(H$421&lt;=Data!$K$2:$K$8633,Data!$G$2:$G$8633)))))))</f>
        <v>0</v>
      </c>
      <c r="I422" s="34">
        <f t="array" ref="I422">SUM(IF($F$2=Data!$A$2:$A$8633,IF($H$2=$H$2,IF($B$420=Data!$F$2:$F$8633,IF(I$16=Data!$E$2:$E$8633,IF(I$421&gt;=Data!$J$2:$J$8633,IF(I$421&lt;=Data!$K$2:$K$8633,Data!$G$2:$G$8633)))))))</f>
        <v>0</v>
      </c>
      <c r="J422" s="34">
        <f t="array" ref="J422">SUM(IF($F$2=Data!$A$2:$A$8633,IF($H$2=$H$2,IF($B$420=Data!$F$2:$F$8633,IF(J$16=Data!$E$2:$E$8633,IF(J$421&gt;=Data!$J$2:$J$8633,IF(J$421&lt;=Data!$K$2:$K$8633,Data!$G$2:$G$8633)))))))</f>
        <v>0</v>
      </c>
      <c r="K422" s="34">
        <f t="array" ref="K422">SUM(IF($F$2=Data!$A$2:$A$8633,IF($H$2=$H$2,IF($B$420=Data!$F$2:$F$8633,IF(K$16=Data!$E$2:$E$8633,IF(K$421&gt;=Data!$J$2:$J$8633,IF(K$421&lt;=Data!$K$2:$K$8633,Data!$G$2:$G$8633)))))))</f>
        <v>0</v>
      </c>
      <c r="L422" s="34">
        <f t="array" ref="L422">SUM(IF($F$2=Data!$A$2:$A$8633,IF($H$2=$H$2,IF($B$420=Data!$F$2:$F$8633,IF(L$16=Data!$E$2:$E$8633,IF(L$421&gt;=Data!$J$2:$J$8633,IF(L$421&lt;=Data!$K$2:$K$8633,Data!$G$2:$G$8633)))))))</f>
        <v>0</v>
      </c>
      <c r="M422" s="34">
        <f t="array" ref="M422">SUM(IF($F$2=Data!$A$2:$A$8633,IF($H$2=$H$2,IF($B$420=Data!$F$2:$F$8633,IF(M$16=Data!$E$2:$E$8633,IF(M$421&gt;=Data!$J$2:$J$8633,IF(M$421&lt;=Data!$K$2:$K$8633,Data!$G$2:$G$8633)))))))</f>
        <v>0</v>
      </c>
      <c r="N422" s="34">
        <f t="array" ref="N422">SUM(IF($F$2=Data!$A$2:$A$8633,IF($H$2=$H$2,IF($B$420=Data!$F$2:$F$8633,IF(N$16=Data!$E$2:$E$8633,IF(N$421&gt;=Data!$J$2:$J$8633,IF(N$421&lt;=Data!$K$2:$K$8633,Data!$G$2:$G$8633)))))))</f>
        <v>0</v>
      </c>
      <c r="O422" s="34">
        <f t="array" ref="O422">SUM(IF($F$2=Data!$A$2:$A$8633,IF($H$2=$H$2,IF($B$420=Data!$F$2:$F$8633,IF(O$16=Data!$E$2:$E$8633,IF(O$421&gt;=Data!$J$2:$J$8633,IF(O$421&lt;=Data!$K$2:$K$8633,Data!$G$2:$G$8633)))))))</f>
        <v>0</v>
      </c>
      <c r="P422" s="34">
        <f t="array" ref="P422">SUM(IF($F$2=Data!$A$2:$A$8633,IF($H$2=$H$2,IF($B$420=Data!$F$2:$F$8633,IF(P$16=Data!$E$2:$E$8633,IF(P$421&gt;=Data!$J$2:$J$8633,IF(P$421&lt;=Data!$K$2:$K$8633,Data!$G$2:$G$8633)))))))</f>
        <v>0</v>
      </c>
      <c r="Q422" s="34">
        <f t="array" ref="Q422">SUM(IF($F$2=Data!$A$2:$A$8633,IF($H$2=$H$2,IF($B$420=Data!$F$2:$F$8633,IF(Q$16=Data!$E$2:$E$8633,IF(Q$421&gt;=Data!$J$2:$J$8633,IF(Q$421&lt;=Data!$K$2:$K$8633,Data!$G$2:$G$8633)))))))</f>
        <v>0</v>
      </c>
      <c r="R422" s="34">
        <f t="array" ref="R422">SUM(IF($F$2=Data!$A$2:$A$8633,IF($H$2=$H$2,IF($B$420=Data!$F$2:$F$8633,IF(R$16=Data!$E$2:$E$8633,IF(R$421&gt;=Data!$J$2:$J$8633,IF(R$421&lt;=Data!$K$2:$K$8633,Data!$G$2:$G$8633)))))))</f>
        <v>0</v>
      </c>
      <c r="S422" s="34">
        <f t="array" ref="S422">SUM(IF($F$2=Data!$A$2:$A$8633,IF($H$2=$H$2,IF($B$420=Data!$F$2:$F$8633,IF(S$16=Data!$E$2:$E$8633,IF(S$421&gt;=Data!$J$2:$J$8633,IF(S$421&lt;=Data!$K$2:$K$8633,Data!$G$2:$G$8633)))))))</f>
        <v>0</v>
      </c>
      <c r="T422" s="34">
        <f t="array" ref="T422">SUM(IF($F$2=Data!$A$2:$A$8633,IF($H$2=$H$2,IF($B$420=Data!$F$2:$F$8633,IF(T$16=Data!$E$2:$E$8633,IF(T$421&gt;=Data!$J$2:$J$8633,IF(T$421&lt;=Data!$K$2:$K$8633,Data!$G$2:$G$8633)))))))</f>
        <v>0</v>
      </c>
      <c r="U422" s="34">
        <f t="array" ref="U422">SUM(IF($F$2=Data!$A$2:$A$8633,IF($H$2=$H$2,IF($B$420=Data!$F$2:$F$8633,IF(U$16=Data!$E$2:$E$8633,IF(U$421&gt;=Data!$J$2:$J$8633,IF(U$421&lt;=Data!$K$2:$K$8633,Data!$G$2:$G$8633)))))))</f>
        <v>0</v>
      </c>
      <c r="V422" s="34">
        <f t="array" ref="V422">SUM(IF($F$2=Data!$A$2:$A$8633,IF($H$2=$H$2,IF($B$420=Data!$F$2:$F$8633,IF(V$16=Data!$E$2:$E$8633,IF(V$421&gt;=Data!$J$2:$J$8633,IF(V$421&lt;=Data!$K$2:$K$8633,Data!$G$2:$G$8633)))))))</f>
        <v>0</v>
      </c>
      <c r="W422" s="34">
        <f t="array" ref="W422">SUM(IF($F$2=Data!$A$2:$A$8633,IF($H$2=$H$2,IF($B$420=Data!$F$2:$F$8633,IF(W$16=Data!$E$2:$E$8633,IF(W$421&gt;=Data!$J$2:$J$8633,IF(W$421&lt;=Data!$K$2:$K$8633,Data!$G$2:$G$8633)))))))</f>
        <v>0</v>
      </c>
      <c r="X422" s="34">
        <f t="array" ref="X422">SUM(IF($F$2=Data!$A$2:$A$8633,IF($H$2=$H$2,IF($B$420=Data!$F$2:$F$8633,IF(X$16=Data!$E$2:$E$8633,IF(X$421&gt;=Data!$J$2:$J$8633,IF(X$421&lt;=Data!$K$2:$K$8633,Data!$G$2:$G$8633)))))))</f>
        <v>0</v>
      </c>
      <c r="Y422" s="34">
        <f t="array" ref="Y422">SUM(IF($F$2=Data!$A$2:$A$8633,IF($H$2=$H$2,IF($B$420=Data!$F$2:$F$8633,IF(Y$16=Data!$E$2:$E$8633,IF(Y$421&gt;=Data!$J$2:$J$8633,IF(Y$421&lt;=Data!$K$2:$K$8633,Data!$G$2:$G$8633)))))))</f>
        <v>0</v>
      </c>
      <c r="AE422" s="22"/>
    </row>
    <row r="423" spans="1:31" hidden="1">
      <c r="A423" s="29" t="s">
        <v>3</v>
      </c>
      <c r="B423" s="35">
        <f t="array" ref="B423">SUM(IF($F$2=Data!$A$2:$A$8633,IF($H$2=$H$2,IF($B$420=Data!$F$2:$F$8633,IF(B$16=Data!$E$2:$E$8633,IF(0=Data!$H$2:$H$8633,Data!$I$2:$I$8633))))))</f>
        <v>0</v>
      </c>
      <c r="C423" s="35">
        <f t="array" ref="C423">SUM(IF($F$2=Data!$A$2:$A$8633,IF($H$2=$H$2,IF($B$420=Data!$F$2:$F$8633,IF(C$16=Data!$E$2:$E$8633,IF(0=Data!$H$2:$H$8633,Data!$I$2:$I$8633))))))</f>
        <v>0</v>
      </c>
      <c r="D423" s="35">
        <f t="array" ref="D423">SUM(IF($F$2=Data!$A$2:$A$8633,IF($H$2=$H$2,IF($B$420=Data!$F$2:$F$8633,IF(D$16=Data!$E$2:$E$8633,IF(0=Data!$H$2:$H$8633,Data!$I$2:$I$8633))))))</f>
        <v>0</v>
      </c>
      <c r="E423" s="35">
        <f t="array" ref="E423">SUM(IF($F$2=Data!$A$2:$A$8633,IF($H$2=$H$2,IF($B$420=Data!$F$2:$F$8633,IF(E$16=Data!$E$2:$E$8633,IF(0=Data!$H$2:$H$8633,Data!$I$2:$I$8633))))))</f>
        <v>0</v>
      </c>
      <c r="F423" s="35">
        <f t="array" ref="F423">SUM(IF($F$2=Data!$A$2:$A$8633,IF($H$2=$H$2,IF($B$420=Data!$F$2:$F$8633,IF(F$16=Data!$E$2:$E$8633,IF(0=Data!$H$2:$H$8633,Data!$I$2:$I$8633))))))</f>
        <v>0</v>
      </c>
      <c r="G423" s="35">
        <f t="array" ref="G423">SUM(IF($F$2=Data!$A$2:$A$8633,IF($H$2=$H$2,IF($B$420=Data!$F$2:$F$8633,IF(G$16=Data!$E$2:$E$8633,IF(0=Data!$H$2:$H$8633,Data!$I$2:$I$8633))))))</f>
        <v>0</v>
      </c>
      <c r="H423" s="35">
        <f t="array" ref="H423">SUM(IF($F$2=Data!$A$2:$A$8633,IF($H$2=$H$2,IF($B$420=Data!$F$2:$F$8633,IF(H$16=Data!$E$2:$E$8633,IF(0=Data!$H$2:$H$8633,Data!$I$2:$I$8633))))))</f>
        <v>0</v>
      </c>
      <c r="I423" s="35">
        <f t="array" ref="I423">SUM(IF($F$2=Data!$A$2:$A$8633,IF($H$2=$H$2,IF($B$420=Data!$F$2:$F$8633,IF(I$16=Data!$E$2:$E$8633,IF(0=Data!$H$2:$H$8633,Data!$I$2:$I$8633))))))</f>
        <v>0</v>
      </c>
      <c r="J423" s="35">
        <f t="array" ref="J423">SUM(IF($F$2=Data!$A$2:$A$8633,IF($H$2=$H$2,IF($B$420=Data!$F$2:$F$8633,IF(J$16=Data!$E$2:$E$8633,IF(0=Data!$H$2:$H$8633,Data!$I$2:$I$8633))))))</f>
        <v>0</v>
      </c>
      <c r="K423" s="35">
        <f t="array" ref="K423">SUM(IF($F$2=Data!$A$2:$A$8633,IF($H$2=$H$2,IF($B$420=Data!$F$2:$F$8633,IF(K$16=Data!$E$2:$E$8633,IF(0=Data!$H$2:$H$8633,Data!$I$2:$I$8633))))))</f>
        <v>0</v>
      </c>
      <c r="L423" s="35">
        <f t="array" ref="L423">SUM(IF($F$2=Data!$A$2:$A$8633,IF($H$2=$H$2,IF($B$420=Data!$F$2:$F$8633,IF(L$16=Data!$E$2:$E$8633,IF(0=Data!$H$2:$H$8633,Data!$I$2:$I$8633))))))</f>
        <v>0</v>
      </c>
      <c r="M423" s="35">
        <f t="array" ref="M423">SUM(IF($F$2=Data!$A$2:$A$8633,IF($H$2=$H$2,IF($B$420=Data!$F$2:$F$8633,IF(M$16=Data!$E$2:$E$8633,IF(0=Data!$H$2:$H$8633,Data!$I$2:$I$8633))))))</f>
        <v>0</v>
      </c>
      <c r="N423" s="35">
        <f t="array" ref="N423">SUM(IF($F$2=Data!$A$2:$A$8633,IF($H$2=$H$2,IF($B$420=Data!$F$2:$F$8633,IF(N$16=Data!$E$2:$E$8633,IF(0=Data!$H$2:$H$8633,Data!$I$2:$I$8633))))))</f>
        <v>0</v>
      </c>
      <c r="O423" s="35">
        <f t="array" ref="O423">SUM(IF($F$2=Data!$A$2:$A$8633,IF($H$2=$H$2,IF($B$420=Data!$F$2:$F$8633,IF(O$16=Data!$E$2:$E$8633,IF(0=Data!$H$2:$H$8633,Data!$I$2:$I$8633))))))</f>
        <v>0</v>
      </c>
      <c r="P423" s="35">
        <f t="array" ref="P423">SUM(IF($F$2=Data!$A$2:$A$8633,IF($H$2=$H$2,IF($B$420=Data!$F$2:$F$8633,IF(P$16=Data!$E$2:$E$8633,IF(0=Data!$H$2:$H$8633,Data!$I$2:$I$8633))))))</f>
        <v>0</v>
      </c>
      <c r="Q423" s="35">
        <f t="array" ref="Q423">SUM(IF($F$2=Data!$A$2:$A$8633,IF($H$2=$H$2,IF($B$420=Data!$F$2:$F$8633,IF(Q$16=Data!$E$2:$E$8633,IF(0=Data!$H$2:$H$8633,Data!$I$2:$I$8633))))))</f>
        <v>0</v>
      </c>
      <c r="R423" s="35">
        <f t="array" ref="R423">SUM(IF($F$2=Data!$A$2:$A$8633,IF($H$2=$H$2,IF($B$420=Data!$F$2:$F$8633,IF(R$16=Data!$E$2:$E$8633,IF(0=Data!$H$2:$H$8633,Data!$I$2:$I$8633))))))</f>
        <v>0</v>
      </c>
      <c r="S423" s="35">
        <f t="array" ref="S423">SUM(IF($F$2=Data!$A$2:$A$8633,IF($H$2=$H$2,IF($B$420=Data!$F$2:$F$8633,IF(S$16=Data!$E$2:$E$8633,IF(0=Data!$H$2:$H$8633,Data!$I$2:$I$8633))))))</f>
        <v>0</v>
      </c>
      <c r="T423" s="35">
        <f t="array" ref="T423">SUM(IF($F$2=Data!$A$2:$A$8633,IF($H$2=$H$2,IF($B$420=Data!$F$2:$F$8633,IF(T$16=Data!$E$2:$E$8633,IF(0=Data!$H$2:$H$8633,Data!$I$2:$I$8633))))))</f>
        <v>0</v>
      </c>
      <c r="U423" s="35">
        <f t="array" ref="U423">SUM(IF($F$2=Data!$A$2:$A$8633,IF($H$2=$H$2,IF($B$420=Data!$F$2:$F$8633,IF(U$16=Data!$E$2:$E$8633,IF(0=Data!$H$2:$H$8633,Data!$I$2:$I$8633))))))</f>
        <v>0</v>
      </c>
      <c r="V423" s="35">
        <f t="array" ref="V423">SUM(IF($F$2=Data!$A$2:$A$8633,IF($H$2=$H$2,IF($B$420=Data!$F$2:$F$8633,IF(V$16=Data!$E$2:$E$8633,IF(0=Data!$H$2:$H$8633,Data!$I$2:$I$8633))))))</f>
        <v>0</v>
      </c>
      <c r="W423" s="35">
        <f t="array" ref="W423">SUM(IF($F$2=Data!$A$2:$A$8633,IF($H$2=$H$2,IF($B$420=Data!$F$2:$F$8633,IF(W$16=Data!$E$2:$E$8633,IF(0=Data!$H$2:$H$8633,Data!$I$2:$I$8633))))))</f>
        <v>0</v>
      </c>
      <c r="X423" s="35">
        <f t="array" ref="X423">SUM(IF($F$2=Data!$A$2:$A$8633,IF($H$2=$H$2,IF($B$420=Data!$F$2:$F$8633,IF(X$16=Data!$E$2:$E$8633,IF(0=Data!$H$2:$H$8633,Data!$I$2:$I$8633))))))</f>
        <v>0</v>
      </c>
      <c r="Y423" s="35">
        <f t="array" ref="Y423">SUM(IF($F$2=Data!$A$2:$A$8633,IF($H$2=$H$2,IF($B$420=Data!$F$2:$F$8633,IF(Y$16=Data!$E$2:$E$8633,IF(0=Data!$H$2:$H$8633,Data!$I$2:$I$8633))))))</f>
        <v>0</v>
      </c>
      <c r="AE423" s="22"/>
    </row>
    <row r="424" spans="1:31" hidden="1">
      <c r="A424" s="29" t="s">
        <v>4</v>
      </c>
      <c r="B424" s="35">
        <f t="array" ref="B424">SUM(IF($F$2=Data!$A$2:$A$8633,IF($H$2=$H$2,IF($B$420=Data!$F$2:$F$8633,IF(B$16=Data!$E$2:$E$8633,IF(1=Data!$H$2:$H$8633,Data!$I$2:$I$8633))))))</f>
        <v>0</v>
      </c>
      <c r="C424" s="35">
        <f t="array" ref="C424">SUM(IF($F$2=Data!$A$2:$A$8633,IF($H$2=$H$2,IF($B$420=Data!$F$2:$F$8633,IF(C$16=Data!$E$2:$E$8633,IF(1=Data!$H$2:$H$8633,Data!$I$2:$I$8633))))))</f>
        <v>0</v>
      </c>
      <c r="D424" s="35">
        <f t="array" ref="D424">SUM(IF($F$2=Data!$A$2:$A$8633,IF($H$2=$H$2,IF($B$420=Data!$F$2:$F$8633,IF(D$16=Data!$E$2:$E$8633,IF(1=Data!$H$2:$H$8633,Data!$I$2:$I$8633))))))</f>
        <v>0</v>
      </c>
      <c r="E424" s="35">
        <f t="array" ref="E424">SUM(IF($F$2=Data!$A$2:$A$8633,IF($H$2=$H$2,IF($B$420=Data!$F$2:$F$8633,IF(E$16=Data!$E$2:$E$8633,IF(1=Data!$H$2:$H$8633,Data!$I$2:$I$8633))))))</f>
        <v>0</v>
      </c>
      <c r="F424" s="35">
        <f t="array" ref="F424">SUM(IF($F$2=Data!$A$2:$A$8633,IF($H$2=$H$2,IF($B$420=Data!$F$2:$F$8633,IF(F$16=Data!$E$2:$E$8633,IF(1=Data!$H$2:$H$8633,Data!$I$2:$I$8633))))))</f>
        <v>0</v>
      </c>
      <c r="G424" s="35">
        <f t="array" ref="G424">SUM(IF($F$2=Data!$A$2:$A$8633,IF($H$2=$H$2,IF($B$420=Data!$F$2:$F$8633,IF(G$16=Data!$E$2:$E$8633,IF(1=Data!$H$2:$H$8633,Data!$I$2:$I$8633))))))</f>
        <v>0</v>
      </c>
      <c r="H424" s="35">
        <f t="array" ref="H424">SUM(IF($F$2=Data!$A$2:$A$8633,IF($H$2=$H$2,IF($B$420=Data!$F$2:$F$8633,IF(H$16=Data!$E$2:$E$8633,IF(1=Data!$H$2:$H$8633,Data!$I$2:$I$8633))))))</f>
        <v>0</v>
      </c>
      <c r="I424" s="35">
        <f t="array" ref="I424">SUM(IF($F$2=Data!$A$2:$A$8633,IF($H$2=$H$2,IF($B$420=Data!$F$2:$F$8633,IF(I$16=Data!$E$2:$E$8633,IF(1=Data!$H$2:$H$8633,Data!$I$2:$I$8633))))))</f>
        <v>0</v>
      </c>
      <c r="J424" s="35">
        <f t="array" ref="J424">SUM(IF($F$2=Data!$A$2:$A$8633,IF($H$2=$H$2,IF($B$420=Data!$F$2:$F$8633,IF(J$16=Data!$E$2:$E$8633,IF(1=Data!$H$2:$H$8633,Data!$I$2:$I$8633))))))</f>
        <v>0</v>
      </c>
      <c r="K424" s="35">
        <f t="array" ref="K424">SUM(IF($F$2=Data!$A$2:$A$8633,IF($H$2=$H$2,IF($B$420=Data!$F$2:$F$8633,IF(K$16=Data!$E$2:$E$8633,IF(1=Data!$H$2:$H$8633,Data!$I$2:$I$8633))))))</f>
        <v>0</v>
      </c>
      <c r="L424" s="35">
        <f t="array" ref="L424">SUM(IF($F$2=Data!$A$2:$A$8633,IF($H$2=$H$2,IF($B$420=Data!$F$2:$F$8633,IF(L$16=Data!$E$2:$E$8633,IF(1=Data!$H$2:$H$8633,Data!$I$2:$I$8633))))))</f>
        <v>0</v>
      </c>
      <c r="M424" s="35">
        <f t="array" ref="M424">SUM(IF($F$2=Data!$A$2:$A$8633,IF($H$2=$H$2,IF($B$420=Data!$F$2:$F$8633,IF(M$16=Data!$E$2:$E$8633,IF(1=Data!$H$2:$H$8633,Data!$I$2:$I$8633))))))</f>
        <v>0</v>
      </c>
      <c r="N424" s="35">
        <f t="array" ref="N424">SUM(IF($F$2=Data!$A$2:$A$8633,IF($H$2=$H$2,IF($B$420=Data!$F$2:$F$8633,IF(N$16=Data!$E$2:$E$8633,IF(1=Data!$H$2:$H$8633,Data!$I$2:$I$8633))))))</f>
        <v>0</v>
      </c>
      <c r="O424" s="35">
        <f t="array" ref="O424">SUM(IF($F$2=Data!$A$2:$A$8633,IF($H$2=$H$2,IF($B$420=Data!$F$2:$F$8633,IF(O$16=Data!$E$2:$E$8633,IF(1=Data!$H$2:$H$8633,Data!$I$2:$I$8633))))))</f>
        <v>0</v>
      </c>
      <c r="P424" s="35">
        <f t="array" ref="P424">SUM(IF($F$2=Data!$A$2:$A$8633,IF($H$2=$H$2,IF($B$420=Data!$F$2:$F$8633,IF(P$16=Data!$E$2:$E$8633,IF(1=Data!$H$2:$H$8633,Data!$I$2:$I$8633))))))</f>
        <v>0</v>
      </c>
      <c r="Q424" s="35">
        <f t="array" ref="Q424">SUM(IF($F$2=Data!$A$2:$A$8633,IF($H$2=$H$2,IF($B$420=Data!$F$2:$F$8633,IF(Q$16=Data!$E$2:$E$8633,IF(1=Data!$H$2:$H$8633,Data!$I$2:$I$8633))))))</f>
        <v>0</v>
      </c>
      <c r="R424" s="35">
        <f t="array" ref="R424">SUM(IF($F$2=Data!$A$2:$A$8633,IF($H$2=$H$2,IF($B$420=Data!$F$2:$F$8633,IF(R$16=Data!$E$2:$E$8633,IF(1=Data!$H$2:$H$8633,Data!$I$2:$I$8633))))))</f>
        <v>0</v>
      </c>
      <c r="S424" s="35">
        <f t="array" ref="S424">SUM(IF($F$2=Data!$A$2:$A$8633,IF($H$2=$H$2,IF($B$420=Data!$F$2:$F$8633,IF(S$16=Data!$E$2:$E$8633,IF(1=Data!$H$2:$H$8633,Data!$I$2:$I$8633))))))</f>
        <v>0</v>
      </c>
      <c r="T424" s="35">
        <f t="array" ref="T424">SUM(IF($F$2=Data!$A$2:$A$8633,IF($H$2=$H$2,IF($B$420=Data!$F$2:$F$8633,IF(T$16=Data!$E$2:$E$8633,IF(1=Data!$H$2:$H$8633,Data!$I$2:$I$8633))))))</f>
        <v>0</v>
      </c>
      <c r="U424" s="35">
        <f t="array" ref="U424">SUM(IF($F$2=Data!$A$2:$A$8633,IF($H$2=$H$2,IF($B$420=Data!$F$2:$F$8633,IF(U$16=Data!$E$2:$E$8633,IF(1=Data!$H$2:$H$8633,Data!$I$2:$I$8633))))))</f>
        <v>0</v>
      </c>
      <c r="V424" s="35">
        <f t="array" ref="V424">SUM(IF($F$2=Data!$A$2:$A$8633,IF($H$2=$H$2,IF($B$420=Data!$F$2:$F$8633,IF(V$16=Data!$E$2:$E$8633,IF(1=Data!$H$2:$H$8633,Data!$I$2:$I$8633))))))</f>
        <v>0</v>
      </c>
      <c r="W424" s="35">
        <f t="array" ref="W424">SUM(IF($F$2=Data!$A$2:$A$8633,IF($H$2=$H$2,IF($B$420=Data!$F$2:$F$8633,IF(W$16=Data!$E$2:$E$8633,IF(1=Data!$H$2:$H$8633,Data!$I$2:$I$8633))))))</f>
        <v>0</v>
      </c>
      <c r="X424" s="35">
        <f t="array" ref="X424">SUM(IF($F$2=Data!$A$2:$A$8633,IF($H$2=$H$2,IF($B$420=Data!$F$2:$F$8633,IF(X$16=Data!$E$2:$E$8633,IF(1=Data!$H$2:$H$8633,Data!$I$2:$I$8633))))))</f>
        <v>0</v>
      </c>
      <c r="Y424" s="35">
        <f t="array" ref="Y424">SUM(IF($F$2=Data!$A$2:$A$8633,IF($H$2=$H$2,IF($B$420=Data!$F$2:$F$8633,IF(Y$16=Data!$E$2:$E$8633,IF(1=Data!$H$2:$H$8633,Data!$I$2:$I$8633))))))</f>
        <v>0</v>
      </c>
      <c r="AE424" s="22"/>
    </row>
    <row r="425" spans="1:31" hidden="1">
      <c r="A425" s="29" t="s">
        <v>5</v>
      </c>
      <c r="B425" s="35">
        <f t="array" ref="B425">SUM(IF($F$2=Data!$A$2:$A$8633,IF($H$2=$H$2,IF($B$420=Data!$F$2:$F$8633,IF(B$16=Data!$E$2:$E$8633,IF(2=Data!$H$2:$H$8633,Data!$I$2:$I$8633))))))</f>
        <v>0</v>
      </c>
      <c r="C425" s="35">
        <f t="array" ref="C425">SUM(IF($F$2=Data!$A$2:$A$8633,IF($H$2=$H$2,IF($B$420=Data!$F$2:$F$8633,IF(C$16=Data!$E$2:$E$8633,IF(2=Data!$H$2:$H$8633,Data!$I$2:$I$8633))))))</f>
        <v>0</v>
      </c>
      <c r="D425" s="35">
        <f t="array" ref="D425">SUM(IF($F$2=Data!$A$2:$A$8633,IF($H$2=$H$2,IF($B$420=Data!$F$2:$F$8633,IF(D$16=Data!$E$2:$E$8633,IF(2=Data!$H$2:$H$8633,Data!$I$2:$I$8633))))))</f>
        <v>0</v>
      </c>
      <c r="E425" s="35">
        <f t="array" ref="E425">SUM(IF($F$2=Data!$A$2:$A$8633,IF($H$2=$H$2,IF($B$420=Data!$F$2:$F$8633,IF(E$16=Data!$E$2:$E$8633,IF(2=Data!$H$2:$H$8633,Data!$I$2:$I$8633))))))</f>
        <v>0</v>
      </c>
      <c r="F425" s="35">
        <f t="array" ref="F425">SUM(IF($F$2=Data!$A$2:$A$8633,IF($H$2=$H$2,IF($B$420=Data!$F$2:$F$8633,IF(F$16=Data!$E$2:$E$8633,IF(2=Data!$H$2:$H$8633,Data!$I$2:$I$8633))))))</f>
        <v>0</v>
      </c>
      <c r="G425" s="35">
        <f t="array" ref="G425">SUM(IF($F$2=Data!$A$2:$A$8633,IF($H$2=$H$2,IF($B$420=Data!$F$2:$F$8633,IF(G$16=Data!$E$2:$E$8633,IF(2=Data!$H$2:$H$8633,Data!$I$2:$I$8633))))))</f>
        <v>0</v>
      </c>
      <c r="H425" s="35">
        <f t="array" ref="H425">SUM(IF($F$2=Data!$A$2:$A$8633,IF($H$2=$H$2,IF($B$420=Data!$F$2:$F$8633,IF(H$16=Data!$E$2:$E$8633,IF(2=Data!$H$2:$H$8633,Data!$I$2:$I$8633))))))</f>
        <v>0</v>
      </c>
      <c r="I425" s="35">
        <f t="array" ref="I425">SUM(IF($F$2=Data!$A$2:$A$8633,IF($H$2=$H$2,IF($B$420=Data!$F$2:$F$8633,IF(I$16=Data!$E$2:$E$8633,IF(2=Data!$H$2:$H$8633,Data!$I$2:$I$8633))))))</f>
        <v>0</v>
      </c>
      <c r="J425" s="35">
        <f t="array" ref="J425">SUM(IF($F$2=Data!$A$2:$A$8633,IF($H$2=$H$2,IF($B$420=Data!$F$2:$F$8633,IF(J$16=Data!$E$2:$E$8633,IF(2=Data!$H$2:$H$8633,Data!$I$2:$I$8633))))))</f>
        <v>0</v>
      </c>
      <c r="K425" s="35">
        <f t="array" ref="K425">SUM(IF($F$2=Data!$A$2:$A$8633,IF($H$2=$H$2,IF($B$420=Data!$F$2:$F$8633,IF(K$16=Data!$E$2:$E$8633,IF(2=Data!$H$2:$H$8633,Data!$I$2:$I$8633))))))</f>
        <v>0</v>
      </c>
      <c r="L425" s="35">
        <f t="array" ref="L425">SUM(IF($F$2=Data!$A$2:$A$8633,IF($H$2=$H$2,IF($B$420=Data!$F$2:$F$8633,IF(L$16=Data!$E$2:$E$8633,IF(2=Data!$H$2:$H$8633,Data!$I$2:$I$8633))))))</f>
        <v>0</v>
      </c>
      <c r="M425" s="35">
        <f t="array" ref="M425">SUM(IF($F$2=Data!$A$2:$A$8633,IF($H$2=$H$2,IF($B$420=Data!$F$2:$F$8633,IF(M$16=Data!$E$2:$E$8633,IF(2=Data!$H$2:$H$8633,Data!$I$2:$I$8633))))))</f>
        <v>0</v>
      </c>
      <c r="N425" s="35">
        <f t="array" ref="N425">SUM(IF($F$2=Data!$A$2:$A$8633,IF($H$2=$H$2,IF($B$420=Data!$F$2:$F$8633,IF(N$16=Data!$E$2:$E$8633,IF(2=Data!$H$2:$H$8633,Data!$I$2:$I$8633))))))</f>
        <v>0</v>
      </c>
      <c r="O425" s="35">
        <f t="array" ref="O425">SUM(IF($F$2=Data!$A$2:$A$8633,IF($H$2=$H$2,IF($B$420=Data!$F$2:$F$8633,IF(O$16=Data!$E$2:$E$8633,IF(2=Data!$H$2:$H$8633,Data!$I$2:$I$8633))))))</f>
        <v>0</v>
      </c>
      <c r="P425" s="35">
        <f t="array" ref="P425">SUM(IF($F$2=Data!$A$2:$A$8633,IF($H$2=$H$2,IF($B$420=Data!$F$2:$F$8633,IF(P$16=Data!$E$2:$E$8633,IF(2=Data!$H$2:$H$8633,Data!$I$2:$I$8633))))))</f>
        <v>0</v>
      </c>
      <c r="Q425" s="35">
        <f t="array" ref="Q425">SUM(IF($F$2=Data!$A$2:$A$8633,IF($H$2=$H$2,IF($B$420=Data!$F$2:$F$8633,IF(Q$16=Data!$E$2:$E$8633,IF(2=Data!$H$2:$H$8633,Data!$I$2:$I$8633))))))</f>
        <v>0</v>
      </c>
      <c r="R425" s="35">
        <f t="array" ref="R425">SUM(IF($F$2=Data!$A$2:$A$8633,IF($H$2=$H$2,IF($B$420=Data!$F$2:$F$8633,IF(R$16=Data!$E$2:$E$8633,IF(2=Data!$H$2:$H$8633,Data!$I$2:$I$8633))))))</f>
        <v>0</v>
      </c>
      <c r="S425" s="35">
        <f t="array" ref="S425">SUM(IF($F$2=Data!$A$2:$A$8633,IF($H$2=$H$2,IF($B$420=Data!$F$2:$F$8633,IF(S$16=Data!$E$2:$E$8633,IF(2=Data!$H$2:$H$8633,Data!$I$2:$I$8633))))))</f>
        <v>0</v>
      </c>
      <c r="T425" s="35">
        <f t="array" ref="T425">SUM(IF($F$2=Data!$A$2:$A$8633,IF($H$2=$H$2,IF($B$420=Data!$F$2:$F$8633,IF(T$16=Data!$E$2:$E$8633,IF(2=Data!$H$2:$H$8633,Data!$I$2:$I$8633))))))</f>
        <v>0</v>
      </c>
      <c r="U425" s="35">
        <f t="array" ref="U425">SUM(IF($F$2=Data!$A$2:$A$8633,IF($H$2=$H$2,IF($B$420=Data!$F$2:$F$8633,IF(U$16=Data!$E$2:$E$8633,IF(2=Data!$H$2:$H$8633,Data!$I$2:$I$8633))))))</f>
        <v>0</v>
      </c>
      <c r="V425" s="35">
        <f t="array" ref="V425">SUM(IF($F$2=Data!$A$2:$A$8633,IF($H$2=$H$2,IF($B$420=Data!$F$2:$F$8633,IF(V$16=Data!$E$2:$E$8633,IF(2=Data!$H$2:$H$8633,Data!$I$2:$I$8633))))))</f>
        <v>0</v>
      </c>
      <c r="W425" s="35">
        <f t="array" ref="W425">SUM(IF($F$2=Data!$A$2:$A$8633,IF($H$2=$H$2,IF($B$420=Data!$F$2:$F$8633,IF(W$16=Data!$E$2:$E$8633,IF(2=Data!$H$2:$H$8633,Data!$I$2:$I$8633))))))</f>
        <v>0</v>
      </c>
      <c r="X425" s="35">
        <f t="array" ref="X425">SUM(IF($F$2=Data!$A$2:$A$8633,IF($H$2=$H$2,IF($B$420=Data!$F$2:$F$8633,IF(X$16=Data!$E$2:$E$8633,IF(2=Data!$H$2:$H$8633,Data!$I$2:$I$8633))))))</f>
        <v>0</v>
      </c>
      <c r="Y425" s="35">
        <f t="array" ref="Y425">SUM(IF($F$2=Data!$A$2:$A$8633,IF($H$2=$H$2,IF($B$420=Data!$F$2:$F$8633,IF(Y$16=Data!$E$2:$E$8633,IF(2=Data!$H$2:$H$8633,Data!$I$2:$I$8633))))))</f>
        <v>0</v>
      </c>
      <c r="AE425" s="22"/>
    </row>
    <row r="426" spans="1:31" hidden="1">
      <c r="A426" s="29" t="s">
        <v>22</v>
      </c>
      <c r="B426" s="35">
        <f t="array" ref="B426">SUM(IF($F$2=Data!$A$2:$A$8633,IF($H$2=$H$2,IF($B$420=Data!$F$2:$F$8633,IF(B$16=Data!$E$2:$E$8633,IF(3=Data!$H$2:$H$8633,Data!$I$2:$I$8633))))))</f>
        <v>0</v>
      </c>
      <c r="C426" s="35">
        <f t="array" ref="C426">SUM(IF($F$2=Data!$A$2:$A$8633,IF($H$2=$H$2,IF($B$420=Data!$F$2:$F$8633,IF(C$16=Data!$E$2:$E$8633,IF(3=Data!$H$2:$H$8633,Data!$I$2:$I$8633))))))</f>
        <v>0</v>
      </c>
      <c r="D426" s="35">
        <f t="array" ref="D426">SUM(IF($F$2=Data!$A$2:$A$8633,IF($H$2=$H$2,IF($B$420=Data!$F$2:$F$8633,IF(D$16=Data!$E$2:$E$8633,IF(3=Data!$H$2:$H$8633,Data!$I$2:$I$8633))))))</f>
        <v>0</v>
      </c>
      <c r="E426" s="35">
        <f t="array" ref="E426">SUM(IF($F$2=Data!$A$2:$A$8633,IF($H$2=$H$2,IF($B$420=Data!$F$2:$F$8633,IF(E$16=Data!$E$2:$E$8633,IF(3=Data!$H$2:$H$8633,Data!$I$2:$I$8633))))))</f>
        <v>0</v>
      </c>
      <c r="F426" s="35">
        <f t="array" ref="F426">SUM(IF($F$2=Data!$A$2:$A$8633,IF($H$2=$H$2,IF($B$420=Data!$F$2:$F$8633,IF(F$16=Data!$E$2:$E$8633,IF(3=Data!$H$2:$H$8633,Data!$I$2:$I$8633))))))</f>
        <v>0</v>
      </c>
      <c r="G426" s="35">
        <f t="array" ref="G426">SUM(IF($F$2=Data!$A$2:$A$8633,IF($H$2=$H$2,IF($B$420=Data!$F$2:$F$8633,IF(G$16=Data!$E$2:$E$8633,IF(3=Data!$H$2:$H$8633,Data!$I$2:$I$8633))))))</f>
        <v>0</v>
      </c>
      <c r="H426" s="35">
        <f t="array" ref="H426">SUM(IF($F$2=Data!$A$2:$A$8633,IF($H$2=$H$2,IF($B$420=Data!$F$2:$F$8633,IF(H$16=Data!$E$2:$E$8633,IF(3=Data!$H$2:$H$8633,Data!$I$2:$I$8633))))))</f>
        <v>0</v>
      </c>
      <c r="I426" s="35">
        <f t="array" ref="I426">SUM(IF($F$2=Data!$A$2:$A$8633,IF($H$2=$H$2,IF($B$420=Data!$F$2:$F$8633,IF(I$16=Data!$E$2:$E$8633,IF(3=Data!$H$2:$H$8633,Data!$I$2:$I$8633))))))</f>
        <v>0</v>
      </c>
      <c r="J426" s="35">
        <f t="array" ref="J426">SUM(IF($F$2=Data!$A$2:$A$8633,IF($H$2=$H$2,IF($B$420=Data!$F$2:$F$8633,IF(J$16=Data!$E$2:$E$8633,IF(3=Data!$H$2:$H$8633,Data!$I$2:$I$8633))))))</f>
        <v>0</v>
      </c>
      <c r="K426" s="35">
        <f t="array" ref="K426">SUM(IF($F$2=Data!$A$2:$A$8633,IF($H$2=$H$2,IF($B$420=Data!$F$2:$F$8633,IF(K$16=Data!$E$2:$E$8633,IF(3=Data!$H$2:$H$8633,Data!$I$2:$I$8633))))))</f>
        <v>0</v>
      </c>
      <c r="L426" s="35">
        <f t="array" ref="L426">SUM(IF($F$2=Data!$A$2:$A$8633,IF($H$2=$H$2,IF($B$420=Data!$F$2:$F$8633,IF(L$16=Data!$E$2:$E$8633,IF(3=Data!$H$2:$H$8633,Data!$I$2:$I$8633))))))</f>
        <v>0</v>
      </c>
      <c r="M426" s="35">
        <f t="array" ref="M426">SUM(IF($F$2=Data!$A$2:$A$8633,IF($H$2=$H$2,IF($B$420=Data!$F$2:$F$8633,IF(M$16=Data!$E$2:$E$8633,IF(3=Data!$H$2:$H$8633,Data!$I$2:$I$8633))))))</f>
        <v>0</v>
      </c>
      <c r="N426" s="35">
        <f t="array" ref="N426">SUM(IF($F$2=Data!$A$2:$A$8633,IF($H$2=$H$2,IF($B$420=Data!$F$2:$F$8633,IF(N$16=Data!$E$2:$E$8633,IF(3=Data!$H$2:$H$8633,Data!$I$2:$I$8633))))))</f>
        <v>0</v>
      </c>
      <c r="O426" s="35">
        <f t="array" ref="O426">SUM(IF($F$2=Data!$A$2:$A$8633,IF($H$2=$H$2,IF($B$420=Data!$F$2:$F$8633,IF(O$16=Data!$E$2:$E$8633,IF(3=Data!$H$2:$H$8633,Data!$I$2:$I$8633))))))</f>
        <v>0</v>
      </c>
      <c r="P426" s="35">
        <f t="array" ref="P426">SUM(IF($F$2=Data!$A$2:$A$8633,IF($H$2=$H$2,IF($B$420=Data!$F$2:$F$8633,IF(P$16=Data!$E$2:$E$8633,IF(3=Data!$H$2:$H$8633,Data!$I$2:$I$8633))))))</f>
        <v>0</v>
      </c>
      <c r="Q426" s="35">
        <f t="array" ref="Q426">SUM(IF($F$2=Data!$A$2:$A$8633,IF($H$2=$H$2,IF($B$420=Data!$F$2:$F$8633,IF(Q$16=Data!$E$2:$E$8633,IF(3=Data!$H$2:$H$8633,Data!$I$2:$I$8633))))))</f>
        <v>0</v>
      </c>
      <c r="R426" s="35">
        <f t="array" ref="R426">SUM(IF($F$2=Data!$A$2:$A$8633,IF($H$2=$H$2,IF($B$420=Data!$F$2:$F$8633,IF(R$16=Data!$E$2:$E$8633,IF(3=Data!$H$2:$H$8633,Data!$I$2:$I$8633))))))</f>
        <v>0</v>
      </c>
      <c r="S426" s="35">
        <f t="array" ref="S426">SUM(IF($F$2=Data!$A$2:$A$8633,IF($H$2=$H$2,IF($B$420=Data!$F$2:$F$8633,IF(S$16=Data!$E$2:$E$8633,IF(3=Data!$H$2:$H$8633,Data!$I$2:$I$8633))))))</f>
        <v>0</v>
      </c>
      <c r="T426" s="35">
        <f t="array" ref="T426">SUM(IF($F$2=Data!$A$2:$A$8633,IF($H$2=$H$2,IF($B$420=Data!$F$2:$F$8633,IF(T$16=Data!$E$2:$E$8633,IF(3=Data!$H$2:$H$8633,Data!$I$2:$I$8633))))))</f>
        <v>0</v>
      </c>
      <c r="U426" s="35">
        <f t="array" ref="U426">SUM(IF($F$2=Data!$A$2:$A$8633,IF($H$2=$H$2,IF($B$420=Data!$F$2:$F$8633,IF(U$16=Data!$E$2:$E$8633,IF(3=Data!$H$2:$H$8633,Data!$I$2:$I$8633))))))</f>
        <v>0</v>
      </c>
      <c r="V426" s="35">
        <f t="array" ref="V426">SUM(IF($F$2=Data!$A$2:$A$8633,IF($H$2=$H$2,IF($B$420=Data!$F$2:$F$8633,IF(V$16=Data!$E$2:$E$8633,IF(3=Data!$H$2:$H$8633,Data!$I$2:$I$8633))))))</f>
        <v>0</v>
      </c>
      <c r="W426" s="35">
        <f t="array" ref="W426">SUM(IF($F$2=Data!$A$2:$A$8633,IF($H$2=$H$2,IF($B$420=Data!$F$2:$F$8633,IF(W$16=Data!$E$2:$E$8633,IF(3=Data!$H$2:$H$8633,Data!$I$2:$I$8633))))))</f>
        <v>0</v>
      </c>
      <c r="X426" s="35">
        <f t="array" ref="X426">SUM(IF($F$2=Data!$A$2:$A$8633,IF($H$2=$H$2,IF($B$420=Data!$F$2:$F$8633,IF(X$16=Data!$E$2:$E$8633,IF(3=Data!$H$2:$H$8633,Data!$I$2:$I$8633))))))</f>
        <v>0</v>
      </c>
      <c r="Y426" s="35">
        <f t="array" ref="Y426">SUM(IF($F$2=Data!$A$2:$A$8633,IF($H$2=$H$2,IF($B$420=Data!$F$2:$F$8633,IF(Y$16=Data!$E$2:$E$8633,IF(3=Data!$H$2:$H$8633,Data!$I$2:$I$8633))))))</f>
        <v>0</v>
      </c>
    </row>
    <row r="427" spans="1:31" hidden="1">
      <c r="A427" s="29" t="s">
        <v>6</v>
      </c>
      <c r="B427" s="35">
        <f t="array" ref="B427">SUM(IF($F$2=Data!$A$2:$A$8633,IF($H$2=$H$2,IF($B$420=Data!$F$2:$F$8633,IF(B$16=Data!$E$2:$E$8633,IF(0=Data!$H$2:$H$8633,Data!$K$2:$K$8633))))))</f>
        <v>0</v>
      </c>
      <c r="C427" s="35">
        <f t="array" ref="C427">SUM(IF($F$2=Data!$A$2:$A$8633,IF($H$2=$H$2,IF($B$420=Data!$F$2:$F$8633,IF(C$16=Data!$E$2:$E$8633,IF(0=Data!$H$2:$H$8633,Data!$K$2:$K$8633))))))</f>
        <v>0</v>
      </c>
      <c r="D427" s="35">
        <f t="array" ref="D427">SUM(IF($F$2=Data!$A$2:$A$8633,IF($H$2=$H$2,IF($B$420=Data!$F$2:$F$8633,IF(D$16=Data!$E$2:$E$8633,IF(0=Data!$H$2:$H$8633,Data!$K$2:$K$8633))))))</f>
        <v>0</v>
      </c>
      <c r="E427" s="35">
        <f t="array" ref="E427">SUM(IF($F$2=Data!$A$2:$A$8633,IF($H$2=$H$2,IF($B$420=Data!$F$2:$F$8633,IF(E$16=Data!$E$2:$E$8633,IF(0=Data!$H$2:$H$8633,Data!$K$2:$K$8633))))))</f>
        <v>0</v>
      </c>
      <c r="F427" s="35">
        <f t="array" ref="F427">SUM(IF($F$2=Data!$A$2:$A$8633,IF($H$2=$H$2,IF($B$420=Data!$F$2:$F$8633,IF(F$16=Data!$E$2:$E$8633,IF(0=Data!$H$2:$H$8633,Data!$K$2:$K$8633))))))</f>
        <v>0</v>
      </c>
      <c r="G427" s="35">
        <f t="array" ref="G427">SUM(IF($F$2=Data!$A$2:$A$8633,IF($H$2=$H$2,IF($B$420=Data!$F$2:$F$8633,IF(G$16=Data!$E$2:$E$8633,IF(0=Data!$H$2:$H$8633,Data!$K$2:$K$8633))))))</f>
        <v>0</v>
      </c>
      <c r="H427" s="35">
        <f t="array" ref="H427">SUM(IF($F$2=Data!$A$2:$A$8633,IF($H$2=$H$2,IF($B$420=Data!$F$2:$F$8633,IF(H$16=Data!$E$2:$E$8633,IF(0=Data!$H$2:$H$8633,Data!$K$2:$K$8633))))))</f>
        <v>0</v>
      </c>
      <c r="I427" s="35">
        <f t="array" ref="I427">SUM(IF($F$2=Data!$A$2:$A$8633,IF($H$2=$H$2,IF($B$420=Data!$F$2:$F$8633,IF(I$16=Data!$E$2:$E$8633,IF(0=Data!$H$2:$H$8633,Data!$K$2:$K$8633))))))</f>
        <v>0</v>
      </c>
      <c r="J427" s="35">
        <f t="array" ref="J427">SUM(IF($F$2=Data!$A$2:$A$8633,IF($H$2=$H$2,IF($B$420=Data!$F$2:$F$8633,IF(J$16=Data!$E$2:$E$8633,IF(0=Data!$H$2:$H$8633,Data!$K$2:$K$8633))))))</f>
        <v>0</v>
      </c>
      <c r="K427" s="35">
        <f t="array" ref="K427">SUM(IF($F$2=Data!$A$2:$A$8633,IF($H$2=$H$2,IF($B$420=Data!$F$2:$F$8633,IF(K$16=Data!$E$2:$E$8633,IF(0=Data!$H$2:$H$8633,Data!$K$2:$K$8633))))))</f>
        <v>0</v>
      </c>
      <c r="L427" s="35">
        <f t="array" ref="L427">SUM(IF($F$2=Data!$A$2:$A$8633,IF($H$2=$H$2,IF($B$420=Data!$F$2:$F$8633,IF(L$16=Data!$E$2:$E$8633,IF(0=Data!$H$2:$H$8633,Data!$K$2:$K$8633))))))</f>
        <v>0</v>
      </c>
      <c r="M427" s="35">
        <f t="array" ref="M427">SUM(IF($F$2=Data!$A$2:$A$8633,IF($H$2=$H$2,IF($B$420=Data!$F$2:$F$8633,IF(M$16=Data!$E$2:$E$8633,IF(0=Data!$H$2:$H$8633,Data!$K$2:$K$8633))))))</f>
        <v>0</v>
      </c>
      <c r="N427" s="35">
        <f t="array" ref="N427">SUM(IF($F$2=Data!$A$2:$A$8633,IF($H$2=$H$2,IF($B$420=Data!$F$2:$F$8633,IF(N$16=Data!$E$2:$E$8633,IF(0=Data!$H$2:$H$8633,Data!$K$2:$K$8633))))))</f>
        <v>0</v>
      </c>
      <c r="O427" s="35">
        <f t="array" ref="O427">SUM(IF($F$2=Data!$A$2:$A$8633,IF($H$2=$H$2,IF($B$420=Data!$F$2:$F$8633,IF(O$16=Data!$E$2:$E$8633,IF(0=Data!$H$2:$H$8633,Data!$K$2:$K$8633))))))</f>
        <v>0</v>
      </c>
      <c r="P427" s="35">
        <f t="array" ref="P427">SUM(IF($F$2=Data!$A$2:$A$8633,IF($H$2=$H$2,IF($B$420=Data!$F$2:$F$8633,IF(P$16=Data!$E$2:$E$8633,IF(0=Data!$H$2:$H$8633,Data!$K$2:$K$8633))))))</f>
        <v>0</v>
      </c>
      <c r="Q427" s="35">
        <f t="array" ref="Q427">SUM(IF($F$2=Data!$A$2:$A$8633,IF($H$2=$H$2,IF($B$420=Data!$F$2:$F$8633,IF(Q$16=Data!$E$2:$E$8633,IF(0=Data!$H$2:$H$8633,Data!$K$2:$K$8633))))))</f>
        <v>0</v>
      </c>
      <c r="R427" s="35">
        <f t="array" ref="R427">SUM(IF($F$2=Data!$A$2:$A$8633,IF($H$2=$H$2,IF($B$420=Data!$F$2:$F$8633,IF(R$16=Data!$E$2:$E$8633,IF(0=Data!$H$2:$H$8633,Data!$K$2:$K$8633))))))</f>
        <v>0</v>
      </c>
      <c r="S427" s="35">
        <f t="array" ref="S427">SUM(IF($F$2=Data!$A$2:$A$8633,IF($H$2=$H$2,IF($B$420=Data!$F$2:$F$8633,IF(S$16=Data!$E$2:$E$8633,IF(0=Data!$H$2:$H$8633,Data!$K$2:$K$8633))))))</f>
        <v>0</v>
      </c>
      <c r="T427" s="35">
        <f t="array" ref="T427">SUM(IF($F$2=Data!$A$2:$A$8633,IF($H$2=$H$2,IF($B$420=Data!$F$2:$F$8633,IF(T$16=Data!$E$2:$E$8633,IF(0=Data!$H$2:$H$8633,Data!$K$2:$K$8633))))))</f>
        <v>0</v>
      </c>
      <c r="U427" s="35">
        <f t="array" ref="U427">SUM(IF($F$2=Data!$A$2:$A$8633,IF($H$2=$H$2,IF($B$420=Data!$F$2:$F$8633,IF(U$16=Data!$E$2:$E$8633,IF(0=Data!$H$2:$H$8633,Data!$K$2:$K$8633))))))</f>
        <v>0</v>
      </c>
      <c r="V427" s="35">
        <f t="array" ref="V427">SUM(IF($F$2=Data!$A$2:$A$8633,IF($H$2=$H$2,IF($B$420=Data!$F$2:$F$8633,IF(V$16=Data!$E$2:$E$8633,IF(0=Data!$H$2:$H$8633,Data!$K$2:$K$8633))))))</f>
        <v>0</v>
      </c>
      <c r="W427" s="35">
        <f t="array" ref="W427">SUM(IF($F$2=Data!$A$2:$A$8633,IF($H$2=$H$2,IF($B$420=Data!$F$2:$F$8633,IF(W$16=Data!$E$2:$E$8633,IF(0=Data!$H$2:$H$8633,Data!$K$2:$K$8633))))))</f>
        <v>0</v>
      </c>
      <c r="X427" s="35">
        <f t="array" ref="X427">SUM(IF($F$2=Data!$A$2:$A$8633,IF($H$2=$H$2,IF($B$420=Data!$F$2:$F$8633,IF(X$16=Data!$E$2:$E$8633,IF(0=Data!$H$2:$H$8633,Data!$K$2:$K$8633))))))</f>
        <v>0</v>
      </c>
      <c r="Y427" s="35">
        <f t="array" ref="Y427">SUM(IF($F$2=Data!$A$2:$A$8633,IF($H$2=$H$2,IF($B$420=Data!$F$2:$F$8633,IF(Y$16=Data!$E$2:$E$8633,IF(0=Data!$H$2:$H$8633,Data!$K$2:$K$8633))))))</f>
        <v>0</v>
      </c>
    </row>
    <row r="428" spans="1:31" hidden="1">
      <c r="A428" s="29" t="s">
        <v>7</v>
      </c>
      <c r="B428" s="35">
        <f t="array" ref="B428">SUM(IF($F$2=Data!$A$2:$A$8633,IF($H$2=$H$2,IF($B$420=Data!$F$2:$F$8633,IF(B$16=Data!$E$2:$E$8633,IF(1=Data!$H$2:$H$8633,Data!$K$2:$K$8633))))))</f>
        <v>0</v>
      </c>
      <c r="C428" s="35">
        <f t="array" ref="C428">SUM(IF($F$2=Data!$A$2:$A$8633,IF($H$2=$H$2,IF($B$420=Data!$F$2:$F$8633,IF(C$16=Data!$E$2:$E$8633,IF(1=Data!$H$2:$H$8633,Data!$K$2:$K$8633))))))</f>
        <v>0</v>
      </c>
      <c r="D428" s="35">
        <f t="array" ref="D428">SUM(IF($F$2=Data!$A$2:$A$8633,IF($H$2=$H$2,IF($B$420=Data!$F$2:$F$8633,IF(D$16=Data!$E$2:$E$8633,IF(1=Data!$H$2:$H$8633,Data!$K$2:$K$8633))))))</f>
        <v>0</v>
      </c>
      <c r="E428" s="35">
        <f t="array" ref="E428">SUM(IF($F$2=Data!$A$2:$A$8633,IF($H$2=$H$2,IF($B$420=Data!$F$2:$F$8633,IF(E$16=Data!$E$2:$E$8633,IF(1=Data!$H$2:$H$8633,Data!$K$2:$K$8633))))))</f>
        <v>0</v>
      </c>
      <c r="F428" s="35">
        <f t="array" ref="F428">SUM(IF($F$2=Data!$A$2:$A$8633,IF($H$2=$H$2,IF($B$420=Data!$F$2:$F$8633,IF(F$16=Data!$E$2:$E$8633,IF(1=Data!$H$2:$H$8633,Data!$K$2:$K$8633))))))</f>
        <v>0</v>
      </c>
      <c r="G428" s="35">
        <f t="array" ref="G428">SUM(IF($F$2=Data!$A$2:$A$8633,IF($H$2=$H$2,IF($B$420=Data!$F$2:$F$8633,IF(G$16=Data!$E$2:$E$8633,IF(1=Data!$H$2:$H$8633,Data!$K$2:$K$8633))))))</f>
        <v>0</v>
      </c>
      <c r="H428" s="35">
        <f t="array" ref="H428">SUM(IF($F$2=Data!$A$2:$A$8633,IF($H$2=$H$2,IF($B$420=Data!$F$2:$F$8633,IF(H$16=Data!$E$2:$E$8633,IF(1=Data!$H$2:$H$8633,Data!$K$2:$K$8633))))))</f>
        <v>0</v>
      </c>
      <c r="I428" s="35">
        <f t="array" ref="I428">SUM(IF($F$2=Data!$A$2:$A$8633,IF($H$2=$H$2,IF($B$420=Data!$F$2:$F$8633,IF(I$16=Data!$E$2:$E$8633,IF(1=Data!$H$2:$H$8633,Data!$K$2:$K$8633))))))</f>
        <v>0</v>
      </c>
      <c r="J428" s="35">
        <f t="array" ref="J428">SUM(IF($F$2=Data!$A$2:$A$8633,IF($H$2=$H$2,IF($B$420=Data!$F$2:$F$8633,IF(J$16=Data!$E$2:$E$8633,IF(1=Data!$H$2:$H$8633,Data!$K$2:$K$8633))))))</f>
        <v>0</v>
      </c>
      <c r="K428" s="35">
        <f t="array" ref="K428">SUM(IF($F$2=Data!$A$2:$A$8633,IF($H$2=$H$2,IF($B$420=Data!$F$2:$F$8633,IF(K$16=Data!$E$2:$E$8633,IF(1=Data!$H$2:$H$8633,Data!$K$2:$K$8633))))))</f>
        <v>0</v>
      </c>
      <c r="L428" s="35">
        <f t="array" ref="L428">SUM(IF($F$2=Data!$A$2:$A$8633,IF($H$2=$H$2,IF($B$420=Data!$F$2:$F$8633,IF(L$16=Data!$E$2:$E$8633,IF(1=Data!$H$2:$H$8633,Data!$K$2:$K$8633))))))</f>
        <v>0</v>
      </c>
      <c r="M428" s="35">
        <f t="array" ref="M428">SUM(IF($F$2=Data!$A$2:$A$8633,IF($H$2=$H$2,IF($B$420=Data!$F$2:$F$8633,IF(M$16=Data!$E$2:$E$8633,IF(1=Data!$H$2:$H$8633,Data!$K$2:$K$8633))))))</f>
        <v>0</v>
      </c>
      <c r="N428" s="35">
        <f t="array" ref="N428">SUM(IF($F$2=Data!$A$2:$A$8633,IF($H$2=$H$2,IF($B$420=Data!$F$2:$F$8633,IF(N$16=Data!$E$2:$E$8633,IF(1=Data!$H$2:$H$8633,Data!$K$2:$K$8633))))))</f>
        <v>0</v>
      </c>
      <c r="O428" s="35">
        <f t="array" ref="O428">SUM(IF($F$2=Data!$A$2:$A$8633,IF($H$2=$H$2,IF($B$420=Data!$F$2:$F$8633,IF(O$16=Data!$E$2:$E$8633,IF(1=Data!$H$2:$H$8633,Data!$K$2:$K$8633))))))</f>
        <v>0</v>
      </c>
      <c r="P428" s="35">
        <f t="array" ref="P428">SUM(IF($F$2=Data!$A$2:$A$8633,IF($H$2=$H$2,IF($B$420=Data!$F$2:$F$8633,IF(P$16=Data!$E$2:$E$8633,IF(1=Data!$H$2:$H$8633,Data!$K$2:$K$8633))))))</f>
        <v>0</v>
      </c>
      <c r="Q428" s="35">
        <f t="array" ref="Q428">SUM(IF($F$2=Data!$A$2:$A$8633,IF($H$2=$H$2,IF($B$420=Data!$F$2:$F$8633,IF(Q$16=Data!$E$2:$E$8633,IF(1=Data!$H$2:$H$8633,Data!$K$2:$K$8633))))))</f>
        <v>0</v>
      </c>
      <c r="R428" s="35">
        <f t="array" ref="R428">SUM(IF($F$2=Data!$A$2:$A$8633,IF($H$2=$H$2,IF($B$420=Data!$F$2:$F$8633,IF(R$16=Data!$E$2:$E$8633,IF(1=Data!$H$2:$H$8633,Data!$K$2:$K$8633))))))</f>
        <v>0</v>
      </c>
      <c r="S428" s="35">
        <f t="array" ref="S428">SUM(IF($F$2=Data!$A$2:$A$8633,IF($H$2=$H$2,IF($B$420=Data!$F$2:$F$8633,IF(S$16=Data!$E$2:$E$8633,IF(1=Data!$H$2:$H$8633,Data!$K$2:$K$8633))))))</f>
        <v>0</v>
      </c>
      <c r="T428" s="35">
        <f t="array" ref="T428">SUM(IF($F$2=Data!$A$2:$A$8633,IF($H$2=$H$2,IF($B$420=Data!$F$2:$F$8633,IF(T$16=Data!$E$2:$E$8633,IF(1=Data!$H$2:$H$8633,Data!$K$2:$K$8633))))))</f>
        <v>0</v>
      </c>
      <c r="U428" s="35">
        <f t="array" ref="U428">SUM(IF($F$2=Data!$A$2:$A$8633,IF($H$2=$H$2,IF($B$420=Data!$F$2:$F$8633,IF(U$16=Data!$E$2:$E$8633,IF(1=Data!$H$2:$H$8633,Data!$K$2:$K$8633))))))</f>
        <v>0</v>
      </c>
      <c r="V428" s="35">
        <f t="array" ref="V428">SUM(IF($F$2=Data!$A$2:$A$8633,IF($H$2=$H$2,IF($B$420=Data!$F$2:$F$8633,IF(V$16=Data!$E$2:$E$8633,IF(1=Data!$H$2:$H$8633,Data!$K$2:$K$8633))))))</f>
        <v>0</v>
      </c>
      <c r="W428" s="35">
        <f t="array" ref="W428">SUM(IF($F$2=Data!$A$2:$A$8633,IF($H$2=$H$2,IF($B$420=Data!$F$2:$F$8633,IF(W$16=Data!$E$2:$E$8633,IF(1=Data!$H$2:$H$8633,Data!$K$2:$K$8633))))))</f>
        <v>0</v>
      </c>
      <c r="X428" s="35">
        <f t="array" ref="X428">SUM(IF($F$2=Data!$A$2:$A$8633,IF($H$2=$H$2,IF($B$420=Data!$F$2:$F$8633,IF(X$16=Data!$E$2:$E$8633,IF(1=Data!$H$2:$H$8633,Data!$K$2:$K$8633))))))</f>
        <v>0</v>
      </c>
      <c r="Y428" s="35">
        <f t="array" ref="Y428">SUM(IF($F$2=Data!$A$2:$A$8633,IF($H$2=$H$2,IF($B$420=Data!$F$2:$F$8633,IF(Y$16=Data!$E$2:$E$8633,IF(1=Data!$H$2:$H$8633,Data!$K$2:$K$8633))))))</f>
        <v>0</v>
      </c>
    </row>
    <row r="429" spans="1:31" hidden="1">
      <c r="A429" s="29" t="s">
        <v>19</v>
      </c>
      <c r="B429" s="35">
        <f t="array" ref="B429">SUM(IF($F$2=Data!$A$2:$A$8633,IF($H$2=$H$2,IF($B$420=Data!$F$2:$F$8633,IF(B$16=Data!$E$2:$E$8633,IF(2=Data!$H$2:$H$8633,Data!$K$2:$K$8633))))))</f>
        <v>0</v>
      </c>
      <c r="C429" s="35">
        <f t="array" ref="C429">SUM(IF($F$2=Data!$A$2:$A$8633,IF($H$2=$H$2,IF($B$420=Data!$F$2:$F$8633,IF(C$16=Data!$E$2:$E$8633,IF(2=Data!$H$2:$H$8633,Data!$K$2:$K$8633))))))</f>
        <v>0</v>
      </c>
      <c r="D429" s="35">
        <f t="array" ref="D429">SUM(IF($F$2=Data!$A$2:$A$8633,IF($H$2=$H$2,IF($B$420=Data!$F$2:$F$8633,IF(D$16=Data!$E$2:$E$8633,IF(2=Data!$H$2:$H$8633,Data!$K$2:$K$8633))))))</f>
        <v>0</v>
      </c>
      <c r="E429" s="35">
        <f t="array" ref="E429">SUM(IF($F$2=Data!$A$2:$A$8633,IF($H$2=$H$2,IF($B$420=Data!$F$2:$F$8633,IF(E$16=Data!$E$2:$E$8633,IF(2=Data!$H$2:$H$8633,Data!$K$2:$K$8633))))))</f>
        <v>0</v>
      </c>
      <c r="F429" s="35">
        <f t="array" ref="F429">SUM(IF($F$2=Data!$A$2:$A$8633,IF($H$2=$H$2,IF($B$420=Data!$F$2:$F$8633,IF(F$16=Data!$E$2:$E$8633,IF(2=Data!$H$2:$H$8633,Data!$K$2:$K$8633))))))</f>
        <v>0</v>
      </c>
      <c r="G429" s="35">
        <f t="array" ref="G429">SUM(IF($F$2=Data!$A$2:$A$8633,IF($H$2=$H$2,IF($B$420=Data!$F$2:$F$8633,IF(G$16=Data!$E$2:$E$8633,IF(2=Data!$H$2:$H$8633,Data!$K$2:$K$8633))))))</f>
        <v>0</v>
      </c>
      <c r="H429" s="35">
        <f t="array" ref="H429">SUM(IF($F$2=Data!$A$2:$A$8633,IF($H$2=$H$2,IF($B$420=Data!$F$2:$F$8633,IF(H$16=Data!$E$2:$E$8633,IF(2=Data!$H$2:$H$8633,Data!$K$2:$K$8633))))))</f>
        <v>0</v>
      </c>
      <c r="I429" s="35">
        <f t="array" ref="I429">SUM(IF($F$2=Data!$A$2:$A$8633,IF($H$2=$H$2,IF($B$420=Data!$F$2:$F$8633,IF(I$16=Data!$E$2:$E$8633,IF(2=Data!$H$2:$H$8633,Data!$K$2:$K$8633))))))</f>
        <v>0</v>
      </c>
      <c r="J429" s="35">
        <f t="array" ref="J429">SUM(IF($F$2=Data!$A$2:$A$8633,IF($H$2=$H$2,IF($B$420=Data!$F$2:$F$8633,IF(J$16=Data!$E$2:$E$8633,IF(2=Data!$H$2:$H$8633,Data!$K$2:$K$8633))))))</f>
        <v>0</v>
      </c>
      <c r="K429" s="35">
        <f t="array" ref="K429">SUM(IF($F$2=Data!$A$2:$A$8633,IF($H$2=$H$2,IF($B$420=Data!$F$2:$F$8633,IF(K$16=Data!$E$2:$E$8633,IF(2=Data!$H$2:$H$8633,Data!$K$2:$K$8633))))))</f>
        <v>0</v>
      </c>
      <c r="L429" s="35">
        <f t="array" ref="L429">SUM(IF($F$2=Data!$A$2:$A$8633,IF($H$2=$H$2,IF($B$420=Data!$F$2:$F$8633,IF(L$16=Data!$E$2:$E$8633,IF(2=Data!$H$2:$H$8633,Data!$K$2:$K$8633))))))</f>
        <v>0</v>
      </c>
      <c r="M429" s="35">
        <f t="array" ref="M429">SUM(IF($F$2=Data!$A$2:$A$8633,IF($H$2=$H$2,IF($B$420=Data!$F$2:$F$8633,IF(M$16=Data!$E$2:$E$8633,IF(2=Data!$H$2:$H$8633,Data!$K$2:$K$8633))))))</f>
        <v>0</v>
      </c>
      <c r="N429" s="35">
        <f t="array" ref="N429">SUM(IF($F$2=Data!$A$2:$A$8633,IF($H$2=$H$2,IF($B$420=Data!$F$2:$F$8633,IF(N$16=Data!$E$2:$E$8633,IF(2=Data!$H$2:$H$8633,Data!$K$2:$K$8633))))))</f>
        <v>0</v>
      </c>
      <c r="O429" s="35">
        <f t="array" ref="O429">SUM(IF($F$2=Data!$A$2:$A$8633,IF($H$2=$H$2,IF($B$420=Data!$F$2:$F$8633,IF(O$16=Data!$E$2:$E$8633,IF(2=Data!$H$2:$H$8633,Data!$K$2:$K$8633))))))</f>
        <v>0</v>
      </c>
      <c r="P429" s="35">
        <f t="array" ref="P429">SUM(IF($F$2=Data!$A$2:$A$8633,IF($H$2=$H$2,IF($B$420=Data!$F$2:$F$8633,IF(P$16=Data!$E$2:$E$8633,IF(2=Data!$H$2:$H$8633,Data!$K$2:$K$8633))))))</f>
        <v>0</v>
      </c>
      <c r="Q429" s="35">
        <f t="array" ref="Q429">SUM(IF($F$2=Data!$A$2:$A$8633,IF($H$2=$H$2,IF($B$420=Data!$F$2:$F$8633,IF(Q$16=Data!$E$2:$E$8633,IF(2=Data!$H$2:$H$8633,Data!$K$2:$K$8633))))))</f>
        <v>0</v>
      </c>
      <c r="R429" s="35">
        <f t="array" ref="R429">SUM(IF($F$2=Data!$A$2:$A$8633,IF($H$2=$H$2,IF($B$420=Data!$F$2:$F$8633,IF(R$16=Data!$E$2:$E$8633,IF(2=Data!$H$2:$H$8633,Data!$K$2:$K$8633))))))</f>
        <v>0</v>
      </c>
      <c r="S429" s="35">
        <f t="array" ref="S429">SUM(IF($F$2=Data!$A$2:$A$8633,IF($H$2=$H$2,IF($B$420=Data!$F$2:$F$8633,IF(S$16=Data!$E$2:$E$8633,IF(2=Data!$H$2:$H$8633,Data!$K$2:$K$8633))))))</f>
        <v>0</v>
      </c>
      <c r="T429" s="35">
        <f t="array" ref="T429">SUM(IF($F$2=Data!$A$2:$A$8633,IF($H$2=$H$2,IF($B$420=Data!$F$2:$F$8633,IF(T$16=Data!$E$2:$E$8633,IF(2=Data!$H$2:$H$8633,Data!$K$2:$K$8633))))))</f>
        <v>0</v>
      </c>
      <c r="U429" s="35">
        <f t="array" ref="U429">SUM(IF($F$2=Data!$A$2:$A$8633,IF($H$2=$H$2,IF($B$420=Data!$F$2:$F$8633,IF(U$16=Data!$E$2:$E$8633,IF(2=Data!$H$2:$H$8633,Data!$K$2:$K$8633))))))</f>
        <v>0</v>
      </c>
      <c r="V429" s="35">
        <f t="array" ref="V429">SUM(IF($F$2=Data!$A$2:$A$8633,IF($H$2=$H$2,IF($B$420=Data!$F$2:$F$8633,IF(V$16=Data!$E$2:$E$8633,IF(2=Data!$H$2:$H$8633,Data!$K$2:$K$8633))))))</f>
        <v>0</v>
      </c>
      <c r="W429" s="35">
        <f t="array" ref="W429">SUM(IF($F$2=Data!$A$2:$A$8633,IF($H$2=$H$2,IF($B$420=Data!$F$2:$F$8633,IF(W$16=Data!$E$2:$E$8633,IF(2=Data!$H$2:$H$8633,Data!$K$2:$K$8633))))))</f>
        <v>0</v>
      </c>
      <c r="X429" s="35">
        <f t="array" ref="X429">SUM(IF($F$2=Data!$A$2:$A$8633,IF($H$2=$H$2,IF($B$420=Data!$F$2:$F$8633,IF(X$16=Data!$E$2:$E$8633,IF(2=Data!$H$2:$H$8633,Data!$K$2:$K$8633))))))</f>
        <v>0</v>
      </c>
      <c r="Y429" s="35">
        <f t="array" ref="Y429">SUM(IF($F$2=Data!$A$2:$A$8633,IF($H$2=$H$2,IF($B$420=Data!$F$2:$F$8633,IF(Y$16=Data!$E$2:$E$8633,IF(2=Data!$H$2:$H$8633,Data!$K$2:$K$8633))))))</f>
        <v>0</v>
      </c>
    </row>
    <row r="430" spans="1:31" hidden="1">
      <c r="A430" s="29" t="s">
        <v>20</v>
      </c>
      <c r="B430" s="36">
        <f t="array" ref="B430">SUM(IF($F$2=Data!$A$2:$A$8633,IF($H$2=$H$2,IF($B$420=Data!$F$2:$F$8633,IF(B$16=Data!$E$2:$E$8633,IF(3=Data!$H$2:$H$8633,Data!$K$2:$K$8633))))))</f>
        <v>0</v>
      </c>
      <c r="C430" s="36">
        <f t="array" ref="C430">SUM(IF($F$2=Data!$A$2:$A$8633,IF($H$2=$H$2,IF($B$420=Data!$F$2:$F$8633,IF(C$16=Data!$E$2:$E$8633,IF(3=Data!$H$2:$H$8633,Data!$K$2:$K$8633))))))</f>
        <v>0</v>
      </c>
      <c r="D430" s="36">
        <f t="array" ref="D430">SUM(IF($F$2=Data!$A$2:$A$8633,IF($H$2=$H$2,IF($B$420=Data!$F$2:$F$8633,IF(D$16=Data!$E$2:$E$8633,IF(3=Data!$H$2:$H$8633,Data!$K$2:$K$8633))))))</f>
        <v>0</v>
      </c>
      <c r="E430" s="36">
        <f t="array" ref="E430">SUM(IF($F$2=Data!$A$2:$A$8633,IF($H$2=$H$2,IF($B$420=Data!$F$2:$F$8633,IF(E$16=Data!$E$2:$E$8633,IF(3=Data!$H$2:$H$8633,Data!$K$2:$K$8633))))))</f>
        <v>0</v>
      </c>
      <c r="F430" s="36">
        <f t="array" ref="F430">SUM(IF($F$2=Data!$A$2:$A$8633,IF($H$2=$H$2,IF($B$420=Data!$F$2:$F$8633,IF(F$16=Data!$E$2:$E$8633,IF(3=Data!$H$2:$H$8633,Data!$K$2:$K$8633))))))</f>
        <v>0</v>
      </c>
      <c r="G430" s="36">
        <f t="array" ref="G430">SUM(IF($F$2=Data!$A$2:$A$8633,IF($H$2=$H$2,IF($B$420=Data!$F$2:$F$8633,IF(G$16=Data!$E$2:$E$8633,IF(3=Data!$H$2:$H$8633,Data!$K$2:$K$8633))))))</f>
        <v>0</v>
      </c>
      <c r="H430" s="36">
        <f t="array" ref="H430">SUM(IF($F$2=Data!$A$2:$A$8633,IF($H$2=$H$2,IF($B$420=Data!$F$2:$F$8633,IF(H$16=Data!$E$2:$E$8633,IF(3=Data!$H$2:$H$8633,Data!$K$2:$K$8633))))))</f>
        <v>0</v>
      </c>
      <c r="I430" s="36">
        <f t="array" ref="I430">SUM(IF($F$2=Data!$A$2:$A$8633,IF($H$2=$H$2,IF($B$420=Data!$F$2:$F$8633,IF(I$16=Data!$E$2:$E$8633,IF(3=Data!$H$2:$H$8633,Data!$K$2:$K$8633))))))</f>
        <v>0</v>
      </c>
      <c r="J430" s="36">
        <f t="array" ref="J430">SUM(IF($F$2=Data!$A$2:$A$8633,IF($H$2=$H$2,IF($B$420=Data!$F$2:$F$8633,IF(J$16=Data!$E$2:$E$8633,IF(3=Data!$H$2:$H$8633,Data!$K$2:$K$8633))))))</f>
        <v>0</v>
      </c>
      <c r="K430" s="36">
        <f t="array" ref="K430">SUM(IF($F$2=Data!$A$2:$A$8633,IF($H$2=$H$2,IF($B$420=Data!$F$2:$F$8633,IF(K$16=Data!$E$2:$E$8633,IF(3=Data!$H$2:$H$8633,Data!$K$2:$K$8633))))))</f>
        <v>0</v>
      </c>
      <c r="L430" s="36">
        <f t="array" ref="L430">SUM(IF($F$2=Data!$A$2:$A$8633,IF($H$2=$H$2,IF($B$420=Data!$F$2:$F$8633,IF(L$16=Data!$E$2:$E$8633,IF(3=Data!$H$2:$H$8633,Data!$K$2:$K$8633))))))</f>
        <v>0</v>
      </c>
      <c r="M430" s="36">
        <f t="array" ref="M430">SUM(IF($F$2=Data!$A$2:$A$8633,IF($H$2=$H$2,IF($B$420=Data!$F$2:$F$8633,IF(M$16=Data!$E$2:$E$8633,IF(3=Data!$H$2:$H$8633,Data!$K$2:$K$8633))))))</f>
        <v>0</v>
      </c>
      <c r="N430" s="36">
        <f t="array" ref="N430">SUM(IF($F$2=Data!$A$2:$A$8633,IF($H$2=$H$2,IF($B$420=Data!$F$2:$F$8633,IF(N$16=Data!$E$2:$E$8633,IF(3=Data!$H$2:$H$8633,Data!$K$2:$K$8633))))))</f>
        <v>0</v>
      </c>
      <c r="O430" s="36">
        <f t="array" ref="O430">SUM(IF($F$2=Data!$A$2:$A$8633,IF($H$2=$H$2,IF($B$420=Data!$F$2:$F$8633,IF(O$16=Data!$E$2:$E$8633,IF(3=Data!$H$2:$H$8633,Data!$K$2:$K$8633))))))</f>
        <v>0</v>
      </c>
      <c r="P430" s="36">
        <f t="array" ref="P430">SUM(IF($F$2=Data!$A$2:$A$8633,IF($H$2=$H$2,IF($B$420=Data!$F$2:$F$8633,IF(P$16=Data!$E$2:$E$8633,IF(3=Data!$H$2:$H$8633,Data!$K$2:$K$8633))))))</f>
        <v>0</v>
      </c>
      <c r="Q430" s="36">
        <f t="array" ref="Q430">SUM(IF($F$2=Data!$A$2:$A$8633,IF($H$2=$H$2,IF($B$420=Data!$F$2:$F$8633,IF(Q$16=Data!$E$2:$E$8633,IF(3=Data!$H$2:$H$8633,Data!$K$2:$K$8633))))))</f>
        <v>0</v>
      </c>
      <c r="R430" s="36">
        <f t="array" ref="R430">SUM(IF($F$2=Data!$A$2:$A$8633,IF($H$2=$H$2,IF($B$420=Data!$F$2:$F$8633,IF(R$16=Data!$E$2:$E$8633,IF(3=Data!$H$2:$H$8633,Data!$K$2:$K$8633))))))</f>
        <v>0</v>
      </c>
      <c r="S430" s="36">
        <f t="array" ref="S430">SUM(IF($F$2=Data!$A$2:$A$8633,IF($H$2=$H$2,IF($B$420=Data!$F$2:$F$8633,IF(S$16=Data!$E$2:$E$8633,IF(3=Data!$H$2:$H$8633,Data!$K$2:$K$8633))))))</f>
        <v>0</v>
      </c>
      <c r="T430" s="36">
        <f t="array" ref="T430">SUM(IF($F$2=Data!$A$2:$A$8633,IF($H$2=$H$2,IF($B$420=Data!$F$2:$F$8633,IF(T$16=Data!$E$2:$E$8633,IF(3=Data!$H$2:$H$8633,Data!$K$2:$K$8633))))))</f>
        <v>0</v>
      </c>
      <c r="U430" s="36">
        <f t="array" ref="U430">SUM(IF($F$2=Data!$A$2:$A$8633,IF($H$2=$H$2,IF($B$420=Data!$F$2:$F$8633,IF(U$16=Data!$E$2:$E$8633,IF(3=Data!$H$2:$H$8633,Data!$K$2:$K$8633))))))</f>
        <v>0</v>
      </c>
      <c r="V430" s="36">
        <f t="array" ref="V430">SUM(IF($F$2=Data!$A$2:$A$8633,IF($H$2=$H$2,IF($B$420=Data!$F$2:$F$8633,IF(V$16=Data!$E$2:$E$8633,IF(3=Data!$H$2:$H$8633,Data!$K$2:$K$8633))))))</f>
        <v>0</v>
      </c>
      <c r="W430" s="36">
        <f t="array" ref="W430">SUM(IF($F$2=Data!$A$2:$A$8633,IF($H$2=$H$2,IF($B$420=Data!$F$2:$F$8633,IF(W$16=Data!$E$2:$E$8633,IF(3=Data!$H$2:$H$8633,Data!$K$2:$K$8633))))))</f>
        <v>0</v>
      </c>
      <c r="X430" s="36">
        <f t="array" ref="X430">SUM(IF($F$2=Data!$A$2:$A$8633,IF($H$2=$H$2,IF($B$420=Data!$F$2:$F$8633,IF(X$16=Data!$E$2:$E$8633,IF(3=Data!$H$2:$H$8633,Data!$K$2:$K$8633))))))</f>
        <v>0</v>
      </c>
      <c r="Y430" s="36">
        <f t="array" ref="Y430">SUM(IF($F$2=Data!$A$2:$A$8633,IF($H$2=$H$2,IF($B$420=Data!$F$2:$F$8633,IF(Y$16=Data!$E$2:$E$8633,IF(3=Data!$H$2:$H$8633,Data!$K$2:$K$8633))))))</f>
        <v>0</v>
      </c>
    </row>
    <row r="431" spans="1:31" hidden="1">
      <c r="A431" s="37"/>
    </row>
    <row r="432" spans="1:31" hidden="1">
      <c r="A432" s="38" t="s">
        <v>2</v>
      </c>
      <c r="B432" s="39" t="str">
        <f t="shared" ref="B432:Y432" si="608">IF(B$421&lt;B427,B422+B$421*B423,"N/A")</f>
        <v>N/A</v>
      </c>
      <c r="C432" s="39" t="str">
        <f t="shared" si="608"/>
        <v>N/A</v>
      </c>
      <c r="D432" s="39" t="str">
        <f t="shared" si="608"/>
        <v>N/A</v>
      </c>
      <c r="E432" s="39" t="str">
        <f t="shared" si="608"/>
        <v>N/A</v>
      </c>
      <c r="F432" s="39" t="str">
        <f t="shared" si="608"/>
        <v>N/A</v>
      </c>
      <c r="G432" s="39" t="str">
        <f t="shared" si="608"/>
        <v>N/A</v>
      </c>
      <c r="H432" s="39" t="str">
        <f t="shared" si="608"/>
        <v>N/A</v>
      </c>
      <c r="I432" s="39" t="str">
        <f t="shared" si="608"/>
        <v>N/A</v>
      </c>
      <c r="J432" s="39" t="str">
        <f t="shared" si="608"/>
        <v>N/A</v>
      </c>
      <c r="K432" s="39" t="str">
        <f t="shared" si="608"/>
        <v>N/A</v>
      </c>
      <c r="L432" s="39" t="str">
        <f t="shared" si="608"/>
        <v>N/A</v>
      </c>
      <c r="M432" s="39" t="str">
        <f t="shared" si="608"/>
        <v>N/A</v>
      </c>
      <c r="N432" s="39" t="str">
        <f t="shared" si="608"/>
        <v>N/A</v>
      </c>
      <c r="O432" s="39" t="str">
        <f t="shared" si="608"/>
        <v>N/A</v>
      </c>
      <c r="P432" s="39" t="str">
        <f t="shared" si="608"/>
        <v>N/A</v>
      </c>
      <c r="Q432" s="39" t="str">
        <f t="shared" si="608"/>
        <v>N/A</v>
      </c>
      <c r="R432" s="39" t="str">
        <f t="shared" si="608"/>
        <v>N/A</v>
      </c>
      <c r="S432" s="39" t="str">
        <f t="shared" si="608"/>
        <v>N/A</v>
      </c>
      <c r="T432" s="39" t="str">
        <f t="shared" si="608"/>
        <v>N/A</v>
      </c>
      <c r="U432" s="39" t="str">
        <f t="shared" si="608"/>
        <v>N/A</v>
      </c>
      <c r="V432" s="39" t="str">
        <f t="shared" si="608"/>
        <v>N/A</v>
      </c>
      <c r="W432" s="39" t="str">
        <f t="shared" si="608"/>
        <v>N/A</v>
      </c>
      <c r="X432" s="39" t="str">
        <f t="shared" si="608"/>
        <v>N/A</v>
      </c>
      <c r="Y432" s="39" t="str">
        <f t="shared" si="608"/>
        <v>N/A</v>
      </c>
    </row>
    <row r="433" spans="1:31" hidden="1">
      <c r="A433" s="38" t="s">
        <v>0</v>
      </c>
      <c r="B433" s="39" t="str">
        <f t="shared" ref="B433:Y433" si="609">IF(AND(B427&lt;&gt;0,B427&lt;B$421,B$421&lt;B428),B422+B$421*B423+(B$421-B427)*B424,"N/A")</f>
        <v>N/A</v>
      </c>
      <c r="C433" s="39" t="str">
        <f t="shared" si="609"/>
        <v>N/A</v>
      </c>
      <c r="D433" s="39" t="str">
        <f t="shared" si="609"/>
        <v>N/A</v>
      </c>
      <c r="E433" s="39" t="str">
        <f t="shared" si="609"/>
        <v>N/A</v>
      </c>
      <c r="F433" s="39" t="str">
        <f t="shared" si="609"/>
        <v>N/A</v>
      </c>
      <c r="G433" s="39" t="str">
        <f t="shared" si="609"/>
        <v>N/A</v>
      </c>
      <c r="H433" s="39" t="str">
        <f t="shared" si="609"/>
        <v>N/A</v>
      </c>
      <c r="I433" s="39" t="str">
        <f t="shared" si="609"/>
        <v>N/A</v>
      </c>
      <c r="J433" s="39" t="str">
        <f t="shared" si="609"/>
        <v>N/A</v>
      </c>
      <c r="K433" s="39" t="str">
        <f t="shared" si="609"/>
        <v>N/A</v>
      </c>
      <c r="L433" s="39" t="str">
        <f t="shared" si="609"/>
        <v>N/A</v>
      </c>
      <c r="M433" s="39" t="str">
        <f t="shared" si="609"/>
        <v>N/A</v>
      </c>
      <c r="N433" s="39" t="str">
        <f t="shared" si="609"/>
        <v>N/A</v>
      </c>
      <c r="O433" s="39" t="str">
        <f t="shared" si="609"/>
        <v>N/A</v>
      </c>
      <c r="P433" s="39" t="str">
        <f t="shared" si="609"/>
        <v>N/A</v>
      </c>
      <c r="Q433" s="39" t="str">
        <f t="shared" si="609"/>
        <v>N/A</v>
      </c>
      <c r="R433" s="39" t="str">
        <f t="shared" si="609"/>
        <v>N/A</v>
      </c>
      <c r="S433" s="39" t="str">
        <f t="shared" si="609"/>
        <v>N/A</v>
      </c>
      <c r="T433" s="39" t="str">
        <f t="shared" si="609"/>
        <v>N/A</v>
      </c>
      <c r="U433" s="39" t="str">
        <f t="shared" si="609"/>
        <v>N/A</v>
      </c>
      <c r="V433" s="39" t="str">
        <f t="shared" si="609"/>
        <v>N/A</v>
      </c>
      <c r="W433" s="39" t="str">
        <f t="shared" si="609"/>
        <v>N/A</v>
      </c>
      <c r="X433" s="39" t="str">
        <f t="shared" si="609"/>
        <v>N/A</v>
      </c>
      <c r="Y433" s="39" t="str">
        <f t="shared" si="609"/>
        <v>N/A</v>
      </c>
    </row>
    <row r="434" spans="1:31" hidden="1">
      <c r="A434" s="38" t="s">
        <v>1</v>
      </c>
      <c r="B434" s="39" t="str">
        <f t="shared" ref="B434:Y434" si="610">IF(AND(B428&lt;&gt;0,B428&lt;B$421,B$421&lt;B429),B422+B$421*B423+(B$421-B427)*B424+(B$421-B428)*B425,"N/A")</f>
        <v>N/A</v>
      </c>
      <c r="C434" s="39" t="str">
        <f t="shared" si="610"/>
        <v>N/A</v>
      </c>
      <c r="D434" s="39" t="str">
        <f t="shared" si="610"/>
        <v>N/A</v>
      </c>
      <c r="E434" s="39" t="str">
        <f t="shared" si="610"/>
        <v>N/A</v>
      </c>
      <c r="F434" s="39" t="str">
        <f t="shared" si="610"/>
        <v>N/A</v>
      </c>
      <c r="G434" s="39" t="str">
        <f t="shared" si="610"/>
        <v>N/A</v>
      </c>
      <c r="H434" s="39" t="str">
        <f t="shared" si="610"/>
        <v>N/A</v>
      </c>
      <c r="I434" s="39" t="str">
        <f t="shared" si="610"/>
        <v>N/A</v>
      </c>
      <c r="J434" s="39" t="str">
        <f t="shared" si="610"/>
        <v>N/A</v>
      </c>
      <c r="K434" s="39" t="str">
        <f t="shared" si="610"/>
        <v>N/A</v>
      </c>
      <c r="L434" s="39" t="str">
        <f t="shared" si="610"/>
        <v>N/A</v>
      </c>
      <c r="M434" s="39" t="str">
        <f t="shared" si="610"/>
        <v>N/A</v>
      </c>
      <c r="N434" s="39" t="str">
        <f t="shared" si="610"/>
        <v>N/A</v>
      </c>
      <c r="O434" s="39" t="str">
        <f t="shared" si="610"/>
        <v>N/A</v>
      </c>
      <c r="P434" s="39" t="str">
        <f t="shared" si="610"/>
        <v>N/A</v>
      </c>
      <c r="Q434" s="39" t="str">
        <f t="shared" si="610"/>
        <v>N/A</v>
      </c>
      <c r="R434" s="39" t="str">
        <f t="shared" si="610"/>
        <v>N/A</v>
      </c>
      <c r="S434" s="39" t="str">
        <f t="shared" si="610"/>
        <v>N/A</v>
      </c>
      <c r="T434" s="39" t="str">
        <f t="shared" si="610"/>
        <v>N/A</v>
      </c>
      <c r="U434" s="39" t="str">
        <f t="shared" si="610"/>
        <v>N/A</v>
      </c>
      <c r="V434" s="39" t="str">
        <f t="shared" si="610"/>
        <v>N/A</v>
      </c>
      <c r="W434" s="39" t="str">
        <f t="shared" si="610"/>
        <v>N/A</v>
      </c>
      <c r="X434" s="39" t="str">
        <f t="shared" si="610"/>
        <v>N/A</v>
      </c>
      <c r="Y434" s="39" t="str">
        <f t="shared" si="610"/>
        <v>N/A</v>
      </c>
    </row>
    <row r="435" spans="1:31" hidden="1">
      <c r="A435" s="38" t="s">
        <v>21</v>
      </c>
      <c r="B435" s="39" t="str">
        <f t="shared" ref="B435:Y435" si="611">IF(AND(B429&lt;&gt;0,B429&lt;B$421,B$421&lt;B430),B422+B$421*B423+(B$421-B427)*B424+(B$421-B428)*B425+(B$421-B429)*B426,"N/A")</f>
        <v>N/A</v>
      </c>
      <c r="C435" s="39" t="str">
        <f t="shared" si="611"/>
        <v>N/A</v>
      </c>
      <c r="D435" s="39" t="str">
        <f t="shared" si="611"/>
        <v>N/A</v>
      </c>
      <c r="E435" s="39" t="str">
        <f t="shared" si="611"/>
        <v>N/A</v>
      </c>
      <c r="F435" s="39" t="str">
        <f t="shared" si="611"/>
        <v>N/A</v>
      </c>
      <c r="G435" s="39" t="str">
        <f t="shared" si="611"/>
        <v>N/A</v>
      </c>
      <c r="H435" s="39" t="str">
        <f t="shared" si="611"/>
        <v>N/A</v>
      </c>
      <c r="I435" s="39" t="str">
        <f t="shared" si="611"/>
        <v>N/A</v>
      </c>
      <c r="J435" s="39" t="str">
        <f t="shared" si="611"/>
        <v>N/A</v>
      </c>
      <c r="K435" s="39" t="str">
        <f t="shared" si="611"/>
        <v>N/A</v>
      </c>
      <c r="L435" s="39" t="str">
        <f t="shared" si="611"/>
        <v>N/A</v>
      </c>
      <c r="M435" s="39" t="str">
        <f t="shared" si="611"/>
        <v>N/A</v>
      </c>
      <c r="N435" s="39" t="str">
        <f t="shared" si="611"/>
        <v>N/A</v>
      </c>
      <c r="O435" s="39" t="str">
        <f t="shared" si="611"/>
        <v>N/A</v>
      </c>
      <c r="P435" s="39" t="str">
        <f t="shared" si="611"/>
        <v>N/A</v>
      </c>
      <c r="Q435" s="39" t="str">
        <f t="shared" si="611"/>
        <v>N/A</v>
      </c>
      <c r="R435" s="39" t="str">
        <f t="shared" si="611"/>
        <v>N/A</v>
      </c>
      <c r="S435" s="39" t="str">
        <f t="shared" si="611"/>
        <v>N/A</v>
      </c>
      <c r="T435" s="39" t="str">
        <f t="shared" si="611"/>
        <v>N/A</v>
      </c>
      <c r="U435" s="39" t="str">
        <f t="shared" si="611"/>
        <v>N/A</v>
      </c>
      <c r="V435" s="39" t="str">
        <f t="shared" si="611"/>
        <v>N/A</v>
      </c>
      <c r="W435" s="39" t="str">
        <f t="shared" si="611"/>
        <v>N/A</v>
      </c>
      <c r="X435" s="39" t="str">
        <f t="shared" si="611"/>
        <v>N/A</v>
      </c>
      <c r="Y435" s="39" t="str">
        <f t="shared" si="611"/>
        <v>N/A</v>
      </c>
    </row>
    <row r="436" spans="1:31" hidden="1">
      <c r="A436" s="38" t="s">
        <v>103</v>
      </c>
      <c r="B436" s="39">
        <f>IF(B432&lt;&gt;"N/A",B432,IF(B433&lt;&gt;"N/A",B433,IF(B434&lt;&gt;"N/A",B434,IF(B435&lt;&gt;"N/A",B435,0))))-B422</f>
        <v>0</v>
      </c>
      <c r="C436" s="39">
        <f t="shared" ref="C436" si="612">IF(C432&lt;&gt;"N/A",C432,IF(C433&lt;&gt;"N/A",C433,IF(C434&lt;&gt;"N/A",C434,IF(C435&lt;&gt;"N/A",C435,0))))-C422</f>
        <v>0</v>
      </c>
      <c r="D436" s="39">
        <f t="shared" ref="D436" si="613">IF(D432&lt;&gt;"N/A",D432,IF(D433&lt;&gt;"N/A",D433,IF(D434&lt;&gt;"N/A",D434,IF(D435&lt;&gt;"N/A",D435,0))))-D422</f>
        <v>0</v>
      </c>
      <c r="E436" s="39">
        <f t="shared" ref="E436" si="614">IF(E432&lt;&gt;"N/A",E432,IF(E433&lt;&gt;"N/A",E433,IF(E434&lt;&gt;"N/A",E434,IF(E435&lt;&gt;"N/A",E435,0))))-E422</f>
        <v>0</v>
      </c>
      <c r="F436" s="39">
        <f t="shared" ref="F436" si="615">IF(F432&lt;&gt;"N/A",F432,IF(F433&lt;&gt;"N/A",F433,IF(F434&lt;&gt;"N/A",F434,IF(F435&lt;&gt;"N/A",F435,0))))-F422</f>
        <v>0</v>
      </c>
      <c r="G436" s="39">
        <f t="shared" ref="G436" si="616">IF(G432&lt;&gt;"N/A",G432,IF(G433&lt;&gt;"N/A",G433,IF(G434&lt;&gt;"N/A",G434,IF(G435&lt;&gt;"N/A",G435,0))))-G422</f>
        <v>0</v>
      </c>
      <c r="H436" s="39">
        <f t="shared" ref="H436" si="617">IF(H432&lt;&gt;"N/A",H432,IF(H433&lt;&gt;"N/A",H433,IF(H434&lt;&gt;"N/A",H434,IF(H435&lt;&gt;"N/A",H435,0))))-H422</f>
        <v>0</v>
      </c>
      <c r="I436" s="39">
        <f t="shared" ref="I436" si="618">IF(I432&lt;&gt;"N/A",I432,IF(I433&lt;&gt;"N/A",I433,IF(I434&lt;&gt;"N/A",I434,IF(I435&lt;&gt;"N/A",I435,0))))-I422</f>
        <v>0</v>
      </c>
      <c r="J436" s="39">
        <f t="shared" ref="J436" si="619">IF(J432&lt;&gt;"N/A",J432,IF(J433&lt;&gt;"N/A",J433,IF(J434&lt;&gt;"N/A",J434,IF(J435&lt;&gt;"N/A",J435,0))))-J422</f>
        <v>0</v>
      </c>
      <c r="K436" s="39">
        <f t="shared" ref="K436" si="620">IF(K432&lt;&gt;"N/A",K432,IF(K433&lt;&gt;"N/A",K433,IF(K434&lt;&gt;"N/A",K434,IF(K435&lt;&gt;"N/A",K435,0))))-K422</f>
        <v>0</v>
      </c>
      <c r="L436" s="39">
        <f t="shared" ref="L436" si="621">IF(L432&lt;&gt;"N/A",L432,IF(L433&lt;&gt;"N/A",L433,IF(L434&lt;&gt;"N/A",L434,IF(L435&lt;&gt;"N/A",L435,0))))-L422</f>
        <v>0</v>
      </c>
      <c r="M436" s="39">
        <f t="shared" ref="M436" si="622">IF(M432&lt;&gt;"N/A",M432,IF(M433&lt;&gt;"N/A",M433,IF(M434&lt;&gt;"N/A",M434,IF(M435&lt;&gt;"N/A",M435,0))))-M422</f>
        <v>0</v>
      </c>
      <c r="N436" s="39">
        <f t="shared" ref="N436" si="623">IF(N432&lt;&gt;"N/A",N432,IF(N433&lt;&gt;"N/A",N433,IF(N434&lt;&gt;"N/A",N434,IF(N435&lt;&gt;"N/A",N435,0))))-N422</f>
        <v>0</v>
      </c>
      <c r="O436" s="39">
        <f t="shared" ref="O436" si="624">IF(O432&lt;&gt;"N/A",O432,IF(O433&lt;&gt;"N/A",O433,IF(O434&lt;&gt;"N/A",O434,IF(O435&lt;&gt;"N/A",O435,0))))-O422</f>
        <v>0</v>
      </c>
      <c r="P436" s="39">
        <f t="shared" ref="P436" si="625">IF(P432&lt;&gt;"N/A",P432,IF(P433&lt;&gt;"N/A",P433,IF(P434&lt;&gt;"N/A",P434,IF(P435&lt;&gt;"N/A",P435,0))))-P422</f>
        <v>0</v>
      </c>
      <c r="Q436" s="39">
        <f t="shared" ref="Q436" si="626">IF(Q432&lt;&gt;"N/A",Q432,IF(Q433&lt;&gt;"N/A",Q433,IF(Q434&lt;&gt;"N/A",Q434,IF(Q435&lt;&gt;"N/A",Q435,0))))-Q422</f>
        <v>0</v>
      </c>
      <c r="R436" s="39">
        <f t="shared" ref="R436" si="627">IF(R432&lt;&gt;"N/A",R432,IF(R433&lt;&gt;"N/A",R433,IF(R434&lt;&gt;"N/A",R434,IF(R435&lt;&gt;"N/A",R435,0))))-R422</f>
        <v>0</v>
      </c>
      <c r="S436" s="39">
        <f t="shared" ref="S436" si="628">IF(S432&lt;&gt;"N/A",S432,IF(S433&lt;&gt;"N/A",S433,IF(S434&lt;&gt;"N/A",S434,IF(S435&lt;&gt;"N/A",S435,0))))-S422</f>
        <v>0</v>
      </c>
      <c r="T436" s="39">
        <f t="shared" ref="T436" si="629">IF(T432&lt;&gt;"N/A",T432,IF(T433&lt;&gt;"N/A",T433,IF(T434&lt;&gt;"N/A",T434,IF(T435&lt;&gt;"N/A",T435,0))))-T422</f>
        <v>0</v>
      </c>
      <c r="U436" s="39">
        <f t="shared" ref="U436" si="630">IF(U432&lt;&gt;"N/A",U432,IF(U433&lt;&gt;"N/A",U433,IF(U434&lt;&gt;"N/A",U434,IF(U435&lt;&gt;"N/A",U435,0))))-U422</f>
        <v>0</v>
      </c>
      <c r="V436" s="39">
        <f t="shared" ref="V436" si="631">IF(V432&lt;&gt;"N/A",V432,IF(V433&lt;&gt;"N/A",V433,IF(V434&lt;&gt;"N/A",V434,IF(V435&lt;&gt;"N/A",V435,0))))-V422</f>
        <v>0</v>
      </c>
      <c r="W436" s="39">
        <f t="shared" ref="W436" si="632">IF(W432&lt;&gt;"N/A",W432,IF(W433&lt;&gt;"N/A",W433,IF(W434&lt;&gt;"N/A",W434,IF(W435&lt;&gt;"N/A",W435,0))))-W422</f>
        <v>0</v>
      </c>
      <c r="X436" s="39">
        <f t="shared" ref="X436" si="633">IF(X432&lt;&gt;"N/A",X432,IF(X433&lt;&gt;"N/A",X433,IF(X434&lt;&gt;"N/A",X434,IF(X435&lt;&gt;"N/A",X435,0))))-X422</f>
        <v>0</v>
      </c>
      <c r="Y436" s="39">
        <f t="shared" ref="Y436" si="634">IF(Y432&lt;&gt;"N/A",Y432,IF(Y433&lt;&gt;"N/A",Y433,IF(Y434&lt;&gt;"N/A",Y434,IF(Y435&lt;&gt;"N/A",Y435,0))))-Y422</f>
        <v>0</v>
      </c>
    </row>
    <row r="437" spans="1:31" s="33" customFormat="1" hidden="1">
      <c r="A437" s="31"/>
      <c r="B437" s="32"/>
      <c r="C437" s="32"/>
      <c r="D437" s="32"/>
      <c r="E437" s="32"/>
      <c r="F437" s="32"/>
      <c r="G437" s="32"/>
      <c r="H437" s="32"/>
      <c r="I437" s="32"/>
      <c r="J437" s="32"/>
      <c r="K437" s="32"/>
      <c r="L437" s="32"/>
      <c r="M437" s="32"/>
      <c r="N437" s="32"/>
      <c r="O437" s="32"/>
      <c r="P437" s="32"/>
      <c r="Q437" s="32"/>
      <c r="R437" s="32"/>
      <c r="S437" s="32"/>
      <c r="T437" s="32"/>
      <c r="U437" s="32"/>
      <c r="V437" s="32"/>
      <c r="W437" s="32"/>
      <c r="X437" s="32"/>
      <c r="Y437" s="32"/>
      <c r="AC437" s="11"/>
      <c r="AE437" s="22"/>
    </row>
    <row r="438" spans="1:31" s="32" customFormat="1" hidden="1">
      <c r="A438" s="38" t="s">
        <v>101</v>
      </c>
      <c r="B438" s="58" t="s">
        <v>79</v>
      </c>
      <c r="AC438" s="11"/>
      <c r="AE438" s="22"/>
    </row>
    <row r="439" spans="1:31" hidden="1">
      <c r="A439" s="59" t="str">
        <f>A$10</f>
        <v/>
      </c>
      <c r="B439" s="55">
        <f>MAX(0,(B$10-75))</f>
        <v>0</v>
      </c>
      <c r="C439" s="56">
        <f t="shared" ref="C439:Y439" si="635">MAX(0,(C$10-75))</f>
        <v>0</v>
      </c>
      <c r="D439" s="56">
        <f t="shared" si="635"/>
        <v>0</v>
      </c>
      <c r="E439" s="56">
        <f t="shared" si="635"/>
        <v>0</v>
      </c>
      <c r="F439" s="56">
        <f t="shared" si="635"/>
        <v>0</v>
      </c>
      <c r="G439" s="56">
        <f t="shared" si="635"/>
        <v>0</v>
      </c>
      <c r="H439" s="56">
        <f t="shared" si="635"/>
        <v>0</v>
      </c>
      <c r="I439" s="56">
        <f t="shared" si="635"/>
        <v>0</v>
      </c>
      <c r="J439" s="56">
        <f t="shared" si="635"/>
        <v>0</v>
      </c>
      <c r="K439" s="56">
        <f t="shared" si="635"/>
        <v>0</v>
      </c>
      <c r="L439" s="56">
        <f t="shared" si="635"/>
        <v>0</v>
      </c>
      <c r="M439" s="56">
        <f t="shared" si="635"/>
        <v>0</v>
      </c>
      <c r="N439" s="56">
        <f t="shared" si="635"/>
        <v>0</v>
      </c>
      <c r="O439" s="56">
        <f t="shared" si="635"/>
        <v>0</v>
      </c>
      <c r="P439" s="56">
        <f t="shared" si="635"/>
        <v>0</v>
      </c>
      <c r="Q439" s="56">
        <f t="shared" si="635"/>
        <v>0</v>
      </c>
      <c r="R439" s="56">
        <f t="shared" si="635"/>
        <v>0</v>
      </c>
      <c r="S439" s="56">
        <f t="shared" si="635"/>
        <v>0</v>
      </c>
      <c r="T439" s="56">
        <f t="shared" si="635"/>
        <v>0</v>
      </c>
      <c r="U439" s="56">
        <f t="shared" si="635"/>
        <v>0</v>
      </c>
      <c r="V439" s="56">
        <f t="shared" si="635"/>
        <v>0</v>
      </c>
      <c r="W439" s="56">
        <f t="shared" si="635"/>
        <v>0</v>
      </c>
      <c r="X439" s="56">
        <f t="shared" si="635"/>
        <v>0</v>
      </c>
      <c r="Y439" s="57">
        <f t="shared" si="635"/>
        <v>0</v>
      </c>
      <c r="AE439" s="22"/>
    </row>
    <row r="440" spans="1:31" hidden="1">
      <c r="A440" s="29" t="s">
        <v>8</v>
      </c>
      <c r="B440" s="34">
        <f t="array" ref="B440">SUM(IF($F$2=Data!$A$2:$A$8633,IF($B$438=Data!$F$2:$F$8633,IF(B$16=Data!$E$2:$E$8633,IF(B$439&gt;=Data!$J$2:$J$8633,IF(B$439&lt;=Data!$K$2:$K$8633,Data!$G$2:$G$8633))))))</f>
        <v>0</v>
      </c>
      <c r="C440" s="34">
        <f t="array" ref="C440">SUM(IF($F$2=Data!$A$2:$A$8633,IF($H$2=$H$2,IF($B$438=Data!$F$2:$F$8633,IF(C$16=Data!$E$2:$E$8633,IF(C$439&gt;=Data!$J$2:$J$8633,IF(C$439&lt;=Data!$K$2:$K$8633,Data!$G$2:$G$8633)))))))</f>
        <v>0</v>
      </c>
      <c r="D440" s="34">
        <f t="array" ref="D440">SUM(IF($F$2=Data!$A$2:$A$8633,IF($H$2=$H$2,IF($B$438=Data!$F$2:$F$8633,IF(D$16=Data!$E$2:$E$8633,IF(D$439&gt;=Data!$J$2:$J$8633,IF(D$439&lt;=Data!$K$2:$K$8633,Data!$G$2:$G$8633)))))))</f>
        <v>0</v>
      </c>
      <c r="E440" s="34">
        <f t="array" ref="E440">SUM(IF($F$2=Data!$A$2:$A$8633,IF($H$2=$H$2,IF($B$438=Data!$F$2:$F$8633,IF(E$16=Data!$E$2:$E$8633,IF(E$439&gt;=Data!$J$2:$J$8633,IF(E$439&lt;=Data!$K$2:$K$8633,Data!$G$2:$G$8633)))))))</f>
        <v>0</v>
      </c>
      <c r="F440" s="34">
        <f t="array" ref="F440">SUM(IF($F$2=Data!$A$2:$A$8633,IF($H$2=$H$2,IF($B$438=Data!$F$2:$F$8633,IF(F$16=Data!$E$2:$E$8633,IF(F$439&gt;=Data!$J$2:$J$8633,IF(F$439&lt;=Data!$K$2:$K$8633,Data!$G$2:$G$8633)))))))</f>
        <v>0</v>
      </c>
      <c r="G440" s="34">
        <f t="array" ref="G440">SUM(IF($F$2=Data!$A$2:$A$8633,IF($H$2=$H$2,IF($B$438=Data!$F$2:$F$8633,IF(G$16=Data!$E$2:$E$8633,IF(G$439&gt;=Data!$J$2:$J$8633,IF(G$439&lt;=Data!$K$2:$K$8633,Data!$G$2:$G$8633)))))))</f>
        <v>0</v>
      </c>
      <c r="H440" s="34">
        <f t="array" ref="H440">SUM(IF($F$2=Data!$A$2:$A$8633,IF($H$2=$H$2,IF($B$438=Data!$F$2:$F$8633,IF(H$16=Data!$E$2:$E$8633,IF(H$439&gt;=Data!$J$2:$J$8633,IF(H$439&lt;=Data!$K$2:$K$8633,Data!$G$2:$G$8633)))))))</f>
        <v>0</v>
      </c>
      <c r="I440" s="34">
        <f t="array" ref="I440">SUM(IF($F$2=Data!$A$2:$A$8633,IF($H$2=$H$2,IF($B$438=Data!$F$2:$F$8633,IF(I$16=Data!$E$2:$E$8633,IF(I$439&gt;=Data!$J$2:$J$8633,IF(I$439&lt;=Data!$K$2:$K$8633,Data!$G$2:$G$8633)))))))</f>
        <v>0</v>
      </c>
      <c r="J440" s="34">
        <f t="array" ref="J440">SUM(IF($F$2=Data!$A$2:$A$8633,IF($H$2=$H$2,IF($B$438=Data!$F$2:$F$8633,IF(J$16=Data!$E$2:$E$8633,IF(J$439&gt;=Data!$J$2:$J$8633,IF(J$439&lt;=Data!$K$2:$K$8633,Data!$G$2:$G$8633)))))))</f>
        <v>0</v>
      </c>
      <c r="K440" s="34">
        <f t="array" ref="K440">SUM(IF($F$2=Data!$A$2:$A$8633,IF($H$2=$H$2,IF($B$438=Data!$F$2:$F$8633,IF(K$16=Data!$E$2:$E$8633,IF(K$439&gt;=Data!$J$2:$J$8633,IF(K$439&lt;=Data!$K$2:$K$8633,Data!$G$2:$G$8633)))))))</f>
        <v>0</v>
      </c>
      <c r="L440" s="34">
        <f t="array" ref="L440">SUM(IF($F$2=Data!$A$2:$A$8633,IF($H$2=$H$2,IF($B$438=Data!$F$2:$F$8633,IF(L$16=Data!$E$2:$E$8633,IF(L$439&gt;=Data!$J$2:$J$8633,IF(L$439&lt;=Data!$K$2:$K$8633,Data!$G$2:$G$8633)))))))</f>
        <v>0</v>
      </c>
      <c r="M440" s="34">
        <f t="array" ref="M440">SUM(IF($F$2=Data!$A$2:$A$8633,IF($H$2=$H$2,IF($B$438=Data!$F$2:$F$8633,IF(M$16=Data!$E$2:$E$8633,IF(M$439&gt;=Data!$J$2:$J$8633,IF(M$439&lt;=Data!$K$2:$K$8633,Data!$G$2:$G$8633)))))))</f>
        <v>0</v>
      </c>
      <c r="N440" s="34">
        <f t="array" ref="N440">SUM(IF($F$2=Data!$A$2:$A$8633,IF($H$2=$H$2,IF($B$438=Data!$F$2:$F$8633,IF(N$16=Data!$E$2:$E$8633,IF(N$439&gt;=Data!$J$2:$J$8633,IF(N$439&lt;=Data!$K$2:$K$8633,Data!$G$2:$G$8633)))))))</f>
        <v>0</v>
      </c>
      <c r="O440" s="34">
        <f t="array" ref="O440">SUM(IF($F$2=Data!$A$2:$A$8633,IF($H$2=$H$2,IF($B$438=Data!$F$2:$F$8633,IF(O$16=Data!$E$2:$E$8633,IF(O$439&gt;=Data!$J$2:$J$8633,IF(O$439&lt;=Data!$K$2:$K$8633,Data!$G$2:$G$8633)))))))</f>
        <v>0</v>
      </c>
      <c r="P440" s="34">
        <f t="array" ref="P440">SUM(IF($F$2=Data!$A$2:$A$8633,IF($H$2=$H$2,IF($B$438=Data!$F$2:$F$8633,IF(P$16=Data!$E$2:$E$8633,IF(P$439&gt;=Data!$J$2:$J$8633,IF(P$439&lt;=Data!$K$2:$K$8633,Data!$G$2:$G$8633)))))))</f>
        <v>0</v>
      </c>
      <c r="Q440" s="34">
        <f t="array" ref="Q440">SUM(IF($F$2=Data!$A$2:$A$8633,IF($H$2=$H$2,IF($B$438=Data!$F$2:$F$8633,IF(Q$16=Data!$E$2:$E$8633,IF(Q$439&gt;=Data!$J$2:$J$8633,IF(Q$439&lt;=Data!$K$2:$K$8633,Data!$G$2:$G$8633)))))))</f>
        <v>0</v>
      </c>
      <c r="R440" s="34">
        <f t="array" ref="R440">SUM(IF($F$2=Data!$A$2:$A$8633,IF($H$2=$H$2,IF($B$438=Data!$F$2:$F$8633,IF(R$16=Data!$E$2:$E$8633,IF(R$439&gt;=Data!$J$2:$J$8633,IF(R$439&lt;=Data!$K$2:$K$8633,Data!$G$2:$G$8633)))))))</f>
        <v>0</v>
      </c>
      <c r="S440" s="34">
        <f t="array" ref="S440">SUM(IF($F$2=Data!$A$2:$A$8633,IF($H$2=$H$2,IF($B$438=Data!$F$2:$F$8633,IF(S$16=Data!$E$2:$E$8633,IF(S$439&gt;=Data!$J$2:$J$8633,IF(S$439&lt;=Data!$K$2:$K$8633,Data!$G$2:$G$8633)))))))</f>
        <v>0</v>
      </c>
      <c r="T440" s="34">
        <f t="array" ref="T440">SUM(IF($F$2=Data!$A$2:$A$8633,IF($H$2=$H$2,IF($B$438=Data!$F$2:$F$8633,IF(T$16=Data!$E$2:$E$8633,IF(T$439&gt;=Data!$J$2:$J$8633,IF(T$439&lt;=Data!$K$2:$K$8633,Data!$G$2:$G$8633)))))))</f>
        <v>0</v>
      </c>
      <c r="U440" s="34">
        <f t="array" ref="U440">SUM(IF($F$2=Data!$A$2:$A$8633,IF($H$2=$H$2,IF($B$438=Data!$F$2:$F$8633,IF(U$16=Data!$E$2:$E$8633,IF(U$439&gt;=Data!$J$2:$J$8633,IF(U$439&lt;=Data!$K$2:$K$8633,Data!$G$2:$G$8633)))))))</f>
        <v>0</v>
      </c>
      <c r="V440" s="34">
        <f t="array" ref="V440">SUM(IF($F$2=Data!$A$2:$A$8633,IF($H$2=$H$2,IF($B$438=Data!$F$2:$F$8633,IF(V$16=Data!$E$2:$E$8633,IF(V$439&gt;=Data!$J$2:$J$8633,IF(V$439&lt;=Data!$K$2:$K$8633,Data!$G$2:$G$8633)))))))</f>
        <v>0</v>
      </c>
      <c r="W440" s="34">
        <f t="array" ref="W440">SUM(IF($F$2=Data!$A$2:$A$8633,IF($H$2=$H$2,IF($B$438=Data!$F$2:$F$8633,IF(W$16=Data!$E$2:$E$8633,IF(W$439&gt;=Data!$J$2:$J$8633,IF(W$439&lt;=Data!$K$2:$K$8633,Data!$G$2:$G$8633)))))))</f>
        <v>0</v>
      </c>
      <c r="X440" s="34">
        <f t="array" ref="X440">SUM(IF($F$2=Data!$A$2:$A$8633,IF($H$2=$H$2,IF($B$438=Data!$F$2:$F$8633,IF(X$16=Data!$E$2:$E$8633,IF(X$439&gt;=Data!$J$2:$J$8633,IF(X$439&lt;=Data!$K$2:$K$8633,Data!$G$2:$G$8633)))))))</f>
        <v>0</v>
      </c>
      <c r="Y440" s="34">
        <f t="array" ref="Y440">SUM(IF($F$2=Data!$A$2:$A$8633,IF($H$2=$H$2,IF($B$438=Data!$F$2:$F$8633,IF(Y$16=Data!$E$2:$E$8633,IF(Y$439&gt;=Data!$J$2:$J$8633,IF(Y$439&lt;=Data!$K$2:$K$8633,Data!$G$2:$G$8633)))))))</f>
        <v>0</v>
      </c>
      <c r="AE440" s="22"/>
    </row>
    <row r="441" spans="1:31" hidden="1">
      <c r="A441" s="29" t="s">
        <v>3</v>
      </c>
      <c r="B441" s="35">
        <f t="array" ref="B441">SUM(IF($F$2=Data!$A$2:$A$8633,IF($H$2=$H$2,IF($B$438=Data!$F$2:$F$8633,IF(B$16=Data!$E$2:$E$8633,IF(0=Data!$H$2:$H$8633,Data!$I$2:$I$8633))))))</f>
        <v>0</v>
      </c>
      <c r="C441" s="35">
        <f t="array" ref="C441">SUM(IF($F$2=Data!$A$2:$A$8633,IF($H$2=$H$2,IF($B$438=Data!$F$2:$F$8633,IF(C$16=Data!$E$2:$E$8633,IF(0=Data!$H$2:$H$8633,Data!$I$2:$I$8633))))))</f>
        <v>0</v>
      </c>
      <c r="D441" s="35">
        <f t="array" ref="D441">SUM(IF($F$2=Data!$A$2:$A$8633,IF($H$2=$H$2,IF($B$438=Data!$F$2:$F$8633,IF(D$16=Data!$E$2:$E$8633,IF(0=Data!$H$2:$H$8633,Data!$I$2:$I$8633))))))</f>
        <v>0</v>
      </c>
      <c r="E441" s="35">
        <f t="array" ref="E441">SUM(IF($F$2=Data!$A$2:$A$8633,IF($H$2=$H$2,IF($B$438=Data!$F$2:$F$8633,IF(E$16=Data!$E$2:$E$8633,IF(0=Data!$H$2:$H$8633,Data!$I$2:$I$8633))))))</f>
        <v>0</v>
      </c>
      <c r="F441" s="35">
        <f t="array" ref="F441">SUM(IF($F$2=Data!$A$2:$A$8633,IF($H$2=$H$2,IF($B$438=Data!$F$2:$F$8633,IF(F$16=Data!$E$2:$E$8633,IF(0=Data!$H$2:$H$8633,Data!$I$2:$I$8633))))))</f>
        <v>0</v>
      </c>
      <c r="G441" s="35">
        <f t="array" ref="G441">SUM(IF($F$2=Data!$A$2:$A$8633,IF($H$2=$H$2,IF($B$438=Data!$F$2:$F$8633,IF(G$16=Data!$E$2:$E$8633,IF(0=Data!$H$2:$H$8633,Data!$I$2:$I$8633))))))</f>
        <v>0</v>
      </c>
      <c r="H441" s="35">
        <f t="array" ref="H441">SUM(IF($F$2=Data!$A$2:$A$8633,IF($H$2=$H$2,IF($B$438=Data!$F$2:$F$8633,IF(H$16=Data!$E$2:$E$8633,IF(0=Data!$H$2:$H$8633,Data!$I$2:$I$8633))))))</f>
        <v>0</v>
      </c>
      <c r="I441" s="35">
        <f t="array" ref="I441">SUM(IF($F$2=Data!$A$2:$A$8633,IF($H$2=$H$2,IF($B$438=Data!$F$2:$F$8633,IF(I$16=Data!$E$2:$E$8633,IF(0=Data!$H$2:$H$8633,Data!$I$2:$I$8633))))))</f>
        <v>0</v>
      </c>
      <c r="J441" s="35">
        <f t="array" ref="J441">SUM(IF($F$2=Data!$A$2:$A$8633,IF($H$2=$H$2,IF($B$438=Data!$F$2:$F$8633,IF(J$16=Data!$E$2:$E$8633,IF(0=Data!$H$2:$H$8633,Data!$I$2:$I$8633))))))</f>
        <v>0</v>
      </c>
      <c r="K441" s="35">
        <f t="array" ref="K441">SUM(IF($F$2=Data!$A$2:$A$8633,IF($H$2=$H$2,IF($B$438=Data!$F$2:$F$8633,IF(K$16=Data!$E$2:$E$8633,IF(0=Data!$H$2:$H$8633,Data!$I$2:$I$8633))))))</f>
        <v>0</v>
      </c>
      <c r="L441" s="35">
        <f t="array" ref="L441">SUM(IF($F$2=Data!$A$2:$A$8633,IF($H$2=$H$2,IF($B$438=Data!$F$2:$F$8633,IF(L$16=Data!$E$2:$E$8633,IF(0=Data!$H$2:$H$8633,Data!$I$2:$I$8633))))))</f>
        <v>0</v>
      </c>
      <c r="M441" s="35">
        <f t="array" ref="M441">SUM(IF($F$2=Data!$A$2:$A$8633,IF($H$2=$H$2,IF($B$438=Data!$F$2:$F$8633,IF(M$16=Data!$E$2:$E$8633,IF(0=Data!$H$2:$H$8633,Data!$I$2:$I$8633))))))</f>
        <v>0</v>
      </c>
      <c r="N441" s="35">
        <f t="array" ref="N441">SUM(IF($F$2=Data!$A$2:$A$8633,IF($H$2=$H$2,IF($B$438=Data!$F$2:$F$8633,IF(N$16=Data!$E$2:$E$8633,IF(0=Data!$H$2:$H$8633,Data!$I$2:$I$8633))))))</f>
        <v>0</v>
      </c>
      <c r="O441" s="35">
        <f t="array" ref="O441">SUM(IF($F$2=Data!$A$2:$A$8633,IF($H$2=$H$2,IF($B$438=Data!$F$2:$F$8633,IF(O$16=Data!$E$2:$E$8633,IF(0=Data!$H$2:$H$8633,Data!$I$2:$I$8633))))))</f>
        <v>0</v>
      </c>
      <c r="P441" s="35">
        <f t="array" ref="P441">SUM(IF($F$2=Data!$A$2:$A$8633,IF($H$2=$H$2,IF($B$438=Data!$F$2:$F$8633,IF(P$16=Data!$E$2:$E$8633,IF(0=Data!$H$2:$H$8633,Data!$I$2:$I$8633))))))</f>
        <v>0</v>
      </c>
      <c r="Q441" s="35">
        <f t="array" ref="Q441">SUM(IF($F$2=Data!$A$2:$A$8633,IF($H$2=$H$2,IF($B$438=Data!$F$2:$F$8633,IF(Q$16=Data!$E$2:$E$8633,IF(0=Data!$H$2:$H$8633,Data!$I$2:$I$8633))))))</f>
        <v>0</v>
      </c>
      <c r="R441" s="35">
        <f t="array" ref="R441">SUM(IF($F$2=Data!$A$2:$A$8633,IF($H$2=$H$2,IF($B$438=Data!$F$2:$F$8633,IF(R$16=Data!$E$2:$E$8633,IF(0=Data!$H$2:$H$8633,Data!$I$2:$I$8633))))))</f>
        <v>0</v>
      </c>
      <c r="S441" s="35">
        <f t="array" ref="S441">SUM(IF($F$2=Data!$A$2:$A$8633,IF($H$2=$H$2,IF($B$438=Data!$F$2:$F$8633,IF(S$16=Data!$E$2:$E$8633,IF(0=Data!$H$2:$H$8633,Data!$I$2:$I$8633))))))</f>
        <v>0</v>
      </c>
      <c r="T441" s="35">
        <f t="array" ref="T441">SUM(IF($F$2=Data!$A$2:$A$8633,IF($H$2=$H$2,IF($B$438=Data!$F$2:$F$8633,IF(T$16=Data!$E$2:$E$8633,IF(0=Data!$H$2:$H$8633,Data!$I$2:$I$8633))))))</f>
        <v>0</v>
      </c>
      <c r="U441" s="35">
        <f t="array" ref="U441">SUM(IF($F$2=Data!$A$2:$A$8633,IF($H$2=$H$2,IF($B$438=Data!$F$2:$F$8633,IF(U$16=Data!$E$2:$E$8633,IF(0=Data!$H$2:$H$8633,Data!$I$2:$I$8633))))))</f>
        <v>0</v>
      </c>
      <c r="V441" s="35">
        <f t="array" ref="V441">SUM(IF($F$2=Data!$A$2:$A$8633,IF($H$2=$H$2,IF($B$438=Data!$F$2:$F$8633,IF(V$16=Data!$E$2:$E$8633,IF(0=Data!$H$2:$H$8633,Data!$I$2:$I$8633))))))</f>
        <v>0</v>
      </c>
      <c r="W441" s="35">
        <f t="array" ref="W441">SUM(IF($F$2=Data!$A$2:$A$8633,IF($H$2=$H$2,IF($B$438=Data!$F$2:$F$8633,IF(W$16=Data!$E$2:$E$8633,IF(0=Data!$H$2:$H$8633,Data!$I$2:$I$8633))))))</f>
        <v>0</v>
      </c>
      <c r="X441" s="35">
        <f t="array" ref="X441">SUM(IF($F$2=Data!$A$2:$A$8633,IF($H$2=$H$2,IF($B$438=Data!$F$2:$F$8633,IF(X$16=Data!$E$2:$E$8633,IF(0=Data!$H$2:$H$8633,Data!$I$2:$I$8633))))))</f>
        <v>0</v>
      </c>
      <c r="Y441" s="35">
        <f t="array" ref="Y441">SUM(IF($F$2=Data!$A$2:$A$8633,IF($H$2=$H$2,IF($B$438=Data!$F$2:$F$8633,IF(Y$16=Data!$E$2:$E$8633,IF(0=Data!$H$2:$H$8633,Data!$I$2:$I$8633))))))</f>
        <v>0</v>
      </c>
      <c r="AE441" s="22"/>
    </row>
    <row r="442" spans="1:31" hidden="1">
      <c r="A442" s="29" t="s">
        <v>4</v>
      </c>
      <c r="B442" s="35">
        <f t="array" ref="B442">SUM(IF($F$2=Data!$A$2:$A$8633,IF($H$2=$H$2,IF($B$438=Data!$F$2:$F$8633,IF(B$16=Data!$E$2:$E$8633,IF(1=Data!$H$2:$H$8633,Data!$I$2:$I$8633))))))</f>
        <v>0</v>
      </c>
      <c r="C442" s="35">
        <f t="array" ref="C442">SUM(IF($F$2=Data!$A$2:$A$8633,IF($H$2=$H$2,IF($B$438=Data!$F$2:$F$8633,IF(C$16=Data!$E$2:$E$8633,IF(1=Data!$H$2:$H$8633,Data!$I$2:$I$8633))))))</f>
        <v>0</v>
      </c>
      <c r="D442" s="35">
        <f t="array" ref="D442">SUM(IF($F$2=Data!$A$2:$A$8633,IF($H$2=$H$2,IF($B$438=Data!$F$2:$F$8633,IF(D$16=Data!$E$2:$E$8633,IF(1=Data!$H$2:$H$8633,Data!$I$2:$I$8633))))))</f>
        <v>0</v>
      </c>
      <c r="E442" s="35">
        <f t="array" ref="E442">SUM(IF($F$2=Data!$A$2:$A$8633,IF($H$2=$H$2,IF($B$438=Data!$F$2:$F$8633,IF(E$16=Data!$E$2:$E$8633,IF(1=Data!$H$2:$H$8633,Data!$I$2:$I$8633))))))</f>
        <v>0</v>
      </c>
      <c r="F442" s="35">
        <f t="array" ref="F442">SUM(IF($F$2=Data!$A$2:$A$8633,IF($H$2=$H$2,IF($B$438=Data!$F$2:$F$8633,IF(F$16=Data!$E$2:$E$8633,IF(1=Data!$H$2:$H$8633,Data!$I$2:$I$8633))))))</f>
        <v>0</v>
      </c>
      <c r="G442" s="35">
        <f t="array" ref="G442">SUM(IF($F$2=Data!$A$2:$A$8633,IF($H$2=$H$2,IF($B$438=Data!$F$2:$F$8633,IF(G$16=Data!$E$2:$E$8633,IF(1=Data!$H$2:$H$8633,Data!$I$2:$I$8633))))))</f>
        <v>0</v>
      </c>
      <c r="H442" s="35">
        <f t="array" ref="H442">SUM(IF($F$2=Data!$A$2:$A$8633,IF($H$2=$H$2,IF($B$438=Data!$F$2:$F$8633,IF(H$16=Data!$E$2:$E$8633,IF(1=Data!$H$2:$H$8633,Data!$I$2:$I$8633))))))</f>
        <v>0</v>
      </c>
      <c r="I442" s="35">
        <f t="array" ref="I442">SUM(IF($F$2=Data!$A$2:$A$8633,IF($H$2=$H$2,IF($B$438=Data!$F$2:$F$8633,IF(I$16=Data!$E$2:$E$8633,IF(1=Data!$H$2:$H$8633,Data!$I$2:$I$8633))))))</f>
        <v>0</v>
      </c>
      <c r="J442" s="35">
        <f t="array" ref="J442">SUM(IF($F$2=Data!$A$2:$A$8633,IF($H$2=$H$2,IF($B$438=Data!$F$2:$F$8633,IF(J$16=Data!$E$2:$E$8633,IF(1=Data!$H$2:$H$8633,Data!$I$2:$I$8633))))))</f>
        <v>0</v>
      </c>
      <c r="K442" s="35">
        <f t="array" ref="K442">SUM(IF($F$2=Data!$A$2:$A$8633,IF($H$2=$H$2,IF($B$438=Data!$F$2:$F$8633,IF(K$16=Data!$E$2:$E$8633,IF(1=Data!$H$2:$H$8633,Data!$I$2:$I$8633))))))</f>
        <v>0</v>
      </c>
      <c r="L442" s="35">
        <f t="array" ref="L442">SUM(IF($F$2=Data!$A$2:$A$8633,IF($H$2=$H$2,IF($B$438=Data!$F$2:$F$8633,IF(L$16=Data!$E$2:$E$8633,IF(1=Data!$H$2:$H$8633,Data!$I$2:$I$8633))))))</f>
        <v>0</v>
      </c>
      <c r="M442" s="35">
        <f t="array" ref="M442">SUM(IF($F$2=Data!$A$2:$A$8633,IF($H$2=$H$2,IF($B$438=Data!$F$2:$F$8633,IF(M$16=Data!$E$2:$E$8633,IF(1=Data!$H$2:$H$8633,Data!$I$2:$I$8633))))))</f>
        <v>0</v>
      </c>
      <c r="N442" s="35">
        <f t="array" ref="N442">SUM(IF($F$2=Data!$A$2:$A$8633,IF($H$2=$H$2,IF($B$438=Data!$F$2:$F$8633,IF(N$16=Data!$E$2:$E$8633,IF(1=Data!$H$2:$H$8633,Data!$I$2:$I$8633))))))</f>
        <v>0</v>
      </c>
      <c r="O442" s="35">
        <f t="array" ref="O442">SUM(IF($F$2=Data!$A$2:$A$8633,IF($H$2=$H$2,IF($B$438=Data!$F$2:$F$8633,IF(O$16=Data!$E$2:$E$8633,IF(1=Data!$H$2:$H$8633,Data!$I$2:$I$8633))))))</f>
        <v>0</v>
      </c>
      <c r="P442" s="35">
        <f t="array" ref="P442">SUM(IF($F$2=Data!$A$2:$A$8633,IF($H$2=$H$2,IF($B$438=Data!$F$2:$F$8633,IF(P$16=Data!$E$2:$E$8633,IF(1=Data!$H$2:$H$8633,Data!$I$2:$I$8633))))))</f>
        <v>0</v>
      </c>
      <c r="Q442" s="35">
        <f t="array" ref="Q442">SUM(IF($F$2=Data!$A$2:$A$8633,IF($H$2=$H$2,IF($B$438=Data!$F$2:$F$8633,IF(Q$16=Data!$E$2:$E$8633,IF(1=Data!$H$2:$H$8633,Data!$I$2:$I$8633))))))</f>
        <v>0</v>
      </c>
      <c r="R442" s="35">
        <f t="array" ref="R442">SUM(IF($F$2=Data!$A$2:$A$8633,IF($H$2=$H$2,IF($B$438=Data!$F$2:$F$8633,IF(R$16=Data!$E$2:$E$8633,IF(1=Data!$H$2:$H$8633,Data!$I$2:$I$8633))))))</f>
        <v>0</v>
      </c>
      <c r="S442" s="35">
        <f t="array" ref="S442">SUM(IF($F$2=Data!$A$2:$A$8633,IF($H$2=$H$2,IF($B$438=Data!$F$2:$F$8633,IF(S$16=Data!$E$2:$E$8633,IF(1=Data!$H$2:$H$8633,Data!$I$2:$I$8633))))))</f>
        <v>0</v>
      </c>
      <c r="T442" s="35">
        <f t="array" ref="T442">SUM(IF($F$2=Data!$A$2:$A$8633,IF($H$2=$H$2,IF($B$438=Data!$F$2:$F$8633,IF(T$16=Data!$E$2:$E$8633,IF(1=Data!$H$2:$H$8633,Data!$I$2:$I$8633))))))</f>
        <v>0</v>
      </c>
      <c r="U442" s="35">
        <f t="array" ref="U442">SUM(IF($F$2=Data!$A$2:$A$8633,IF($H$2=$H$2,IF($B$438=Data!$F$2:$F$8633,IF(U$16=Data!$E$2:$E$8633,IF(1=Data!$H$2:$H$8633,Data!$I$2:$I$8633))))))</f>
        <v>0</v>
      </c>
      <c r="V442" s="35">
        <f t="array" ref="V442">SUM(IF($F$2=Data!$A$2:$A$8633,IF($H$2=$H$2,IF($B$438=Data!$F$2:$F$8633,IF(V$16=Data!$E$2:$E$8633,IF(1=Data!$H$2:$H$8633,Data!$I$2:$I$8633))))))</f>
        <v>0</v>
      </c>
      <c r="W442" s="35">
        <f t="array" ref="W442">SUM(IF($F$2=Data!$A$2:$A$8633,IF($H$2=$H$2,IF($B$438=Data!$F$2:$F$8633,IF(W$16=Data!$E$2:$E$8633,IF(1=Data!$H$2:$H$8633,Data!$I$2:$I$8633))))))</f>
        <v>0</v>
      </c>
      <c r="X442" s="35">
        <f t="array" ref="X442">SUM(IF($F$2=Data!$A$2:$A$8633,IF($H$2=$H$2,IF($B$438=Data!$F$2:$F$8633,IF(X$16=Data!$E$2:$E$8633,IF(1=Data!$H$2:$H$8633,Data!$I$2:$I$8633))))))</f>
        <v>0</v>
      </c>
      <c r="Y442" s="35">
        <f t="array" ref="Y442">SUM(IF($F$2=Data!$A$2:$A$8633,IF($H$2=$H$2,IF($B$438=Data!$F$2:$F$8633,IF(Y$16=Data!$E$2:$E$8633,IF(1=Data!$H$2:$H$8633,Data!$I$2:$I$8633))))))</f>
        <v>0</v>
      </c>
      <c r="AE442" s="22"/>
    </row>
    <row r="443" spans="1:31" hidden="1">
      <c r="A443" s="29" t="s">
        <v>5</v>
      </c>
      <c r="B443" s="35">
        <f t="array" ref="B443">SUM(IF($F$2=Data!$A$2:$A$8633,IF($H$2=$H$2,IF($B$438=Data!$F$2:$F$8633,IF(B$16=Data!$E$2:$E$8633,IF(2=Data!$H$2:$H$8633,Data!$I$2:$I$8633))))))</f>
        <v>0</v>
      </c>
      <c r="C443" s="35">
        <f t="array" ref="C443">SUM(IF($F$2=Data!$A$2:$A$8633,IF($H$2=$H$2,IF($B$438=Data!$F$2:$F$8633,IF(C$16=Data!$E$2:$E$8633,IF(2=Data!$H$2:$H$8633,Data!$I$2:$I$8633))))))</f>
        <v>0</v>
      </c>
      <c r="D443" s="35">
        <f t="array" ref="D443">SUM(IF($F$2=Data!$A$2:$A$8633,IF($H$2=$H$2,IF($B$438=Data!$F$2:$F$8633,IF(D$16=Data!$E$2:$E$8633,IF(2=Data!$H$2:$H$8633,Data!$I$2:$I$8633))))))</f>
        <v>0</v>
      </c>
      <c r="E443" s="35">
        <f t="array" ref="E443">SUM(IF($F$2=Data!$A$2:$A$8633,IF($H$2=$H$2,IF($B$438=Data!$F$2:$F$8633,IF(E$16=Data!$E$2:$E$8633,IF(2=Data!$H$2:$H$8633,Data!$I$2:$I$8633))))))</f>
        <v>0</v>
      </c>
      <c r="F443" s="35">
        <f t="array" ref="F443">SUM(IF($F$2=Data!$A$2:$A$8633,IF($H$2=$H$2,IF($B$438=Data!$F$2:$F$8633,IF(F$16=Data!$E$2:$E$8633,IF(2=Data!$H$2:$H$8633,Data!$I$2:$I$8633))))))</f>
        <v>0</v>
      </c>
      <c r="G443" s="35">
        <f t="array" ref="G443">SUM(IF($F$2=Data!$A$2:$A$8633,IF($H$2=$H$2,IF($B$438=Data!$F$2:$F$8633,IF(G$16=Data!$E$2:$E$8633,IF(2=Data!$H$2:$H$8633,Data!$I$2:$I$8633))))))</f>
        <v>0</v>
      </c>
      <c r="H443" s="35">
        <f t="array" ref="H443">SUM(IF($F$2=Data!$A$2:$A$8633,IF($H$2=$H$2,IF($B$438=Data!$F$2:$F$8633,IF(H$16=Data!$E$2:$E$8633,IF(2=Data!$H$2:$H$8633,Data!$I$2:$I$8633))))))</f>
        <v>0</v>
      </c>
      <c r="I443" s="35">
        <f t="array" ref="I443">SUM(IF($F$2=Data!$A$2:$A$8633,IF($H$2=$H$2,IF($B$438=Data!$F$2:$F$8633,IF(I$16=Data!$E$2:$E$8633,IF(2=Data!$H$2:$H$8633,Data!$I$2:$I$8633))))))</f>
        <v>0</v>
      </c>
      <c r="J443" s="35">
        <f t="array" ref="J443">SUM(IF($F$2=Data!$A$2:$A$8633,IF($H$2=$H$2,IF($B$438=Data!$F$2:$F$8633,IF(J$16=Data!$E$2:$E$8633,IF(2=Data!$H$2:$H$8633,Data!$I$2:$I$8633))))))</f>
        <v>0</v>
      </c>
      <c r="K443" s="35">
        <f t="array" ref="K443">SUM(IF($F$2=Data!$A$2:$A$8633,IF($H$2=$H$2,IF($B$438=Data!$F$2:$F$8633,IF(K$16=Data!$E$2:$E$8633,IF(2=Data!$H$2:$H$8633,Data!$I$2:$I$8633))))))</f>
        <v>0</v>
      </c>
      <c r="L443" s="35">
        <f t="array" ref="L443">SUM(IF($F$2=Data!$A$2:$A$8633,IF($H$2=$H$2,IF($B$438=Data!$F$2:$F$8633,IF(L$16=Data!$E$2:$E$8633,IF(2=Data!$H$2:$H$8633,Data!$I$2:$I$8633))))))</f>
        <v>0</v>
      </c>
      <c r="M443" s="35">
        <f t="array" ref="M443">SUM(IF($F$2=Data!$A$2:$A$8633,IF($H$2=$H$2,IF($B$438=Data!$F$2:$F$8633,IF(M$16=Data!$E$2:$E$8633,IF(2=Data!$H$2:$H$8633,Data!$I$2:$I$8633))))))</f>
        <v>0</v>
      </c>
      <c r="N443" s="35">
        <f t="array" ref="N443">SUM(IF($F$2=Data!$A$2:$A$8633,IF($H$2=$H$2,IF($B$438=Data!$F$2:$F$8633,IF(N$16=Data!$E$2:$E$8633,IF(2=Data!$H$2:$H$8633,Data!$I$2:$I$8633))))))</f>
        <v>0</v>
      </c>
      <c r="O443" s="35">
        <f t="array" ref="O443">SUM(IF($F$2=Data!$A$2:$A$8633,IF($H$2=$H$2,IF($B$438=Data!$F$2:$F$8633,IF(O$16=Data!$E$2:$E$8633,IF(2=Data!$H$2:$H$8633,Data!$I$2:$I$8633))))))</f>
        <v>0</v>
      </c>
      <c r="P443" s="35">
        <f t="array" ref="P443">SUM(IF($F$2=Data!$A$2:$A$8633,IF($H$2=$H$2,IF($B$438=Data!$F$2:$F$8633,IF(P$16=Data!$E$2:$E$8633,IF(2=Data!$H$2:$H$8633,Data!$I$2:$I$8633))))))</f>
        <v>0</v>
      </c>
      <c r="Q443" s="35">
        <f t="array" ref="Q443">SUM(IF($F$2=Data!$A$2:$A$8633,IF($H$2=$H$2,IF($B$438=Data!$F$2:$F$8633,IF(Q$16=Data!$E$2:$E$8633,IF(2=Data!$H$2:$H$8633,Data!$I$2:$I$8633))))))</f>
        <v>0</v>
      </c>
      <c r="R443" s="35">
        <f t="array" ref="R443">SUM(IF($F$2=Data!$A$2:$A$8633,IF($H$2=$H$2,IF($B$438=Data!$F$2:$F$8633,IF(R$16=Data!$E$2:$E$8633,IF(2=Data!$H$2:$H$8633,Data!$I$2:$I$8633))))))</f>
        <v>0</v>
      </c>
      <c r="S443" s="35">
        <f t="array" ref="S443">SUM(IF($F$2=Data!$A$2:$A$8633,IF($H$2=$H$2,IF($B$438=Data!$F$2:$F$8633,IF(S$16=Data!$E$2:$E$8633,IF(2=Data!$H$2:$H$8633,Data!$I$2:$I$8633))))))</f>
        <v>0</v>
      </c>
      <c r="T443" s="35">
        <f t="array" ref="T443">SUM(IF($F$2=Data!$A$2:$A$8633,IF($H$2=$H$2,IF($B$438=Data!$F$2:$F$8633,IF(T$16=Data!$E$2:$E$8633,IF(2=Data!$H$2:$H$8633,Data!$I$2:$I$8633))))))</f>
        <v>0</v>
      </c>
      <c r="U443" s="35">
        <f t="array" ref="U443">SUM(IF($F$2=Data!$A$2:$A$8633,IF($H$2=$H$2,IF($B$438=Data!$F$2:$F$8633,IF(U$16=Data!$E$2:$E$8633,IF(2=Data!$H$2:$H$8633,Data!$I$2:$I$8633))))))</f>
        <v>0</v>
      </c>
      <c r="V443" s="35">
        <f t="array" ref="V443">SUM(IF($F$2=Data!$A$2:$A$8633,IF($H$2=$H$2,IF($B$438=Data!$F$2:$F$8633,IF(V$16=Data!$E$2:$E$8633,IF(2=Data!$H$2:$H$8633,Data!$I$2:$I$8633))))))</f>
        <v>0</v>
      </c>
      <c r="W443" s="35">
        <f t="array" ref="W443">SUM(IF($F$2=Data!$A$2:$A$8633,IF($H$2=$H$2,IF($B$438=Data!$F$2:$F$8633,IF(W$16=Data!$E$2:$E$8633,IF(2=Data!$H$2:$H$8633,Data!$I$2:$I$8633))))))</f>
        <v>0</v>
      </c>
      <c r="X443" s="35">
        <f t="array" ref="X443">SUM(IF($F$2=Data!$A$2:$A$8633,IF($H$2=$H$2,IF($B$438=Data!$F$2:$F$8633,IF(X$16=Data!$E$2:$E$8633,IF(2=Data!$H$2:$H$8633,Data!$I$2:$I$8633))))))</f>
        <v>0</v>
      </c>
      <c r="Y443" s="35">
        <f t="array" ref="Y443">SUM(IF($F$2=Data!$A$2:$A$8633,IF($H$2=$H$2,IF($B$438=Data!$F$2:$F$8633,IF(Y$16=Data!$E$2:$E$8633,IF(2=Data!$H$2:$H$8633,Data!$I$2:$I$8633))))))</f>
        <v>0</v>
      </c>
      <c r="AE443" s="22"/>
    </row>
    <row r="444" spans="1:31" hidden="1">
      <c r="A444" s="29" t="s">
        <v>22</v>
      </c>
      <c r="B444" s="35">
        <f t="array" ref="B444">SUM(IF($F$2=Data!$A$2:$A$8633,IF($H$2=$H$2,IF($B$438=Data!$F$2:$F$8633,IF(B$16=Data!$E$2:$E$8633,IF(3=Data!$H$2:$H$8633,Data!$I$2:$I$8633))))))</f>
        <v>0</v>
      </c>
      <c r="C444" s="35">
        <f t="array" ref="C444">SUM(IF($F$2=Data!$A$2:$A$8633,IF($H$2=$H$2,IF($B$438=Data!$F$2:$F$8633,IF(C$16=Data!$E$2:$E$8633,IF(3=Data!$H$2:$H$8633,Data!$I$2:$I$8633))))))</f>
        <v>0</v>
      </c>
      <c r="D444" s="35">
        <f t="array" ref="D444">SUM(IF($F$2=Data!$A$2:$A$8633,IF($H$2=$H$2,IF($B$438=Data!$F$2:$F$8633,IF(D$16=Data!$E$2:$E$8633,IF(3=Data!$H$2:$H$8633,Data!$I$2:$I$8633))))))</f>
        <v>0</v>
      </c>
      <c r="E444" s="35">
        <f t="array" ref="E444">SUM(IF($F$2=Data!$A$2:$A$8633,IF($H$2=$H$2,IF($B$438=Data!$F$2:$F$8633,IF(E$16=Data!$E$2:$E$8633,IF(3=Data!$H$2:$H$8633,Data!$I$2:$I$8633))))))</f>
        <v>0</v>
      </c>
      <c r="F444" s="35">
        <f t="array" ref="F444">SUM(IF($F$2=Data!$A$2:$A$8633,IF($H$2=$H$2,IF($B$438=Data!$F$2:$F$8633,IF(F$16=Data!$E$2:$E$8633,IF(3=Data!$H$2:$H$8633,Data!$I$2:$I$8633))))))</f>
        <v>0</v>
      </c>
      <c r="G444" s="35">
        <f t="array" ref="G444">SUM(IF($F$2=Data!$A$2:$A$8633,IF($H$2=$H$2,IF($B$438=Data!$F$2:$F$8633,IF(G$16=Data!$E$2:$E$8633,IF(3=Data!$H$2:$H$8633,Data!$I$2:$I$8633))))))</f>
        <v>0</v>
      </c>
      <c r="H444" s="35">
        <f t="array" ref="H444">SUM(IF($F$2=Data!$A$2:$A$8633,IF($H$2=$H$2,IF($B$438=Data!$F$2:$F$8633,IF(H$16=Data!$E$2:$E$8633,IF(3=Data!$H$2:$H$8633,Data!$I$2:$I$8633))))))</f>
        <v>0</v>
      </c>
      <c r="I444" s="35">
        <f t="array" ref="I444">SUM(IF($F$2=Data!$A$2:$A$8633,IF($H$2=$H$2,IF($B$438=Data!$F$2:$F$8633,IF(I$16=Data!$E$2:$E$8633,IF(3=Data!$H$2:$H$8633,Data!$I$2:$I$8633))))))</f>
        <v>0</v>
      </c>
      <c r="J444" s="35">
        <f t="array" ref="J444">SUM(IF($F$2=Data!$A$2:$A$8633,IF($H$2=$H$2,IF($B$438=Data!$F$2:$F$8633,IF(J$16=Data!$E$2:$E$8633,IF(3=Data!$H$2:$H$8633,Data!$I$2:$I$8633))))))</f>
        <v>0</v>
      </c>
      <c r="K444" s="35">
        <f t="array" ref="K444">SUM(IF($F$2=Data!$A$2:$A$8633,IF($H$2=$H$2,IF($B$438=Data!$F$2:$F$8633,IF(K$16=Data!$E$2:$E$8633,IF(3=Data!$H$2:$H$8633,Data!$I$2:$I$8633))))))</f>
        <v>0</v>
      </c>
      <c r="L444" s="35">
        <f t="array" ref="L444">SUM(IF($F$2=Data!$A$2:$A$8633,IF($H$2=$H$2,IF($B$438=Data!$F$2:$F$8633,IF(L$16=Data!$E$2:$E$8633,IF(3=Data!$H$2:$H$8633,Data!$I$2:$I$8633))))))</f>
        <v>0</v>
      </c>
      <c r="M444" s="35">
        <f t="array" ref="M444">SUM(IF($F$2=Data!$A$2:$A$8633,IF($H$2=$H$2,IF($B$438=Data!$F$2:$F$8633,IF(M$16=Data!$E$2:$E$8633,IF(3=Data!$H$2:$H$8633,Data!$I$2:$I$8633))))))</f>
        <v>0</v>
      </c>
      <c r="N444" s="35">
        <f t="array" ref="N444">SUM(IF($F$2=Data!$A$2:$A$8633,IF($H$2=$H$2,IF($B$438=Data!$F$2:$F$8633,IF(N$16=Data!$E$2:$E$8633,IF(3=Data!$H$2:$H$8633,Data!$I$2:$I$8633))))))</f>
        <v>0</v>
      </c>
      <c r="O444" s="35">
        <f t="array" ref="O444">SUM(IF($F$2=Data!$A$2:$A$8633,IF($H$2=$H$2,IF($B$438=Data!$F$2:$F$8633,IF(O$16=Data!$E$2:$E$8633,IF(3=Data!$H$2:$H$8633,Data!$I$2:$I$8633))))))</f>
        <v>0</v>
      </c>
      <c r="P444" s="35">
        <f t="array" ref="P444">SUM(IF($F$2=Data!$A$2:$A$8633,IF($H$2=$H$2,IF($B$438=Data!$F$2:$F$8633,IF(P$16=Data!$E$2:$E$8633,IF(3=Data!$H$2:$H$8633,Data!$I$2:$I$8633))))))</f>
        <v>0</v>
      </c>
      <c r="Q444" s="35">
        <f t="array" ref="Q444">SUM(IF($F$2=Data!$A$2:$A$8633,IF($H$2=$H$2,IF($B$438=Data!$F$2:$F$8633,IF(Q$16=Data!$E$2:$E$8633,IF(3=Data!$H$2:$H$8633,Data!$I$2:$I$8633))))))</f>
        <v>0</v>
      </c>
      <c r="R444" s="35">
        <f t="array" ref="R444">SUM(IF($F$2=Data!$A$2:$A$8633,IF($H$2=$H$2,IF($B$438=Data!$F$2:$F$8633,IF(R$16=Data!$E$2:$E$8633,IF(3=Data!$H$2:$H$8633,Data!$I$2:$I$8633))))))</f>
        <v>0</v>
      </c>
      <c r="S444" s="35">
        <f t="array" ref="S444">SUM(IF($F$2=Data!$A$2:$A$8633,IF($H$2=$H$2,IF($B$438=Data!$F$2:$F$8633,IF(S$16=Data!$E$2:$E$8633,IF(3=Data!$H$2:$H$8633,Data!$I$2:$I$8633))))))</f>
        <v>0</v>
      </c>
      <c r="T444" s="35">
        <f t="array" ref="T444">SUM(IF($F$2=Data!$A$2:$A$8633,IF($H$2=$H$2,IF($B$438=Data!$F$2:$F$8633,IF(T$16=Data!$E$2:$E$8633,IF(3=Data!$H$2:$H$8633,Data!$I$2:$I$8633))))))</f>
        <v>0</v>
      </c>
      <c r="U444" s="35">
        <f t="array" ref="U444">SUM(IF($F$2=Data!$A$2:$A$8633,IF($H$2=$H$2,IF($B$438=Data!$F$2:$F$8633,IF(U$16=Data!$E$2:$E$8633,IF(3=Data!$H$2:$H$8633,Data!$I$2:$I$8633))))))</f>
        <v>0</v>
      </c>
      <c r="V444" s="35">
        <f t="array" ref="V444">SUM(IF($F$2=Data!$A$2:$A$8633,IF($H$2=$H$2,IF($B$438=Data!$F$2:$F$8633,IF(V$16=Data!$E$2:$E$8633,IF(3=Data!$H$2:$H$8633,Data!$I$2:$I$8633))))))</f>
        <v>0</v>
      </c>
      <c r="W444" s="35">
        <f t="array" ref="W444">SUM(IF($F$2=Data!$A$2:$A$8633,IF($H$2=$H$2,IF($B$438=Data!$F$2:$F$8633,IF(W$16=Data!$E$2:$E$8633,IF(3=Data!$H$2:$H$8633,Data!$I$2:$I$8633))))))</f>
        <v>0</v>
      </c>
      <c r="X444" s="35">
        <f t="array" ref="X444">SUM(IF($F$2=Data!$A$2:$A$8633,IF($H$2=$H$2,IF($B$438=Data!$F$2:$F$8633,IF(X$16=Data!$E$2:$E$8633,IF(3=Data!$H$2:$H$8633,Data!$I$2:$I$8633))))))</f>
        <v>0</v>
      </c>
      <c r="Y444" s="35">
        <f t="array" ref="Y444">SUM(IF($F$2=Data!$A$2:$A$8633,IF($H$2=$H$2,IF($B$438=Data!$F$2:$F$8633,IF(Y$16=Data!$E$2:$E$8633,IF(3=Data!$H$2:$H$8633,Data!$I$2:$I$8633))))))</f>
        <v>0</v>
      </c>
    </row>
    <row r="445" spans="1:31" hidden="1">
      <c r="A445" s="29" t="s">
        <v>6</v>
      </c>
      <c r="B445" s="35">
        <f t="array" ref="B445">SUM(IF($F$2=Data!$A$2:$A$8633,IF($H$2=$H$2,IF($B$438=Data!$F$2:$F$8633,IF(B$16=Data!$E$2:$E$8633,IF(0=Data!$H$2:$H$8633,Data!$K$2:$K$8633))))))</f>
        <v>0</v>
      </c>
      <c r="C445" s="35">
        <f t="array" ref="C445">SUM(IF($F$2=Data!$A$2:$A$8633,IF($H$2=$H$2,IF($B$438=Data!$F$2:$F$8633,IF(C$16=Data!$E$2:$E$8633,IF(0=Data!$H$2:$H$8633,Data!$K$2:$K$8633))))))</f>
        <v>0</v>
      </c>
      <c r="D445" s="35">
        <f t="array" ref="D445">SUM(IF($F$2=Data!$A$2:$A$8633,IF($H$2=$H$2,IF($B$438=Data!$F$2:$F$8633,IF(D$16=Data!$E$2:$E$8633,IF(0=Data!$H$2:$H$8633,Data!$K$2:$K$8633))))))</f>
        <v>0</v>
      </c>
      <c r="E445" s="35">
        <f t="array" ref="E445">SUM(IF($F$2=Data!$A$2:$A$8633,IF($H$2=$H$2,IF($B$438=Data!$F$2:$F$8633,IF(E$16=Data!$E$2:$E$8633,IF(0=Data!$H$2:$H$8633,Data!$K$2:$K$8633))))))</f>
        <v>0</v>
      </c>
      <c r="F445" s="35">
        <f t="array" ref="F445">SUM(IF($F$2=Data!$A$2:$A$8633,IF($H$2=$H$2,IF($B$438=Data!$F$2:$F$8633,IF(F$16=Data!$E$2:$E$8633,IF(0=Data!$H$2:$H$8633,Data!$K$2:$K$8633))))))</f>
        <v>0</v>
      </c>
      <c r="G445" s="35">
        <f t="array" ref="G445">SUM(IF($F$2=Data!$A$2:$A$8633,IF($H$2=$H$2,IF($B$438=Data!$F$2:$F$8633,IF(G$16=Data!$E$2:$E$8633,IF(0=Data!$H$2:$H$8633,Data!$K$2:$K$8633))))))</f>
        <v>0</v>
      </c>
      <c r="H445" s="35">
        <f t="array" ref="H445">SUM(IF($F$2=Data!$A$2:$A$8633,IF($H$2=$H$2,IF($B$438=Data!$F$2:$F$8633,IF(H$16=Data!$E$2:$E$8633,IF(0=Data!$H$2:$H$8633,Data!$K$2:$K$8633))))))</f>
        <v>0</v>
      </c>
      <c r="I445" s="35">
        <f t="array" ref="I445">SUM(IF($F$2=Data!$A$2:$A$8633,IF($H$2=$H$2,IF($B$438=Data!$F$2:$F$8633,IF(I$16=Data!$E$2:$E$8633,IF(0=Data!$H$2:$H$8633,Data!$K$2:$K$8633))))))</f>
        <v>0</v>
      </c>
      <c r="J445" s="35">
        <f t="array" ref="J445">SUM(IF($F$2=Data!$A$2:$A$8633,IF($H$2=$H$2,IF($B$438=Data!$F$2:$F$8633,IF(J$16=Data!$E$2:$E$8633,IF(0=Data!$H$2:$H$8633,Data!$K$2:$K$8633))))))</f>
        <v>0</v>
      </c>
      <c r="K445" s="35">
        <f t="array" ref="K445">SUM(IF($F$2=Data!$A$2:$A$8633,IF($H$2=$H$2,IF($B$438=Data!$F$2:$F$8633,IF(K$16=Data!$E$2:$E$8633,IF(0=Data!$H$2:$H$8633,Data!$K$2:$K$8633))))))</f>
        <v>0</v>
      </c>
      <c r="L445" s="35">
        <f t="array" ref="L445">SUM(IF($F$2=Data!$A$2:$A$8633,IF($H$2=$H$2,IF($B$438=Data!$F$2:$F$8633,IF(L$16=Data!$E$2:$E$8633,IF(0=Data!$H$2:$H$8633,Data!$K$2:$K$8633))))))</f>
        <v>0</v>
      </c>
      <c r="M445" s="35">
        <f t="array" ref="M445">SUM(IF($F$2=Data!$A$2:$A$8633,IF($H$2=$H$2,IF($B$438=Data!$F$2:$F$8633,IF(M$16=Data!$E$2:$E$8633,IF(0=Data!$H$2:$H$8633,Data!$K$2:$K$8633))))))</f>
        <v>0</v>
      </c>
      <c r="N445" s="35">
        <f t="array" ref="N445">SUM(IF($F$2=Data!$A$2:$A$8633,IF($H$2=$H$2,IF($B$438=Data!$F$2:$F$8633,IF(N$16=Data!$E$2:$E$8633,IF(0=Data!$H$2:$H$8633,Data!$K$2:$K$8633))))))</f>
        <v>0</v>
      </c>
      <c r="O445" s="35">
        <f t="array" ref="O445">SUM(IF($F$2=Data!$A$2:$A$8633,IF($H$2=$H$2,IF($B$438=Data!$F$2:$F$8633,IF(O$16=Data!$E$2:$E$8633,IF(0=Data!$H$2:$H$8633,Data!$K$2:$K$8633))))))</f>
        <v>0</v>
      </c>
      <c r="P445" s="35">
        <f t="array" ref="P445">SUM(IF($F$2=Data!$A$2:$A$8633,IF($H$2=$H$2,IF($B$438=Data!$F$2:$F$8633,IF(P$16=Data!$E$2:$E$8633,IF(0=Data!$H$2:$H$8633,Data!$K$2:$K$8633))))))</f>
        <v>0</v>
      </c>
      <c r="Q445" s="35">
        <f t="array" ref="Q445">SUM(IF($F$2=Data!$A$2:$A$8633,IF($H$2=$H$2,IF($B$438=Data!$F$2:$F$8633,IF(Q$16=Data!$E$2:$E$8633,IF(0=Data!$H$2:$H$8633,Data!$K$2:$K$8633))))))</f>
        <v>0</v>
      </c>
      <c r="R445" s="35">
        <f t="array" ref="R445">SUM(IF($F$2=Data!$A$2:$A$8633,IF($H$2=$H$2,IF($B$438=Data!$F$2:$F$8633,IF(R$16=Data!$E$2:$E$8633,IF(0=Data!$H$2:$H$8633,Data!$K$2:$K$8633))))))</f>
        <v>0</v>
      </c>
      <c r="S445" s="35">
        <f t="array" ref="S445">SUM(IF($F$2=Data!$A$2:$A$8633,IF($H$2=$H$2,IF($B$438=Data!$F$2:$F$8633,IF(S$16=Data!$E$2:$E$8633,IF(0=Data!$H$2:$H$8633,Data!$K$2:$K$8633))))))</f>
        <v>0</v>
      </c>
      <c r="T445" s="35">
        <f t="array" ref="T445">SUM(IF($F$2=Data!$A$2:$A$8633,IF($H$2=$H$2,IF($B$438=Data!$F$2:$F$8633,IF(T$16=Data!$E$2:$E$8633,IF(0=Data!$H$2:$H$8633,Data!$K$2:$K$8633))))))</f>
        <v>0</v>
      </c>
      <c r="U445" s="35">
        <f t="array" ref="U445">SUM(IF($F$2=Data!$A$2:$A$8633,IF($H$2=$H$2,IF($B$438=Data!$F$2:$F$8633,IF(U$16=Data!$E$2:$E$8633,IF(0=Data!$H$2:$H$8633,Data!$K$2:$K$8633))))))</f>
        <v>0</v>
      </c>
      <c r="V445" s="35">
        <f t="array" ref="V445">SUM(IF($F$2=Data!$A$2:$A$8633,IF($H$2=$H$2,IF($B$438=Data!$F$2:$F$8633,IF(V$16=Data!$E$2:$E$8633,IF(0=Data!$H$2:$H$8633,Data!$K$2:$K$8633))))))</f>
        <v>0</v>
      </c>
      <c r="W445" s="35">
        <f t="array" ref="W445">SUM(IF($F$2=Data!$A$2:$A$8633,IF($H$2=$H$2,IF($B$438=Data!$F$2:$F$8633,IF(W$16=Data!$E$2:$E$8633,IF(0=Data!$H$2:$H$8633,Data!$K$2:$K$8633))))))</f>
        <v>0</v>
      </c>
      <c r="X445" s="35">
        <f t="array" ref="X445">SUM(IF($F$2=Data!$A$2:$A$8633,IF($H$2=$H$2,IF($B$438=Data!$F$2:$F$8633,IF(X$16=Data!$E$2:$E$8633,IF(0=Data!$H$2:$H$8633,Data!$K$2:$K$8633))))))</f>
        <v>0</v>
      </c>
      <c r="Y445" s="35">
        <f t="array" ref="Y445">SUM(IF($F$2=Data!$A$2:$A$8633,IF($H$2=$H$2,IF($B$438=Data!$F$2:$F$8633,IF(Y$16=Data!$E$2:$E$8633,IF(0=Data!$H$2:$H$8633,Data!$K$2:$K$8633))))))</f>
        <v>0</v>
      </c>
    </row>
    <row r="446" spans="1:31" hidden="1">
      <c r="A446" s="29" t="s">
        <v>7</v>
      </c>
      <c r="B446" s="35">
        <f t="array" ref="B446">SUM(IF($F$2=Data!$A$2:$A$8633,IF($H$2=$H$2,IF($B$438=Data!$F$2:$F$8633,IF(B$16=Data!$E$2:$E$8633,IF(1=Data!$H$2:$H$8633,Data!$K$2:$K$8633))))))</f>
        <v>0</v>
      </c>
      <c r="C446" s="35">
        <f t="array" ref="C446">SUM(IF($F$2=Data!$A$2:$A$8633,IF($H$2=$H$2,IF($B$438=Data!$F$2:$F$8633,IF(C$16=Data!$E$2:$E$8633,IF(1=Data!$H$2:$H$8633,Data!$K$2:$K$8633))))))</f>
        <v>0</v>
      </c>
      <c r="D446" s="35">
        <f t="array" ref="D446">SUM(IF($F$2=Data!$A$2:$A$8633,IF($H$2=$H$2,IF($B$438=Data!$F$2:$F$8633,IF(D$16=Data!$E$2:$E$8633,IF(1=Data!$H$2:$H$8633,Data!$K$2:$K$8633))))))</f>
        <v>0</v>
      </c>
      <c r="E446" s="35">
        <f t="array" ref="E446">SUM(IF($F$2=Data!$A$2:$A$8633,IF($H$2=$H$2,IF($B$438=Data!$F$2:$F$8633,IF(E$16=Data!$E$2:$E$8633,IF(1=Data!$H$2:$H$8633,Data!$K$2:$K$8633))))))</f>
        <v>0</v>
      </c>
      <c r="F446" s="35">
        <f t="array" ref="F446">SUM(IF($F$2=Data!$A$2:$A$8633,IF($H$2=$H$2,IF($B$438=Data!$F$2:$F$8633,IF(F$16=Data!$E$2:$E$8633,IF(1=Data!$H$2:$H$8633,Data!$K$2:$K$8633))))))</f>
        <v>0</v>
      </c>
      <c r="G446" s="35">
        <f t="array" ref="G446">SUM(IF($F$2=Data!$A$2:$A$8633,IF($H$2=$H$2,IF($B$438=Data!$F$2:$F$8633,IF(G$16=Data!$E$2:$E$8633,IF(1=Data!$H$2:$H$8633,Data!$K$2:$K$8633))))))</f>
        <v>0</v>
      </c>
      <c r="H446" s="35">
        <f t="array" ref="H446">SUM(IF($F$2=Data!$A$2:$A$8633,IF($H$2=$H$2,IF($B$438=Data!$F$2:$F$8633,IF(H$16=Data!$E$2:$E$8633,IF(1=Data!$H$2:$H$8633,Data!$K$2:$K$8633))))))</f>
        <v>0</v>
      </c>
      <c r="I446" s="35">
        <f t="array" ref="I446">SUM(IF($F$2=Data!$A$2:$A$8633,IF($H$2=$H$2,IF($B$438=Data!$F$2:$F$8633,IF(I$16=Data!$E$2:$E$8633,IF(1=Data!$H$2:$H$8633,Data!$K$2:$K$8633))))))</f>
        <v>0</v>
      </c>
      <c r="J446" s="35">
        <f t="array" ref="J446">SUM(IF($F$2=Data!$A$2:$A$8633,IF($H$2=$H$2,IF($B$438=Data!$F$2:$F$8633,IF(J$16=Data!$E$2:$E$8633,IF(1=Data!$H$2:$H$8633,Data!$K$2:$K$8633))))))</f>
        <v>0</v>
      </c>
      <c r="K446" s="35">
        <f t="array" ref="K446">SUM(IF($F$2=Data!$A$2:$A$8633,IF($H$2=$H$2,IF($B$438=Data!$F$2:$F$8633,IF(K$16=Data!$E$2:$E$8633,IF(1=Data!$H$2:$H$8633,Data!$K$2:$K$8633))))))</f>
        <v>0</v>
      </c>
      <c r="L446" s="35">
        <f t="array" ref="L446">SUM(IF($F$2=Data!$A$2:$A$8633,IF($H$2=$H$2,IF($B$438=Data!$F$2:$F$8633,IF(L$16=Data!$E$2:$E$8633,IF(1=Data!$H$2:$H$8633,Data!$K$2:$K$8633))))))</f>
        <v>0</v>
      </c>
      <c r="M446" s="35">
        <f t="array" ref="M446">SUM(IF($F$2=Data!$A$2:$A$8633,IF($H$2=$H$2,IF($B$438=Data!$F$2:$F$8633,IF(M$16=Data!$E$2:$E$8633,IF(1=Data!$H$2:$H$8633,Data!$K$2:$K$8633))))))</f>
        <v>0</v>
      </c>
      <c r="N446" s="35">
        <f t="array" ref="N446">SUM(IF($F$2=Data!$A$2:$A$8633,IF($H$2=$H$2,IF($B$438=Data!$F$2:$F$8633,IF(N$16=Data!$E$2:$E$8633,IF(1=Data!$H$2:$H$8633,Data!$K$2:$K$8633))))))</f>
        <v>0</v>
      </c>
      <c r="O446" s="35">
        <f t="array" ref="O446">SUM(IF($F$2=Data!$A$2:$A$8633,IF($H$2=$H$2,IF($B$438=Data!$F$2:$F$8633,IF(O$16=Data!$E$2:$E$8633,IF(1=Data!$H$2:$H$8633,Data!$K$2:$K$8633))))))</f>
        <v>0</v>
      </c>
      <c r="P446" s="35">
        <f t="array" ref="P446">SUM(IF($F$2=Data!$A$2:$A$8633,IF($H$2=$H$2,IF($B$438=Data!$F$2:$F$8633,IF(P$16=Data!$E$2:$E$8633,IF(1=Data!$H$2:$H$8633,Data!$K$2:$K$8633))))))</f>
        <v>0</v>
      </c>
      <c r="Q446" s="35">
        <f t="array" ref="Q446">SUM(IF($F$2=Data!$A$2:$A$8633,IF($H$2=$H$2,IF($B$438=Data!$F$2:$F$8633,IF(Q$16=Data!$E$2:$E$8633,IF(1=Data!$H$2:$H$8633,Data!$K$2:$K$8633))))))</f>
        <v>0</v>
      </c>
      <c r="R446" s="35">
        <f t="array" ref="R446">SUM(IF($F$2=Data!$A$2:$A$8633,IF($H$2=$H$2,IF($B$438=Data!$F$2:$F$8633,IF(R$16=Data!$E$2:$E$8633,IF(1=Data!$H$2:$H$8633,Data!$K$2:$K$8633))))))</f>
        <v>0</v>
      </c>
      <c r="S446" s="35">
        <f t="array" ref="S446">SUM(IF($F$2=Data!$A$2:$A$8633,IF($H$2=$H$2,IF($B$438=Data!$F$2:$F$8633,IF(S$16=Data!$E$2:$E$8633,IF(1=Data!$H$2:$H$8633,Data!$K$2:$K$8633))))))</f>
        <v>0</v>
      </c>
      <c r="T446" s="35">
        <f t="array" ref="T446">SUM(IF($F$2=Data!$A$2:$A$8633,IF($H$2=$H$2,IF($B$438=Data!$F$2:$F$8633,IF(T$16=Data!$E$2:$E$8633,IF(1=Data!$H$2:$H$8633,Data!$K$2:$K$8633))))))</f>
        <v>0</v>
      </c>
      <c r="U446" s="35">
        <f t="array" ref="U446">SUM(IF($F$2=Data!$A$2:$A$8633,IF($H$2=$H$2,IF($B$438=Data!$F$2:$F$8633,IF(U$16=Data!$E$2:$E$8633,IF(1=Data!$H$2:$H$8633,Data!$K$2:$K$8633))))))</f>
        <v>0</v>
      </c>
      <c r="V446" s="35">
        <f t="array" ref="V446">SUM(IF($F$2=Data!$A$2:$A$8633,IF($H$2=$H$2,IF($B$438=Data!$F$2:$F$8633,IF(V$16=Data!$E$2:$E$8633,IF(1=Data!$H$2:$H$8633,Data!$K$2:$K$8633))))))</f>
        <v>0</v>
      </c>
      <c r="W446" s="35">
        <f t="array" ref="W446">SUM(IF($F$2=Data!$A$2:$A$8633,IF($H$2=$H$2,IF($B$438=Data!$F$2:$F$8633,IF(W$16=Data!$E$2:$E$8633,IF(1=Data!$H$2:$H$8633,Data!$K$2:$K$8633))))))</f>
        <v>0</v>
      </c>
      <c r="X446" s="35">
        <f t="array" ref="X446">SUM(IF($F$2=Data!$A$2:$A$8633,IF($H$2=$H$2,IF($B$438=Data!$F$2:$F$8633,IF(X$16=Data!$E$2:$E$8633,IF(1=Data!$H$2:$H$8633,Data!$K$2:$K$8633))))))</f>
        <v>0</v>
      </c>
      <c r="Y446" s="35">
        <f t="array" ref="Y446">SUM(IF($F$2=Data!$A$2:$A$8633,IF($H$2=$H$2,IF($B$438=Data!$F$2:$F$8633,IF(Y$16=Data!$E$2:$E$8633,IF(1=Data!$H$2:$H$8633,Data!$K$2:$K$8633))))))</f>
        <v>0</v>
      </c>
    </row>
    <row r="447" spans="1:31" hidden="1">
      <c r="A447" s="29" t="s">
        <v>19</v>
      </c>
      <c r="B447" s="35">
        <f t="array" ref="B447">SUM(IF($F$2=Data!$A$2:$A$8633,IF($H$2=$H$2,IF($B$438=Data!$F$2:$F$8633,IF(B$16=Data!$E$2:$E$8633,IF(2=Data!$H$2:$H$8633,Data!$K$2:$K$8633))))))</f>
        <v>0</v>
      </c>
      <c r="C447" s="35">
        <f t="array" ref="C447">SUM(IF($F$2=Data!$A$2:$A$8633,IF($H$2=$H$2,IF($B$438=Data!$F$2:$F$8633,IF(C$16=Data!$E$2:$E$8633,IF(2=Data!$H$2:$H$8633,Data!$K$2:$K$8633))))))</f>
        <v>0</v>
      </c>
      <c r="D447" s="35">
        <f t="array" ref="D447">SUM(IF($F$2=Data!$A$2:$A$8633,IF($H$2=$H$2,IF($B$438=Data!$F$2:$F$8633,IF(D$16=Data!$E$2:$E$8633,IF(2=Data!$H$2:$H$8633,Data!$K$2:$K$8633))))))</f>
        <v>0</v>
      </c>
      <c r="E447" s="35">
        <f t="array" ref="E447">SUM(IF($F$2=Data!$A$2:$A$8633,IF($H$2=$H$2,IF($B$438=Data!$F$2:$F$8633,IF(E$16=Data!$E$2:$E$8633,IF(2=Data!$H$2:$H$8633,Data!$K$2:$K$8633))))))</f>
        <v>0</v>
      </c>
      <c r="F447" s="35">
        <f t="array" ref="F447">SUM(IF($F$2=Data!$A$2:$A$8633,IF($H$2=$H$2,IF($B$438=Data!$F$2:$F$8633,IF(F$16=Data!$E$2:$E$8633,IF(2=Data!$H$2:$H$8633,Data!$K$2:$K$8633))))))</f>
        <v>0</v>
      </c>
      <c r="G447" s="35">
        <f t="array" ref="G447">SUM(IF($F$2=Data!$A$2:$A$8633,IF($H$2=$H$2,IF($B$438=Data!$F$2:$F$8633,IF(G$16=Data!$E$2:$E$8633,IF(2=Data!$H$2:$H$8633,Data!$K$2:$K$8633))))))</f>
        <v>0</v>
      </c>
      <c r="H447" s="35">
        <f t="array" ref="H447">SUM(IF($F$2=Data!$A$2:$A$8633,IF($H$2=$H$2,IF($B$438=Data!$F$2:$F$8633,IF(H$16=Data!$E$2:$E$8633,IF(2=Data!$H$2:$H$8633,Data!$K$2:$K$8633))))))</f>
        <v>0</v>
      </c>
      <c r="I447" s="35">
        <f t="array" ref="I447">SUM(IF($F$2=Data!$A$2:$A$8633,IF($H$2=$H$2,IF($B$438=Data!$F$2:$F$8633,IF(I$16=Data!$E$2:$E$8633,IF(2=Data!$H$2:$H$8633,Data!$K$2:$K$8633))))))</f>
        <v>0</v>
      </c>
      <c r="J447" s="35">
        <f t="array" ref="J447">SUM(IF($F$2=Data!$A$2:$A$8633,IF($H$2=$H$2,IF($B$438=Data!$F$2:$F$8633,IF(J$16=Data!$E$2:$E$8633,IF(2=Data!$H$2:$H$8633,Data!$K$2:$K$8633))))))</f>
        <v>0</v>
      </c>
      <c r="K447" s="35">
        <f t="array" ref="K447">SUM(IF($F$2=Data!$A$2:$A$8633,IF($H$2=$H$2,IF($B$438=Data!$F$2:$F$8633,IF(K$16=Data!$E$2:$E$8633,IF(2=Data!$H$2:$H$8633,Data!$K$2:$K$8633))))))</f>
        <v>0</v>
      </c>
      <c r="L447" s="35">
        <f t="array" ref="L447">SUM(IF($F$2=Data!$A$2:$A$8633,IF($H$2=$H$2,IF($B$438=Data!$F$2:$F$8633,IF(L$16=Data!$E$2:$E$8633,IF(2=Data!$H$2:$H$8633,Data!$K$2:$K$8633))))))</f>
        <v>0</v>
      </c>
      <c r="M447" s="35">
        <f t="array" ref="M447">SUM(IF($F$2=Data!$A$2:$A$8633,IF($H$2=$H$2,IF($B$438=Data!$F$2:$F$8633,IF(M$16=Data!$E$2:$E$8633,IF(2=Data!$H$2:$H$8633,Data!$K$2:$K$8633))))))</f>
        <v>0</v>
      </c>
      <c r="N447" s="35">
        <f t="array" ref="N447">SUM(IF($F$2=Data!$A$2:$A$8633,IF($H$2=$H$2,IF($B$438=Data!$F$2:$F$8633,IF(N$16=Data!$E$2:$E$8633,IF(2=Data!$H$2:$H$8633,Data!$K$2:$K$8633))))))</f>
        <v>0</v>
      </c>
      <c r="O447" s="35">
        <f t="array" ref="O447">SUM(IF($F$2=Data!$A$2:$A$8633,IF($H$2=$H$2,IF($B$438=Data!$F$2:$F$8633,IF(O$16=Data!$E$2:$E$8633,IF(2=Data!$H$2:$H$8633,Data!$K$2:$K$8633))))))</f>
        <v>0</v>
      </c>
      <c r="P447" s="35">
        <f t="array" ref="P447">SUM(IF($F$2=Data!$A$2:$A$8633,IF($H$2=$H$2,IF($B$438=Data!$F$2:$F$8633,IF(P$16=Data!$E$2:$E$8633,IF(2=Data!$H$2:$H$8633,Data!$K$2:$K$8633))))))</f>
        <v>0</v>
      </c>
      <c r="Q447" s="35">
        <f t="array" ref="Q447">SUM(IF($F$2=Data!$A$2:$A$8633,IF($H$2=$H$2,IF($B$438=Data!$F$2:$F$8633,IF(Q$16=Data!$E$2:$E$8633,IF(2=Data!$H$2:$H$8633,Data!$K$2:$K$8633))))))</f>
        <v>0</v>
      </c>
      <c r="R447" s="35">
        <f t="array" ref="R447">SUM(IF($F$2=Data!$A$2:$A$8633,IF($H$2=$H$2,IF($B$438=Data!$F$2:$F$8633,IF(R$16=Data!$E$2:$E$8633,IF(2=Data!$H$2:$H$8633,Data!$K$2:$K$8633))))))</f>
        <v>0</v>
      </c>
      <c r="S447" s="35">
        <f t="array" ref="S447">SUM(IF($F$2=Data!$A$2:$A$8633,IF($H$2=$H$2,IF($B$438=Data!$F$2:$F$8633,IF(S$16=Data!$E$2:$E$8633,IF(2=Data!$H$2:$H$8633,Data!$K$2:$K$8633))))))</f>
        <v>0</v>
      </c>
      <c r="T447" s="35">
        <f t="array" ref="T447">SUM(IF($F$2=Data!$A$2:$A$8633,IF($H$2=$H$2,IF($B$438=Data!$F$2:$F$8633,IF(T$16=Data!$E$2:$E$8633,IF(2=Data!$H$2:$H$8633,Data!$K$2:$K$8633))))))</f>
        <v>0</v>
      </c>
      <c r="U447" s="35">
        <f t="array" ref="U447">SUM(IF($F$2=Data!$A$2:$A$8633,IF($H$2=$H$2,IF($B$438=Data!$F$2:$F$8633,IF(U$16=Data!$E$2:$E$8633,IF(2=Data!$H$2:$H$8633,Data!$K$2:$K$8633))))))</f>
        <v>0</v>
      </c>
      <c r="V447" s="35">
        <f t="array" ref="V447">SUM(IF($F$2=Data!$A$2:$A$8633,IF($H$2=$H$2,IF($B$438=Data!$F$2:$F$8633,IF(V$16=Data!$E$2:$E$8633,IF(2=Data!$H$2:$H$8633,Data!$K$2:$K$8633))))))</f>
        <v>0</v>
      </c>
      <c r="W447" s="35">
        <f t="array" ref="W447">SUM(IF($F$2=Data!$A$2:$A$8633,IF($H$2=$H$2,IF($B$438=Data!$F$2:$F$8633,IF(W$16=Data!$E$2:$E$8633,IF(2=Data!$H$2:$H$8633,Data!$K$2:$K$8633))))))</f>
        <v>0</v>
      </c>
      <c r="X447" s="35">
        <f t="array" ref="X447">SUM(IF($F$2=Data!$A$2:$A$8633,IF($H$2=$H$2,IF($B$438=Data!$F$2:$F$8633,IF(X$16=Data!$E$2:$E$8633,IF(2=Data!$H$2:$H$8633,Data!$K$2:$K$8633))))))</f>
        <v>0</v>
      </c>
      <c r="Y447" s="35">
        <f t="array" ref="Y447">SUM(IF($F$2=Data!$A$2:$A$8633,IF($H$2=$H$2,IF($B$438=Data!$F$2:$F$8633,IF(Y$16=Data!$E$2:$E$8633,IF(2=Data!$H$2:$H$8633,Data!$K$2:$K$8633))))))</f>
        <v>0</v>
      </c>
    </row>
    <row r="448" spans="1:31" hidden="1">
      <c r="A448" s="29" t="s">
        <v>20</v>
      </c>
      <c r="B448" s="36">
        <f t="array" ref="B448">SUM(IF($F$2=Data!$A$2:$A$8633,IF($H$2=$H$2,IF($B$438=Data!$F$2:$F$8633,IF(B$16=Data!$E$2:$E$8633,IF(3=Data!$H$2:$H$8633,Data!$K$2:$K$8633))))))</f>
        <v>0</v>
      </c>
      <c r="C448" s="36">
        <f t="array" ref="C448">SUM(IF($F$2=Data!$A$2:$A$8633,IF($H$2=$H$2,IF($B$438=Data!$F$2:$F$8633,IF(C$16=Data!$E$2:$E$8633,IF(3=Data!$H$2:$H$8633,Data!$K$2:$K$8633))))))</f>
        <v>0</v>
      </c>
      <c r="D448" s="36">
        <f t="array" ref="D448">SUM(IF($F$2=Data!$A$2:$A$8633,IF($H$2=$H$2,IF($B$438=Data!$F$2:$F$8633,IF(D$16=Data!$E$2:$E$8633,IF(3=Data!$H$2:$H$8633,Data!$K$2:$K$8633))))))</f>
        <v>0</v>
      </c>
      <c r="E448" s="36">
        <f t="array" ref="E448">SUM(IF($F$2=Data!$A$2:$A$8633,IF($H$2=$H$2,IF($B$438=Data!$F$2:$F$8633,IF(E$16=Data!$E$2:$E$8633,IF(3=Data!$H$2:$H$8633,Data!$K$2:$K$8633))))))</f>
        <v>0</v>
      </c>
      <c r="F448" s="36">
        <f t="array" ref="F448">SUM(IF($F$2=Data!$A$2:$A$8633,IF($H$2=$H$2,IF($B$438=Data!$F$2:$F$8633,IF(F$16=Data!$E$2:$E$8633,IF(3=Data!$H$2:$H$8633,Data!$K$2:$K$8633))))))</f>
        <v>0</v>
      </c>
      <c r="G448" s="36">
        <f t="array" ref="G448">SUM(IF($F$2=Data!$A$2:$A$8633,IF($H$2=$H$2,IF($B$438=Data!$F$2:$F$8633,IF(G$16=Data!$E$2:$E$8633,IF(3=Data!$H$2:$H$8633,Data!$K$2:$K$8633))))))</f>
        <v>0</v>
      </c>
      <c r="H448" s="36">
        <f t="array" ref="H448">SUM(IF($F$2=Data!$A$2:$A$8633,IF($H$2=$H$2,IF($B$438=Data!$F$2:$F$8633,IF(H$16=Data!$E$2:$E$8633,IF(3=Data!$H$2:$H$8633,Data!$K$2:$K$8633))))))</f>
        <v>0</v>
      </c>
      <c r="I448" s="36">
        <f t="array" ref="I448">SUM(IF($F$2=Data!$A$2:$A$8633,IF($H$2=$H$2,IF($B$438=Data!$F$2:$F$8633,IF(I$16=Data!$E$2:$E$8633,IF(3=Data!$H$2:$H$8633,Data!$K$2:$K$8633))))))</f>
        <v>0</v>
      </c>
      <c r="J448" s="36">
        <f t="array" ref="J448">SUM(IF($F$2=Data!$A$2:$A$8633,IF($H$2=$H$2,IF($B$438=Data!$F$2:$F$8633,IF(J$16=Data!$E$2:$E$8633,IF(3=Data!$H$2:$H$8633,Data!$K$2:$K$8633))))))</f>
        <v>0</v>
      </c>
      <c r="K448" s="36">
        <f t="array" ref="K448">SUM(IF($F$2=Data!$A$2:$A$8633,IF($H$2=$H$2,IF($B$438=Data!$F$2:$F$8633,IF(K$16=Data!$E$2:$E$8633,IF(3=Data!$H$2:$H$8633,Data!$K$2:$K$8633))))))</f>
        <v>0</v>
      </c>
      <c r="L448" s="36">
        <f t="array" ref="L448">SUM(IF($F$2=Data!$A$2:$A$8633,IF($H$2=$H$2,IF($B$438=Data!$F$2:$F$8633,IF(L$16=Data!$E$2:$E$8633,IF(3=Data!$H$2:$H$8633,Data!$K$2:$K$8633))))))</f>
        <v>0</v>
      </c>
      <c r="M448" s="36">
        <f t="array" ref="M448">SUM(IF($F$2=Data!$A$2:$A$8633,IF($H$2=$H$2,IF($B$438=Data!$F$2:$F$8633,IF(M$16=Data!$E$2:$E$8633,IF(3=Data!$H$2:$H$8633,Data!$K$2:$K$8633))))))</f>
        <v>0</v>
      </c>
      <c r="N448" s="36">
        <f t="array" ref="N448">SUM(IF($F$2=Data!$A$2:$A$8633,IF($H$2=$H$2,IF($B$438=Data!$F$2:$F$8633,IF(N$16=Data!$E$2:$E$8633,IF(3=Data!$H$2:$H$8633,Data!$K$2:$K$8633))))))</f>
        <v>0</v>
      </c>
      <c r="O448" s="36">
        <f t="array" ref="O448">SUM(IF($F$2=Data!$A$2:$A$8633,IF($H$2=$H$2,IF($B$438=Data!$F$2:$F$8633,IF(O$16=Data!$E$2:$E$8633,IF(3=Data!$H$2:$H$8633,Data!$K$2:$K$8633))))))</f>
        <v>0</v>
      </c>
      <c r="P448" s="36">
        <f t="array" ref="P448">SUM(IF($F$2=Data!$A$2:$A$8633,IF($H$2=$H$2,IF($B$438=Data!$F$2:$F$8633,IF(P$16=Data!$E$2:$E$8633,IF(3=Data!$H$2:$H$8633,Data!$K$2:$K$8633))))))</f>
        <v>0</v>
      </c>
      <c r="Q448" s="36">
        <f t="array" ref="Q448">SUM(IF($F$2=Data!$A$2:$A$8633,IF($H$2=$H$2,IF($B$438=Data!$F$2:$F$8633,IF(Q$16=Data!$E$2:$E$8633,IF(3=Data!$H$2:$H$8633,Data!$K$2:$K$8633))))))</f>
        <v>0</v>
      </c>
      <c r="R448" s="36">
        <f t="array" ref="R448">SUM(IF($F$2=Data!$A$2:$A$8633,IF($H$2=$H$2,IF($B$438=Data!$F$2:$F$8633,IF(R$16=Data!$E$2:$E$8633,IF(3=Data!$H$2:$H$8633,Data!$K$2:$K$8633))))))</f>
        <v>0</v>
      </c>
      <c r="S448" s="36">
        <f t="array" ref="S448">SUM(IF($F$2=Data!$A$2:$A$8633,IF($H$2=$H$2,IF($B$438=Data!$F$2:$F$8633,IF(S$16=Data!$E$2:$E$8633,IF(3=Data!$H$2:$H$8633,Data!$K$2:$K$8633))))))</f>
        <v>0</v>
      </c>
      <c r="T448" s="36">
        <f t="array" ref="T448">SUM(IF($F$2=Data!$A$2:$A$8633,IF($H$2=$H$2,IF($B$438=Data!$F$2:$F$8633,IF(T$16=Data!$E$2:$E$8633,IF(3=Data!$H$2:$H$8633,Data!$K$2:$K$8633))))))</f>
        <v>0</v>
      </c>
      <c r="U448" s="36">
        <f t="array" ref="U448">SUM(IF($F$2=Data!$A$2:$A$8633,IF($H$2=$H$2,IF($B$438=Data!$F$2:$F$8633,IF(U$16=Data!$E$2:$E$8633,IF(3=Data!$H$2:$H$8633,Data!$K$2:$K$8633))))))</f>
        <v>0</v>
      </c>
      <c r="V448" s="36">
        <f t="array" ref="V448">SUM(IF($F$2=Data!$A$2:$A$8633,IF($H$2=$H$2,IF($B$438=Data!$F$2:$F$8633,IF(V$16=Data!$E$2:$E$8633,IF(3=Data!$H$2:$H$8633,Data!$K$2:$K$8633))))))</f>
        <v>0</v>
      </c>
      <c r="W448" s="36">
        <f t="array" ref="W448">SUM(IF($F$2=Data!$A$2:$A$8633,IF($H$2=$H$2,IF($B$438=Data!$F$2:$F$8633,IF(W$16=Data!$E$2:$E$8633,IF(3=Data!$H$2:$H$8633,Data!$K$2:$K$8633))))))</f>
        <v>0</v>
      </c>
      <c r="X448" s="36">
        <f t="array" ref="X448">SUM(IF($F$2=Data!$A$2:$A$8633,IF($H$2=$H$2,IF($B$438=Data!$F$2:$F$8633,IF(X$16=Data!$E$2:$E$8633,IF(3=Data!$H$2:$H$8633,Data!$K$2:$K$8633))))))</f>
        <v>0</v>
      </c>
      <c r="Y448" s="36">
        <f t="array" ref="Y448">SUM(IF($F$2=Data!$A$2:$A$8633,IF($H$2=$H$2,IF($B$438=Data!$F$2:$F$8633,IF(Y$16=Data!$E$2:$E$8633,IF(3=Data!$H$2:$H$8633,Data!$K$2:$K$8633))))))</f>
        <v>0</v>
      </c>
    </row>
    <row r="449" spans="1:31" hidden="1">
      <c r="A449" s="37"/>
    </row>
    <row r="450" spans="1:31" hidden="1">
      <c r="A450" s="38" t="s">
        <v>2</v>
      </c>
      <c r="B450" s="39" t="str">
        <f t="shared" ref="B450:Y450" si="636">IF(B$439&lt;B445,B440+B$439*B441,"N/A")</f>
        <v>N/A</v>
      </c>
      <c r="C450" s="39" t="str">
        <f t="shared" si="636"/>
        <v>N/A</v>
      </c>
      <c r="D450" s="39" t="str">
        <f t="shared" si="636"/>
        <v>N/A</v>
      </c>
      <c r="E450" s="39" t="str">
        <f t="shared" si="636"/>
        <v>N/A</v>
      </c>
      <c r="F450" s="39" t="str">
        <f t="shared" si="636"/>
        <v>N/A</v>
      </c>
      <c r="G450" s="39" t="str">
        <f t="shared" si="636"/>
        <v>N/A</v>
      </c>
      <c r="H450" s="39" t="str">
        <f t="shared" si="636"/>
        <v>N/A</v>
      </c>
      <c r="I450" s="39" t="str">
        <f t="shared" si="636"/>
        <v>N/A</v>
      </c>
      <c r="J450" s="39" t="str">
        <f t="shared" si="636"/>
        <v>N/A</v>
      </c>
      <c r="K450" s="39" t="str">
        <f t="shared" si="636"/>
        <v>N/A</v>
      </c>
      <c r="L450" s="39" t="str">
        <f t="shared" si="636"/>
        <v>N/A</v>
      </c>
      <c r="M450" s="39" t="str">
        <f t="shared" si="636"/>
        <v>N/A</v>
      </c>
      <c r="N450" s="39" t="str">
        <f t="shared" si="636"/>
        <v>N/A</v>
      </c>
      <c r="O450" s="39" t="str">
        <f t="shared" si="636"/>
        <v>N/A</v>
      </c>
      <c r="P450" s="39" t="str">
        <f t="shared" si="636"/>
        <v>N/A</v>
      </c>
      <c r="Q450" s="39" t="str">
        <f t="shared" si="636"/>
        <v>N/A</v>
      </c>
      <c r="R450" s="39" t="str">
        <f t="shared" si="636"/>
        <v>N/A</v>
      </c>
      <c r="S450" s="39" t="str">
        <f t="shared" si="636"/>
        <v>N/A</v>
      </c>
      <c r="T450" s="39" t="str">
        <f t="shared" si="636"/>
        <v>N/A</v>
      </c>
      <c r="U450" s="39" t="str">
        <f t="shared" si="636"/>
        <v>N/A</v>
      </c>
      <c r="V450" s="39" t="str">
        <f t="shared" si="636"/>
        <v>N/A</v>
      </c>
      <c r="W450" s="39" t="str">
        <f t="shared" si="636"/>
        <v>N/A</v>
      </c>
      <c r="X450" s="39" t="str">
        <f t="shared" si="636"/>
        <v>N/A</v>
      </c>
      <c r="Y450" s="39" t="str">
        <f t="shared" si="636"/>
        <v>N/A</v>
      </c>
    </row>
    <row r="451" spans="1:31" hidden="1">
      <c r="A451" s="38" t="s">
        <v>0</v>
      </c>
      <c r="B451" s="39" t="str">
        <f t="shared" ref="B451:Y451" si="637">IF(AND(B445&lt;&gt;0,B445&lt;B$439,B$439&lt;B446),B440+B$439*B441+(B$439-B445)*B442,"N/A")</f>
        <v>N/A</v>
      </c>
      <c r="C451" s="39" t="str">
        <f t="shared" si="637"/>
        <v>N/A</v>
      </c>
      <c r="D451" s="39" t="str">
        <f t="shared" si="637"/>
        <v>N/A</v>
      </c>
      <c r="E451" s="39" t="str">
        <f t="shared" si="637"/>
        <v>N/A</v>
      </c>
      <c r="F451" s="39" t="str">
        <f t="shared" si="637"/>
        <v>N/A</v>
      </c>
      <c r="G451" s="39" t="str">
        <f t="shared" si="637"/>
        <v>N/A</v>
      </c>
      <c r="H451" s="39" t="str">
        <f t="shared" si="637"/>
        <v>N/A</v>
      </c>
      <c r="I451" s="39" t="str">
        <f t="shared" si="637"/>
        <v>N/A</v>
      </c>
      <c r="J451" s="39" t="str">
        <f t="shared" si="637"/>
        <v>N/A</v>
      </c>
      <c r="K451" s="39" t="str">
        <f t="shared" si="637"/>
        <v>N/A</v>
      </c>
      <c r="L451" s="39" t="str">
        <f t="shared" si="637"/>
        <v>N/A</v>
      </c>
      <c r="M451" s="39" t="str">
        <f t="shared" si="637"/>
        <v>N/A</v>
      </c>
      <c r="N451" s="39" t="str">
        <f t="shared" si="637"/>
        <v>N/A</v>
      </c>
      <c r="O451" s="39" t="str">
        <f t="shared" si="637"/>
        <v>N/A</v>
      </c>
      <c r="P451" s="39" t="str">
        <f t="shared" si="637"/>
        <v>N/A</v>
      </c>
      <c r="Q451" s="39" t="str">
        <f t="shared" si="637"/>
        <v>N/A</v>
      </c>
      <c r="R451" s="39" t="str">
        <f t="shared" si="637"/>
        <v>N/A</v>
      </c>
      <c r="S451" s="39" t="str">
        <f t="shared" si="637"/>
        <v>N/A</v>
      </c>
      <c r="T451" s="39" t="str">
        <f t="shared" si="637"/>
        <v>N/A</v>
      </c>
      <c r="U451" s="39" t="str">
        <f t="shared" si="637"/>
        <v>N/A</v>
      </c>
      <c r="V451" s="39" t="str">
        <f t="shared" si="637"/>
        <v>N/A</v>
      </c>
      <c r="W451" s="39" t="str">
        <f t="shared" si="637"/>
        <v>N/A</v>
      </c>
      <c r="X451" s="39" t="str">
        <f t="shared" si="637"/>
        <v>N/A</v>
      </c>
      <c r="Y451" s="39" t="str">
        <f t="shared" si="637"/>
        <v>N/A</v>
      </c>
    </row>
    <row r="452" spans="1:31" hidden="1">
      <c r="A452" s="38" t="s">
        <v>1</v>
      </c>
      <c r="B452" s="39" t="str">
        <f t="shared" ref="B452:Y452" si="638">IF(AND(B446&lt;&gt;0,B446&lt;B$439,B$439&lt;B447),B440+B$439*B441+(B$439-B445)*B442+(B$439-B446)*B443,"N/A")</f>
        <v>N/A</v>
      </c>
      <c r="C452" s="39" t="str">
        <f t="shared" si="638"/>
        <v>N/A</v>
      </c>
      <c r="D452" s="39" t="str">
        <f t="shared" si="638"/>
        <v>N/A</v>
      </c>
      <c r="E452" s="39" t="str">
        <f t="shared" si="638"/>
        <v>N/A</v>
      </c>
      <c r="F452" s="39" t="str">
        <f t="shared" si="638"/>
        <v>N/A</v>
      </c>
      <c r="G452" s="39" t="str">
        <f t="shared" si="638"/>
        <v>N/A</v>
      </c>
      <c r="H452" s="39" t="str">
        <f t="shared" si="638"/>
        <v>N/A</v>
      </c>
      <c r="I452" s="39" t="str">
        <f t="shared" si="638"/>
        <v>N/A</v>
      </c>
      <c r="J452" s="39" t="str">
        <f t="shared" si="638"/>
        <v>N/A</v>
      </c>
      <c r="K452" s="39" t="str">
        <f t="shared" si="638"/>
        <v>N/A</v>
      </c>
      <c r="L452" s="39" t="str">
        <f t="shared" si="638"/>
        <v>N/A</v>
      </c>
      <c r="M452" s="39" t="str">
        <f t="shared" si="638"/>
        <v>N/A</v>
      </c>
      <c r="N452" s="39" t="str">
        <f t="shared" si="638"/>
        <v>N/A</v>
      </c>
      <c r="O452" s="39" t="str">
        <f t="shared" si="638"/>
        <v>N/A</v>
      </c>
      <c r="P452" s="39" t="str">
        <f t="shared" si="638"/>
        <v>N/A</v>
      </c>
      <c r="Q452" s="39" t="str">
        <f t="shared" si="638"/>
        <v>N/A</v>
      </c>
      <c r="R452" s="39" t="str">
        <f t="shared" si="638"/>
        <v>N/A</v>
      </c>
      <c r="S452" s="39" t="str">
        <f t="shared" si="638"/>
        <v>N/A</v>
      </c>
      <c r="T452" s="39" t="str">
        <f t="shared" si="638"/>
        <v>N/A</v>
      </c>
      <c r="U452" s="39" t="str">
        <f t="shared" si="638"/>
        <v>N/A</v>
      </c>
      <c r="V452" s="39" t="str">
        <f t="shared" si="638"/>
        <v>N/A</v>
      </c>
      <c r="W452" s="39" t="str">
        <f t="shared" si="638"/>
        <v>N/A</v>
      </c>
      <c r="X452" s="39" t="str">
        <f t="shared" si="638"/>
        <v>N/A</v>
      </c>
      <c r="Y452" s="39" t="str">
        <f t="shared" si="638"/>
        <v>N/A</v>
      </c>
    </row>
    <row r="453" spans="1:31" hidden="1">
      <c r="A453" s="38" t="s">
        <v>21</v>
      </c>
      <c r="B453" s="39" t="str">
        <f t="shared" ref="B453:Y453" si="639">IF(AND(B447&lt;&gt;0,B447&lt;B$439,B$439&lt;B448),B440+B$439*B441+(B$439-B445)*B442+(B$439-B446)*B443+(B$439-B447)*B444,"N/A")</f>
        <v>N/A</v>
      </c>
      <c r="C453" s="39" t="str">
        <f t="shared" si="639"/>
        <v>N/A</v>
      </c>
      <c r="D453" s="39" t="str">
        <f t="shared" si="639"/>
        <v>N/A</v>
      </c>
      <c r="E453" s="39" t="str">
        <f t="shared" si="639"/>
        <v>N/A</v>
      </c>
      <c r="F453" s="39" t="str">
        <f t="shared" si="639"/>
        <v>N/A</v>
      </c>
      <c r="G453" s="39" t="str">
        <f t="shared" si="639"/>
        <v>N/A</v>
      </c>
      <c r="H453" s="39" t="str">
        <f t="shared" si="639"/>
        <v>N/A</v>
      </c>
      <c r="I453" s="39" t="str">
        <f t="shared" si="639"/>
        <v>N/A</v>
      </c>
      <c r="J453" s="39" t="str">
        <f t="shared" si="639"/>
        <v>N/A</v>
      </c>
      <c r="K453" s="39" t="str">
        <f t="shared" si="639"/>
        <v>N/A</v>
      </c>
      <c r="L453" s="39" t="str">
        <f t="shared" si="639"/>
        <v>N/A</v>
      </c>
      <c r="M453" s="39" t="str">
        <f t="shared" si="639"/>
        <v>N/A</v>
      </c>
      <c r="N453" s="39" t="str">
        <f t="shared" si="639"/>
        <v>N/A</v>
      </c>
      <c r="O453" s="39" t="str">
        <f t="shared" si="639"/>
        <v>N/A</v>
      </c>
      <c r="P453" s="39" t="str">
        <f t="shared" si="639"/>
        <v>N/A</v>
      </c>
      <c r="Q453" s="39" t="str">
        <f t="shared" si="639"/>
        <v>N/A</v>
      </c>
      <c r="R453" s="39" t="str">
        <f t="shared" si="639"/>
        <v>N/A</v>
      </c>
      <c r="S453" s="39" t="str">
        <f t="shared" si="639"/>
        <v>N/A</v>
      </c>
      <c r="T453" s="39" t="str">
        <f t="shared" si="639"/>
        <v>N/A</v>
      </c>
      <c r="U453" s="39" t="str">
        <f t="shared" si="639"/>
        <v>N/A</v>
      </c>
      <c r="V453" s="39" t="str">
        <f t="shared" si="639"/>
        <v>N/A</v>
      </c>
      <c r="W453" s="39" t="str">
        <f t="shared" si="639"/>
        <v>N/A</v>
      </c>
      <c r="X453" s="39" t="str">
        <f t="shared" si="639"/>
        <v>N/A</v>
      </c>
      <c r="Y453" s="39" t="str">
        <f t="shared" si="639"/>
        <v>N/A</v>
      </c>
    </row>
    <row r="454" spans="1:31" hidden="1">
      <c r="A454" s="38" t="s">
        <v>103</v>
      </c>
      <c r="B454" s="39">
        <f>IF(B450&lt;&gt;"N/A",B450,IF(B451&lt;&gt;"N/A",B451,IF(B452&lt;&gt;"N/A",B452,IF(B453&lt;&gt;"N/A",B453,0))))-B440</f>
        <v>0</v>
      </c>
      <c r="C454" s="39">
        <f t="shared" ref="C454" si="640">IF(C450&lt;&gt;"N/A",C450,IF(C451&lt;&gt;"N/A",C451,IF(C452&lt;&gt;"N/A",C452,IF(C453&lt;&gt;"N/A",C453,0))))-C440</f>
        <v>0</v>
      </c>
      <c r="D454" s="39">
        <f t="shared" ref="D454" si="641">IF(D450&lt;&gt;"N/A",D450,IF(D451&lt;&gt;"N/A",D451,IF(D452&lt;&gt;"N/A",D452,IF(D453&lt;&gt;"N/A",D453,0))))-D440</f>
        <v>0</v>
      </c>
      <c r="E454" s="39">
        <f t="shared" ref="E454" si="642">IF(E450&lt;&gt;"N/A",E450,IF(E451&lt;&gt;"N/A",E451,IF(E452&lt;&gt;"N/A",E452,IF(E453&lt;&gt;"N/A",E453,0))))-E440</f>
        <v>0</v>
      </c>
      <c r="F454" s="39">
        <f t="shared" ref="F454" si="643">IF(F450&lt;&gt;"N/A",F450,IF(F451&lt;&gt;"N/A",F451,IF(F452&lt;&gt;"N/A",F452,IF(F453&lt;&gt;"N/A",F453,0))))-F440</f>
        <v>0</v>
      </c>
      <c r="G454" s="39">
        <f t="shared" ref="G454" si="644">IF(G450&lt;&gt;"N/A",G450,IF(G451&lt;&gt;"N/A",G451,IF(G452&lt;&gt;"N/A",G452,IF(G453&lt;&gt;"N/A",G453,0))))-G440</f>
        <v>0</v>
      </c>
      <c r="H454" s="39">
        <f t="shared" ref="H454" si="645">IF(H450&lt;&gt;"N/A",H450,IF(H451&lt;&gt;"N/A",H451,IF(H452&lt;&gt;"N/A",H452,IF(H453&lt;&gt;"N/A",H453,0))))-H440</f>
        <v>0</v>
      </c>
      <c r="I454" s="39">
        <f t="shared" ref="I454" si="646">IF(I450&lt;&gt;"N/A",I450,IF(I451&lt;&gt;"N/A",I451,IF(I452&lt;&gt;"N/A",I452,IF(I453&lt;&gt;"N/A",I453,0))))-I440</f>
        <v>0</v>
      </c>
      <c r="J454" s="39">
        <f t="shared" ref="J454" si="647">IF(J450&lt;&gt;"N/A",J450,IF(J451&lt;&gt;"N/A",J451,IF(J452&lt;&gt;"N/A",J452,IF(J453&lt;&gt;"N/A",J453,0))))-J440</f>
        <v>0</v>
      </c>
      <c r="K454" s="39">
        <f t="shared" ref="K454" si="648">IF(K450&lt;&gt;"N/A",K450,IF(K451&lt;&gt;"N/A",K451,IF(K452&lt;&gt;"N/A",K452,IF(K453&lt;&gt;"N/A",K453,0))))-K440</f>
        <v>0</v>
      </c>
      <c r="L454" s="39">
        <f t="shared" ref="L454" si="649">IF(L450&lt;&gt;"N/A",L450,IF(L451&lt;&gt;"N/A",L451,IF(L452&lt;&gt;"N/A",L452,IF(L453&lt;&gt;"N/A",L453,0))))-L440</f>
        <v>0</v>
      </c>
      <c r="M454" s="39">
        <f t="shared" ref="M454" si="650">IF(M450&lt;&gt;"N/A",M450,IF(M451&lt;&gt;"N/A",M451,IF(M452&lt;&gt;"N/A",M452,IF(M453&lt;&gt;"N/A",M453,0))))-M440</f>
        <v>0</v>
      </c>
      <c r="N454" s="39">
        <f t="shared" ref="N454" si="651">IF(N450&lt;&gt;"N/A",N450,IF(N451&lt;&gt;"N/A",N451,IF(N452&lt;&gt;"N/A",N452,IF(N453&lt;&gt;"N/A",N453,0))))-N440</f>
        <v>0</v>
      </c>
      <c r="O454" s="39">
        <f t="shared" ref="O454" si="652">IF(O450&lt;&gt;"N/A",O450,IF(O451&lt;&gt;"N/A",O451,IF(O452&lt;&gt;"N/A",O452,IF(O453&lt;&gt;"N/A",O453,0))))-O440</f>
        <v>0</v>
      </c>
      <c r="P454" s="39">
        <f t="shared" ref="P454" si="653">IF(P450&lt;&gt;"N/A",P450,IF(P451&lt;&gt;"N/A",P451,IF(P452&lt;&gt;"N/A",P452,IF(P453&lt;&gt;"N/A",P453,0))))-P440</f>
        <v>0</v>
      </c>
      <c r="Q454" s="39">
        <f t="shared" ref="Q454" si="654">IF(Q450&lt;&gt;"N/A",Q450,IF(Q451&lt;&gt;"N/A",Q451,IF(Q452&lt;&gt;"N/A",Q452,IF(Q453&lt;&gt;"N/A",Q453,0))))-Q440</f>
        <v>0</v>
      </c>
      <c r="R454" s="39">
        <f t="shared" ref="R454" si="655">IF(R450&lt;&gt;"N/A",R450,IF(R451&lt;&gt;"N/A",R451,IF(R452&lt;&gt;"N/A",R452,IF(R453&lt;&gt;"N/A",R453,0))))-R440</f>
        <v>0</v>
      </c>
      <c r="S454" s="39">
        <f t="shared" ref="S454" si="656">IF(S450&lt;&gt;"N/A",S450,IF(S451&lt;&gt;"N/A",S451,IF(S452&lt;&gt;"N/A",S452,IF(S453&lt;&gt;"N/A",S453,0))))-S440</f>
        <v>0</v>
      </c>
      <c r="T454" s="39">
        <f t="shared" ref="T454" si="657">IF(T450&lt;&gt;"N/A",T450,IF(T451&lt;&gt;"N/A",T451,IF(T452&lt;&gt;"N/A",T452,IF(T453&lt;&gt;"N/A",T453,0))))-T440</f>
        <v>0</v>
      </c>
      <c r="U454" s="39">
        <f t="shared" ref="U454" si="658">IF(U450&lt;&gt;"N/A",U450,IF(U451&lt;&gt;"N/A",U451,IF(U452&lt;&gt;"N/A",U452,IF(U453&lt;&gt;"N/A",U453,0))))-U440</f>
        <v>0</v>
      </c>
      <c r="V454" s="39">
        <f t="shared" ref="V454" si="659">IF(V450&lt;&gt;"N/A",V450,IF(V451&lt;&gt;"N/A",V451,IF(V452&lt;&gt;"N/A",V452,IF(V453&lt;&gt;"N/A",V453,0))))-V440</f>
        <v>0</v>
      </c>
      <c r="W454" s="39">
        <f t="shared" ref="W454" si="660">IF(W450&lt;&gt;"N/A",W450,IF(W451&lt;&gt;"N/A",W451,IF(W452&lt;&gt;"N/A",W452,IF(W453&lt;&gt;"N/A",W453,0))))-W440</f>
        <v>0</v>
      </c>
      <c r="X454" s="39">
        <f t="shared" ref="X454" si="661">IF(X450&lt;&gt;"N/A",X450,IF(X451&lt;&gt;"N/A",X451,IF(X452&lt;&gt;"N/A",X452,IF(X453&lt;&gt;"N/A",X453,0))))-X440</f>
        <v>0</v>
      </c>
      <c r="Y454" s="39">
        <f t="shared" ref="Y454" si="662">IF(Y450&lt;&gt;"N/A",Y450,IF(Y451&lt;&gt;"N/A",Y451,IF(Y452&lt;&gt;"N/A",Y452,IF(Y453&lt;&gt;"N/A",Y453,0))))-Y440</f>
        <v>0</v>
      </c>
    </row>
    <row r="455" spans="1:31" s="33" customFormat="1" hidden="1">
      <c r="A455" s="31"/>
      <c r="B455" s="32"/>
      <c r="C455" s="32"/>
      <c r="D455" s="32"/>
      <c r="E455" s="32"/>
      <c r="F455" s="32"/>
      <c r="G455" s="32"/>
      <c r="H455" s="32"/>
      <c r="I455" s="32"/>
      <c r="J455" s="32"/>
      <c r="K455" s="32"/>
      <c r="L455" s="32"/>
      <c r="M455" s="32"/>
      <c r="N455" s="32"/>
      <c r="O455" s="32"/>
      <c r="P455" s="32"/>
      <c r="Q455" s="32"/>
      <c r="R455" s="32"/>
      <c r="S455" s="32"/>
      <c r="T455" s="32"/>
      <c r="U455" s="32"/>
      <c r="V455" s="32"/>
      <c r="W455" s="32"/>
      <c r="X455" s="32"/>
      <c r="Y455" s="32"/>
      <c r="AC455" s="11"/>
      <c r="AE455" s="22"/>
    </row>
    <row r="456" spans="1:31" s="32" customFormat="1" hidden="1">
      <c r="A456" s="38" t="s">
        <v>101</v>
      </c>
      <c r="B456" s="58" t="s">
        <v>86</v>
      </c>
      <c r="AC456" s="11"/>
      <c r="AE456" s="22"/>
    </row>
    <row r="457" spans="1:31" hidden="1">
      <c r="A457" s="38"/>
      <c r="B457" s="55">
        <f>MAX(0,(30-B$10))</f>
        <v>30</v>
      </c>
      <c r="C457" s="56">
        <f t="shared" ref="C457:Y457" si="663">MAX(0,(30-C$10))</f>
        <v>30</v>
      </c>
      <c r="D457" s="56">
        <f t="shared" si="663"/>
        <v>30</v>
      </c>
      <c r="E457" s="56">
        <f t="shared" si="663"/>
        <v>30</v>
      </c>
      <c r="F457" s="56">
        <f t="shared" si="663"/>
        <v>30</v>
      </c>
      <c r="G457" s="56">
        <f t="shared" si="663"/>
        <v>30</v>
      </c>
      <c r="H457" s="56">
        <f t="shared" si="663"/>
        <v>30</v>
      </c>
      <c r="I457" s="56">
        <f t="shared" si="663"/>
        <v>30</v>
      </c>
      <c r="J457" s="56">
        <f t="shared" si="663"/>
        <v>30</v>
      </c>
      <c r="K457" s="56">
        <f t="shared" si="663"/>
        <v>30</v>
      </c>
      <c r="L457" s="56">
        <f t="shared" si="663"/>
        <v>30</v>
      </c>
      <c r="M457" s="56">
        <f t="shared" si="663"/>
        <v>30</v>
      </c>
      <c r="N457" s="56">
        <f t="shared" si="663"/>
        <v>30</v>
      </c>
      <c r="O457" s="56">
        <f t="shared" si="663"/>
        <v>30</v>
      </c>
      <c r="P457" s="56">
        <f t="shared" si="663"/>
        <v>30</v>
      </c>
      <c r="Q457" s="56">
        <f t="shared" si="663"/>
        <v>30</v>
      </c>
      <c r="R457" s="56">
        <f t="shared" si="663"/>
        <v>30</v>
      </c>
      <c r="S457" s="56">
        <f t="shared" si="663"/>
        <v>30</v>
      </c>
      <c r="T457" s="56">
        <f t="shared" si="663"/>
        <v>30</v>
      </c>
      <c r="U457" s="56">
        <f t="shared" si="663"/>
        <v>30</v>
      </c>
      <c r="V457" s="56">
        <f t="shared" si="663"/>
        <v>30</v>
      </c>
      <c r="W457" s="56">
        <f t="shared" si="663"/>
        <v>30</v>
      </c>
      <c r="X457" s="56">
        <f t="shared" si="663"/>
        <v>30</v>
      </c>
      <c r="Y457" s="57">
        <f t="shared" si="663"/>
        <v>30</v>
      </c>
      <c r="AE457" s="22"/>
    </row>
    <row r="458" spans="1:31" hidden="1">
      <c r="A458" s="29" t="s">
        <v>8</v>
      </c>
      <c r="B458" s="34">
        <f t="array" ref="B458">SUM(IF($F$2=Data!$A$2:$A$8633,IF($B$456=Data!$F$2:$F$8633,IF(B$16=Data!$E$2:$E$8633,IF(B$457&gt;=Data!$J$2:$J$8633,IF(B$457&lt;=Data!$K$2:$K$8633,Data!$G$2:$G$8633))))))</f>
        <v>0</v>
      </c>
      <c r="C458" s="34">
        <f t="array" ref="C458">SUM(IF($F$2=Data!$A$2:$A$8633,IF($H$2=$H$2,IF($B$456=Data!$F$2:$F$8633,IF(C$16=Data!$E$2:$E$8633,IF(C$457&gt;=Data!$J$2:$J$8633,IF(C$457&lt;=Data!$K$2:$K$8633,Data!$G$2:$G$8633)))))))</f>
        <v>0</v>
      </c>
      <c r="D458" s="34">
        <f t="array" ref="D458">SUM(IF($F$2=Data!$A$2:$A$8633,IF($H$2=$H$2,IF($B$456=Data!$F$2:$F$8633,IF(D$16=Data!$E$2:$E$8633,IF(D$457&gt;=Data!$J$2:$J$8633,IF(D$457&lt;=Data!$K$2:$K$8633,Data!$G$2:$G$8633)))))))</f>
        <v>0</v>
      </c>
      <c r="E458" s="34">
        <f t="array" ref="E458">SUM(IF($F$2=Data!$A$2:$A$8633,IF($H$2=$H$2,IF($B$456=Data!$F$2:$F$8633,IF(E$16=Data!$E$2:$E$8633,IF(E$457&gt;=Data!$J$2:$J$8633,IF(E$457&lt;=Data!$K$2:$K$8633,Data!$G$2:$G$8633)))))))</f>
        <v>0</v>
      </c>
      <c r="F458" s="34">
        <f t="array" ref="F458">SUM(IF($F$2=Data!$A$2:$A$8633,IF($H$2=$H$2,IF($B$456=Data!$F$2:$F$8633,IF(F$16=Data!$E$2:$E$8633,IF(F$457&gt;=Data!$J$2:$J$8633,IF(F$457&lt;=Data!$K$2:$K$8633,Data!$G$2:$G$8633)))))))</f>
        <v>0</v>
      </c>
      <c r="G458" s="34">
        <f t="array" ref="G458">SUM(IF($F$2=Data!$A$2:$A$8633,IF($H$2=$H$2,IF($B$456=Data!$F$2:$F$8633,IF(G$16=Data!$E$2:$E$8633,IF(G$457&gt;=Data!$J$2:$J$8633,IF(G$457&lt;=Data!$K$2:$K$8633,Data!$G$2:$G$8633)))))))</f>
        <v>0</v>
      </c>
      <c r="H458" s="34">
        <f t="array" ref="H458">SUM(IF($F$2=Data!$A$2:$A$8633,IF($H$2=$H$2,IF($B$456=Data!$F$2:$F$8633,IF(H$16=Data!$E$2:$E$8633,IF(H$457&gt;=Data!$J$2:$J$8633,IF(H$457&lt;=Data!$K$2:$K$8633,Data!$G$2:$G$8633)))))))</f>
        <v>0</v>
      </c>
      <c r="I458" s="34">
        <f t="array" ref="I458">SUM(IF($F$2=Data!$A$2:$A$8633,IF($H$2=$H$2,IF($B$456=Data!$F$2:$F$8633,IF(I$16=Data!$E$2:$E$8633,IF(I$457&gt;=Data!$J$2:$J$8633,IF(I$457&lt;=Data!$K$2:$K$8633,Data!$G$2:$G$8633)))))))</f>
        <v>0</v>
      </c>
      <c r="J458" s="34">
        <f t="array" ref="J458">SUM(IF($F$2=Data!$A$2:$A$8633,IF($H$2=$H$2,IF($B$456=Data!$F$2:$F$8633,IF(J$16=Data!$E$2:$E$8633,IF(J$457&gt;=Data!$J$2:$J$8633,IF(J$457&lt;=Data!$K$2:$K$8633,Data!$G$2:$G$8633)))))))</f>
        <v>0</v>
      </c>
      <c r="K458" s="34">
        <f t="array" ref="K458">SUM(IF($F$2=Data!$A$2:$A$8633,IF($H$2=$H$2,IF($B$456=Data!$F$2:$F$8633,IF(K$16=Data!$E$2:$E$8633,IF(K$457&gt;=Data!$J$2:$J$8633,IF(K$457&lt;=Data!$K$2:$K$8633,Data!$G$2:$G$8633)))))))</f>
        <v>0</v>
      </c>
      <c r="L458" s="34">
        <f t="array" ref="L458">SUM(IF($F$2=Data!$A$2:$A$8633,IF($H$2=$H$2,IF($B$456=Data!$F$2:$F$8633,IF(L$16=Data!$E$2:$E$8633,IF(L$457&gt;=Data!$J$2:$J$8633,IF(L$457&lt;=Data!$K$2:$K$8633,Data!$G$2:$G$8633)))))))</f>
        <v>0</v>
      </c>
      <c r="M458" s="34">
        <f t="array" ref="M458">SUM(IF($F$2=Data!$A$2:$A$8633,IF($H$2=$H$2,IF($B$456=Data!$F$2:$F$8633,IF(M$16=Data!$E$2:$E$8633,IF(M$457&gt;=Data!$J$2:$J$8633,IF(M$457&lt;=Data!$K$2:$K$8633,Data!$G$2:$G$8633)))))))</f>
        <v>0</v>
      </c>
      <c r="N458" s="34">
        <f t="array" ref="N458">SUM(IF($F$2=Data!$A$2:$A$8633,IF($H$2=$H$2,IF($B$456=Data!$F$2:$F$8633,IF(N$16=Data!$E$2:$E$8633,IF(N$457&gt;=Data!$J$2:$J$8633,IF(N$457&lt;=Data!$K$2:$K$8633,Data!$G$2:$G$8633)))))))</f>
        <v>0</v>
      </c>
      <c r="O458" s="34">
        <f t="array" ref="O458">SUM(IF($F$2=Data!$A$2:$A$8633,IF($H$2=$H$2,IF($B$456=Data!$F$2:$F$8633,IF(O$16=Data!$E$2:$E$8633,IF(O$457&gt;=Data!$J$2:$J$8633,IF(O$457&lt;=Data!$K$2:$K$8633,Data!$G$2:$G$8633)))))))</f>
        <v>0</v>
      </c>
      <c r="P458" s="34">
        <f t="array" ref="P458">SUM(IF($F$2=Data!$A$2:$A$8633,IF($H$2=$H$2,IF($B$456=Data!$F$2:$F$8633,IF(P$16=Data!$E$2:$E$8633,IF(P$457&gt;=Data!$J$2:$J$8633,IF(P$457&lt;=Data!$K$2:$K$8633,Data!$G$2:$G$8633)))))))</f>
        <v>0</v>
      </c>
      <c r="Q458" s="34">
        <f t="array" ref="Q458">SUM(IF($F$2=Data!$A$2:$A$8633,IF($H$2=$H$2,IF($B$456=Data!$F$2:$F$8633,IF(Q$16=Data!$E$2:$E$8633,IF(Q$457&gt;=Data!$J$2:$J$8633,IF(Q$457&lt;=Data!$K$2:$K$8633,Data!$G$2:$G$8633)))))))</f>
        <v>0</v>
      </c>
      <c r="R458" s="34">
        <f t="array" ref="R458">SUM(IF($F$2=Data!$A$2:$A$8633,IF($H$2=$H$2,IF($B$456=Data!$F$2:$F$8633,IF(R$16=Data!$E$2:$E$8633,IF(R$457&gt;=Data!$J$2:$J$8633,IF(R$457&lt;=Data!$K$2:$K$8633,Data!$G$2:$G$8633)))))))</f>
        <v>0</v>
      </c>
      <c r="S458" s="34">
        <f t="array" ref="S458">SUM(IF($F$2=Data!$A$2:$A$8633,IF($H$2=$H$2,IF($B$456=Data!$F$2:$F$8633,IF(S$16=Data!$E$2:$E$8633,IF(S$457&gt;=Data!$J$2:$J$8633,IF(S$457&lt;=Data!$K$2:$K$8633,Data!$G$2:$G$8633)))))))</f>
        <v>0</v>
      </c>
      <c r="T458" s="34">
        <f t="array" ref="T458">SUM(IF($F$2=Data!$A$2:$A$8633,IF($H$2=$H$2,IF($B$456=Data!$F$2:$F$8633,IF(T$16=Data!$E$2:$E$8633,IF(T$457&gt;=Data!$J$2:$J$8633,IF(T$457&lt;=Data!$K$2:$K$8633,Data!$G$2:$G$8633)))))))</f>
        <v>0</v>
      </c>
      <c r="U458" s="34">
        <f t="array" ref="U458">SUM(IF($F$2=Data!$A$2:$A$8633,IF($H$2=$H$2,IF($B$456=Data!$F$2:$F$8633,IF(U$16=Data!$E$2:$E$8633,IF(U$457&gt;=Data!$J$2:$J$8633,IF(U$457&lt;=Data!$K$2:$K$8633,Data!$G$2:$G$8633)))))))</f>
        <v>0</v>
      </c>
      <c r="V458" s="34">
        <f t="array" ref="V458">SUM(IF($F$2=Data!$A$2:$A$8633,IF($H$2=$H$2,IF($B$456=Data!$F$2:$F$8633,IF(V$16=Data!$E$2:$E$8633,IF(V$457&gt;=Data!$J$2:$J$8633,IF(V$457&lt;=Data!$K$2:$K$8633,Data!$G$2:$G$8633)))))))</f>
        <v>0</v>
      </c>
      <c r="W458" s="34">
        <f t="array" ref="W458">SUM(IF($F$2=Data!$A$2:$A$8633,IF($H$2=$H$2,IF($B$456=Data!$F$2:$F$8633,IF(W$16=Data!$E$2:$E$8633,IF(W$457&gt;=Data!$J$2:$J$8633,IF(W$457&lt;=Data!$K$2:$K$8633,Data!$G$2:$G$8633)))))))</f>
        <v>0</v>
      </c>
      <c r="X458" s="34">
        <f t="array" ref="X458">SUM(IF($F$2=Data!$A$2:$A$8633,IF($H$2=$H$2,IF($B$456=Data!$F$2:$F$8633,IF(X$16=Data!$E$2:$E$8633,IF(X$457&gt;=Data!$J$2:$J$8633,IF(X$457&lt;=Data!$K$2:$K$8633,Data!$G$2:$G$8633)))))))</f>
        <v>0</v>
      </c>
      <c r="Y458" s="34">
        <f t="array" ref="Y458">SUM(IF($F$2=Data!$A$2:$A$8633,IF($H$2=$H$2,IF($B$456=Data!$F$2:$F$8633,IF(Y$16=Data!$E$2:$E$8633,IF(Y$457&gt;=Data!$J$2:$J$8633,IF(Y$457&lt;=Data!$K$2:$K$8633,Data!$G$2:$G$8633)))))))</f>
        <v>0</v>
      </c>
      <c r="AE458" s="22"/>
    </row>
    <row r="459" spans="1:31" hidden="1">
      <c r="A459" s="29" t="s">
        <v>3</v>
      </c>
      <c r="B459" s="35">
        <f t="array" ref="B459">SUM(IF($F$2=Data!$A$2:$A$8633,IF($H$2=$H$2,IF($B$456=Data!$F$2:$F$8633,IF(B$16=Data!$E$2:$E$8633,IF(0=Data!$H$2:$H$8633,Data!$I$2:$I$8633))))))</f>
        <v>0</v>
      </c>
      <c r="C459" s="35">
        <f t="array" ref="C459">SUM(IF($F$2=Data!$A$2:$A$8633,IF($H$2=$H$2,IF($B$456=Data!$F$2:$F$8633,IF(C$16=Data!$E$2:$E$8633,IF(0=Data!$H$2:$H$8633,Data!$I$2:$I$8633))))))</f>
        <v>0</v>
      </c>
      <c r="D459" s="35">
        <f t="array" ref="D459">SUM(IF($F$2=Data!$A$2:$A$8633,IF($H$2=$H$2,IF($B$456=Data!$F$2:$F$8633,IF(D$16=Data!$E$2:$E$8633,IF(0=Data!$H$2:$H$8633,Data!$I$2:$I$8633))))))</f>
        <v>0</v>
      </c>
      <c r="E459" s="35">
        <f t="array" ref="E459">SUM(IF($F$2=Data!$A$2:$A$8633,IF($H$2=$H$2,IF($B$456=Data!$F$2:$F$8633,IF(E$16=Data!$E$2:$E$8633,IF(0=Data!$H$2:$H$8633,Data!$I$2:$I$8633))))))</f>
        <v>0</v>
      </c>
      <c r="F459" s="35">
        <f t="array" ref="F459">SUM(IF($F$2=Data!$A$2:$A$8633,IF($H$2=$H$2,IF($B$456=Data!$F$2:$F$8633,IF(F$16=Data!$E$2:$E$8633,IF(0=Data!$H$2:$H$8633,Data!$I$2:$I$8633))))))</f>
        <v>0</v>
      </c>
      <c r="G459" s="35">
        <f t="array" ref="G459">SUM(IF($F$2=Data!$A$2:$A$8633,IF($H$2=$H$2,IF($B$456=Data!$F$2:$F$8633,IF(G$16=Data!$E$2:$E$8633,IF(0=Data!$H$2:$H$8633,Data!$I$2:$I$8633))))))</f>
        <v>0</v>
      </c>
      <c r="H459" s="35">
        <f t="array" ref="H459">SUM(IF($F$2=Data!$A$2:$A$8633,IF($H$2=$H$2,IF($B$456=Data!$F$2:$F$8633,IF(H$16=Data!$E$2:$E$8633,IF(0=Data!$H$2:$H$8633,Data!$I$2:$I$8633))))))</f>
        <v>0</v>
      </c>
      <c r="I459" s="35">
        <f t="array" ref="I459">SUM(IF($F$2=Data!$A$2:$A$8633,IF($H$2=$H$2,IF($B$456=Data!$F$2:$F$8633,IF(I$16=Data!$E$2:$E$8633,IF(0=Data!$H$2:$H$8633,Data!$I$2:$I$8633))))))</f>
        <v>0</v>
      </c>
      <c r="J459" s="35">
        <f t="array" ref="J459">SUM(IF($F$2=Data!$A$2:$A$8633,IF($H$2=$H$2,IF($B$456=Data!$F$2:$F$8633,IF(J$16=Data!$E$2:$E$8633,IF(0=Data!$H$2:$H$8633,Data!$I$2:$I$8633))))))</f>
        <v>0</v>
      </c>
      <c r="K459" s="35">
        <f t="array" ref="K459">SUM(IF($F$2=Data!$A$2:$A$8633,IF($H$2=$H$2,IF($B$456=Data!$F$2:$F$8633,IF(K$16=Data!$E$2:$E$8633,IF(0=Data!$H$2:$H$8633,Data!$I$2:$I$8633))))))</f>
        <v>0</v>
      </c>
      <c r="L459" s="35">
        <f t="array" ref="L459">SUM(IF($F$2=Data!$A$2:$A$8633,IF($H$2=$H$2,IF($B$456=Data!$F$2:$F$8633,IF(L$16=Data!$E$2:$E$8633,IF(0=Data!$H$2:$H$8633,Data!$I$2:$I$8633))))))</f>
        <v>0</v>
      </c>
      <c r="M459" s="35">
        <f t="array" ref="M459">SUM(IF($F$2=Data!$A$2:$A$8633,IF($H$2=$H$2,IF($B$456=Data!$F$2:$F$8633,IF(M$16=Data!$E$2:$E$8633,IF(0=Data!$H$2:$H$8633,Data!$I$2:$I$8633))))))</f>
        <v>0</v>
      </c>
      <c r="N459" s="35">
        <f t="array" ref="N459">SUM(IF($F$2=Data!$A$2:$A$8633,IF($H$2=$H$2,IF($B$456=Data!$F$2:$F$8633,IF(N$16=Data!$E$2:$E$8633,IF(0=Data!$H$2:$H$8633,Data!$I$2:$I$8633))))))</f>
        <v>0</v>
      </c>
      <c r="O459" s="35">
        <f t="array" ref="O459">SUM(IF($F$2=Data!$A$2:$A$8633,IF($H$2=$H$2,IF($B$456=Data!$F$2:$F$8633,IF(O$16=Data!$E$2:$E$8633,IF(0=Data!$H$2:$H$8633,Data!$I$2:$I$8633))))))</f>
        <v>0</v>
      </c>
      <c r="P459" s="35">
        <f t="array" ref="P459">SUM(IF($F$2=Data!$A$2:$A$8633,IF($H$2=$H$2,IF($B$456=Data!$F$2:$F$8633,IF(P$16=Data!$E$2:$E$8633,IF(0=Data!$H$2:$H$8633,Data!$I$2:$I$8633))))))</f>
        <v>0</v>
      </c>
      <c r="Q459" s="35">
        <f t="array" ref="Q459">SUM(IF($F$2=Data!$A$2:$A$8633,IF($H$2=$H$2,IF($B$456=Data!$F$2:$F$8633,IF(Q$16=Data!$E$2:$E$8633,IF(0=Data!$H$2:$H$8633,Data!$I$2:$I$8633))))))</f>
        <v>0</v>
      </c>
      <c r="R459" s="35">
        <f t="array" ref="R459">SUM(IF($F$2=Data!$A$2:$A$8633,IF($H$2=$H$2,IF($B$456=Data!$F$2:$F$8633,IF(R$16=Data!$E$2:$E$8633,IF(0=Data!$H$2:$H$8633,Data!$I$2:$I$8633))))))</f>
        <v>0</v>
      </c>
      <c r="S459" s="35">
        <f t="array" ref="S459">SUM(IF($F$2=Data!$A$2:$A$8633,IF($H$2=$H$2,IF($B$456=Data!$F$2:$F$8633,IF(S$16=Data!$E$2:$E$8633,IF(0=Data!$H$2:$H$8633,Data!$I$2:$I$8633))))))</f>
        <v>0</v>
      </c>
      <c r="T459" s="35">
        <f t="array" ref="T459">SUM(IF($F$2=Data!$A$2:$A$8633,IF($H$2=$H$2,IF($B$456=Data!$F$2:$F$8633,IF(T$16=Data!$E$2:$E$8633,IF(0=Data!$H$2:$H$8633,Data!$I$2:$I$8633))))))</f>
        <v>0</v>
      </c>
      <c r="U459" s="35">
        <f t="array" ref="U459">SUM(IF($F$2=Data!$A$2:$A$8633,IF($H$2=$H$2,IF($B$456=Data!$F$2:$F$8633,IF(U$16=Data!$E$2:$E$8633,IF(0=Data!$H$2:$H$8633,Data!$I$2:$I$8633))))))</f>
        <v>0</v>
      </c>
      <c r="V459" s="35">
        <f t="array" ref="V459">SUM(IF($F$2=Data!$A$2:$A$8633,IF($H$2=$H$2,IF($B$456=Data!$F$2:$F$8633,IF(V$16=Data!$E$2:$E$8633,IF(0=Data!$H$2:$H$8633,Data!$I$2:$I$8633))))))</f>
        <v>0</v>
      </c>
      <c r="W459" s="35">
        <f t="array" ref="W459">SUM(IF($F$2=Data!$A$2:$A$8633,IF($H$2=$H$2,IF($B$456=Data!$F$2:$F$8633,IF(W$16=Data!$E$2:$E$8633,IF(0=Data!$H$2:$H$8633,Data!$I$2:$I$8633))))))</f>
        <v>0</v>
      </c>
      <c r="X459" s="35">
        <f t="array" ref="X459">SUM(IF($F$2=Data!$A$2:$A$8633,IF($H$2=$H$2,IF($B$456=Data!$F$2:$F$8633,IF(X$16=Data!$E$2:$E$8633,IF(0=Data!$H$2:$H$8633,Data!$I$2:$I$8633))))))</f>
        <v>0</v>
      </c>
      <c r="Y459" s="35">
        <f t="array" ref="Y459">SUM(IF($F$2=Data!$A$2:$A$8633,IF($H$2=$H$2,IF($B$456=Data!$F$2:$F$8633,IF(Y$16=Data!$E$2:$E$8633,IF(0=Data!$H$2:$H$8633,Data!$I$2:$I$8633))))))</f>
        <v>0</v>
      </c>
      <c r="AE459" s="22"/>
    </row>
    <row r="460" spans="1:31" hidden="1">
      <c r="A460" s="29" t="s">
        <v>4</v>
      </c>
      <c r="B460" s="35">
        <f t="array" ref="B460">SUM(IF($F$2=Data!$A$2:$A$8633,IF($H$2=$H$2,IF($B$456=Data!$F$2:$F$8633,IF(B$16=Data!$E$2:$E$8633,IF(1=Data!$H$2:$H$8633,Data!$I$2:$I$8633))))))</f>
        <v>0</v>
      </c>
      <c r="C460" s="35">
        <f t="array" ref="C460">SUM(IF($F$2=Data!$A$2:$A$8633,IF($H$2=$H$2,IF($B$456=Data!$F$2:$F$8633,IF(C$16=Data!$E$2:$E$8633,IF(1=Data!$H$2:$H$8633,Data!$I$2:$I$8633))))))</f>
        <v>0</v>
      </c>
      <c r="D460" s="35">
        <f t="array" ref="D460">SUM(IF($F$2=Data!$A$2:$A$8633,IF($H$2=$H$2,IF($B$456=Data!$F$2:$F$8633,IF(D$16=Data!$E$2:$E$8633,IF(1=Data!$H$2:$H$8633,Data!$I$2:$I$8633))))))</f>
        <v>0</v>
      </c>
      <c r="E460" s="35">
        <f t="array" ref="E460">SUM(IF($F$2=Data!$A$2:$A$8633,IF($H$2=$H$2,IF($B$456=Data!$F$2:$F$8633,IF(E$16=Data!$E$2:$E$8633,IF(1=Data!$H$2:$H$8633,Data!$I$2:$I$8633))))))</f>
        <v>0</v>
      </c>
      <c r="F460" s="35">
        <f t="array" ref="F460">SUM(IF($F$2=Data!$A$2:$A$8633,IF($H$2=$H$2,IF($B$456=Data!$F$2:$F$8633,IF(F$16=Data!$E$2:$E$8633,IF(1=Data!$H$2:$H$8633,Data!$I$2:$I$8633))))))</f>
        <v>0</v>
      </c>
      <c r="G460" s="35">
        <f t="array" ref="G460">SUM(IF($F$2=Data!$A$2:$A$8633,IF($H$2=$H$2,IF($B$456=Data!$F$2:$F$8633,IF(G$16=Data!$E$2:$E$8633,IF(1=Data!$H$2:$H$8633,Data!$I$2:$I$8633))))))</f>
        <v>0</v>
      </c>
      <c r="H460" s="35">
        <f t="array" ref="H460">SUM(IF($F$2=Data!$A$2:$A$8633,IF($H$2=$H$2,IF($B$456=Data!$F$2:$F$8633,IF(H$16=Data!$E$2:$E$8633,IF(1=Data!$H$2:$H$8633,Data!$I$2:$I$8633))))))</f>
        <v>0</v>
      </c>
      <c r="I460" s="35">
        <f t="array" ref="I460">SUM(IF($F$2=Data!$A$2:$A$8633,IF($H$2=$H$2,IF($B$456=Data!$F$2:$F$8633,IF(I$16=Data!$E$2:$E$8633,IF(1=Data!$H$2:$H$8633,Data!$I$2:$I$8633))))))</f>
        <v>0</v>
      </c>
      <c r="J460" s="35">
        <f t="array" ref="J460">SUM(IF($F$2=Data!$A$2:$A$8633,IF($H$2=$H$2,IF($B$456=Data!$F$2:$F$8633,IF(J$16=Data!$E$2:$E$8633,IF(1=Data!$H$2:$H$8633,Data!$I$2:$I$8633))))))</f>
        <v>0</v>
      </c>
      <c r="K460" s="35">
        <f t="array" ref="K460">SUM(IF($F$2=Data!$A$2:$A$8633,IF($H$2=$H$2,IF($B$456=Data!$F$2:$F$8633,IF(K$16=Data!$E$2:$E$8633,IF(1=Data!$H$2:$H$8633,Data!$I$2:$I$8633))))))</f>
        <v>0</v>
      </c>
      <c r="L460" s="35">
        <f t="array" ref="L460">SUM(IF($F$2=Data!$A$2:$A$8633,IF($H$2=$H$2,IF($B$456=Data!$F$2:$F$8633,IF(L$16=Data!$E$2:$E$8633,IF(1=Data!$H$2:$H$8633,Data!$I$2:$I$8633))))))</f>
        <v>0</v>
      </c>
      <c r="M460" s="35">
        <f t="array" ref="M460">SUM(IF($F$2=Data!$A$2:$A$8633,IF($H$2=$H$2,IF($B$456=Data!$F$2:$F$8633,IF(M$16=Data!$E$2:$E$8633,IF(1=Data!$H$2:$H$8633,Data!$I$2:$I$8633))))))</f>
        <v>0</v>
      </c>
      <c r="N460" s="35">
        <f t="array" ref="N460">SUM(IF($F$2=Data!$A$2:$A$8633,IF($H$2=$H$2,IF($B$456=Data!$F$2:$F$8633,IF(N$16=Data!$E$2:$E$8633,IF(1=Data!$H$2:$H$8633,Data!$I$2:$I$8633))))))</f>
        <v>0</v>
      </c>
      <c r="O460" s="35">
        <f t="array" ref="O460">SUM(IF($F$2=Data!$A$2:$A$8633,IF($H$2=$H$2,IF($B$456=Data!$F$2:$F$8633,IF(O$16=Data!$E$2:$E$8633,IF(1=Data!$H$2:$H$8633,Data!$I$2:$I$8633))))))</f>
        <v>0</v>
      </c>
      <c r="P460" s="35">
        <f t="array" ref="P460">SUM(IF($F$2=Data!$A$2:$A$8633,IF($H$2=$H$2,IF($B$456=Data!$F$2:$F$8633,IF(P$16=Data!$E$2:$E$8633,IF(1=Data!$H$2:$H$8633,Data!$I$2:$I$8633))))))</f>
        <v>0</v>
      </c>
      <c r="Q460" s="35">
        <f t="array" ref="Q460">SUM(IF($F$2=Data!$A$2:$A$8633,IF($H$2=$H$2,IF($B$456=Data!$F$2:$F$8633,IF(Q$16=Data!$E$2:$E$8633,IF(1=Data!$H$2:$H$8633,Data!$I$2:$I$8633))))))</f>
        <v>0</v>
      </c>
      <c r="R460" s="35">
        <f t="array" ref="R460">SUM(IF($F$2=Data!$A$2:$A$8633,IF($H$2=$H$2,IF($B$456=Data!$F$2:$F$8633,IF(R$16=Data!$E$2:$E$8633,IF(1=Data!$H$2:$H$8633,Data!$I$2:$I$8633))))))</f>
        <v>0</v>
      </c>
      <c r="S460" s="35">
        <f t="array" ref="S460">SUM(IF($F$2=Data!$A$2:$A$8633,IF($H$2=$H$2,IF($B$456=Data!$F$2:$F$8633,IF(S$16=Data!$E$2:$E$8633,IF(1=Data!$H$2:$H$8633,Data!$I$2:$I$8633))))))</f>
        <v>0</v>
      </c>
      <c r="T460" s="35">
        <f t="array" ref="T460">SUM(IF($F$2=Data!$A$2:$A$8633,IF($H$2=$H$2,IF($B$456=Data!$F$2:$F$8633,IF(T$16=Data!$E$2:$E$8633,IF(1=Data!$H$2:$H$8633,Data!$I$2:$I$8633))))))</f>
        <v>0</v>
      </c>
      <c r="U460" s="35">
        <f t="array" ref="U460">SUM(IF($F$2=Data!$A$2:$A$8633,IF($H$2=$H$2,IF($B$456=Data!$F$2:$F$8633,IF(U$16=Data!$E$2:$E$8633,IF(1=Data!$H$2:$H$8633,Data!$I$2:$I$8633))))))</f>
        <v>0</v>
      </c>
      <c r="V460" s="35">
        <f t="array" ref="V460">SUM(IF($F$2=Data!$A$2:$A$8633,IF($H$2=$H$2,IF($B$456=Data!$F$2:$F$8633,IF(V$16=Data!$E$2:$E$8633,IF(1=Data!$H$2:$H$8633,Data!$I$2:$I$8633))))))</f>
        <v>0</v>
      </c>
      <c r="W460" s="35">
        <f t="array" ref="W460">SUM(IF($F$2=Data!$A$2:$A$8633,IF($H$2=$H$2,IF($B$456=Data!$F$2:$F$8633,IF(W$16=Data!$E$2:$E$8633,IF(1=Data!$H$2:$H$8633,Data!$I$2:$I$8633))))))</f>
        <v>0</v>
      </c>
      <c r="X460" s="35">
        <f t="array" ref="X460">SUM(IF($F$2=Data!$A$2:$A$8633,IF($H$2=$H$2,IF($B$456=Data!$F$2:$F$8633,IF(X$16=Data!$E$2:$E$8633,IF(1=Data!$H$2:$H$8633,Data!$I$2:$I$8633))))))</f>
        <v>0</v>
      </c>
      <c r="Y460" s="35">
        <f t="array" ref="Y460">SUM(IF($F$2=Data!$A$2:$A$8633,IF($H$2=$H$2,IF($B$456=Data!$F$2:$F$8633,IF(Y$16=Data!$E$2:$E$8633,IF(1=Data!$H$2:$H$8633,Data!$I$2:$I$8633))))))</f>
        <v>0</v>
      </c>
      <c r="AE460" s="22"/>
    </row>
    <row r="461" spans="1:31" hidden="1">
      <c r="A461" s="29" t="s">
        <v>5</v>
      </c>
      <c r="B461" s="35">
        <f t="array" ref="B461">SUM(IF($F$2=Data!$A$2:$A$8633,IF($H$2=$H$2,IF($B$456=Data!$F$2:$F$8633,IF(B$16=Data!$E$2:$E$8633,IF(2=Data!$H$2:$H$8633,Data!$I$2:$I$8633))))))</f>
        <v>0</v>
      </c>
      <c r="C461" s="35">
        <f t="array" ref="C461">SUM(IF($F$2=Data!$A$2:$A$8633,IF($H$2=$H$2,IF($B$456=Data!$F$2:$F$8633,IF(C$16=Data!$E$2:$E$8633,IF(2=Data!$H$2:$H$8633,Data!$I$2:$I$8633))))))</f>
        <v>0</v>
      </c>
      <c r="D461" s="35">
        <f t="array" ref="D461">SUM(IF($F$2=Data!$A$2:$A$8633,IF($H$2=$H$2,IF($B$456=Data!$F$2:$F$8633,IF(D$16=Data!$E$2:$E$8633,IF(2=Data!$H$2:$H$8633,Data!$I$2:$I$8633))))))</f>
        <v>0</v>
      </c>
      <c r="E461" s="35">
        <f t="array" ref="E461">SUM(IF($F$2=Data!$A$2:$A$8633,IF($H$2=$H$2,IF($B$456=Data!$F$2:$F$8633,IF(E$16=Data!$E$2:$E$8633,IF(2=Data!$H$2:$H$8633,Data!$I$2:$I$8633))))))</f>
        <v>0</v>
      </c>
      <c r="F461" s="35">
        <f t="array" ref="F461">SUM(IF($F$2=Data!$A$2:$A$8633,IF($H$2=$H$2,IF($B$456=Data!$F$2:$F$8633,IF(F$16=Data!$E$2:$E$8633,IF(2=Data!$H$2:$H$8633,Data!$I$2:$I$8633))))))</f>
        <v>0</v>
      </c>
      <c r="G461" s="35">
        <f t="array" ref="G461">SUM(IF($F$2=Data!$A$2:$A$8633,IF($H$2=$H$2,IF($B$456=Data!$F$2:$F$8633,IF(G$16=Data!$E$2:$E$8633,IF(2=Data!$H$2:$H$8633,Data!$I$2:$I$8633))))))</f>
        <v>0</v>
      </c>
      <c r="H461" s="35">
        <f t="array" ref="H461">SUM(IF($F$2=Data!$A$2:$A$8633,IF($H$2=$H$2,IF($B$456=Data!$F$2:$F$8633,IF(H$16=Data!$E$2:$E$8633,IF(2=Data!$H$2:$H$8633,Data!$I$2:$I$8633))))))</f>
        <v>0</v>
      </c>
      <c r="I461" s="35">
        <f t="array" ref="I461">SUM(IF($F$2=Data!$A$2:$A$8633,IF($H$2=$H$2,IF($B$456=Data!$F$2:$F$8633,IF(I$16=Data!$E$2:$E$8633,IF(2=Data!$H$2:$H$8633,Data!$I$2:$I$8633))))))</f>
        <v>0</v>
      </c>
      <c r="J461" s="35">
        <f t="array" ref="J461">SUM(IF($F$2=Data!$A$2:$A$8633,IF($H$2=$H$2,IF($B$456=Data!$F$2:$F$8633,IF(J$16=Data!$E$2:$E$8633,IF(2=Data!$H$2:$H$8633,Data!$I$2:$I$8633))))))</f>
        <v>0</v>
      </c>
      <c r="K461" s="35">
        <f t="array" ref="K461">SUM(IF($F$2=Data!$A$2:$A$8633,IF($H$2=$H$2,IF($B$456=Data!$F$2:$F$8633,IF(K$16=Data!$E$2:$E$8633,IF(2=Data!$H$2:$H$8633,Data!$I$2:$I$8633))))))</f>
        <v>0</v>
      </c>
      <c r="L461" s="35">
        <f t="array" ref="L461">SUM(IF($F$2=Data!$A$2:$A$8633,IF($H$2=$H$2,IF($B$456=Data!$F$2:$F$8633,IF(L$16=Data!$E$2:$E$8633,IF(2=Data!$H$2:$H$8633,Data!$I$2:$I$8633))))))</f>
        <v>0</v>
      </c>
      <c r="M461" s="35">
        <f t="array" ref="M461">SUM(IF($F$2=Data!$A$2:$A$8633,IF($H$2=$H$2,IF($B$456=Data!$F$2:$F$8633,IF(M$16=Data!$E$2:$E$8633,IF(2=Data!$H$2:$H$8633,Data!$I$2:$I$8633))))))</f>
        <v>0</v>
      </c>
      <c r="N461" s="35">
        <f t="array" ref="N461">SUM(IF($F$2=Data!$A$2:$A$8633,IF($H$2=$H$2,IF($B$456=Data!$F$2:$F$8633,IF(N$16=Data!$E$2:$E$8633,IF(2=Data!$H$2:$H$8633,Data!$I$2:$I$8633))))))</f>
        <v>0</v>
      </c>
      <c r="O461" s="35">
        <f t="array" ref="O461">SUM(IF($F$2=Data!$A$2:$A$8633,IF($H$2=$H$2,IF($B$456=Data!$F$2:$F$8633,IF(O$16=Data!$E$2:$E$8633,IF(2=Data!$H$2:$H$8633,Data!$I$2:$I$8633))))))</f>
        <v>0</v>
      </c>
      <c r="P461" s="35">
        <f t="array" ref="P461">SUM(IF($F$2=Data!$A$2:$A$8633,IF($H$2=$H$2,IF($B$456=Data!$F$2:$F$8633,IF(P$16=Data!$E$2:$E$8633,IF(2=Data!$H$2:$H$8633,Data!$I$2:$I$8633))))))</f>
        <v>0</v>
      </c>
      <c r="Q461" s="35">
        <f t="array" ref="Q461">SUM(IF($F$2=Data!$A$2:$A$8633,IF($H$2=$H$2,IF($B$456=Data!$F$2:$F$8633,IF(Q$16=Data!$E$2:$E$8633,IF(2=Data!$H$2:$H$8633,Data!$I$2:$I$8633))))))</f>
        <v>0</v>
      </c>
      <c r="R461" s="35">
        <f t="array" ref="R461">SUM(IF($F$2=Data!$A$2:$A$8633,IF($H$2=$H$2,IF($B$456=Data!$F$2:$F$8633,IF(R$16=Data!$E$2:$E$8633,IF(2=Data!$H$2:$H$8633,Data!$I$2:$I$8633))))))</f>
        <v>0</v>
      </c>
      <c r="S461" s="35">
        <f t="array" ref="S461">SUM(IF($F$2=Data!$A$2:$A$8633,IF($H$2=$H$2,IF($B$456=Data!$F$2:$F$8633,IF(S$16=Data!$E$2:$E$8633,IF(2=Data!$H$2:$H$8633,Data!$I$2:$I$8633))))))</f>
        <v>0</v>
      </c>
      <c r="T461" s="35">
        <f t="array" ref="T461">SUM(IF($F$2=Data!$A$2:$A$8633,IF($H$2=$H$2,IF($B$456=Data!$F$2:$F$8633,IF(T$16=Data!$E$2:$E$8633,IF(2=Data!$H$2:$H$8633,Data!$I$2:$I$8633))))))</f>
        <v>0</v>
      </c>
      <c r="U461" s="35">
        <f t="array" ref="U461">SUM(IF($F$2=Data!$A$2:$A$8633,IF($H$2=$H$2,IF($B$456=Data!$F$2:$F$8633,IF(U$16=Data!$E$2:$E$8633,IF(2=Data!$H$2:$H$8633,Data!$I$2:$I$8633))))))</f>
        <v>0</v>
      </c>
      <c r="V461" s="35">
        <f t="array" ref="V461">SUM(IF($F$2=Data!$A$2:$A$8633,IF($H$2=$H$2,IF($B$456=Data!$F$2:$F$8633,IF(V$16=Data!$E$2:$E$8633,IF(2=Data!$H$2:$H$8633,Data!$I$2:$I$8633))))))</f>
        <v>0</v>
      </c>
      <c r="W461" s="35">
        <f t="array" ref="W461">SUM(IF($F$2=Data!$A$2:$A$8633,IF($H$2=$H$2,IF($B$456=Data!$F$2:$F$8633,IF(W$16=Data!$E$2:$E$8633,IF(2=Data!$H$2:$H$8633,Data!$I$2:$I$8633))))))</f>
        <v>0</v>
      </c>
      <c r="X461" s="35">
        <f t="array" ref="X461">SUM(IF($F$2=Data!$A$2:$A$8633,IF($H$2=$H$2,IF($B$456=Data!$F$2:$F$8633,IF(X$16=Data!$E$2:$E$8633,IF(2=Data!$H$2:$H$8633,Data!$I$2:$I$8633))))))</f>
        <v>0</v>
      </c>
      <c r="Y461" s="35">
        <f t="array" ref="Y461">SUM(IF($F$2=Data!$A$2:$A$8633,IF($H$2=$H$2,IF($B$456=Data!$F$2:$F$8633,IF(Y$16=Data!$E$2:$E$8633,IF(2=Data!$H$2:$H$8633,Data!$I$2:$I$8633))))))</f>
        <v>0</v>
      </c>
      <c r="AE461" s="22"/>
    </row>
    <row r="462" spans="1:31" hidden="1">
      <c r="A462" s="29" t="s">
        <v>22</v>
      </c>
      <c r="B462" s="35">
        <f t="array" ref="B462">SUM(IF($F$2=Data!$A$2:$A$8633,IF($H$2=$H$2,IF($B$456=Data!$F$2:$F$8633,IF(B$16=Data!$E$2:$E$8633,IF(3=Data!$H$2:$H$8633,Data!$I$2:$I$8633))))))</f>
        <v>0</v>
      </c>
      <c r="C462" s="35">
        <f t="array" ref="C462">SUM(IF($F$2=Data!$A$2:$A$8633,IF($H$2=$H$2,IF($B$456=Data!$F$2:$F$8633,IF(C$16=Data!$E$2:$E$8633,IF(3=Data!$H$2:$H$8633,Data!$I$2:$I$8633))))))</f>
        <v>0</v>
      </c>
      <c r="D462" s="35">
        <f t="array" ref="D462">SUM(IF($F$2=Data!$A$2:$A$8633,IF($H$2=$H$2,IF($B$456=Data!$F$2:$F$8633,IF(D$16=Data!$E$2:$E$8633,IF(3=Data!$H$2:$H$8633,Data!$I$2:$I$8633))))))</f>
        <v>0</v>
      </c>
      <c r="E462" s="35">
        <f t="array" ref="E462">SUM(IF($F$2=Data!$A$2:$A$8633,IF($H$2=$H$2,IF($B$456=Data!$F$2:$F$8633,IF(E$16=Data!$E$2:$E$8633,IF(3=Data!$H$2:$H$8633,Data!$I$2:$I$8633))))))</f>
        <v>0</v>
      </c>
      <c r="F462" s="35">
        <f t="array" ref="F462">SUM(IF($F$2=Data!$A$2:$A$8633,IF($H$2=$H$2,IF($B$456=Data!$F$2:$F$8633,IF(F$16=Data!$E$2:$E$8633,IF(3=Data!$H$2:$H$8633,Data!$I$2:$I$8633))))))</f>
        <v>0</v>
      </c>
      <c r="G462" s="35">
        <f t="array" ref="G462">SUM(IF($F$2=Data!$A$2:$A$8633,IF($H$2=$H$2,IF($B$456=Data!$F$2:$F$8633,IF(G$16=Data!$E$2:$E$8633,IF(3=Data!$H$2:$H$8633,Data!$I$2:$I$8633))))))</f>
        <v>0</v>
      </c>
      <c r="H462" s="35">
        <f t="array" ref="H462">SUM(IF($F$2=Data!$A$2:$A$8633,IF($H$2=$H$2,IF($B$456=Data!$F$2:$F$8633,IF(H$16=Data!$E$2:$E$8633,IF(3=Data!$H$2:$H$8633,Data!$I$2:$I$8633))))))</f>
        <v>0</v>
      </c>
      <c r="I462" s="35">
        <f t="array" ref="I462">SUM(IF($F$2=Data!$A$2:$A$8633,IF($H$2=$H$2,IF($B$456=Data!$F$2:$F$8633,IF(I$16=Data!$E$2:$E$8633,IF(3=Data!$H$2:$H$8633,Data!$I$2:$I$8633))))))</f>
        <v>0</v>
      </c>
      <c r="J462" s="35">
        <f t="array" ref="J462">SUM(IF($F$2=Data!$A$2:$A$8633,IF($H$2=$H$2,IF($B$456=Data!$F$2:$F$8633,IF(J$16=Data!$E$2:$E$8633,IF(3=Data!$H$2:$H$8633,Data!$I$2:$I$8633))))))</f>
        <v>0</v>
      </c>
      <c r="K462" s="35">
        <f t="array" ref="K462">SUM(IF($F$2=Data!$A$2:$A$8633,IF($H$2=$H$2,IF($B$456=Data!$F$2:$F$8633,IF(K$16=Data!$E$2:$E$8633,IF(3=Data!$H$2:$H$8633,Data!$I$2:$I$8633))))))</f>
        <v>0</v>
      </c>
      <c r="L462" s="35">
        <f t="array" ref="L462">SUM(IF($F$2=Data!$A$2:$A$8633,IF($H$2=$H$2,IF($B$456=Data!$F$2:$F$8633,IF(L$16=Data!$E$2:$E$8633,IF(3=Data!$H$2:$H$8633,Data!$I$2:$I$8633))))))</f>
        <v>0</v>
      </c>
      <c r="M462" s="35">
        <f t="array" ref="M462">SUM(IF($F$2=Data!$A$2:$A$8633,IF($H$2=$H$2,IF($B$456=Data!$F$2:$F$8633,IF(M$16=Data!$E$2:$E$8633,IF(3=Data!$H$2:$H$8633,Data!$I$2:$I$8633))))))</f>
        <v>0</v>
      </c>
      <c r="N462" s="35">
        <f t="array" ref="N462">SUM(IF($F$2=Data!$A$2:$A$8633,IF($H$2=$H$2,IF($B$456=Data!$F$2:$F$8633,IF(N$16=Data!$E$2:$E$8633,IF(3=Data!$H$2:$H$8633,Data!$I$2:$I$8633))))))</f>
        <v>0</v>
      </c>
      <c r="O462" s="35">
        <f t="array" ref="O462">SUM(IF($F$2=Data!$A$2:$A$8633,IF($H$2=$H$2,IF($B$456=Data!$F$2:$F$8633,IF(O$16=Data!$E$2:$E$8633,IF(3=Data!$H$2:$H$8633,Data!$I$2:$I$8633))))))</f>
        <v>0</v>
      </c>
      <c r="P462" s="35">
        <f t="array" ref="P462">SUM(IF($F$2=Data!$A$2:$A$8633,IF($H$2=$H$2,IF($B$456=Data!$F$2:$F$8633,IF(P$16=Data!$E$2:$E$8633,IF(3=Data!$H$2:$H$8633,Data!$I$2:$I$8633))))))</f>
        <v>0</v>
      </c>
      <c r="Q462" s="35">
        <f t="array" ref="Q462">SUM(IF($F$2=Data!$A$2:$A$8633,IF($H$2=$H$2,IF($B$456=Data!$F$2:$F$8633,IF(Q$16=Data!$E$2:$E$8633,IF(3=Data!$H$2:$H$8633,Data!$I$2:$I$8633))))))</f>
        <v>0</v>
      </c>
      <c r="R462" s="35">
        <f t="array" ref="R462">SUM(IF($F$2=Data!$A$2:$A$8633,IF($H$2=$H$2,IF($B$456=Data!$F$2:$F$8633,IF(R$16=Data!$E$2:$E$8633,IF(3=Data!$H$2:$H$8633,Data!$I$2:$I$8633))))))</f>
        <v>0</v>
      </c>
      <c r="S462" s="35">
        <f t="array" ref="S462">SUM(IF($F$2=Data!$A$2:$A$8633,IF($H$2=$H$2,IF($B$456=Data!$F$2:$F$8633,IF(S$16=Data!$E$2:$E$8633,IF(3=Data!$H$2:$H$8633,Data!$I$2:$I$8633))))))</f>
        <v>0</v>
      </c>
      <c r="T462" s="35">
        <f t="array" ref="T462">SUM(IF($F$2=Data!$A$2:$A$8633,IF($H$2=$H$2,IF($B$456=Data!$F$2:$F$8633,IF(T$16=Data!$E$2:$E$8633,IF(3=Data!$H$2:$H$8633,Data!$I$2:$I$8633))))))</f>
        <v>0</v>
      </c>
      <c r="U462" s="35">
        <f t="array" ref="U462">SUM(IF($F$2=Data!$A$2:$A$8633,IF($H$2=$H$2,IF($B$456=Data!$F$2:$F$8633,IF(U$16=Data!$E$2:$E$8633,IF(3=Data!$H$2:$H$8633,Data!$I$2:$I$8633))))))</f>
        <v>0</v>
      </c>
      <c r="V462" s="35">
        <f t="array" ref="V462">SUM(IF($F$2=Data!$A$2:$A$8633,IF($H$2=$H$2,IF($B$456=Data!$F$2:$F$8633,IF(V$16=Data!$E$2:$E$8633,IF(3=Data!$H$2:$H$8633,Data!$I$2:$I$8633))))))</f>
        <v>0</v>
      </c>
      <c r="W462" s="35">
        <f t="array" ref="W462">SUM(IF($F$2=Data!$A$2:$A$8633,IF($H$2=$H$2,IF($B$456=Data!$F$2:$F$8633,IF(W$16=Data!$E$2:$E$8633,IF(3=Data!$H$2:$H$8633,Data!$I$2:$I$8633))))))</f>
        <v>0</v>
      </c>
      <c r="X462" s="35">
        <f t="array" ref="X462">SUM(IF($F$2=Data!$A$2:$A$8633,IF($H$2=$H$2,IF($B$456=Data!$F$2:$F$8633,IF(X$16=Data!$E$2:$E$8633,IF(3=Data!$H$2:$H$8633,Data!$I$2:$I$8633))))))</f>
        <v>0</v>
      </c>
      <c r="Y462" s="35">
        <f t="array" ref="Y462">SUM(IF($F$2=Data!$A$2:$A$8633,IF($H$2=$H$2,IF($B$456=Data!$F$2:$F$8633,IF(Y$16=Data!$E$2:$E$8633,IF(3=Data!$H$2:$H$8633,Data!$I$2:$I$8633))))))</f>
        <v>0</v>
      </c>
    </row>
    <row r="463" spans="1:31" hidden="1">
      <c r="A463" s="29" t="s">
        <v>6</v>
      </c>
      <c r="B463" s="35">
        <f t="array" ref="B463">SUM(IF($F$2=Data!$A$2:$A$8633,IF($H$2=$H$2,IF($B$456=Data!$F$2:$F$8633,IF(B$16=Data!$E$2:$E$8633,IF(0=Data!$H$2:$H$8633,Data!$K$2:$K$8633))))))</f>
        <v>0</v>
      </c>
      <c r="C463" s="35">
        <f t="array" ref="C463">SUM(IF($F$2=Data!$A$2:$A$8633,IF($H$2=$H$2,IF($B$456=Data!$F$2:$F$8633,IF(C$16=Data!$E$2:$E$8633,IF(0=Data!$H$2:$H$8633,Data!$K$2:$K$8633))))))</f>
        <v>0</v>
      </c>
      <c r="D463" s="35">
        <f t="array" ref="D463">SUM(IF($F$2=Data!$A$2:$A$8633,IF($H$2=$H$2,IF($B$456=Data!$F$2:$F$8633,IF(D$16=Data!$E$2:$E$8633,IF(0=Data!$H$2:$H$8633,Data!$K$2:$K$8633))))))</f>
        <v>0</v>
      </c>
      <c r="E463" s="35">
        <f t="array" ref="E463">SUM(IF($F$2=Data!$A$2:$A$8633,IF($H$2=$H$2,IF($B$456=Data!$F$2:$F$8633,IF(E$16=Data!$E$2:$E$8633,IF(0=Data!$H$2:$H$8633,Data!$K$2:$K$8633))))))</f>
        <v>0</v>
      </c>
      <c r="F463" s="35">
        <f t="array" ref="F463">SUM(IF($F$2=Data!$A$2:$A$8633,IF($H$2=$H$2,IF($B$456=Data!$F$2:$F$8633,IF(F$16=Data!$E$2:$E$8633,IF(0=Data!$H$2:$H$8633,Data!$K$2:$K$8633))))))</f>
        <v>0</v>
      </c>
      <c r="G463" s="35">
        <f t="array" ref="G463">SUM(IF($F$2=Data!$A$2:$A$8633,IF($H$2=$H$2,IF($B$456=Data!$F$2:$F$8633,IF(G$16=Data!$E$2:$E$8633,IF(0=Data!$H$2:$H$8633,Data!$K$2:$K$8633))))))</f>
        <v>0</v>
      </c>
      <c r="H463" s="35">
        <f t="array" ref="H463">SUM(IF($F$2=Data!$A$2:$A$8633,IF($H$2=$H$2,IF($B$456=Data!$F$2:$F$8633,IF(H$16=Data!$E$2:$E$8633,IF(0=Data!$H$2:$H$8633,Data!$K$2:$K$8633))))))</f>
        <v>0</v>
      </c>
      <c r="I463" s="35">
        <f t="array" ref="I463">SUM(IF($F$2=Data!$A$2:$A$8633,IF($H$2=$H$2,IF($B$456=Data!$F$2:$F$8633,IF(I$16=Data!$E$2:$E$8633,IF(0=Data!$H$2:$H$8633,Data!$K$2:$K$8633))))))</f>
        <v>0</v>
      </c>
      <c r="J463" s="35">
        <f t="array" ref="J463">SUM(IF($F$2=Data!$A$2:$A$8633,IF($H$2=$H$2,IF($B$456=Data!$F$2:$F$8633,IF(J$16=Data!$E$2:$E$8633,IF(0=Data!$H$2:$H$8633,Data!$K$2:$K$8633))))))</f>
        <v>0</v>
      </c>
      <c r="K463" s="35">
        <f t="array" ref="K463">SUM(IF($F$2=Data!$A$2:$A$8633,IF($H$2=$H$2,IF($B$456=Data!$F$2:$F$8633,IF(K$16=Data!$E$2:$E$8633,IF(0=Data!$H$2:$H$8633,Data!$K$2:$K$8633))))))</f>
        <v>0</v>
      </c>
      <c r="L463" s="35">
        <f t="array" ref="L463">SUM(IF($F$2=Data!$A$2:$A$8633,IF($H$2=$H$2,IF($B$456=Data!$F$2:$F$8633,IF(L$16=Data!$E$2:$E$8633,IF(0=Data!$H$2:$H$8633,Data!$K$2:$K$8633))))))</f>
        <v>0</v>
      </c>
      <c r="M463" s="35">
        <f t="array" ref="M463">SUM(IF($F$2=Data!$A$2:$A$8633,IF($H$2=$H$2,IF($B$456=Data!$F$2:$F$8633,IF(M$16=Data!$E$2:$E$8633,IF(0=Data!$H$2:$H$8633,Data!$K$2:$K$8633))))))</f>
        <v>0</v>
      </c>
      <c r="N463" s="35">
        <f t="array" ref="N463">SUM(IF($F$2=Data!$A$2:$A$8633,IF($H$2=$H$2,IF($B$456=Data!$F$2:$F$8633,IF(N$16=Data!$E$2:$E$8633,IF(0=Data!$H$2:$H$8633,Data!$K$2:$K$8633))))))</f>
        <v>0</v>
      </c>
      <c r="O463" s="35">
        <f t="array" ref="O463">SUM(IF($F$2=Data!$A$2:$A$8633,IF($H$2=$H$2,IF($B$456=Data!$F$2:$F$8633,IF(O$16=Data!$E$2:$E$8633,IF(0=Data!$H$2:$H$8633,Data!$K$2:$K$8633))))))</f>
        <v>0</v>
      </c>
      <c r="P463" s="35">
        <f t="array" ref="P463">SUM(IF($F$2=Data!$A$2:$A$8633,IF($H$2=$H$2,IF($B$456=Data!$F$2:$F$8633,IF(P$16=Data!$E$2:$E$8633,IF(0=Data!$H$2:$H$8633,Data!$K$2:$K$8633))))))</f>
        <v>0</v>
      </c>
      <c r="Q463" s="35">
        <f t="array" ref="Q463">SUM(IF($F$2=Data!$A$2:$A$8633,IF($H$2=$H$2,IF($B$456=Data!$F$2:$F$8633,IF(Q$16=Data!$E$2:$E$8633,IF(0=Data!$H$2:$H$8633,Data!$K$2:$K$8633))))))</f>
        <v>0</v>
      </c>
      <c r="R463" s="35">
        <f t="array" ref="R463">SUM(IF($F$2=Data!$A$2:$A$8633,IF($H$2=$H$2,IF($B$456=Data!$F$2:$F$8633,IF(R$16=Data!$E$2:$E$8633,IF(0=Data!$H$2:$H$8633,Data!$K$2:$K$8633))))))</f>
        <v>0</v>
      </c>
      <c r="S463" s="35">
        <f t="array" ref="S463">SUM(IF($F$2=Data!$A$2:$A$8633,IF($H$2=$H$2,IF($B$456=Data!$F$2:$F$8633,IF(S$16=Data!$E$2:$E$8633,IF(0=Data!$H$2:$H$8633,Data!$K$2:$K$8633))))))</f>
        <v>0</v>
      </c>
      <c r="T463" s="35">
        <f t="array" ref="T463">SUM(IF($F$2=Data!$A$2:$A$8633,IF($H$2=$H$2,IF($B$456=Data!$F$2:$F$8633,IF(T$16=Data!$E$2:$E$8633,IF(0=Data!$H$2:$H$8633,Data!$K$2:$K$8633))))))</f>
        <v>0</v>
      </c>
      <c r="U463" s="35">
        <f t="array" ref="U463">SUM(IF($F$2=Data!$A$2:$A$8633,IF($H$2=$H$2,IF($B$456=Data!$F$2:$F$8633,IF(U$16=Data!$E$2:$E$8633,IF(0=Data!$H$2:$H$8633,Data!$K$2:$K$8633))))))</f>
        <v>0</v>
      </c>
      <c r="V463" s="35">
        <f t="array" ref="V463">SUM(IF($F$2=Data!$A$2:$A$8633,IF($H$2=$H$2,IF($B$456=Data!$F$2:$F$8633,IF(V$16=Data!$E$2:$E$8633,IF(0=Data!$H$2:$H$8633,Data!$K$2:$K$8633))))))</f>
        <v>0</v>
      </c>
      <c r="W463" s="35">
        <f t="array" ref="W463">SUM(IF($F$2=Data!$A$2:$A$8633,IF($H$2=$H$2,IF($B$456=Data!$F$2:$F$8633,IF(W$16=Data!$E$2:$E$8633,IF(0=Data!$H$2:$H$8633,Data!$K$2:$K$8633))))))</f>
        <v>0</v>
      </c>
      <c r="X463" s="35">
        <f t="array" ref="X463">SUM(IF($F$2=Data!$A$2:$A$8633,IF($H$2=$H$2,IF($B$456=Data!$F$2:$F$8633,IF(X$16=Data!$E$2:$E$8633,IF(0=Data!$H$2:$H$8633,Data!$K$2:$K$8633))))))</f>
        <v>0</v>
      </c>
      <c r="Y463" s="35">
        <f t="array" ref="Y463">SUM(IF($F$2=Data!$A$2:$A$8633,IF($H$2=$H$2,IF($B$456=Data!$F$2:$F$8633,IF(Y$16=Data!$E$2:$E$8633,IF(0=Data!$H$2:$H$8633,Data!$K$2:$K$8633))))))</f>
        <v>0</v>
      </c>
    </row>
    <row r="464" spans="1:31" hidden="1">
      <c r="A464" s="29" t="s">
        <v>7</v>
      </c>
      <c r="B464" s="35">
        <f t="array" ref="B464">SUM(IF($F$2=Data!$A$2:$A$8633,IF($H$2=$H$2,IF($B$456=Data!$F$2:$F$8633,IF(B$16=Data!$E$2:$E$8633,IF(1=Data!$H$2:$H$8633,Data!$K$2:$K$8633))))))</f>
        <v>0</v>
      </c>
      <c r="C464" s="35">
        <f t="array" ref="C464">SUM(IF($F$2=Data!$A$2:$A$8633,IF($H$2=$H$2,IF($B$456=Data!$F$2:$F$8633,IF(C$16=Data!$E$2:$E$8633,IF(1=Data!$H$2:$H$8633,Data!$K$2:$K$8633))))))</f>
        <v>0</v>
      </c>
      <c r="D464" s="35">
        <f t="array" ref="D464">SUM(IF($F$2=Data!$A$2:$A$8633,IF($H$2=$H$2,IF($B$456=Data!$F$2:$F$8633,IF(D$16=Data!$E$2:$E$8633,IF(1=Data!$H$2:$H$8633,Data!$K$2:$K$8633))))))</f>
        <v>0</v>
      </c>
      <c r="E464" s="35">
        <f t="array" ref="E464">SUM(IF($F$2=Data!$A$2:$A$8633,IF($H$2=$H$2,IF($B$456=Data!$F$2:$F$8633,IF(E$16=Data!$E$2:$E$8633,IF(1=Data!$H$2:$H$8633,Data!$K$2:$K$8633))))))</f>
        <v>0</v>
      </c>
      <c r="F464" s="35">
        <f t="array" ref="F464">SUM(IF($F$2=Data!$A$2:$A$8633,IF($H$2=$H$2,IF($B$456=Data!$F$2:$F$8633,IF(F$16=Data!$E$2:$E$8633,IF(1=Data!$H$2:$H$8633,Data!$K$2:$K$8633))))))</f>
        <v>0</v>
      </c>
      <c r="G464" s="35">
        <f t="array" ref="G464">SUM(IF($F$2=Data!$A$2:$A$8633,IF($H$2=$H$2,IF($B$456=Data!$F$2:$F$8633,IF(G$16=Data!$E$2:$E$8633,IF(1=Data!$H$2:$H$8633,Data!$K$2:$K$8633))))))</f>
        <v>0</v>
      </c>
      <c r="H464" s="35">
        <f t="array" ref="H464">SUM(IF($F$2=Data!$A$2:$A$8633,IF($H$2=$H$2,IF($B$456=Data!$F$2:$F$8633,IF(H$16=Data!$E$2:$E$8633,IF(1=Data!$H$2:$H$8633,Data!$K$2:$K$8633))))))</f>
        <v>0</v>
      </c>
      <c r="I464" s="35">
        <f t="array" ref="I464">SUM(IF($F$2=Data!$A$2:$A$8633,IF($H$2=$H$2,IF($B$456=Data!$F$2:$F$8633,IF(I$16=Data!$E$2:$E$8633,IF(1=Data!$H$2:$H$8633,Data!$K$2:$K$8633))))))</f>
        <v>0</v>
      </c>
      <c r="J464" s="35">
        <f t="array" ref="J464">SUM(IF($F$2=Data!$A$2:$A$8633,IF($H$2=$H$2,IF($B$456=Data!$F$2:$F$8633,IF(J$16=Data!$E$2:$E$8633,IF(1=Data!$H$2:$H$8633,Data!$K$2:$K$8633))))))</f>
        <v>0</v>
      </c>
      <c r="K464" s="35">
        <f t="array" ref="K464">SUM(IF($F$2=Data!$A$2:$A$8633,IF($H$2=$H$2,IF($B$456=Data!$F$2:$F$8633,IF(K$16=Data!$E$2:$E$8633,IF(1=Data!$H$2:$H$8633,Data!$K$2:$K$8633))))))</f>
        <v>0</v>
      </c>
      <c r="L464" s="35">
        <f t="array" ref="L464">SUM(IF($F$2=Data!$A$2:$A$8633,IF($H$2=$H$2,IF($B$456=Data!$F$2:$F$8633,IF(L$16=Data!$E$2:$E$8633,IF(1=Data!$H$2:$H$8633,Data!$K$2:$K$8633))))))</f>
        <v>0</v>
      </c>
      <c r="M464" s="35">
        <f t="array" ref="M464">SUM(IF($F$2=Data!$A$2:$A$8633,IF($H$2=$H$2,IF($B$456=Data!$F$2:$F$8633,IF(M$16=Data!$E$2:$E$8633,IF(1=Data!$H$2:$H$8633,Data!$K$2:$K$8633))))))</f>
        <v>0</v>
      </c>
      <c r="N464" s="35">
        <f t="array" ref="N464">SUM(IF($F$2=Data!$A$2:$A$8633,IF($H$2=$H$2,IF($B$456=Data!$F$2:$F$8633,IF(N$16=Data!$E$2:$E$8633,IF(1=Data!$H$2:$H$8633,Data!$K$2:$K$8633))))))</f>
        <v>0</v>
      </c>
      <c r="O464" s="35">
        <f t="array" ref="O464">SUM(IF($F$2=Data!$A$2:$A$8633,IF($H$2=$H$2,IF($B$456=Data!$F$2:$F$8633,IF(O$16=Data!$E$2:$E$8633,IF(1=Data!$H$2:$H$8633,Data!$K$2:$K$8633))))))</f>
        <v>0</v>
      </c>
      <c r="P464" s="35">
        <f t="array" ref="P464">SUM(IF($F$2=Data!$A$2:$A$8633,IF($H$2=$H$2,IF($B$456=Data!$F$2:$F$8633,IF(P$16=Data!$E$2:$E$8633,IF(1=Data!$H$2:$H$8633,Data!$K$2:$K$8633))))))</f>
        <v>0</v>
      </c>
      <c r="Q464" s="35">
        <f t="array" ref="Q464">SUM(IF($F$2=Data!$A$2:$A$8633,IF($H$2=$H$2,IF($B$456=Data!$F$2:$F$8633,IF(Q$16=Data!$E$2:$E$8633,IF(1=Data!$H$2:$H$8633,Data!$K$2:$K$8633))))))</f>
        <v>0</v>
      </c>
      <c r="R464" s="35">
        <f t="array" ref="R464">SUM(IF($F$2=Data!$A$2:$A$8633,IF($H$2=$H$2,IF($B$456=Data!$F$2:$F$8633,IF(R$16=Data!$E$2:$E$8633,IF(1=Data!$H$2:$H$8633,Data!$K$2:$K$8633))))))</f>
        <v>0</v>
      </c>
      <c r="S464" s="35">
        <f t="array" ref="S464">SUM(IF($F$2=Data!$A$2:$A$8633,IF($H$2=$H$2,IF($B$456=Data!$F$2:$F$8633,IF(S$16=Data!$E$2:$E$8633,IF(1=Data!$H$2:$H$8633,Data!$K$2:$K$8633))))))</f>
        <v>0</v>
      </c>
      <c r="T464" s="35">
        <f t="array" ref="T464">SUM(IF($F$2=Data!$A$2:$A$8633,IF($H$2=$H$2,IF($B$456=Data!$F$2:$F$8633,IF(T$16=Data!$E$2:$E$8633,IF(1=Data!$H$2:$H$8633,Data!$K$2:$K$8633))))))</f>
        <v>0</v>
      </c>
      <c r="U464" s="35">
        <f t="array" ref="U464">SUM(IF($F$2=Data!$A$2:$A$8633,IF($H$2=$H$2,IF($B$456=Data!$F$2:$F$8633,IF(U$16=Data!$E$2:$E$8633,IF(1=Data!$H$2:$H$8633,Data!$K$2:$K$8633))))))</f>
        <v>0</v>
      </c>
      <c r="V464" s="35">
        <f t="array" ref="V464">SUM(IF($F$2=Data!$A$2:$A$8633,IF($H$2=$H$2,IF($B$456=Data!$F$2:$F$8633,IF(V$16=Data!$E$2:$E$8633,IF(1=Data!$H$2:$H$8633,Data!$K$2:$K$8633))))))</f>
        <v>0</v>
      </c>
      <c r="W464" s="35">
        <f t="array" ref="W464">SUM(IF($F$2=Data!$A$2:$A$8633,IF($H$2=$H$2,IF($B$456=Data!$F$2:$F$8633,IF(W$16=Data!$E$2:$E$8633,IF(1=Data!$H$2:$H$8633,Data!$K$2:$K$8633))))))</f>
        <v>0</v>
      </c>
      <c r="X464" s="35">
        <f t="array" ref="X464">SUM(IF($F$2=Data!$A$2:$A$8633,IF($H$2=$H$2,IF($B$456=Data!$F$2:$F$8633,IF(X$16=Data!$E$2:$E$8633,IF(1=Data!$H$2:$H$8633,Data!$K$2:$K$8633))))))</f>
        <v>0</v>
      </c>
      <c r="Y464" s="35">
        <f t="array" ref="Y464">SUM(IF($F$2=Data!$A$2:$A$8633,IF($H$2=$H$2,IF($B$456=Data!$F$2:$F$8633,IF(Y$16=Data!$E$2:$E$8633,IF(1=Data!$H$2:$H$8633,Data!$K$2:$K$8633))))))</f>
        <v>0</v>
      </c>
    </row>
    <row r="465" spans="1:31" hidden="1">
      <c r="A465" s="29" t="s">
        <v>19</v>
      </c>
      <c r="B465" s="35">
        <f t="array" ref="B465">SUM(IF($F$2=Data!$A$2:$A$8633,IF($H$2=$H$2,IF($B$456=Data!$F$2:$F$8633,IF(B$16=Data!$E$2:$E$8633,IF(2=Data!$H$2:$H$8633,Data!$K$2:$K$8633))))))</f>
        <v>0</v>
      </c>
      <c r="C465" s="35">
        <f t="array" ref="C465">SUM(IF($F$2=Data!$A$2:$A$8633,IF($H$2=$H$2,IF($B$456=Data!$F$2:$F$8633,IF(C$16=Data!$E$2:$E$8633,IF(2=Data!$H$2:$H$8633,Data!$K$2:$K$8633))))))</f>
        <v>0</v>
      </c>
      <c r="D465" s="35">
        <f t="array" ref="D465">SUM(IF($F$2=Data!$A$2:$A$8633,IF($H$2=$H$2,IF($B$456=Data!$F$2:$F$8633,IF(D$16=Data!$E$2:$E$8633,IF(2=Data!$H$2:$H$8633,Data!$K$2:$K$8633))))))</f>
        <v>0</v>
      </c>
      <c r="E465" s="35">
        <f t="array" ref="E465">SUM(IF($F$2=Data!$A$2:$A$8633,IF($H$2=$H$2,IF($B$456=Data!$F$2:$F$8633,IF(E$16=Data!$E$2:$E$8633,IF(2=Data!$H$2:$H$8633,Data!$K$2:$K$8633))))))</f>
        <v>0</v>
      </c>
      <c r="F465" s="35">
        <f t="array" ref="F465">SUM(IF($F$2=Data!$A$2:$A$8633,IF($H$2=$H$2,IF($B$456=Data!$F$2:$F$8633,IF(F$16=Data!$E$2:$E$8633,IF(2=Data!$H$2:$H$8633,Data!$K$2:$K$8633))))))</f>
        <v>0</v>
      </c>
      <c r="G465" s="35">
        <f t="array" ref="G465">SUM(IF($F$2=Data!$A$2:$A$8633,IF($H$2=$H$2,IF($B$456=Data!$F$2:$F$8633,IF(G$16=Data!$E$2:$E$8633,IF(2=Data!$H$2:$H$8633,Data!$K$2:$K$8633))))))</f>
        <v>0</v>
      </c>
      <c r="H465" s="35">
        <f t="array" ref="H465">SUM(IF($F$2=Data!$A$2:$A$8633,IF($H$2=$H$2,IF($B$456=Data!$F$2:$F$8633,IF(H$16=Data!$E$2:$E$8633,IF(2=Data!$H$2:$H$8633,Data!$K$2:$K$8633))))))</f>
        <v>0</v>
      </c>
      <c r="I465" s="35">
        <f t="array" ref="I465">SUM(IF($F$2=Data!$A$2:$A$8633,IF($H$2=$H$2,IF($B$456=Data!$F$2:$F$8633,IF(I$16=Data!$E$2:$E$8633,IF(2=Data!$H$2:$H$8633,Data!$K$2:$K$8633))))))</f>
        <v>0</v>
      </c>
      <c r="J465" s="35">
        <f t="array" ref="J465">SUM(IF($F$2=Data!$A$2:$A$8633,IF($H$2=$H$2,IF($B$456=Data!$F$2:$F$8633,IF(J$16=Data!$E$2:$E$8633,IF(2=Data!$H$2:$H$8633,Data!$K$2:$K$8633))))))</f>
        <v>0</v>
      </c>
      <c r="K465" s="35">
        <f t="array" ref="K465">SUM(IF($F$2=Data!$A$2:$A$8633,IF($H$2=$H$2,IF($B$456=Data!$F$2:$F$8633,IF(K$16=Data!$E$2:$E$8633,IF(2=Data!$H$2:$H$8633,Data!$K$2:$K$8633))))))</f>
        <v>0</v>
      </c>
      <c r="L465" s="35">
        <f t="array" ref="L465">SUM(IF($F$2=Data!$A$2:$A$8633,IF($H$2=$H$2,IF($B$456=Data!$F$2:$F$8633,IF(L$16=Data!$E$2:$E$8633,IF(2=Data!$H$2:$H$8633,Data!$K$2:$K$8633))))))</f>
        <v>0</v>
      </c>
      <c r="M465" s="35">
        <f t="array" ref="M465">SUM(IF($F$2=Data!$A$2:$A$8633,IF($H$2=$H$2,IF($B$456=Data!$F$2:$F$8633,IF(M$16=Data!$E$2:$E$8633,IF(2=Data!$H$2:$H$8633,Data!$K$2:$K$8633))))))</f>
        <v>0</v>
      </c>
      <c r="N465" s="35">
        <f t="array" ref="N465">SUM(IF($F$2=Data!$A$2:$A$8633,IF($H$2=$H$2,IF($B$456=Data!$F$2:$F$8633,IF(N$16=Data!$E$2:$E$8633,IF(2=Data!$H$2:$H$8633,Data!$K$2:$K$8633))))))</f>
        <v>0</v>
      </c>
      <c r="O465" s="35">
        <f t="array" ref="O465">SUM(IF($F$2=Data!$A$2:$A$8633,IF($H$2=$H$2,IF($B$456=Data!$F$2:$F$8633,IF(O$16=Data!$E$2:$E$8633,IF(2=Data!$H$2:$H$8633,Data!$K$2:$K$8633))))))</f>
        <v>0</v>
      </c>
      <c r="P465" s="35">
        <f t="array" ref="P465">SUM(IF($F$2=Data!$A$2:$A$8633,IF($H$2=$H$2,IF($B$456=Data!$F$2:$F$8633,IF(P$16=Data!$E$2:$E$8633,IF(2=Data!$H$2:$H$8633,Data!$K$2:$K$8633))))))</f>
        <v>0</v>
      </c>
      <c r="Q465" s="35">
        <f t="array" ref="Q465">SUM(IF($F$2=Data!$A$2:$A$8633,IF($H$2=$H$2,IF($B$456=Data!$F$2:$F$8633,IF(Q$16=Data!$E$2:$E$8633,IF(2=Data!$H$2:$H$8633,Data!$K$2:$K$8633))))))</f>
        <v>0</v>
      </c>
      <c r="R465" s="35">
        <f t="array" ref="R465">SUM(IF($F$2=Data!$A$2:$A$8633,IF($H$2=$H$2,IF($B$456=Data!$F$2:$F$8633,IF(R$16=Data!$E$2:$E$8633,IF(2=Data!$H$2:$H$8633,Data!$K$2:$K$8633))))))</f>
        <v>0</v>
      </c>
      <c r="S465" s="35">
        <f t="array" ref="S465">SUM(IF($F$2=Data!$A$2:$A$8633,IF($H$2=$H$2,IF($B$456=Data!$F$2:$F$8633,IF(S$16=Data!$E$2:$E$8633,IF(2=Data!$H$2:$H$8633,Data!$K$2:$K$8633))))))</f>
        <v>0</v>
      </c>
      <c r="T465" s="35">
        <f t="array" ref="T465">SUM(IF($F$2=Data!$A$2:$A$8633,IF($H$2=$H$2,IF($B$456=Data!$F$2:$F$8633,IF(T$16=Data!$E$2:$E$8633,IF(2=Data!$H$2:$H$8633,Data!$K$2:$K$8633))))))</f>
        <v>0</v>
      </c>
      <c r="U465" s="35">
        <f t="array" ref="U465">SUM(IF($F$2=Data!$A$2:$A$8633,IF($H$2=$H$2,IF($B$456=Data!$F$2:$F$8633,IF(U$16=Data!$E$2:$E$8633,IF(2=Data!$H$2:$H$8633,Data!$K$2:$K$8633))))))</f>
        <v>0</v>
      </c>
      <c r="V465" s="35">
        <f t="array" ref="V465">SUM(IF($F$2=Data!$A$2:$A$8633,IF($H$2=$H$2,IF($B$456=Data!$F$2:$F$8633,IF(V$16=Data!$E$2:$E$8633,IF(2=Data!$H$2:$H$8633,Data!$K$2:$K$8633))))))</f>
        <v>0</v>
      </c>
      <c r="W465" s="35">
        <f t="array" ref="W465">SUM(IF($F$2=Data!$A$2:$A$8633,IF($H$2=$H$2,IF($B$456=Data!$F$2:$F$8633,IF(W$16=Data!$E$2:$E$8633,IF(2=Data!$H$2:$H$8633,Data!$K$2:$K$8633))))))</f>
        <v>0</v>
      </c>
      <c r="X465" s="35">
        <f t="array" ref="X465">SUM(IF($F$2=Data!$A$2:$A$8633,IF($H$2=$H$2,IF($B$456=Data!$F$2:$F$8633,IF(X$16=Data!$E$2:$E$8633,IF(2=Data!$H$2:$H$8633,Data!$K$2:$K$8633))))))</f>
        <v>0</v>
      </c>
      <c r="Y465" s="35">
        <f t="array" ref="Y465">SUM(IF($F$2=Data!$A$2:$A$8633,IF($H$2=$H$2,IF($B$456=Data!$F$2:$F$8633,IF(Y$16=Data!$E$2:$E$8633,IF(2=Data!$H$2:$H$8633,Data!$K$2:$K$8633))))))</f>
        <v>0</v>
      </c>
    </row>
    <row r="466" spans="1:31" hidden="1">
      <c r="A466" s="29" t="s">
        <v>20</v>
      </c>
      <c r="B466" s="36">
        <f t="array" ref="B466">SUM(IF($F$2=Data!$A$2:$A$8633,IF($H$2=$H$2,IF($B$456=Data!$F$2:$F$8633,IF(B$16=Data!$E$2:$E$8633,IF(3=Data!$H$2:$H$8633,Data!$K$2:$K$8633))))))</f>
        <v>0</v>
      </c>
      <c r="C466" s="36">
        <f t="array" ref="C466">SUM(IF($F$2=Data!$A$2:$A$8633,IF($H$2=$H$2,IF($B$456=Data!$F$2:$F$8633,IF(C$16=Data!$E$2:$E$8633,IF(3=Data!$H$2:$H$8633,Data!$K$2:$K$8633))))))</f>
        <v>0</v>
      </c>
      <c r="D466" s="36">
        <f t="array" ref="D466">SUM(IF($F$2=Data!$A$2:$A$8633,IF($H$2=$H$2,IF($B$456=Data!$F$2:$F$8633,IF(D$16=Data!$E$2:$E$8633,IF(3=Data!$H$2:$H$8633,Data!$K$2:$K$8633))))))</f>
        <v>0</v>
      </c>
      <c r="E466" s="36">
        <f t="array" ref="E466">SUM(IF($F$2=Data!$A$2:$A$8633,IF($H$2=$H$2,IF($B$456=Data!$F$2:$F$8633,IF(E$16=Data!$E$2:$E$8633,IF(3=Data!$H$2:$H$8633,Data!$K$2:$K$8633))))))</f>
        <v>0</v>
      </c>
      <c r="F466" s="36">
        <f t="array" ref="F466">SUM(IF($F$2=Data!$A$2:$A$8633,IF($H$2=$H$2,IF($B$456=Data!$F$2:$F$8633,IF(F$16=Data!$E$2:$E$8633,IF(3=Data!$H$2:$H$8633,Data!$K$2:$K$8633))))))</f>
        <v>0</v>
      </c>
      <c r="G466" s="36">
        <f t="array" ref="G466">SUM(IF($F$2=Data!$A$2:$A$8633,IF($H$2=$H$2,IF($B$456=Data!$F$2:$F$8633,IF(G$16=Data!$E$2:$E$8633,IF(3=Data!$H$2:$H$8633,Data!$K$2:$K$8633))))))</f>
        <v>0</v>
      </c>
      <c r="H466" s="36">
        <f t="array" ref="H466">SUM(IF($F$2=Data!$A$2:$A$8633,IF($H$2=$H$2,IF($B$456=Data!$F$2:$F$8633,IF(H$16=Data!$E$2:$E$8633,IF(3=Data!$H$2:$H$8633,Data!$K$2:$K$8633))))))</f>
        <v>0</v>
      </c>
      <c r="I466" s="36">
        <f t="array" ref="I466">SUM(IF($F$2=Data!$A$2:$A$8633,IF($H$2=$H$2,IF($B$456=Data!$F$2:$F$8633,IF(I$16=Data!$E$2:$E$8633,IF(3=Data!$H$2:$H$8633,Data!$K$2:$K$8633))))))</f>
        <v>0</v>
      </c>
      <c r="J466" s="36">
        <f t="array" ref="J466">SUM(IF($F$2=Data!$A$2:$A$8633,IF($H$2=$H$2,IF($B$456=Data!$F$2:$F$8633,IF(J$16=Data!$E$2:$E$8633,IF(3=Data!$H$2:$H$8633,Data!$K$2:$K$8633))))))</f>
        <v>0</v>
      </c>
      <c r="K466" s="36">
        <f t="array" ref="K466">SUM(IF($F$2=Data!$A$2:$A$8633,IF($H$2=$H$2,IF($B$456=Data!$F$2:$F$8633,IF(K$16=Data!$E$2:$E$8633,IF(3=Data!$H$2:$H$8633,Data!$K$2:$K$8633))))))</f>
        <v>0</v>
      </c>
      <c r="L466" s="36">
        <f t="array" ref="L466">SUM(IF($F$2=Data!$A$2:$A$8633,IF($H$2=$H$2,IF($B$456=Data!$F$2:$F$8633,IF(L$16=Data!$E$2:$E$8633,IF(3=Data!$H$2:$H$8633,Data!$K$2:$K$8633))))))</f>
        <v>0</v>
      </c>
      <c r="M466" s="36">
        <f t="array" ref="M466">SUM(IF($F$2=Data!$A$2:$A$8633,IF($H$2=$H$2,IF($B$456=Data!$F$2:$F$8633,IF(M$16=Data!$E$2:$E$8633,IF(3=Data!$H$2:$H$8633,Data!$K$2:$K$8633))))))</f>
        <v>0</v>
      </c>
      <c r="N466" s="36">
        <f t="array" ref="N466">SUM(IF($F$2=Data!$A$2:$A$8633,IF($H$2=$H$2,IF($B$456=Data!$F$2:$F$8633,IF(N$16=Data!$E$2:$E$8633,IF(3=Data!$H$2:$H$8633,Data!$K$2:$K$8633))))))</f>
        <v>0</v>
      </c>
      <c r="O466" s="36">
        <f t="array" ref="O466">SUM(IF($F$2=Data!$A$2:$A$8633,IF($H$2=$H$2,IF($B$456=Data!$F$2:$F$8633,IF(O$16=Data!$E$2:$E$8633,IF(3=Data!$H$2:$H$8633,Data!$K$2:$K$8633))))))</f>
        <v>0</v>
      </c>
      <c r="P466" s="36">
        <f t="array" ref="P466">SUM(IF($F$2=Data!$A$2:$A$8633,IF($H$2=$H$2,IF($B$456=Data!$F$2:$F$8633,IF(P$16=Data!$E$2:$E$8633,IF(3=Data!$H$2:$H$8633,Data!$K$2:$K$8633))))))</f>
        <v>0</v>
      </c>
      <c r="Q466" s="36">
        <f t="array" ref="Q466">SUM(IF($F$2=Data!$A$2:$A$8633,IF($H$2=$H$2,IF($B$456=Data!$F$2:$F$8633,IF(Q$16=Data!$E$2:$E$8633,IF(3=Data!$H$2:$H$8633,Data!$K$2:$K$8633))))))</f>
        <v>0</v>
      </c>
      <c r="R466" s="36">
        <f t="array" ref="R466">SUM(IF($F$2=Data!$A$2:$A$8633,IF($H$2=$H$2,IF($B$456=Data!$F$2:$F$8633,IF(R$16=Data!$E$2:$E$8633,IF(3=Data!$H$2:$H$8633,Data!$K$2:$K$8633))))))</f>
        <v>0</v>
      </c>
      <c r="S466" s="36">
        <f t="array" ref="S466">SUM(IF($F$2=Data!$A$2:$A$8633,IF($H$2=$H$2,IF($B$456=Data!$F$2:$F$8633,IF(S$16=Data!$E$2:$E$8633,IF(3=Data!$H$2:$H$8633,Data!$K$2:$K$8633))))))</f>
        <v>0</v>
      </c>
      <c r="T466" s="36">
        <f t="array" ref="T466">SUM(IF($F$2=Data!$A$2:$A$8633,IF($H$2=$H$2,IF($B$456=Data!$F$2:$F$8633,IF(T$16=Data!$E$2:$E$8633,IF(3=Data!$H$2:$H$8633,Data!$K$2:$K$8633))))))</f>
        <v>0</v>
      </c>
      <c r="U466" s="36">
        <f t="array" ref="U466">SUM(IF($F$2=Data!$A$2:$A$8633,IF($H$2=$H$2,IF($B$456=Data!$F$2:$F$8633,IF(U$16=Data!$E$2:$E$8633,IF(3=Data!$H$2:$H$8633,Data!$K$2:$K$8633))))))</f>
        <v>0</v>
      </c>
      <c r="V466" s="36">
        <f t="array" ref="V466">SUM(IF($F$2=Data!$A$2:$A$8633,IF($H$2=$H$2,IF($B$456=Data!$F$2:$F$8633,IF(V$16=Data!$E$2:$E$8633,IF(3=Data!$H$2:$H$8633,Data!$K$2:$K$8633))))))</f>
        <v>0</v>
      </c>
      <c r="W466" s="36">
        <f t="array" ref="W466">SUM(IF($F$2=Data!$A$2:$A$8633,IF($H$2=$H$2,IF($B$456=Data!$F$2:$F$8633,IF(W$16=Data!$E$2:$E$8633,IF(3=Data!$H$2:$H$8633,Data!$K$2:$K$8633))))))</f>
        <v>0</v>
      </c>
      <c r="X466" s="36">
        <f t="array" ref="X466">SUM(IF($F$2=Data!$A$2:$A$8633,IF($H$2=$H$2,IF($B$456=Data!$F$2:$F$8633,IF(X$16=Data!$E$2:$E$8633,IF(3=Data!$H$2:$H$8633,Data!$K$2:$K$8633))))))</f>
        <v>0</v>
      </c>
      <c r="Y466" s="36">
        <f t="array" ref="Y466">SUM(IF($F$2=Data!$A$2:$A$8633,IF($H$2=$H$2,IF($B$456=Data!$F$2:$F$8633,IF(Y$16=Data!$E$2:$E$8633,IF(3=Data!$H$2:$H$8633,Data!$K$2:$K$8633))))))</f>
        <v>0</v>
      </c>
    </row>
    <row r="467" spans="1:31" hidden="1">
      <c r="A467" s="37"/>
    </row>
    <row r="468" spans="1:31" hidden="1">
      <c r="A468" s="38" t="s">
        <v>2</v>
      </c>
      <c r="B468" s="39" t="str">
        <f t="shared" ref="B468:Y468" si="664">IF(B$457&lt;B463,B458+B$457*B459,"N/A")</f>
        <v>N/A</v>
      </c>
      <c r="C468" s="39" t="str">
        <f t="shared" si="664"/>
        <v>N/A</v>
      </c>
      <c r="D468" s="39" t="str">
        <f t="shared" si="664"/>
        <v>N/A</v>
      </c>
      <c r="E468" s="39" t="str">
        <f t="shared" si="664"/>
        <v>N/A</v>
      </c>
      <c r="F468" s="39" t="str">
        <f t="shared" si="664"/>
        <v>N/A</v>
      </c>
      <c r="G468" s="39" t="str">
        <f t="shared" si="664"/>
        <v>N/A</v>
      </c>
      <c r="H468" s="39" t="str">
        <f t="shared" si="664"/>
        <v>N/A</v>
      </c>
      <c r="I468" s="39" t="str">
        <f t="shared" si="664"/>
        <v>N/A</v>
      </c>
      <c r="J468" s="39" t="str">
        <f t="shared" si="664"/>
        <v>N/A</v>
      </c>
      <c r="K468" s="39" t="str">
        <f t="shared" si="664"/>
        <v>N/A</v>
      </c>
      <c r="L468" s="39" t="str">
        <f t="shared" si="664"/>
        <v>N/A</v>
      </c>
      <c r="M468" s="39" t="str">
        <f t="shared" si="664"/>
        <v>N/A</v>
      </c>
      <c r="N468" s="39" t="str">
        <f t="shared" si="664"/>
        <v>N/A</v>
      </c>
      <c r="O468" s="39" t="str">
        <f t="shared" si="664"/>
        <v>N/A</v>
      </c>
      <c r="P468" s="39" t="str">
        <f t="shared" si="664"/>
        <v>N/A</v>
      </c>
      <c r="Q468" s="39" t="str">
        <f t="shared" si="664"/>
        <v>N/A</v>
      </c>
      <c r="R468" s="39" t="str">
        <f t="shared" si="664"/>
        <v>N/A</v>
      </c>
      <c r="S468" s="39" t="str">
        <f t="shared" si="664"/>
        <v>N/A</v>
      </c>
      <c r="T468" s="39" t="str">
        <f t="shared" si="664"/>
        <v>N/A</v>
      </c>
      <c r="U468" s="39" t="str">
        <f t="shared" si="664"/>
        <v>N/A</v>
      </c>
      <c r="V468" s="39" t="str">
        <f t="shared" si="664"/>
        <v>N/A</v>
      </c>
      <c r="W468" s="39" t="str">
        <f t="shared" si="664"/>
        <v>N/A</v>
      </c>
      <c r="X468" s="39" t="str">
        <f t="shared" si="664"/>
        <v>N/A</v>
      </c>
      <c r="Y468" s="39" t="str">
        <f t="shared" si="664"/>
        <v>N/A</v>
      </c>
    </row>
    <row r="469" spans="1:31" hidden="1">
      <c r="A469" s="38" t="s">
        <v>0</v>
      </c>
      <c r="B469" s="39" t="str">
        <f t="shared" ref="B469:Y469" si="665">IF(AND(B463&lt;&gt;0,B463&lt;B$457,B$457&lt;B464),B458+B$457*B459+(B$457-B463)*B460,"N/A")</f>
        <v>N/A</v>
      </c>
      <c r="C469" s="39" t="str">
        <f t="shared" si="665"/>
        <v>N/A</v>
      </c>
      <c r="D469" s="39" t="str">
        <f t="shared" si="665"/>
        <v>N/A</v>
      </c>
      <c r="E469" s="39" t="str">
        <f t="shared" si="665"/>
        <v>N/A</v>
      </c>
      <c r="F469" s="39" t="str">
        <f t="shared" si="665"/>
        <v>N/A</v>
      </c>
      <c r="G469" s="39" t="str">
        <f t="shared" si="665"/>
        <v>N/A</v>
      </c>
      <c r="H469" s="39" t="str">
        <f t="shared" si="665"/>
        <v>N/A</v>
      </c>
      <c r="I469" s="39" t="str">
        <f t="shared" si="665"/>
        <v>N/A</v>
      </c>
      <c r="J469" s="39" t="str">
        <f t="shared" si="665"/>
        <v>N/A</v>
      </c>
      <c r="K469" s="39" t="str">
        <f t="shared" si="665"/>
        <v>N/A</v>
      </c>
      <c r="L469" s="39" t="str">
        <f t="shared" si="665"/>
        <v>N/A</v>
      </c>
      <c r="M469" s="39" t="str">
        <f t="shared" si="665"/>
        <v>N/A</v>
      </c>
      <c r="N469" s="39" t="str">
        <f t="shared" si="665"/>
        <v>N/A</v>
      </c>
      <c r="O469" s="39" t="str">
        <f t="shared" si="665"/>
        <v>N/A</v>
      </c>
      <c r="P469" s="39" t="str">
        <f t="shared" si="665"/>
        <v>N/A</v>
      </c>
      <c r="Q469" s="39" t="str">
        <f t="shared" si="665"/>
        <v>N/A</v>
      </c>
      <c r="R469" s="39" t="str">
        <f t="shared" si="665"/>
        <v>N/A</v>
      </c>
      <c r="S469" s="39" t="str">
        <f t="shared" si="665"/>
        <v>N/A</v>
      </c>
      <c r="T469" s="39" t="str">
        <f t="shared" si="665"/>
        <v>N/A</v>
      </c>
      <c r="U469" s="39" t="str">
        <f t="shared" si="665"/>
        <v>N/A</v>
      </c>
      <c r="V469" s="39" t="str">
        <f t="shared" si="665"/>
        <v>N/A</v>
      </c>
      <c r="W469" s="39" t="str">
        <f t="shared" si="665"/>
        <v>N/A</v>
      </c>
      <c r="X469" s="39" t="str">
        <f t="shared" si="665"/>
        <v>N/A</v>
      </c>
      <c r="Y469" s="39" t="str">
        <f t="shared" si="665"/>
        <v>N/A</v>
      </c>
    </row>
    <row r="470" spans="1:31" hidden="1">
      <c r="A470" s="38" t="s">
        <v>1</v>
      </c>
      <c r="B470" s="39" t="str">
        <f t="shared" ref="B470:Y470" si="666">IF(AND(B464&lt;&gt;0,B464&lt;B$457,B$457&lt;B465),B458+B$457*B459+(B$457-B463)*B460+(B$457-B464)*B461,"N/A")</f>
        <v>N/A</v>
      </c>
      <c r="C470" s="39" t="str">
        <f t="shared" si="666"/>
        <v>N/A</v>
      </c>
      <c r="D470" s="39" t="str">
        <f t="shared" si="666"/>
        <v>N/A</v>
      </c>
      <c r="E470" s="39" t="str">
        <f t="shared" si="666"/>
        <v>N/A</v>
      </c>
      <c r="F470" s="39" t="str">
        <f t="shared" si="666"/>
        <v>N/A</v>
      </c>
      <c r="G470" s="39" t="str">
        <f t="shared" si="666"/>
        <v>N/A</v>
      </c>
      <c r="H470" s="39" t="str">
        <f t="shared" si="666"/>
        <v>N/A</v>
      </c>
      <c r="I470" s="39" t="str">
        <f t="shared" si="666"/>
        <v>N/A</v>
      </c>
      <c r="J470" s="39" t="str">
        <f t="shared" si="666"/>
        <v>N/A</v>
      </c>
      <c r="K470" s="39" t="str">
        <f t="shared" si="666"/>
        <v>N/A</v>
      </c>
      <c r="L470" s="39" t="str">
        <f t="shared" si="666"/>
        <v>N/A</v>
      </c>
      <c r="M470" s="39" t="str">
        <f t="shared" si="666"/>
        <v>N/A</v>
      </c>
      <c r="N470" s="39" t="str">
        <f t="shared" si="666"/>
        <v>N/A</v>
      </c>
      <c r="O470" s="39" t="str">
        <f t="shared" si="666"/>
        <v>N/A</v>
      </c>
      <c r="P470" s="39" t="str">
        <f t="shared" si="666"/>
        <v>N/A</v>
      </c>
      <c r="Q470" s="39" t="str">
        <f t="shared" si="666"/>
        <v>N/A</v>
      </c>
      <c r="R470" s="39" t="str">
        <f t="shared" si="666"/>
        <v>N/A</v>
      </c>
      <c r="S470" s="39" t="str">
        <f t="shared" si="666"/>
        <v>N/A</v>
      </c>
      <c r="T470" s="39" t="str">
        <f t="shared" si="666"/>
        <v>N/A</v>
      </c>
      <c r="U470" s="39" t="str">
        <f t="shared" si="666"/>
        <v>N/A</v>
      </c>
      <c r="V470" s="39" t="str">
        <f t="shared" si="666"/>
        <v>N/A</v>
      </c>
      <c r="W470" s="39" t="str">
        <f t="shared" si="666"/>
        <v>N/A</v>
      </c>
      <c r="X470" s="39" t="str">
        <f t="shared" si="666"/>
        <v>N/A</v>
      </c>
      <c r="Y470" s="39" t="str">
        <f t="shared" si="666"/>
        <v>N/A</v>
      </c>
    </row>
    <row r="471" spans="1:31" hidden="1">
      <c r="A471" s="38" t="s">
        <v>21</v>
      </c>
      <c r="B471" s="39" t="str">
        <f t="shared" ref="B471:Y471" si="667">IF(AND(B465&lt;&gt;0,B465&lt;B$457,B$457&lt;B466),B458+B$457*B459+(B$457-B463)*B460+(B$457-B464)*B461+(B$457-B465)*B462,"N/A")</f>
        <v>N/A</v>
      </c>
      <c r="C471" s="39" t="str">
        <f t="shared" si="667"/>
        <v>N/A</v>
      </c>
      <c r="D471" s="39" t="str">
        <f t="shared" si="667"/>
        <v>N/A</v>
      </c>
      <c r="E471" s="39" t="str">
        <f t="shared" si="667"/>
        <v>N/A</v>
      </c>
      <c r="F471" s="39" t="str">
        <f t="shared" si="667"/>
        <v>N/A</v>
      </c>
      <c r="G471" s="39" t="str">
        <f t="shared" si="667"/>
        <v>N/A</v>
      </c>
      <c r="H471" s="39" t="str">
        <f t="shared" si="667"/>
        <v>N/A</v>
      </c>
      <c r="I471" s="39" t="str">
        <f t="shared" si="667"/>
        <v>N/A</v>
      </c>
      <c r="J471" s="39" t="str">
        <f t="shared" si="667"/>
        <v>N/A</v>
      </c>
      <c r="K471" s="39" t="str">
        <f t="shared" si="667"/>
        <v>N/A</v>
      </c>
      <c r="L471" s="39" t="str">
        <f t="shared" si="667"/>
        <v>N/A</v>
      </c>
      <c r="M471" s="39" t="str">
        <f t="shared" si="667"/>
        <v>N/A</v>
      </c>
      <c r="N471" s="39" t="str">
        <f t="shared" si="667"/>
        <v>N/A</v>
      </c>
      <c r="O471" s="39" t="str">
        <f t="shared" si="667"/>
        <v>N/A</v>
      </c>
      <c r="P471" s="39" t="str">
        <f t="shared" si="667"/>
        <v>N/A</v>
      </c>
      <c r="Q471" s="39" t="str">
        <f t="shared" si="667"/>
        <v>N/A</v>
      </c>
      <c r="R471" s="39" t="str">
        <f t="shared" si="667"/>
        <v>N/A</v>
      </c>
      <c r="S471" s="39" t="str">
        <f t="shared" si="667"/>
        <v>N/A</v>
      </c>
      <c r="T471" s="39" t="str">
        <f t="shared" si="667"/>
        <v>N/A</v>
      </c>
      <c r="U471" s="39" t="str">
        <f t="shared" si="667"/>
        <v>N/A</v>
      </c>
      <c r="V471" s="39" t="str">
        <f t="shared" si="667"/>
        <v>N/A</v>
      </c>
      <c r="W471" s="39" t="str">
        <f t="shared" si="667"/>
        <v>N/A</v>
      </c>
      <c r="X471" s="39" t="str">
        <f t="shared" si="667"/>
        <v>N/A</v>
      </c>
      <c r="Y471" s="39" t="str">
        <f t="shared" si="667"/>
        <v>N/A</v>
      </c>
    </row>
    <row r="472" spans="1:31" hidden="1">
      <c r="A472" s="38" t="s">
        <v>103</v>
      </c>
      <c r="B472" s="39">
        <f>IF(B468&lt;&gt;"N/A",B468,IF(B469&lt;&gt;"N/A",B469,IF(B470&lt;&gt;"N/A",B470,IF(B471&lt;&gt;"N/A",B471,0))))-B458</f>
        <v>0</v>
      </c>
      <c r="C472" s="39">
        <f t="shared" ref="C472" si="668">IF(C468&lt;&gt;"N/A",C468,IF(C469&lt;&gt;"N/A",C469,IF(C470&lt;&gt;"N/A",C470,IF(C471&lt;&gt;"N/A",C471,0))))-C458</f>
        <v>0</v>
      </c>
      <c r="D472" s="39">
        <f t="shared" ref="D472" si="669">IF(D468&lt;&gt;"N/A",D468,IF(D469&lt;&gt;"N/A",D469,IF(D470&lt;&gt;"N/A",D470,IF(D471&lt;&gt;"N/A",D471,0))))-D458</f>
        <v>0</v>
      </c>
      <c r="E472" s="39">
        <f t="shared" ref="E472" si="670">IF(E468&lt;&gt;"N/A",E468,IF(E469&lt;&gt;"N/A",E469,IF(E470&lt;&gt;"N/A",E470,IF(E471&lt;&gt;"N/A",E471,0))))-E458</f>
        <v>0</v>
      </c>
      <c r="F472" s="39">
        <f t="shared" ref="F472" si="671">IF(F468&lt;&gt;"N/A",F468,IF(F469&lt;&gt;"N/A",F469,IF(F470&lt;&gt;"N/A",F470,IF(F471&lt;&gt;"N/A",F471,0))))-F458</f>
        <v>0</v>
      </c>
      <c r="G472" s="39">
        <f t="shared" ref="G472" si="672">IF(G468&lt;&gt;"N/A",G468,IF(G469&lt;&gt;"N/A",G469,IF(G470&lt;&gt;"N/A",G470,IF(G471&lt;&gt;"N/A",G471,0))))-G458</f>
        <v>0</v>
      </c>
      <c r="H472" s="39">
        <f t="shared" ref="H472" si="673">IF(H468&lt;&gt;"N/A",H468,IF(H469&lt;&gt;"N/A",H469,IF(H470&lt;&gt;"N/A",H470,IF(H471&lt;&gt;"N/A",H471,0))))-H458</f>
        <v>0</v>
      </c>
      <c r="I472" s="39">
        <f t="shared" ref="I472" si="674">IF(I468&lt;&gt;"N/A",I468,IF(I469&lt;&gt;"N/A",I469,IF(I470&lt;&gt;"N/A",I470,IF(I471&lt;&gt;"N/A",I471,0))))-I458</f>
        <v>0</v>
      </c>
      <c r="J472" s="39">
        <f t="shared" ref="J472" si="675">IF(J468&lt;&gt;"N/A",J468,IF(J469&lt;&gt;"N/A",J469,IF(J470&lt;&gt;"N/A",J470,IF(J471&lt;&gt;"N/A",J471,0))))-J458</f>
        <v>0</v>
      </c>
      <c r="K472" s="39">
        <f t="shared" ref="K472" si="676">IF(K468&lt;&gt;"N/A",K468,IF(K469&lt;&gt;"N/A",K469,IF(K470&lt;&gt;"N/A",K470,IF(K471&lt;&gt;"N/A",K471,0))))-K458</f>
        <v>0</v>
      </c>
      <c r="L472" s="39">
        <f t="shared" ref="L472" si="677">IF(L468&lt;&gt;"N/A",L468,IF(L469&lt;&gt;"N/A",L469,IF(L470&lt;&gt;"N/A",L470,IF(L471&lt;&gt;"N/A",L471,0))))-L458</f>
        <v>0</v>
      </c>
      <c r="M472" s="39">
        <f t="shared" ref="M472" si="678">IF(M468&lt;&gt;"N/A",M468,IF(M469&lt;&gt;"N/A",M469,IF(M470&lt;&gt;"N/A",M470,IF(M471&lt;&gt;"N/A",M471,0))))-M458</f>
        <v>0</v>
      </c>
      <c r="N472" s="39">
        <f t="shared" ref="N472" si="679">IF(N468&lt;&gt;"N/A",N468,IF(N469&lt;&gt;"N/A",N469,IF(N470&lt;&gt;"N/A",N470,IF(N471&lt;&gt;"N/A",N471,0))))-N458</f>
        <v>0</v>
      </c>
      <c r="O472" s="39">
        <f t="shared" ref="O472" si="680">IF(O468&lt;&gt;"N/A",O468,IF(O469&lt;&gt;"N/A",O469,IF(O470&lt;&gt;"N/A",O470,IF(O471&lt;&gt;"N/A",O471,0))))-O458</f>
        <v>0</v>
      </c>
      <c r="P472" s="39">
        <f t="shared" ref="P472" si="681">IF(P468&lt;&gt;"N/A",P468,IF(P469&lt;&gt;"N/A",P469,IF(P470&lt;&gt;"N/A",P470,IF(P471&lt;&gt;"N/A",P471,0))))-P458</f>
        <v>0</v>
      </c>
      <c r="Q472" s="39">
        <f t="shared" ref="Q472" si="682">IF(Q468&lt;&gt;"N/A",Q468,IF(Q469&lt;&gt;"N/A",Q469,IF(Q470&lt;&gt;"N/A",Q470,IF(Q471&lt;&gt;"N/A",Q471,0))))-Q458</f>
        <v>0</v>
      </c>
      <c r="R472" s="39">
        <f t="shared" ref="R472" si="683">IF(R468&lt;&gt;"N/A",R468,IF(R469&lt;&gt;"N/A",R469,IF(R470&lt;&gt;"N/A",R470,IF(R471&lt;&gt;"N/A",R471,0))))-R458</f>
        <v>0</v>
      </c>
      <c r="S472" s="39">
        <f t="shared" ref="S472" si="684">IF(S468&lt;&gt;"N/A",S468,IF(S469&lt;&gt;"N/A",S469,IF(S470&lt;&gt;"N/A",S470,IF(S471&lt;&gt;"N/A",S471,0))))-S458</f>
        <v>0</v>
      </c>
      <c r="T472" s="39">
        <f t="shared" ref="T472" si="685">IF(T468&lt;&gt;"N/A",T468,IF(T469&lt;&gt;"N/A",T469,IF(T470&lt;&gt;"N/A",T470,IF(T471&lt;&gt;"N/A",T471,0))))-T458</f>
        <v>0</v>
      </c>
      <c r="U472" s="39">
        <f t="shared" ref="U472" si="686">IF(U468&lt;&gt;"N/A",U468,IF(U469&lt;&gt;"N/A",U469,IF(U470&lt;&gt;"N/A",U470,IF(U471&lt;&gt;"N/A",U471,0))))-U458</f>
        <v>0</v>
      </c>
      <c r="V472" s="39">
        <f t="shared" ref="V472" si="687">IF(V468&lt;&gt;"N/A",V468,IF(V469&lt;&gt;"N/A",V469,IF(V470&lt;&gt;"N/A",V470,IF(V471&lt;&gt;"N/A",V471,0))))-V458</f>
        <v>0</v>
      </c>
      <c r="W472" s="39">
        <f t="shared" ref="W472" si="688">IF(W468&lt;&gt;"N/A",W468,IF(W469&lt;&gt;"N/A",W469,IF(W470&lt;&gt;"N/A",W470,IF(W471&lt;&gt;"N/A",W471,0))))-W458</f>
        <v>0</v>
      </c>
      <c r="X472" s="39">
        <f t="shared" ref="X472" si="689">IF(X468&lt;&gt;"N/A",X468,IF(X469&lt;&gt;"N/A",X469,IF(X470&lt;&gt;"N/A",X470,IF(X471&lt;&gt;"N/A",X471,0))))-X458</f>
        <v>0</v>
      </c>
      <c r="Y472" s="39">
        <f t="shared" ref="Y472" si="690">IF(Y468&lt;&gt;"N/A",Y468,IF(Y469&lt;&gt;"N/A",Y469,IF(Y470&lt;&gt;"N/A",Y470,IF(Y471&lt;&gt;"N/A",Y471,0))))-Y458</f>
        <v>0</v>
      </c>
    </row>
    <row r="473" spans="1:31" s="33" customFormat="1" hidden="1">
      <c r="A473" s="31"/>
      <c r="B473" s="32"/>
      <c r="C473" s="32"/>
      <c r="D473" s="32"/>
      <c r="E473" s="32"/>
      <c r="F473" s="32"/>
      <c r="G473" s="32"/>
      <c r="H473" s="32"/>
      <c r="I473" s="32"/>
      <c r="J473" s="32"/>
      <c r="K473" s="32"/>
      <c r="L473" s="32"/>
      <c r="M473" s="32"/>
      <c r="N473" s="32"/>
      <c r="O473" s="32"/>
      <c r="P473" s="32"/>
      <c r="Q473" s="32"/>
      <c r="R473" s="32"/>
      <c r="S473" s="32"/>
      <c r="T473" s="32"/>
      <c r="U473" s="32"/>
      <c r="V473" s="32"/>
      <c r="W473" s="32"/>
      <c r="X473" s="32"/>
      <c r="Y473" s="32"/>
      <c r="AC473" s="11"/>
      <c r="AE473" s="22"/>
    </row>
    <row r="474" spans="1:31" s="32" customFormat="1" hidden="1">
      <c r="A474" s="38" t="s">
        <v>101</v>
      </c>
      <c r="B474" s="58" t="s">
        <v>88</v>
      </c>
      <c r="AC474" s="11"/>
      <c r="AE474" s="22"/>
    </row>
    <row r="475" spans="1:31" hidden="1">
      <c r="A475" s="38"/>
      <c r="B475" s="55">
        <f>MAX(0,(40-B$10))</f>
        <v>40</v>
      </c>
      <c r="C475" s="56">
        <f t="shared" ref="C475:Y475" si="691">MAX(0,(40-C$10))</f>
        <v>40</v>
      </c>
      <c r="D475" s="56">
        <f t="shared" si="691"/>
        <v>40</v>
      </c>
      <c r="E475" s="56">
        <f t="shared" si="691"/>
        <v>40</v>
      </c>
      <c r="F475" s="56">
        <f t="shared" si="691"/>
        <v>40</v>
      </c>
      <c r="G475" s="56">
        <f t="shared" si="691"/>
        <v>40</v>
      </c>
      <c r="H475" s="56">
        <f t="shared" si="691"/>
        <v>40</v>
      </c>
      <c r="I475" s="56">
        <f t="shared" si="691"/>
        <v>40</v>
      </c>
      <c r="J475" s="56">
        <f t="shared" si="691"/>
        <v>40</v>
      </c>
      <c r="K475" s="56">
        <f t="shared" si="691"/>
        <v>40</v>
      </c>
      <c r="L475" s="56">
        <f t="shared" si="691"/>
        <v>40</v>
      </c>
      <c r="M475" s="56">
        <f t="shared" si="691"/>
        <v>40</v>
      </c>
      <c r="N475" s="56">
        <f t="shared" si="691"/>
        <v>40</v>
      </c>
      <c r="O475" s="56">
        <f t="shared" si="691"/>
        <v>40</v>
      </c>
      <c r="P475" s="56">
        <f t="shared" si="691"/>
        <v>40</v>
      </c>
      <c r="Q475" s="56">
        <f t="shared" si="691"/>
        <v>40</v>
      </c>
      <c r="R475" s="56">
        <f t="shared" si="691"/>
        <v>40</v>
      </c>
      <c r="S475" s="56">
        <f t="shared" si="691"/>
        <v>40</v>
      </c>
      <c r="T475" s="56">
        <f t="shared" si="691"/>
        <v>40</v>
      </c>
      <c r="U475" s="56">
        <f t="shared" si="691"/>
        <v>40</v>
      </c>
      <c r="V475" s="56">
        <f t="shared" si="691"/>
        <v>40</v>
      </c>
      <c r="W475" s="56">
        <f t="shared" si="691"/>
        <v>40</v>
      </c>
      <c r="X475" s="56">
        <f t="shared" si="691"/>
        <v>40</v>
      </c>
      <c r="Y475" s="57">
        <f t="shared" si="691"/>
        <v>40</v>
      </c>
      <c r="AE475" s="22"/>
    </row>
    <row r="476" spans="1:31" hidden="1">
      <c r="A476" s="29" t="s">
        <v>8</v>
      </c>
      <c r="B476" s="34">
        <f t="array" ref="B476">SUM(IF($F$2=Data!$A$2:$A$8633,IF($B$474=Data!$F$2:$F$8633,IF(B$16=Data!$E$2:$E$8633,IF(B$475&gt;=Data!$J$2:$J$8633,IF(B$475&lt;=Data!$K$2:$K$8633,Data!$G$2:$G$8633))))))</f>
        <v>0</v>
      </c>
      <c r="C476" s="34">
        <f t="array" ref="C476">SUM(IF($F$2=Data!$A$2:$A$8633,IF($H$2=$H$2,IF($B$474=Data!$F$2:$F$8633,IF(C$16=Data!$E$2:$E$8633,IF(C$475&gt;=Data!$J$2:$J$8633,IF(C$475&lt;=Data!$K$2:$K$8633,Data!$G$2:$G$8633)))))))</f>
        <v>0</v>
      </c>
      <c r="D476" s="34">
        <f t="array" ref="D476">SUM(IF($F$2=Data!$A$2:$A$8633,IF($H$2=$H$2,IF($B$474=Data!$F$2:$F$8633,IF(D$16=Data!$E$2:$E$8633,IF(D$475&gt;=Data!$J$2:$J$8633,IF(D$475&lt;=Data!$K$2:$K$8633,Data!$G$2:$G$8633)))))))</f>
        <v>0</v>
      </c>
      <c r="E476" s="34">
        <f t="array" ref="E476">SUM(IF($F$2=Data!$A$2:$A$8633,IF($H$2=$H$2,IF($B$474=Data!$F$2:$F$8633,IF(E$16=Data!$E$2:$E$8633,IF(E$475&gt;=Data!$J$2:$J$8633,IF(E$475&lt;=Data!$K$2:$K$8633,Data!$G$2:$G$8633)))))))</f>
        <v>0</v>
      </c>
      <c r="F476" s="34">
        <f t="array" ref="F476">SUM(IF($F$2=Data!$A$2:$A$8633,IF($H$2=$H$2,IF($B$474=Data!$F$2:$F$8633,IF(F$16=Data!$E$2:$E$8633,IF(F$475&gt;=Data!$J$2:$J$8633,IF(F$475&lt;=Data!$K$2:$K$8633,Data!$G$2:$G$8633)))))))</f>
        <v>0</v>
      </c>
      <c r="G476" s="34">
        <f t="array" ref="G476">SUM(IF($F$2=Data!$A$2:$A$8633,IF($H$2=$H$2,IF($B$474=Data!$F$2:$F$8633,IF(G$16=Data!$E$2:$E$8633,IF(G$475&gt;=Data!$J$2:$J$8633,IF(G$475&lt;=Data!$K$2:$K$8633,Data!$G$2:$G$8633)))))))</f>
        <v>0</v>
      </c>
      <c r="H476" s="34">
        <f t="array" ref="H476">SUM(IF($F$2=Data!$A$2:$A$8633,IF($H$2=$H$2,IF($B$474=Data!$F$2:$F$8633,IF(H$16=Data!$E$2:$E$8633,IF(H$475&gt;=Data!$J$2:$J$8633,IF(H$475&lt;=Data!$K$2:$K$8633,Data!$G$2:$G$8633)))))))</f>
        <v>0</v>
      </c>
      <c r="I476" s="34">
        <f t="array" ref="I476">SUM(IF($F$2=Data!$A$2:$A$8633,IF($H$2=$H$2,IF($B$474=Data!$F$2:$F$8633,IF(I$16=Data!$E$2:$E$8633,IF(I$475&gt;=Data!$J$2:$J$8633,IF(I$475&lt;=Data!$K$2:$K$8633,Data!$G$2:$G$8633)))))))</f>
        <v>0</v>
      </c>
      <c r="J476" s="34">
        <f t="array" ref="J476">SUM(IF($F$2=Data!$A$2:$A$8633,IF($H$2=$H$2,IF($B$474=Data!$F$2:$F$8633,IF(J$16=Data!$E$2:$E$8633,IF(J$475&gt;=Data!$J$2:$J$8633,IF(J$475&lt;=Data!$K$2:$K$8633,Data!$G$2:$G$8633)))))))</f>
        <v>0</v>
      </c>
      <c r="K476" s="34">
        <f t="array" ref="K476">SUM(IF($F$2=Data!$A$2:$A$8633,IF($H$2=$H$2,IF($B$474=Data!$F$2:$F$8633,IF(K$16=Data!$E$2:$E$8633,IF(K$475&gt;=Data!$J$2:$J$8633,IF(K$475&lt;=Data!$K$2:$K$8633,Data!$G$2:$G$8633)))))))</f>
        <v>0</v>
      </c>
      <c r="L476" s="34">
        <f t="array" ref="L476">SUM(IF($F$2=Data!$A$2:$A$8633,IF($H$2=$H$2,IF($B$474=Data!$F$2:$F$8633,IF(L$16=Data!$E$2:$E$8633,IF(L$475&gt;=Data!$J$2:$J$8633,IF(L$475&lt;=Data!$K$2:$K$8633,Data!$G$2:$G$8633)))))))</f>
        <v>0</v>
      </c>
      <c r="M476" s="34">
        <f t="array" ref="M476">SUM(IF($F$2=Data!$A$2:$A$8633,IF($H$2=$H$2,IF($B$474=Data!$F$2:$F$8633,IF(M$16=Data!$E$2:$E$8633,IF(M$475&gt;=Data!$J$2:$J$8633,IF(M$475&lt;=Data!$K$2:$K$8633,Data!$G$2:$G$8633)))))))</f>
        <v>0</v>
      </c>
      <c r="N476" s="34">
        <f t="array" ref="N476">SUM(IF($F$2=Data!$A$2:$A$8633,IF($H$2=$H$2,IF($B$474=Data!$F$2:$F$8633,IF(N$16=Data!$E$2:$E$8633,IF(N$475&gt;=Data!$J$2:$J$8633,IF(N$475&lt;=Data!$K$2:$K$8633,Data!$G$2:$G$8633)))))))</f>
        <v>0</v>
      </c>
      <c r="O476" s="34">
        <f t="array" ref="O476">SUM(IF($F$2=Data!$A$2:$A$8633,IF($H$2=$H$2,IF($B$474=Data!$F$2:$F$8633,IF(O$16=Data!$E$2:$E$8633,IF(O$475&gt;=Data!$J$2:$J$8633,IF(O$475&lt;=Data!$K$2:$K$8633,Data!$G$2:$G$8633)))))))</f>
        <v>0</v>
      </c>
      <c r="P476" s="34">
        <f t="array" ref="P476">SUM(IF($F$2=Data!$A$2:$A$8633,IF($H$2=$H$2,IF($B$474=Data!$F$2:$F$8633,IF(P$16=Data!$E$2:$E$8633,IF(P$475&gt;=Data!$J$2:$J$8633,IF(P$475&lt;=Data!$K$2:$K$8633,Data!$G$2:$G$8633)))))))</f>
        <v>0</v>
      </c>
      <c r="Q476" s="34">
        <f t="array" ref="Q476">SUM(IF($F$2=Data!$A$2:$A$8633,IF($H$2=$H$2,IF($B$474=Data!$F$2:$F$8633,IF(Q$16=Data!$E$2:$E$8633,IF(Q$475&gt;=Data!$J$2:$J$8633,IF(Q$475&lt;=Data!$K$2:$K$8633,Data!$G$2:$G$8633)))))))</f>
        <v>0</v>
      </c>
      <c r="R476" s="34">
        <f t="array" ref="R476">SUM(IF($F$2=Data!$A$2:$A$8633,IF($H$2=$H$2,IF($B$474=Data!$F$2:$F$8633,IF(R$16=Data!$E$2:$E$8633,IF(R$475&gt;=Data!$J$2:$J$8633,IF(R$475&lt;=Data!$K$2:$K$8633,Data!$G$2:$G$8633)))))))</f>
        <v>0</v>
      </c>
      <c r="S476" s="34">
        <f t="array" ref="S476">SUM(IF($F$2=Data!$A$2:$A$8633,IF($H$2=$H$2,IF($B$474=Data!$F$2:$F$8633,IF(S$16=Data!$E$2:$E$8633,IF(S$475&gt;=Data!$J$2:$J$8633,IF(S$475&lt;=Data!$K$2:$K$8633,Data!$G$2:$G$8633)))))))</f>
        <v>0</v>
      </c>
      <c r="T476" s="34">
        <f t="array" ref="T476">SUM(IF($F$2=Data!$A$2:$A$8633,IF($H$2=$H$2,IF($B$474=Data!$F$2:$F$8633,IF(T$16=Data!$E$2:$E$8633,IF(T$475&gt;=Data!$J$2:$J$8633,IF(T$475&lt;=Data!$K$2:$K$8633,Data!$G$2:$G$8633)))))))</f>
        <v>0</v>
      </c>
      <c r="U476" s="34">
        <f t="array" ref="U476">SUM(IF($F$2=Data!$A$2:$A$8633,IF($H$2=$H$2,IF($B$474=Data!$F$2:$F$8633,IF(U$16=Data!$E$2:$E$8633,IF(U$475&gt;=Data!$J$2:$J$8633,IF(U$475&lt;=Data!$K$2:$K$8633,Data!$G$2:$G$8633)))))))</f>
        <v>0</v>
      </c>
      <c r="V476" s="34">
        <f t="array" ref="V476">SUM(IF($F$2=Data!$A$2:$A$8633,IF($H$2=$H$2,IF($B$474=Data!$F$2:$F$8633,IF(V$16=Data!$E$2:$E$8633,IF(V$475&gt;=Data!$J$2:$J$8633,IF(V$475&lt;=Data!$K$2:$K$8633,Data!$G$2:$G$8633)))))))</f>
        <v>0</v>
      </c>
      <c r="W476" s="34">
        <f t="array" ref="W476">SUM(IF($F$2=Data!$A$2:$A$8633,IF($H$2=$H$2,IF($B$474=Data!$F$2:$F$8633,IF(W$16=Data!$E$2:$E$8633,IF(W$475&gt;=Data!$J$2:$J$8633,IF(W$475&lt;=Data!$K$2:$K$8633,Data!$G$2:$G$8633)))))))</f>
        <v>0</v>
      </c>
      <c r="X476" s="34">
        <f t="array" ref="X476">SUM(IF($F$2=Data!$A$2:$A$8633,IF($H$2=$H$2,IF($B$474=Data!$F$2:$F$8633,IF(X$16=Data!$E$2:$E$8633,IF(X$475&gt;=Data!$J$2:$J$8633,IF(X$475&lt;=Data!$K$2:$K$8633,Data!$G$2:$G$8633)))))))</f>
        <v>0</v>
      </c>
      <c r="Y476" s="34">
        <f t="array" ref="Y476">SUM(IF($F$2=Data!$A$2:$A$8633,IF($H$2=$H$2,IF($B$474=Data!$F$2:$F$8633,IF(Y$16=Data!$E$2:$E$8633,IF(Y$475&gt;=Data!$J$2:$J$8633,IF(Y$475&lt;=Data!$K$2:$K$8633,Data!$G$2:$G$8633)))))))</f>
        <v>0</v>
      </c>
      <c r="AE476" s="22"/>
    </row>
    <row r="477" spans="1:31" hidden="1">
      <c r="A477" s="29" t="s">
        <v>3</v>
      </c>
      <c r="B477" s="35">
        <f t="array" ref="B477">SUM(IF($F$2=Data!$A$2:$A$8633,IF($H$2=$H$2,IF($B$474=Data!$F$2:$F$8633,IF(B$16=Data!$E$2:$E$8633,IF(0=Data!$H$2:$H$8633,Data!$I$2:$I$8633))))))</f>
        <v>0</v>
      </c>
      <c r="C477" s="35">
        <f t="array" ref="C477">SUM(IF($F$2=Data!$A$2:$A$8633,IF($H$2=$H$2,IF($B$474=Data!$F$2:$F$8633,IF(C$16=Data!$E$2:$E$8633,IF(0=Data!$H$2:$H$8633,Data!$I$2:$I$8633))))))</f>
        <v>0</v>
      </c>
      <c r="D477" s="35">
        <f t="array" ref="D477">SUM(IF($F$2=Data!$A$2:$A$8633,IF($H$2=$H$2,IF($B$474=Data!$F$2:$F$8633,IF(D$16=Data!$E$2:$E$8633,IF(0=Data!$H$2:$H$8633,Data!$I$2:$I$8633))))))</f>
        <v>0</v>
      </c>
      <c r="E477" s="35">
        <f t="array" ref="E477">SUM(IF($F$2=Data!$A$2:$A$8633,IF($H$2=$H$2,IF($B$474=Data!$F$2:$F$8633,IF(E$16=Data!$E$2:$E$8633,IF(0=Data!$H$2:$H$8633,Data!$I$2:$I$8633))))))</f>
        <v>0</v>
      </c>
      <c r="F477" s="35">
        <f t="array" ref="F477">SUM(IF($F$2=Data!$A$2:$A$8633,IF($H$2=$H$2,IF($B$474=Data!$F$2:$F$8633,IF(F$16=Data!$E$2:$E$8633,IF(0=Data!$H$2:$H$8633,Data!$I$2:$I$8633))))))</f>
        <v>0</v>
      </c>
      <c r="G477" s="35">
        <f t="array" ref="G477">SUM(IF($F$2=Data!$A$2:$A$8633,IF($H$2=$H$2,IF($B$474=Data!$F$2:$F$8633,IF(G$16=Data!$E$2:$E$8633,IF(0=Data!$H$2:$H$8633,Data!$I$2:$I$8633))))))</f>
        <v>0</v>
      </c>
      <c r="H477" s="35">
        <f t="array" ref="H477">SUM(IF($F$2=Data!$A$2:$A$8633,IF($H$2=$H$2,IF($B$474=Data!$F$2:$F$8633,IF(H$16=Data!$E$2:$E$8633,IF(0=Data!$H$2:$H$8633,Data!$I$2:$I$8633))))))</f>
        <v>0</v>
      </c>
      <c r="I477" s="35">
        <f t="array" ref="I477">SUM(IF($F$2=Data!$A$2:$A$8633,IF($H$2=$H$2,IF($B$474=Data!$F$2:$F$8633,IF(I$16=Data!$E$2:$E$8633,IF(0=Data!$H$2:$H$8633,Data!$I$2:$I$8633))))))</f>
        <v>0</v>
      </c>
      <c r="J477" s="35">
        <f t="array" ref="J477">SUM(IF($F$2=Data!$A$2:$A$8633,IF($H$2=$H$2,IF($B$474=Data!$F$2:$F$8633,IF(J$16=Data!$E$2:$E$8633,IF(0=Data!$H$2:$H$8633,Data!$I$2:$I$8633))))))</f>
        <v>0</v>
      </c>
      <c r="K477" s="35">
        <f t="array" ref="K477">SUM(IF($F$2=Data!$A$2:$A$8633,IF($H$2=$H$2,IF($B$474=Data!$F$2:$F$8633,IF(K$16=Data!$E$2:$E$8633,IF(0=Data!$H$2:$H$8633,Data!$I$2:$I$8633))))))</f>
        <v>0</v>
      </c>
      <c r="L477" s="35">
        <f t="array" ref="L477">SUM(IF($F$2=Data!$A$2:$A$8633,IF($H$2=$H$2,IF($B$474=Data!$F$2:$F$8633,IF(L$16=Data!$E$2:$E$8633,IF(0=Data!$H$2:$H$8633,Data!$I$2:$I$8633))))))</f>
        <v>0</v>
      </c>
      <c r="M477" s="35">
        <f t="array" ref="M477">SUM(IF($F$2=Data!$A$2:$A$8633,IF($H$2=$H$2,IF($B$474=Data!$F$2:$F$8633,IF(M$16=Data!$E$2:$E$8633,IF(0=Data!$H$2:$H$8633,Data!$I$2:$I$8633))))))</f>
        <v>0</v>
      </c>
      <c r="N477" s="35">
        <f t="array" ref="N477">SUM(IF($F$2=Data!$A$2:$A$8633,IF($H$2=$H$2,IF($B$474=Data!$F$2:$F$8633,IF(N$16=Data!$E$2:$E$8633,IF(0=Data!$H$2:$H$8633,Data!$I$2:$I$8633))))))</f>
        <v>0</v>
      </c>
      <c r="O477" s="35">
        <f t="array" ref="O477">SUM(IF($F$2=Data!$A$2:$A$8633,IF($H$2=$H$2,IF($B$474=Data!$F$2:$F$8633,IF(O$16=Data!$E$2:$E$8633,IF(0=Data!$H$2:$H$8633,Data!$I$2:$I$8633))))))</f>
        <v>0</v>
      </c>
      <c r="P477" s="35">
        <f t="array" ref="P477">SUM(IF($F$2=Data!$A$2:$A$8633,IF($H$2=$H$2,IF($B$474=Data!$F$2:$F$8633,IF(P$16=Data!$E$2:$E$8633,IF(0=Data!$H$2:$H$8633,Data!$I$2:$I$8633))))))</f>
        <v>0</v>
      </c>
      <c r="Q477" s="35">
        <f t="array" ref="Q477">SUM(IF($F$2=Data!$A$2:$A$8633,IF($H$2=$H$2,IF($B$474=Data!$F$2:$F$8633,IF(Q$16=Data!$E$2:$E$8633,IF(0=Data!$H$2:$H$8633,Data!$I$2:$I$8633))))))</f>
        <v>0</v>
      </c>
      <c r="R477" s="35">
        <f t="array" ref="R477">SUM(IF($F$2=Data!$A$2:$A$8633,IF($H$2=$H$2,IF($B$474=Data!$F$2:$F$8633,IF(R$16=Data!$E$2:$E$8633,IF(0=Data!$H$2:$H$8633,Data!$I$2:$I$8633))))))</f>
        <v>0</v>
      </c>
      <c r="S477" s="35">
        <f t="array" ref="S477">SUM(IF($F$2=Data!$A$2:$A$8633,IF($H$2=$H$2,IF($B$474=Data!$F$2:$F$8633,IF(S$16=Data!$E$2:$E$8633,IF(0=Data!$H$2:$H$8633,Data!$I$2:$I$8633))))))</f>
        <v>0</v>
      </c>
      <c r="T477" s="35">
        <f t="array" ref="T477">SUM(IF($F$2=Data!$A$2:$A$8633,IF($H$2=$H$2,IF($B$474=Data!$F$2:$F$8633,IF(T$16=Data!$E$2:$E$8633,IF(0=Data!$H$2:$H$8633,Data!$I$2:$I$8633))))))</f>
        <v>0</v>
      </c>
      <c r="U477" s="35">
        <f t="array" ref="U477">SUM(IF($F$2=Data!$A$2:$A$8633,IF($H$2=$H$2,IF($B$474=Data!$F$2:$F$8633,IF(U$16=Data!$E$2:$E$8633,IF(0=Data!$H$2:$H$8633,Data!$I$2:$I$8633))))))</f>
        <v>0</v>
      </c>
      <c r="V477" s="35">
        <f t="array" ref="V477">SUM(IF($F$2=Data!$A$2:$A$8633,IF($H$2=$H$2,IF($B$474=Data!$F$2:$F$8633,IF(V$16=Data!$E$2:$E$8633,IF(0=Data!$H$2:$H$8633,Data!$I$2:$I$8633))))))</f>
        <v>0</v>
      </c>
      <c r="W477" s="35">
        <f t="array" ref="W477">SUM(IF($F$2=Data!$A$2:$A$8633,IF($H$2=$H$2,IF($B$474=Data!$F$2:$F$8633,IF(W$16=Data!$E$2:$E$8633,IF(0=Data!$H$2:$H$8633,Data!$I$2:$I$8633))))))</f>
        <v>0</v>
      </c>
      <c r="X477" s="35">
        <f t="array" ref="X477">SUM(IF($F$2=Data!$A$2:$A$8633,IF($H$2=$H$2,IF($B$474=Data!$F$2:$F$8633,IF(X$16=Data!$E$2:$E$8633,IF(0=Data!$H$2:$H$8633,Data!$I$2:$I$8633))))))</f>
        <v>0</v>
      </c>
      <c r="Y477" s="35">
        <f t="array" ref="Y477">SUM(IF($F$2=Data!$A$2:$A$8633,IF($H$2=$H$2,IF($B$474=Data!$F$2:$F$8633,IF(Y$16=Data!$E$2:$E$8633,IF(0=Data!$H$2:$H$8633,Data!$I$2:$I$8633))))))</f>
        <v>0</v>
      </c>
      <c r="AE477" s="22"/>
    </row>
    <row r="478" spans="1:31" hidden="1">
      <c r="A478" s="29" t="s">
        <v>4</v>
      </c>
      <c r="B478" s="35">
        <f t="array" ref="B478">SUM(IF($F$2=Data!$A$2:$A$8633,IF($H$2=$H$2,IF($B$474=Data!$F$2:$F$8633,IF(B$16=Data!$E$2:$E$8633,IF(1=Data!$H$2:$H$8633,Data!$I$2:$I$8633))))))</f>
        <v>0</v>
      </c>
      <c r="C478" s="35">
        <f t="array" ref="C478">SUM(IF($F$2=Data!$A$2:$A$8633,IF($H$2=$H$2,IF($B$474=Data!$F$2:$F$8633,IF(C$16=Data!$E$2:$E$8633,IF(1=Data!$H$2:$H$8633,Data!$I$2:$I$8633))))))</f>
        <v>0</v>
      </c>
      <c r="D478" s="35">
        <f t="array" ref="D478">SUM(IF($F$2=Data!$A$2:$A$8633,IF($H$2=$H$2,IF($B$474=Data!$F$2:$F$8633,IF(D$16=Data!$E$2:$E$8633,IF(1=Data!$H$2:$H$8633,Data!$I$2:$I$8633))))))</f>
        <v>0</v>
      </c>
      <c r="E478" s="35">
        <f t="array" ref="E478">SUM(IF($F$2=Data!$A$2:$A$8633,IF($H$2=$H$2,IF($B$474=Data!$F$2:$F$8633,IF(E$16=Data!$E$2:$E$8633,IF(1=Data!$H$2:$H$8633,Data!$I$2:$I$8633))))))</f>
        <v>0</v>
      </c>
      <c r="F478" s="35">
        <f t="array" ref="F478">SUM(IF($F$2=Data!$A$2:$A$8633,IF($H$2=$H$2,IF($B$474=Data!$F$2:$F$8633,IF(F$16=Data!$E$2:$E$8633,IF(1=Data!$H$2:$H$8633,Data!$I$2:$I$8633))))))</f>
        <v>0</v>
      </c>
      <c r="G478" s="35">
        <f t="array" ref="G478">SUM(IF($F$2=Data!$A$2:$A$8633,IF($H$2=$H$2,IF($B$474=Data!$F$2:$F$8633,IF(G$16=Data!$E$2:$E$8633,IF(1=Data!$H$2:$H$8633,Data!$I$2:$I$8633))))))</f>
        <v>0</v>
      </c>
      <c r="H478" s="35">
        <f t="array" ref="H478">SUM(IF($F$2=Data!$A$2:$A$8633,IF($H$2=$H$2,IF($B$474=Data!$F$2:$F$8633,IF(H$16=Data!$E$2:$E$8633,IF(1=Data!$H$2:$H$8633,Data!$I$2:$I$8633))))))</f>
        <v>0</v>
      </c>
      <c r="I478" s="35">
        <f t="array" ref="I478">SUM(IF($F$2=Data!$A$2:$A$8633,IF($H$2=$H$2,IF($B$474=Data!$F$2:$F$8633,IF(I$16=Data!$E$2:$E$8633,IF(1=Data!$H$2:$H$8633,Data!$I$2:$I$8633))))))</f>
        <v>0</v>
      </c>
      <c r="J478" s="35">
        <f t="array" ref="J478">SUM(IF($F$2=Data!$A$2:$A$8633,IF($H$2=$H$2,IF($B$474=Data!$F$2:$F$8633,IF(J$16=Data!$E$2:$E$8633,IF(1=Data!$H$2:$H$8633,Data!$I$2:$I$8633))))))</f>
        <v>0</v>
      </c>
      <c r="K478" s="35">
        <f t="array" ref="K478">SUM(IF($F$2=Data!$A$2:$A$8633,IF($H$2=$H$2,IF($B$474=Data!$F$2:$F$8633,IF(K$16=Data!$E$2:$E$8633,IF(1=Data!$H$2:$H$8633,Data!$I$2:$I$8633))))))</f>
        <v>0</v>
      </c>
      <c r="L478" s="35">
        <f t="array" ref="L478">SUM(IF($F$2=Data!$A$2:$A$8633,IF($H$2=$H$2,IF($B$474=Data!$F$2:$F$8633,IF(L$16=Data!$E$2:$E$8633,IF(1=Data!$H$2:$H$8633,Data!$I$2:$I$8633))))))</f>
        <v>0</v>
      </c>
      <c r="M478" s="35">
        <f t="array" ref="M478">SUM(IF($F$2=Data!$A$2:$A$8633,IF($H$2=$H$2,IF($B$474=Data!$F$2:$F$8633,IF(M$16=Data!$E$2:$E$8633,IF(1=Data!$H$2:$H$8633,Data!$I$2:$I$8633))))))</f>
        <v>0</v>
      </c>
      <c r="N478" s="35">
        <f t="array" ref="N478">SUM(IF($F$2=Data!$A$2:$A$8633,IF($H$2=$H$2,IF($B$474=Data!$F$2:$F$8633,IF(N$16=Data!$E$2:$E$8633,IF(1=Data!$H$2:$H$8633,Data!$I$2:$I$8633))))))</f>
        <v>0</v>
      </c>
      <c r="O478" s="35">
        <f t="array" ref="O478">SUM(IF($F$2=Data!$A$2:$A$8633,IF($H$2=$H$2,IF($B$474=Data!$F$2:$F$8633,IF(O$16=Data!$E$2:$E$8633,IF(1=Data!$H$2:$H$8633,Data!$I$2:$I$8633))))))</f>
        <v>0</v>
      </c>
      <c r="P478" s="35">
        <f t="array" ref="P478">SUM(IF($F$2=Data!$A$2:$A$8633,IF($H$2=$H$2,IF($B$474=Data!$F$2:$F$8633,IF(P$16=Data!$E$2:$E$8633,IF(1=Data!$H$2:$H$8633,Data!$I$2:$I$8633))))))</f>
        <v>0</v>
      </c>
      <c r="Q478" s="35">
        <f t="array" ref="Q478">SUM(IF($F$2=Data!$A$2:$A$8633,IF($H$2=$H$2,IF($B$474=Data!$F$2:$F$8633,IF(Q$16=Data!$E$2:$E$8633,IF(1=Data!$H$2:$H$8633,Data!$I$2:$I$8633))))))</f>
        <v>0</v>
      </c>
      <c r="R478" s="35">
        <f t="array" ref="R478">SUM(IF($F$2=Data!$A$2:$A$8633,IF($H$2=$H$2,IF($B$474=Data!$F$2:$F$8633,IF(R$16=Data!$E$2:$E$8633,IF(1=Data!$H$2:$H$8633,Data!$I$2:$I$8633))))))</f>
        <v>0</v>
      </c>
      <c r="S478" s="35">
        <f t="array" ref="S478">SUM(IF($F$2=Data!$A$2:$A$8633,IF($H$2=$H$2,IF($B$474=Data!$F$2:$F$8633,IF(S$16=Data!$E$2:$E$8633,IF(1=Data!$H$2:$H$8633,Data!$I$2:$I$8633))))))</f>
        <v>0</v>
      </c>
      <c r="T478" s="35">
        <f t="array" ref="T478">SUM(IF($F$2=Data!$A$2:$A$8633,IF($H$2=$H$2,IF($B$474=Data!$F$2:$F$8633,IF(T$16=Data!$E$2:$E$8633,IF(1=Data!$H$2:$H$8633,Data!$I$2:$I$8633))))))</f>
        <v>0</v>
      </c>
      <c r="U478" s="35">
        <f t="array" ref="U478">SUM(IF($F$2=Data!$A$2:$A$8633,IF($H$2=$H$2,IF($B$474=Data!$F$2:$F$8633,IF(U$16=Data!$E$2:$E$8633,IF(1=Data!$H$2:$H$8633,Data!$I$2:$I$8633))))))</f>
        <v>0</v>
      </c>
      <c r="V478" s="35">
        <f t="array" ref="V478">SUM(IF($F$2=Data!$A$2:$A$8633,IF($H$2=$H$2,IF($B$474=Data!$F$2:$F$8633,IF(V$16=Data!$E$2:$E$8633,IF(1=Data!$H$2:$H$8633,Data!$I$2:$I$8633))))))</f>
        <v>0</v>
      </c>
      <c r="W478" s="35">
        <f t="array" ref="W478">SUM(IF($F$2=Data!$A$2:$A$8633,IF($H$2=$H$2,IF($B$474=Data!$F$2:$F$8633,IF(W$16=Data!$E$2:$E$8633,IF(1=Data!$H$2:$H$8633,Data!$I$2:$I$8633))))))</f>
        <v>0</v>
      </c>
      <c r="X478" s="35">
        <f t="array" ref="X478">SUM(IF($F$2=Data!$A$2:$A$8633,IF($H$2=$H$2,IF($B$474=Data!$F$2:$F$8633,IF(X$16=Data!$E$2:$E$8633,IF(1=Data!$H$2:$H$8633,Data!$I$2:$I$8633))))))</f>
        <v>0</v>
      </c>
      <c r="Y478" s="35">
        <f t="array" ref="Y478">SUM(IF($F$2=Data!$A$2:$A$8633,IF($H$2=$H$2,IF($B$474=Data!$F$2:$F$8633,IF(Y$16=Data!$E$2:$E$8633,IF(1=Data!$H$2:$H$8633,Data!$I$2:$I$8633))))))</f>
        <v>0</v>
      </c>
      <c r="AE478" s="22"/>
    </row>
    <row r="479" spans="1:31" hidden="1">
      <c r="A479" s="29" t="s">
        <v>5</v>
      </c>
      <c r="B479" s="35">
        <f t="array" ref="B479">SUM(IF($F$2=Data!$A$2:$A$8633,IF($H$2=$H$2,IF($B$474=Data!$F$2:$F$8633,IF(B$16=Data!$E$2:$E$8633,IF(2=Data!$H$2:$H$8633,Data!$I$2:$I$8633))))))</f>
        <v>0</v>
      </c>
      <c r="C479" s="35">
        <f t="array" ref="C479">SUM(IF($F$2=Data!$A$2:$A$8633,IF($H$2=$H$2,IF($B$474=Data!$F$2:$F$8633,IF(C$16=Data!$E$2:$E$8633,IF(2=Data!$H$2:$H$8633,Data!$I$2:$I$8633))))))</f>
        <v>0</v>
      </c>
      <c r="D479" s="35">
        <f t="array" ref="D479">SUM(IF($F$2=Data!$A$2:$A$8633,IF($H$2=$H$2,IF($B$474=Data!$F$2:$F$8633,IF(D$16=Data!$E$2:$E$8633,IF(2=Data!$H$2:$H$8633,Data!$I$2:$I$8633))))))</f>
        <v>0</v>
      </c>
      <c r="E479" s="35">
        <f t="array" ref="E479">SUM(IF($F$2=Data!$A$2:$A$8633,IF($H$2=$H$2,IF($B$474=Data!$F$2:$F$8633,IF(E$16=Data!$E$2:$E$8633,IF(2=Data!$H$2:$H$8633,Data!$I$2:$I$8633))))))</f>
        <v>0</v>
      </c>
      <c r="F479" s="35">
        <f t="array" ref="F479">SUM(IF($F$2=Data!$A$2:$A$8633,IF($H$2=$H$2,IF($B$474=Data!$F$2:$F$8633,IF(F$16=Data!$E$2:$E$8633,IF(2=Data!$H$2:$H$8633,Data!$I$2:$I$8633))))))</f>
        <v>0</v>
      </c>
      <c r="G479" s="35">
        <f t="array" ref="G479">SUM(IF($F$2=Data!$A$2:$A$8633,IF($H$2=$H$2,IF($B$474=Data!$F$2:$F$8633,IF(G$16=Data!$E$2:$E$8633,IF(2=Data!$H$2:$H$8633,Data!$I$2:$I$8633))))))</f>
        <v>0</v>
      </c>
      <c r="H479" s="35">
        <f t="array" ref="H479">SUM(IF($F$2=Data!$A$2:$A$8633,IF($H$2=$H$2,IF($B$474=Data!$F$2:$F$8633,IF(H$16=Data!$E$2:$E$8633,IF(2=Data!$H$2:$H$8633,Data!$I$2:$I$8633))))))</f>
        <v>0</v>
      </c>
      <c r="I479" s="35">
        <f t="array" ref="I479">SUM(IF($F$2=Data!$A$2:$A$8633,IF($H$2=$H$2,IF($B$474=Data!$F$2:$F$8633,IF(I$16=Data!$E$2:$E$8633,IF(2=Data!$H$2:$H$8633,Data!$I$2:$I$8633))))))</f>
        <v>0</v>
      </c>
      <c r="J479" s="35">
        <f t="array" ref="J479">SUM(IF($F$2=Data!$A$2:$A$8633,IF($H$2=$H$2,IF($B$474=Data!$F$2:$F$8633,IF(J$16=Data!$E$2:$E$8633,IF(2=Data!$H$2:$H$8633,Data!$I$2:$I$8633))))))</f>
        <v>0</v>
      </c>
      <c r="K479" s="35">
        <f t="array" ref="K479">SUM(IF($F$2=Data!$A$2:$A$8633,IF($H$2=$H$2,IF($B$474=Data!$F$2:$F$8633,IF(K$16=Data!$E$2:$E$8633,IF(2=Data!$H$2:$H$8633,Data!$I$2:$I$8633))))))</f>
        <v>0</v>
      </c>
      <c r="L479" s="35">
        <f t="array" ref="L479">SUM(IF($F$2=Data!$A$2:$A$8633,IF($H$2=$H$2,IF($B$474=Data!$F$2:$F$8633,IF(L$16=Data!$E$2:$E$8633,IF(2=Data!$H$2:$H$8633,Data!$I$2:$I$8633))))))</f>
        <v>0</v>
      </c>
      <c r="M479" s="35">
        <f t="array" ref="M479">SUM(IF($F$2=Data!$A$2:$A$8633,IF($H$2=$H$2,IF($B$474=Data!$F$2:$F$8633,IF(M$16=Data!$E$2:$E$8633,IF(2=Data!$H$2:$H$8633,Data!$I$2:$I$8633))))))</f>
        <v>0</v>
      </c>
      <c r="N479" s="35">
        <f t="array" ref="N479">SUM(IF($F$2=Data!$A$2:$A$8633,IF($H$2=$H$2,IF($B$474=Data!$F$2:$F$8633,IF(N$16=Data!$E$2:$E$8633,IF(2=Data!$H$2:$H$8633,Data!$I$2:$I$8633))))))</f>
        <v>0</v>
      </c>
      <c r="O479" s="35">
        <f t="array" ref="O479">SUM(IF($F$2=Data!$A$2:$A$8633,IF($H$2=$H$2,IF($B$474=Data!$F$2:$F$8633,IF(O$16=Data!$E$2:$E$8633,IF(2=Data!$H$2:$H$8633,Data!$I$2:$I$8633))))))</f>
        <v>0</v>
      </c>
      <c r="P479" s="35">
        <f t="array" ref="P479">SUM(IF($F$2=Data!$A$2:$A$8633,IF($H$2=$H$2,IF($B$474=Data!$F$2:$F$8633,IF(P$16=Data!$E$2:$E$8633,IF(2=Data!$H$2:$H$8633,Data!$I$2:$I$8633))))))</f>
        <v>0</v>
      </c>
      <c r="Q479" s="35">
        <f t="array" ref="Q479">SUM(IF($F$2=Data!$A$2:$A$8633,IF($H$2=$H$2,IF($B$474=Data!$F$2:$F$8633,IF(Q$16=Data!$E$2:$E$8633,IF(2=Data!$H$2:$H$8633,Data!$I$2:$I$8633))))))</f>
        <v>0</v>
      </c>
      <c r="R479" s="35">
        <f t="array" ref="R479">SUM(IF($F$2=Data!$A$2:$A$8633,IF($H$2=$H$2,IF($B$474=Data!$F$2:$F$8633,IF(R$16=Data!$E$2:$E$8633,IF(2=Data!$H$2:$H$8633,Data!$I$2:$I$8633))))))</f>
        <v>0</v>
      </c>
      <c r="S479" s="35">
        <f t="array" ref="S479">SUM(IF($F$2=Data!$A$2:$A$8633,IF($H$2=$H$2,IF($B$474=Data!$F$2:$F$8633,IF(S$16=Data!$E$2:$E$8633,IF(2=Data!$H$2:$H$8633,Data!$I$2:$I$8633))))))</f>
        <v>0</v>
      </c>
      <c r="T479" s="35">
        <f t="array" ref="T479">SUM(IF($F$2=Data!$A$2:$A$8633,IF($H$2=$H$2,IF($B$474=Data!$F$2:$F$8633,IF(T$16=Data!$E$2:$E$8633,IF(2=Data!$H$2:$H$8633,Data!$I$2:$I$8633))))))</f>
        <v>0</v>
      </c>
      <c r="U479" s="35">
        <f t="array" ref="U479">SUM(IF($F$2=Data!$A$2:$A$8633,IF($H$2=$H$2,IF($B$474=Data!$F$2:$F$8633,IF(U$16=Data!$E$2:$E$8633,IF(2=Data!$H$2:$H$8633,Data!$I$2:$I$8633))))))</f>
        <v>0</v>
      </c>
      <c r="V479" s="35">
        <f t="array" ref="V479">SUM(IF($F$2=Data!$A$2:$A$8633,IF($H$2=$H$2,IF($B$474=Data!$F$2:$F$8633,IF(V$16=Data!$E$2:$E$8633,IF(2=Data!$H$2:$H$8633,Data!$I$2:$I$8633))))))</f>
        <v>0</v>
      </c>
      <c r="W479" s="35">
        <f t="array" ref="W479">SUM(IF($F$2=Data!$A$2:$A$8633,IF($H$2=$H$2,IF($B$474=Data!$F$2:$F$8633,IF(W$16=Data!$E$2:$E$8633,IF(2=Data!$H$2:$H$8633,Data!$I$2:$I$8633))))))</f>
        <v>0</v>
      </c>
      <c r="X479" s="35">
        <f t="array" ref="X479">SUM(IF($F$2=Data!$A$2:$A$8633,IF($H$2=$H$2,IF($B$474=Data!$F$2:$F$8633,IF(X$16=Data!$E$2:$E$8633,IF(2=Data!$H$2:$H$8633,Data!$I$2:$I$8633))))))</f>
        <v>0</v>
      </c>
      <c r="Y479" s="35">
        <f t="array" ref="Y479">SUM(IF($F$2=Data!$A$2:$A$8633,IF($H$2=$H$2,IF($B$474=Data!$F$2:$F$8633,IF(Y$16=Data!$E$2:$E$8633,IF(2=Data!$H$2:$H$8633,Data!$I$2:$I$8633))))))</f>
        <v>0</v>
      </c>
      <c r="AE479" s="22"/>
    </row>
    <row r="480" spans="1:31" hidden="1">
      <c r="A480" s="29" t="s">
        <v>22</v>
      </c>
      <c r="B480" s="35">
        <f t="array" ref="B480">SUM(IF($F$2=Data!$A$2:$A$8633,IF($H$2=$H$2,IF($B$474=Data!$F$2:$F$8633,IF(B$16=Data!$E$2:$E$8633,IF(3=Data!$H$2:$H$8633,Data!$I$2:$I$8633))))))</f>
        <v>0</v>
      </c>
      <c r="C480" s="35">
        <f t="array" ref="C480">SUM(IF($F$2=Data!$A$2:$A$8633,IF($H$2=$H$2,IF($B$474=Data!$F$2:$F$8633,IF(C$16=Data!$E$2:$E$8633,IF(3=Data!$H$2:$H$8633,Data!$I$2:$I$8633))))))</f>
        <v>0</v>
      </c>
      <c r="D480" s="35">
        <f t="array" ref="D480">SUM(IF($F$2=Data!$A$2:$A$8633,IF($H$2=$H$2,IF($B$474=Data!$F$2:$F$8633,IF(D$16=Data!$E$2:$E$8633,IF(3=Data!$H$2:$H$8633,Data!$I$2:$I$8633))))))</f>
        <v>0</v>
      </c>
      <c r="E480" s="35">
        <f t="array" ref="E480">SUM(IF($F$2=Data!$A$2:$A$8633,IF($H$2=$H$2,IF($B$474=Data!$F$2:$F$8633,IF(E$16=Data!$E$2:$E$8633,IF(3=Data!$H$2:$H$8633,Data!$I$2:$I$8633))))))</f>
        <v>0</v>
      </c>
      <c r="F480" s="35">
        <f t="array" ref="F480">SUM(IF($F$2=Data!$A$2:$A$8633,IF($H$2=$H$2,IF($B$474=Data!$F$2:$F$8633,IF(F$16=Data!$E$2:$E$8633,IF(3=Data!$H$2:$H$8633,Data!$I$2:$I$8633))))))</f>
        <v>0</v>
      </c>
      <c r="G480" s="35">
        <f t="array" ref="G480">SUM(IF($F$2=Data!$A$2:$A$8633,IF($H$2=$H$2,IF($B$474=Data!$F$2:$F$8633,IF(G$16=Data!$E$2:$E$8633,IF(3=Data!$H$2:$H$8633,Data!$I$2:$I$8633))))))</f>
        <v>0</v>
      </c>
      <c r="H480" s="35">
        <f t="array" ref="H480">SUM(IF($F$2=Data!$A$2:$A$8633,IF($H$2=$H$2,IF($B$474=Data!$F$2:$F$8633,IF(H$16=Data!$E$2:$E$8633,IF(3=Data!$H$2:$H$8633,Data!$I$2:$I$8633))))))</f>
        <v>0</v>
      </c>
      <c r="I480" s="35">
        <f t="array" ref="I480">SUM(IF($F$2=Data!$A$2:$A$8633,IF($H$2=$H$2,IF($B$474=Data!$F$2:$F$8633,IF(I$16=Data!$E$2:$E$8633,IF(3=Data!$H$2:$H$8633,Data!$I$2:$I$8633))))))</f>
        <v>0</v>
      </c>
      <c r="J480" s="35">
        <f t="array" ref="J480">SUM(IF($F$2=Data!$A$2:$A$8633,IF($H$2=$H$2,IF($B$474=Data!$F$2:$F$8633,IF(J$16=Data!$E$2:$E$8633,IF(3=Data!$H$2:$H$8633,Data!$I$2:$I$8633))))))</f>
        <v>0</v>
      </c>
      <c r="K480" s="35">
        <f t="array" ref="K480">SUM(IF($F$2=Data!$A$2:$A$8633,IF($H$2=$H$2,IF($B$474=Data!$F$2:$F$8633,IF(K$16=Data!$E$2:$E$8633,IF(3=Data!$H$2:$H$8633,Data!$I$2:$I$8633))))))</f>
        <v>0</v>
      </c>
      <c r="L480" s="35">
        <f t="array" ref="L480">SUM(IF($F$2=Data!$A$2:$A$8633,IF($H$2=$H$2,IF($B$474=Data!$F$2:$F$8633,IF(L$16=Data!$E$2:$E$8633,IF(3=Data!$H$2:$H$8633,Data!$I$2:$I$8633))))))</f>
        <v>0</v>
      </c>
      <c r="M480" s="35">
        <f t="array" ref="M480">SUM(IF($F$2=Data!$A$2:$A$8633,IF($H$2=$H$2,IF($B$474=Data!$F$2:$F$8633,IF(M$16=Data!$E$2:$E$8633,IF(3=Data!$H$2:$H$8633,Data!$I$2:$I$8633))))))</f>
        <v>0</v>
      </c>
      <c r="N480" s="35">
        <f t="array" ref="N480">SUM(IF($F$2=Data!$A$2:$A$8633,IF($H$2=$H$2,IF($B$474=Data!$F$2:$F$8633,IF(N$16=Data!$E$2:$E$8633,IF(3=Data!$H$2:$H$8633,Data!$I$2:$I$8633))))))</f>
        <v>0</v>
      </c>
      <c r="O480" s="35">
        <f t="array" ref="O480">SUM(IF($F$2=Data!$A$2:$A$8633,IF($H$2=$H$2,IF($B$474=Data!$F$2:$F$8633,IF(O$16=Data!$E$2:$E$8633,IF(3=Data!$H$2:$H$8633,Data!$I$2:$I$8633))))))</f>
        <v>0</v>
      </c>
      <c r="P480" s="35">
        <f t="array" ref="P480">SUM(IF($F$2=Data!$A$2:$A$8633,IF($H$2=$H$2,IF($B$474=Data!$F$2:$F$8633,IF(P$16=Data!$E$2:$E$8633,IF(3=Data!$H$2:$H$8633,Data!$I$2:$I$8633))))))</f>
        <v>0</v>
      </c>
      <c r="Q480" s="35">
        <f t="array" ref="Q480">SUM(IF($F$2=Data!$A$2:$A$8633,IF($H$2=$H$2,IF($B$474=Data!$F$2:$F$8633,IF(Q$16=Data!$E$2:$E$8633,IF(3=Data!$H$2:$H$8633,Data!$I$2:$I$8633))))))</f>
        <v>0</v>
      </c>
      <c r="R480" s="35">
        <f t="array" ref="R480">SUM(IF($F$2=Data!$A$2:$A$8633,IF($H$2=$H$2,IF($B$474=Data!$F$2:$F$8633,IF(R$16=Data!$E$2:$E$8633,IF(3=Data!$H$2:$H$8633,Data!$I$2:$I$8633))))))</f>
        <v>0</v>
      </c>
      <c r="S480" s="35">
        <f t="array" ref="S480">SUM(IF($F$2=Data!$A$2:$A$8633,IF($H$2=$H$2,IF($B$474=Data!$F$2:$F$8633,IF(S$16=Data!$E$2:$E$8633,IF(3=Data!$H$2:$H$8633,Data!$I$2:$I$8633))))))</f>
        <v>0</v>
      </c>
      <c r="T480" s="35">
        <f t="array" ref="T480">SUM(IF($F$2=Data!$A$2:$A$8633,IF($H$2=$H$2,IF($B$474=Data!$F$2:$F$8633,IF(T$16=Data!$E$2:$E$8633,IF(3=Data!$H$2:$H$8633,Data!$I$2:$I$8633))))))</f>
        <v>0</v>
      </c>
      <c r="U480" s="35">
        <f t="array" ref="U480">SUM(IF($F$2=Data!$A$2:$A$8633,IF($H$2=$H$2,IF($B$474=Data!$F$2:$F$8633,IF(U$16=Data!$E$2:$E$8633,IF(3=Data!$H$2:$H$8633,Data!$I$2:$I$8633))))))</f>
        <v>0</v>
      </c>
      <c r="V480" s="35">
        <f t="array" ref="V480">SUM(IF($F$2=Data!$A$2:$A$8633,IF($H$2=$H$2,IF($B$474=Data!$F$2:$F$8633,IF(V$16=Data!$E$2:$E$8633,IF(3=Data!$H$2:$H$8633,Data!$I$2:$I$8633))))))</f>
        <v>0</v>
      </c>
      <c r="W480" s="35">
        <f t="array" ref="W480">SUM(IF($F$2=Data!$A$2:$A$8633,IF($H$2=$H$2,IF($B$474=Data!$F$2:$F$8633,IF(W$16=Data!$E$2:$E$8633,IF(3=Data!$H$2:$H$8633,Data!$I$2:$I$8633))))))</f>
        <v>0</v>
      </c>
      <c r="X480" s="35">
        <f t="array" ref="X480">SUM(IF($F$2=Data!$A$2:$A$8633,IF($H$2=$H$2,IF($B$474=Data!$F$2:$F$8633,IF(X$16=Data!$E$2:$E$8633,IF(3=Data!$H$2:$H$8633,Data!$I$2:$I$8633))))))</f>
        <v>0</v>
      </c>
      <c r="Y480" s="35">
        <f t="array" ref="Y480">SUM(IF($F$2=Data!$A$2:$A$8633,IF($H$2=$H$2,IF($B$474=Data!$F$2:$F$8633,IF(Y$16=Data!$E$2:$E$8633,IF(3=Data!$H$2:$H$8633,Data!$I$2:$I$8633))))))</f>
        <v>0</v>
      </c>
    </row>
    <row r="481" spans="1:31" hidden="1">
      <c r="A481" s="29" t="s">
        <v>6</v>
      </c>
      <c r="B481" s="35">
        <f t="array" ref="B481">SUM(IF($F$2=Data!$A$2:$A$8633,IF($H$2=$H$2,IF($B$474=Data!$F$2:$F$8633,IF(B$16=Data!$E$2:$E$8633,IF(0=Data!$H$2:$H$8633,Data!$K$2:$K$8633))))))</f>
        <v>0</v>
      </c>
      <c r="C481" s="35">
        <f t="array" ref="C481">SUM(IF($F$2=Data!$A$2:$A$8633,IF($H$2=$H$2,IF($B$474=Data!$F$2:$F$8633,IF(C$16=Data!$E$2:$E$8633,IF(0=Data!$H$2:$H$8633,Data!$K$2:$K$8633))))))</f>
        <v>0</v>
      </c>
      <c r="D481" s="35">
        <f t="array" ref="D481">SUM(IF($F$2=Data!$A$2:$A$8633,IF($H$2=$H$2,IF($B$474=Data!$F$2:$F$8633,IF(D$16=Data!$E$2:$E$8633,IF(0=Data!$H$2:$H$8633,Data!$K$2:$K$8633))))))</f>
        <v>0</v>
      </c>
      <c r="E481" s="35">
        <f t="array" ref="E481">SUM(IF($F$2=Data!$A$2:$A$8633,IF($H$2=$H$2,IF($B$474=Data!$F$2:$F$8633,IF(E$16=Data!$E$2:$E$8633,IF(0=Data!$H$2:$H$8633,Data!$K$2:$K$8633))))))</f>
        <v>0</v>
      </c>
      <c r="F481" s="35">
        <f t="array" ref="F481">SUM(IF($F$2=Data!$A$2:$A$8633,IF($H$2=$H$2,IF($B$474=Data!$F$2:$F$8633,IF(F$16=Data!$E$2:$E$8633,IF(0=Data!$H$2:$H$8633,Data!$K$2:$K$8633))))))</f>
        <v>0</v>
      </c>
      <c r="G481" s="35">
        <f t="array" ref="G481">SUM(IF($F$2=Data!$A$2:$A$8633,IF($H$2=$H$2,IF($B$474=Data!$F$2:$F$8633,IF(G$16=Data!$E$2:$E$8633,IF(0=Data!$H$2:$H$8633,Data!$K$2:$K$8633))))))</f>
        <v>0</v>
      </c>
      <c r="H481" s="35">
        <f t="array" ref="H481">SUM(IF($F$2=Data!$A$2:$A$8633,IF($H$2=$H$2,IF($B$474=Data!$F$2:$F$8633,IF(H$16=Data!$E$2:$E$8633,IF(0=Data!$H$2:$H$8633,Data!$K$2:$K$8633))))))</f>
        <v>0</v>
      </c>
      <c r="I481" s="35">
        <f t="array" ref="I481">SUM(IF($F$2=Data!$A$2:$A$8633,IF($H$2=$H$2,IF($B$474=Data!$F$2:$F$8633,IF(I$16=Data!$E$2:$E$8633,IF(0=Data!$H$2:$H$8633,Data!$K$2:$K$8633))))))</f>
        <v>0</v>
      </c>
      <c r="J481" s="35">
        <f t="array" ref="J481">SUM(IF($F$2=Data!$A$2:$A$8633,IF($H$2=$H$2,IF($B$474=Data!$F$2:$F$8633,IF(J$16=Data!$E$2:$E$8633,IF(0=Data!$H$2:$H$8633,Data!$K$2:$K$8633))))))</f>
        <v>0</v>
      </c>
      <c r="K481" s="35">
        <f t="array" ref="K481">SUM(IF($F$2=Data!$A$2:$A$8633,IF($H$2=$H$2,IF($B$474=Data!$F$2:$F$8633,IF(K$16=Data!$E$2:$E$8633,IF(0=Data!$H$2:$H$8633,Data!$K$2:$K$8633))))))</f>
        <v>0</v>
      </c>
      <c r="L481" s="35">
        <f t="array" ref="L481">SUM(IF($F$2=Data!$A$2:$A$8633,IF($H$2=$H$2,IF($B$474=Data!$F$2:$F$8633,IF(L$16=Data!$E$2:$E$8633,IF(0=Data!$H$2:$H$8633,Data!$K$2:$K$8633))))))</f>
        <v>0</v>
      </c>
      <c r="M481" s="35">
        <f t="array" ref="M481">SUM(IF($F$2=Data!$A$2:$A$8633,IF($H$2=$H$2,IF($B$474=Data!$F$2:$F$8633,IF(M$16=Data!$E$2:$E$8633,IF(0=Data!$H$2:$H$8633,Data!$K$2:$K$8633))))))</f>
        <v>0</v>
      </c>
      <c r="N481" s="35">
        <f t="array" ref="N481">SUM(IF($F$2=Data!$A$2:$A$8633,IF($H$2=$H$2,IF($B$474=Data!$F$2:$F$8633,IF(N$16=Data!$E$2:$E$8633,IF(0=Data!$H$2:$H$8633,Data!$K$2:$K$8633))))))</f>
        <v>0</v>
      </c>
      <c r="O481" s="35">
        <f t="array" ref="O481">SUM(IF($F$2=Data!$A$2:$A$8633,IF($H$2=$H$2,IF($B$474=Data!$F$2:$F$8633,IF(O$16=Data!$E$2:$E$8633,IF(0=Data!$H$2:$H$8633,Data!$K$2:$K$8633))))))</f>
        <v>0</v>
      </c>
      <c r="P481" s="35">
        <f t="array" ref="P481">SUM(IF($F$2=Data!$A$2:$A$8633,IF($H$2=$H$2,IF($B$474=Data!$F$2:$F$8633,IF(P$16=Data!$E$2:$E$8633,IF(0=Data!$H$2:$H$8633,Data!$K$2:$K$8633))))))</f>
        <v>0</v>
      </c>
      <c r="Q481" s="35">
        <f t="array" ref="Q481">SUM(IF($F$2=Data!$A$2:$A$8633,IF($H$2=$H$2,IF($B$474=Data!$F$2:$F$8633,IF(Q$16=Data!$E$2:$E$8633,IF(0=Data!$H$2:$H$8633,Data!$K$2:$K$8633))))))</f>
        <v>0</v>
      </c>
      <c r="R481" s="35">
        <f t="array" ref="R481">SUM(IF($F$2=Data!$A$2:$A$8633,IF($H$2=$H$2,IF($B$474=Data!$F$2:$F$8633,IF(R$16=Data!$E$2:$E$8633,IF(0=Data!$H$2:$H$8633,Data!$K$2:$K$8633))))))</f>
        <v>0</v>
      </c>
      <c r="S481" s="35">
        <f t="array" ref="S481">SUM(IF($F$2=Data!$A$2:$A$8633,IF($H$2=$H$2,IF($B$474=Data!$F$2:$F$8633,IF(S$16=Data!$E$2:$E$8633,IF(0=Data!$H$2:$H$8633,Data!$K$2:$K$8633))))))</f>
        <v>0</v>
      </c>
      <c r="T481" s="35">
        <f t="array" ref="T481">SUM(IF($F$2=Data!$A$2:$A$8633,IF($H$2=$H$2,IF($B$474=Data!$F$2:$F$8633,IF(T$16=Data!$E$2:$E$8633,IF(0=Data!$H$2:$H$8633,Data!$K$2:$K$8633))))))</f>
        <v>0</v>
      </c>
      <c r="U481" s="35">
        <f t="array" ref="U481">SUM(IF($F$2=Data!$A$2:$A$8633,IF($H$2=$H$2,IF($B$474=Data!$F$2:$F$8633,IF(U$16=Data!$E$2:$E$8633,IF(0=Data!$H$2:$H$8633,Data!$K$2:$K$8633))))))</f>
        <v>0</v>
      </c>
      <c r="V481" s="35">
        <f t="array" ref="V481">SUM(IF($F$2=Data!$A$2:$A$8633,IF($H$2=$H$2,IF($B$474=Data!$F$2:$F$8633,IF(V$16=Data!$E$2:$E$8633,IF(0=Data!$H$2:$H$8633,Data!$K$2:$K$8633))))))</f>
        <v>0</v>
      </c>
      <c r="W481" s="35">
        <f t="array" ref="W481">SUM(IF($F$2=Data!$A$2:$A$8633,IF($H$2=$H$2,IF($B$474=Data!$F$2:$F$8633,IF(W$16=Data!$E$2:$E$8633,IF(0=Data!$H$2:$H$8633,Data!$K$2:$K$8633))))))</f>
        <v>0</v>
      </c>
      <c r="X481" s="35">
        <f t="array" ref="X481">SUM(IF($F$2=Data!$A$2:$A$8633,IF($H$2=$H$2,IF($B$474=Data!$F$2:$F$8633,IF(X$16=Data!$E$2:$E$8633,IF(0=Data!$H$2:$H$8633,Data!$K$2:$K$8633))))))</f>
        <v>0</v>
      </c>
      <c r="Y481" s="35">
        <f t="array" ref="Y481">SUM(IF($F$2=Data!$A$2:$A$8633,IF($H$2=$H$2,IF($B$474=Data!$F$2:$F$8633,IF(Y$16=Data!$E$2:$E$8633,IF(0=Data!$H$2:$H$8633,Data!$K$2:$K$8633))))))</f>
        <v>0</v>
      </c>
    </row>
    <row r="482" spans="1:31" hidden="1">
      <c r="A482" s="29" t="s">
        <v>7</v>
      </c>
      <c r="B482" s="35">
        <f t="array" ref="B482">SUM(IF($F$2=Data!$A$2:$A$8633,IF($H$2=$H$2,IF($B$474=Data!$F$2:$F$8633,IF(B$16=Data!$E$2:$E$8633,IF(1=Data!$H$2:$H$8633,Data!$K$2:$K$8633))))))</f>
        <v>0</v>
      </c>
      <c r="C482" s="35">
        <f t="array" ref="C482">SUM(IF($F$2=Data!$A$2:$A$8633,IF($H$2=$H$2,IF($B$474=Data!$F$2:$F$8633,IF(C$16=Data!$E$2:$E$8633,IF(1=Data!$H$2:$H$8633,Data!$K$2:$K$8633))))))</f>
        <v>0</v>
      </c>
      <c r="D482" s="35">
        <f t="array" ref="D482">SUM(IF($F$2=Data!$A$2:$A$8633,IF($H$2=$H$2,IF($B$474=Data!$F$2:$F$8633,IF(D$16=Data!$E$2:$E$8633,IF(1=Data!$H$2:$H$8633,Data!$K$2:$K$8633))))))</f>
        <v>0</v>
      </c>
      <c r="E482" s="35">
        <f t="array" ref="E482">SUM(IF($F$2=Data!$A$2:$A$8633,IF($H$2=$H$2,IF($B$474=Data!$F$2:$F$8633,IF(E$16=Data!$E$2:$E$8633,IF(1=Data!$H$2:$H$8633,Data!$K$2:$K$8633))))))</f>
        <v>0</v>
      </c>
      <c r="F482" s="35">
        <f t="array" ref="F482">SUM(IF($F$2=Data!$A$2:$A$8633,IF($H$2=$H$2,IF($B$474=Data!$F$2:$F$8633,IF(F$16=Data!$E$2:$E$8633,IF(1=Data!$H$2:$H$8633,Data!$K$2:$K$8633))))))</f>
        <v>0</v>
      </c>
      <c r="G482" s="35">
        <f t="array" ref="G482">SUM(IF($F$2=Data!$A$2:$A$8633,IF($H$2=$H$2,IF($B$474=Data!$F$2:$F$8633,IF(G$16=Data!$E$2:$E$8633,IF(1=Data!$H$2:$H$8633,Data!$K$2:$K$8633))))))</f>
        <v>0</v>
      </c>
      <c r="H482" s="35">
        <f t="array" ref="H482">SUM(IF($F$2=Data!$A$2:$A$8633,IF($H$2=$H$2,IF($B$474=Data!$F$2:$F$8633,IF(H$16=Data!$E$2:$E$8633,IF(1=Data!$H$2:$H$8633,Data!$K$2:$K$8633))))))</f>
        <v>0</v>
      </c>
      <c r="I482" s="35">
        <f t="array" ref="I482">SUM(IF($F$2=Data!$A$2:$A$8633,IF($H$2=$H$2,IF($B$474=Data!$F$2:$F$8633,IF(I$16=Data!$E$2:$E$8633,IF(1=Data!$H$2:$H$8633,Data!$K$2:$K$8633))))))</f>
        <v>0</v>
      </c>
      <c r="J482" s="35">
        <f t="array" ref="J482">SUM(IF($F$2=Data!$A$2:$A$8633,IF($H$2=$H$2,IF($B$474=Data!$F$2:$F$8633,IF(J$16=Data!$E$2:$E$8633,IF(1=Data!$H$2:$H$8633,Data!$K$2:$K$8633))))))</f>
        <v>0</v>
      </c>
      <c r="K482" s="35">
        <f t="array" ref="K482">SUM(IF($F$2=Data!$A$2:$A$8633,IF($H$2=$H$2,IF($B$474=Data!$F$2:$F$8633,IF(K$16=Data!$E$2:$E$8633,IF(1=Data!$H$2:$H$8633,Data!$K$2:$K$8633))))))</f>
        <v>0</v>
      </c>
      <c r="L482" s="35">
        <f t="array" ref="L482">SUM(IF($F$2=Data!$A$2:$A$8633,IF($H$2=$H$2,IF($B$474=Data!$F$2:$F$8633,IF(L$16=Data!$E$2:$E$8633,IF(1=Data!$H$2:$H$8633,Data!$K$2:$K$8633))))))</f>
        <v>0</v>
      </c>
      <c r="M482" s="35">
        <f t="array" ref="M482">SUM(IF($F$2=Data!$A$2:$A$8633,IF($H$2=$H$2,IF($B$474=Data!$F$2:$F$8633,IF(M$16=Data!$E$2:$E$8633,IF(1=Data!$H$2:$H$8633,Data!$K$2:$K$8633))))))</f>
        <v>0</v>
      </c>
      <c r="N482" s="35">
        <f t="array" ref="N482">SUM(IF($F$2=Data!$A$2:$A$8633,IF($H$2=$H$2,IF($B$474=Data!$F$2:$F$8633,IF(N$16=Data!$E$2:$E$8633,IF(1=Data!$H$2:$H$8633,Data!$K$2:$K$8633))))))</f>
        <v>0</v>
      </c>
      <c r="O482" s="35">
        <f t="array" ref="O482">SUM(IF($F$2=Data!$A$2:$A$8633,IF($H$2=$H$2,IF($B$474=Data!$F$2:$F$8633,IF(O$16=Data!$E$2:$E$8633,IF(1=Data!$H$2:$H$8633,Data!$K$2:$K$8633))))))</f>
        <v>0</v>
      </c>
      <c r="P482" s="35">
        <f t="array" ref="P482">SUM(IF($F$2=Data!$A$2:$A$8633,IF($H$2=$H$2,IF($B$474=Data!$F$2:$F$8633,IF(P$16=Data!$E$2:$E$8633,IF(1=Data!$H$2:$H$8633,Data!$K$2:$K$8633))))))</f>
        <v>0</v>
      </c>
      <c r="Q482" s="35">
        <f t="array" ref="Q482">SUM(IF($F$2=Data!$A$2:$A$8633,IF($H$2=$H$2,IF($B$474=Data!$F$2:$F$8633,IF(Q$16=Data!$E$2:$E$8633,IF(1=Data!$H$2:$H$8633,Data!$K$2:$K$8633))))))</f>
        <v>0</v>
      </c>
      <c r="R482" s="35">
        <f t="array" ref="R482">SUM(IF($F$2=Data!$A$2:$A$8633,IF($H$2=$H$2,IF($B$474=Data!$F$2:$F$8633,IF(R$16=Data!$E$2:$E$8633,IF(1=Data!$H$2:$H$8633,Data!$K$2:$K$8633))))))</f>
        <v>0</v>
      </c>
      <c r="S482" s="35">
        <f t="array" ref="S482">SUM(IF($F$2=Data!$A$2:$A$8633,IF($H$2=$H$2,IF($B$474=Data!$F$2:$F$8633,IF(S$16=Data!$E$2:$E$8633,IF(1=Data!$H$2:$H$8633,Data!$K$2:$K$8633))))))</f>
        <v>0</v>
      </c>
      <c r="T482" s="35">
        <f t="array" ref="T482">SUM(IF($F$2=Data!$A$2:$A$8633,IF($H$2=$H$2,IF($B$474=Data!$F$2:$F$8633,IF(T$16=Data!$E$2:$E$8633,IF(1=Data!$H$2:$H$8633,Data!$K$2:$K$8633))))))</f>
        <v>0</v>
      </c>
      <c r="U482" s="35">
        <f t="array" ref="U482">SUM(IF($F$2=Data!$A$2:$A$8633,IF($H$2=$H$2,IF($B$474=Data!$F$2:$F$8633,IF(U$16=Data!$E$2:$E$8633,IF(1=Data!$H$2:$H$8633,Data!$K$2:$K$8633))))))</f>
        <v>0</v>
      </c>
      <c r="V482" s="35">
        <f t="array" ref="V482">SUM(IF($F$2=Data!$A$2:$A$8633,IF($H$2=$H$2,IF($B$474=Data!$F$2:$F$8633,IF(V$16=Data!$E$2:$E$8633,IF(1=Data!$H$2:$H$8633,Data!$K$2:$K$8633))))))</f>
        <v>0</v>
      </c>
      <c r="W482" s="35">
        <f t="array" ref="W482">SUM(IF($F$2=Data!$A$2:$A$8633,IF($H$2=$H$2,IF($B$474=Data!$F$2:$F$8633,IF(W$16=Data!$E$2:$E$8633,IF(1=Data!$H$2:$H$8633,Data!$K$2:$K$8633))))))</f>
        <v>0</v>
      </c>
      <c r="X482" s="35">
        <f t="array" ref="X482">SUM(IF($F$2=Data!$A$2:$A$8633,IF($H$2=$H$2,IF($B$474=Data!$F$2:$F$8633,IF(X$16=Data!$E$2:$E$8633,IF(1=Data!$H$2:$H$8633,Data!$K$2:$K$8633))))))</f>
        <v>0</v>
      </c>
      <c r="Y482" s="35">
        <f t="array" ref="Y482">SUM(IF($F$2=Data!$A$2:$A$8633,IF($H$2=$H$2,IF($B$474=Data!$F$2:$F$8633,IF(Y$16=Data!$E$2:$E$8633,IF(1=Data!$H$2:$H$8633,Data!$K$2:$K$8633))))))</f>
        <v>0</v>
      </c>
    </row>
    <row r="483" spans="1:31" hidden="1">
      <c r="A483" s="29" t="s">
        <v>19</v>
      </c>
      <c r="B483" s="35">
        <f t="array" ref="B483">SUM(IF($F$2=Data!$A$2:$A$8633,IF($H$2=$H$2,IF($B$474=Data!$F$2:$F$8633,IF(B$16=Data!$E$2:$E$8633,IF(2=Data!$H$2:$H$8633,Data!$K$2:$K$8633))))))</f>
        <v>0</v>
      </c>
      <c r="C483" s="35">
        <f t="array" ref="C483">SUM(IF($F$2=Data!$A$2:$A$8633,IF($H$2=$H$2,IF($B$474=Data!$F$2:$F$8633,IF(C$16=Data!$E$2:$E$8633,IF(2=Data!$H$2:$H$8633,Data!$K$2:$K$8633))))))</f>
        <v>0</v>
      </c>
      <c r="D483" s="35">
        <f t="array" ref="D483">SUM(IF($F$2=Data!$A$2:$A$8633,IF($H$2=$H$2,IF($B$474=Data!$F$2:$F$8633,IF(D$16=Data!$E$2:$E$8633,IF(2=Data!$H$2:$H$8633,Data!$K$2:$K$8633))))))</f>
        <v>0</v>
      </c>
      <c r="E483" s="35">
        <f t="array" ref="E483">SUM(IF($F$2=Data!$A$2:$A$8633,IF($H$2=$H$2,IF($B$474=Data!$F$2:$F$8633,IF(E$16=Data!$E$2:$E$8633,IF(2=Data!$H$2:$H$8633,Data!$K$2:$K$8633))))))</f>
        <v>0</v>
      </c>
      <c r="F483" s="35">
        <f t="array" ref="F483">SUM(IF($F$2=Data!$A$2:$A$8633,IF($H$2=$H$2,IF($B$474=Data!$F$2:$F$8633,IF(F$16=Data!$E$2:$E$8633,IF(2=Data!$H$2:$H$8633,Data!$K$2:$K$8633))))))</f>
        <v>0</v>
      </c>
      <c r="G483" s="35">
        <f t="array" ref="G483">SUM(IF($F$2=Data!$A$2:$A$8633,IF($H$2=$H$2,IF($B$474=Data!$F$2:$F$8633,IF(G$16=Data!$E$2:$E$8633,IF(2=Data!$H$2:$H$8633,Data!$K$2:$K$8633))))))</f>
        <v>0</v>
      </c>
      <c r="H483" s="35">
        <f t="array" ref="H483">SUM(IF($F$2=Data!$A$2:$A$8633,IF($H$2=$H$2,IF($B$474=Data!$F$2:$F$8633,IF(H$16=Data!$E$2:$E$8633,IF(2=Data!$H$2:$H$8633,Data!$K$2:$K$8633))))))</f>
        <v>0</v>
      </c>
      <c r="I483" s="35">
        <f t="array" ref="I483">SUM(IF($F$2=Data!$A$2:$A$8633,IF($H$2=$H$2,IF($B$474=Data!$F$2:$F$8633,IF(I$16=Data!$E$2:$E$8633,IF(2=Data!$H$2:$H$8633,Data!$K$2:$K$8633))))))</f>
        <v>0</v>
      </c>
      <c r="J483" s="35">
        <f t="array" ref="J483">SUM(IF($F$2=Data!$A$2:$A$8633,IF($H$2=$H$2,IF($B$474=Data!$F$2:$F$8633,IF(J$16=Data!$E$2:$E$8633,IF(2=Data!$H$2:$H$8633,Data!$K$2:$K$8633))))))</f>
        <v>0</v>
      </c>
      <c r="K483" s="35">
        <f t="array" ref="K483">SUM(IF($F$2=Data!$A$2:$A$8633,IF($H$2=$H$2,IF($B$474=Data!$F$2:$F$8633,IF(K$16=Data!$E$2:$E$8633,IF(2=Data!$H$2:$H$8633,Data!$K$2:$K$8633))))))</f>
        <v>0</v>
      </c>
      <c r="L483" s="35">
        <f t="array" ref="L483">SUM(IF($F$2=Data!$A$2:$A$8633,IF($H$2=$H$2,IF($B$474=Data!$F$2:$F$8633,IF(L$16=Data!$E$2:$E$8633,IF(2=Data!$H$2:$H$8633,Data!$K$2:$K$8633))))))</f>
        <v>0</v>
      </c>
      <c r="M483" s="35">
        <f t="array" ref="M483">SUM(IF($F$2=Data!$A$2:$A$8633,IF($H$2=$H$2,IF($B$474=Data!$F$2:$F$8633,IF(M$16=Data!$E$2:$E$8633,IF(2=Data!$H$2:$H$8633,Data!$K$2:$K$8633))))))</f>
        <v>0</v>
      </c>
      <c r="N483" s="35">
        <f t="array" ref="N483">SUM(IF($F$2=Data!$A$2:$A$8633,IF($H$2=$H$2,IF($B$474=Data!$F$2:$F$8633,IF(N$16=Data!$E$2:$E$8633,IF(2=Data!$H$2:$H$8633,Data!$K$2:$K$8633))))))</f>
        <v>0</v>
      </c>
      <c r="O483" s="35">
        <f t="array" ref="O483">SUM(IF($F$2=Data!$A$2:$A$8633,IF($H$2=$H$2,IF($B$474=Data!$F$2:$F$8633,IF(O$16=Data!$E$2:$E$8633,IF(2=Data!$H$2:$H$8633,Data!$K$2:$K$8633))))))</f>
        <v>0</v>
      </c>
      <c r="P483" s="35">
        <f t="array" ref="P483">SUM(IF($F$2=Data!$A$2:$A$8633,IF($H$2=$H$2,IF($B$474=Data!$F$2:$F$8633,IF(P$16=Data!$E$2:$E$8633,IF(2=Data!$H$2:$H$8633,Data!$K$2:$K$8633))))))</f>
        <v>0</v>
      </c>
      <c r="Q483" s="35">
        <f t="array" ref="Q483">SUM(IF($F$2=Data!$A$2:$A$8633,IF($H$2=$H$2,IF($B$474=Data!$F$2:$F$8633,IF(Q$16=Data!$E$2:$E$8633,IF(2=Data!$H$2:$H$8633,Data!$K$2:$K$8633))))))</f>
        <v>0</v>
      </c>
      <c r="R483" s="35">
        <f t="array" ref="R483">SUM(IF($F$2=Data!$A$2:$A$8633,IF($H$2=$H$2,IF($B$474=Data!$F$2:$F$8633,IF(R$16=Data!$E$2:$E$8633,IF(2=Data!$H$2:$H$8633,Data!$K$2:$K$8633))))))</f>
        <v>0</v>
      </c>
      <c r="S483" s="35">
        <f t="array" ref="S483">SUM(IF($F$2=Data!$A$2:$A$8633,IF($H$2=$H$2,IF($B$474=Data!$F$2:$F$8633,IF(S$16=Data!$E$2:$E$8633,IF(2=Data!$H$2:$H$8633,Data!$K$2:$K$8633))))))</f>
        <v>0</v>
      </c>
      <c r="T483" s="35">
        <f t="array" ref="T483">SUM(IF($F$2=Data!$A$2:$A$8633,IF($H$2=$H$2,IF($B$474=Data!$F$2:$F$8633,IF(T$16=Data!$E$2:$E$8633,IF(2=Data!$H$2:$H$8633,Data!$K$2:$K$8633))))))</f>
        <v>0</v>
      </c>
      <c r="U483" s="35">
        <f t="array" ref="U483">SUM(IF($F$2=Data!$A$2:$A$8633,IF($H$2=$H$2,IF($B$474=Data!$F$2:$F$8633,IF(U$16=Data!$E$2:$E$8633,IF(2=Data!$H$2:$H$8633,Data!$K$2:$K$8633))))))</f>
        <v>0</v>
      </c>
      <c r="V483" s="35">
        <f t="array" ref="V483">SUM(IF($F$2=Data!$A$2:$A$8633,IF($H$2=$H$2,IF($B$474=Data!$F$2:$F$8633,IF(V$16=Data!$E$2:$E$8633,IF(2=Data!$H$2:$H$8633,Data!$K$2:$K$8633))))))</f>
        <v>0</v>
      </c>
      <c r="W483" s="35">
        <f t="array" ref="W483">SUM(IF($F$2=Data!$A$2:$A$8633,IF($H$2=$H$2,IF($B$474=Data!$F$2:$F$8633,IF(W$16=Data!$E$2:$E$8633,IF(2=Data!$H$2:$H$8633,Data!$K$2:$K$8633))))))</f>
        <v>0</v>
      </c>
      <c r="X483" s="35">
        <f t="array" ref="X483">SUM(IF($F$2=Data!$A$2:$A$8633,IF($H$2=$H$2,IF($B$474=Data!$F$2:$F$8633,IF(X$16=Data!$E$2:$E$8633,IF(2=Data!$H$2:$H$8633,Data!$K$2:$K$8633))))))</f>
        <v>0</v>
      </c>
      <c r="Y483" s="35">
        <f t="array" ref="Y483">SUM(IF($F$2=Data!$A$2:$A$8633,IF($H$2=$H$2,IF($B$474=Data!$F$2:$F$8633,IF(Y$16=Data!$E$2:$E$8633,IF(2=Data!$H$2:$H$8633,Data!$K$2:$K$8633))))))</f>
        <v>0</v>
      </c>
    </row>
    <row r="484" spans="1:31" hidden="1">
      <c r="A484" s="29" t="s">
        <v>20</v>
      </c>
      <c r="B484" s="36">
        <f t="array" ref="B484">SUM(IF($F$2=Data!$A$2:$A$8633,IF($H$2=$H$2,IF($B$474=Data!$F$2:$F$8633,IF(B$16=Data!$E$2:$E$8633,IF(3=Data!$H$2:$H$8633,Data!$K$2:$K$8633))))))</f>
        <v>0</v>
      </c>
      <c r="C484" s="36">
        <f t="array" ref="C484">SUM(IF($F$2=Data!$A$2:$A$8633,IF($H$2=$H$2,IF($B$474=Data!$F$2:$F$8633,IF(C$16=Data!$E$2:$E$8633,IF(3=Data!$H$2:$H$8633,Data!$K$2:$K$8633))))))</f>
        <v>0</v>
      </c>
      <c r="D484" s="36">
        <f t="array" ref="D484">SUM(IF($F$2=Data!$A$2:$A$8633,IF($H$2=$H$2,IF($B$474=Data!$F$2:$F$8633,IF(D$16=Data!$E$2:$E$8633,IF(3=Data!$H$2:$H$8633,Data!$K$2:$K$8633))))))</f>
        <v>0</v>
      </c>
      <c r="E484" s="36">
        <f t="array" ref="E484">SUM(IF($F$2=Data!$A$2:$A$8633,IF($H$2=$H$2,IF($B$474=Data!$F$2:$F$8633,IF(E$16=Data!$E$2:$E$8633,IF(3=Data!$H$2:$H$8633,Data!$K$2:$K$8633))))))</f>
        <v>0</v>
      </c>
      <c r="F484" s="36">
        <f t="array" ref="F484">SUM(IF($F$2=Data!$A$2:$A$8633,IF($H$2=$H$2,IF($B$474=Data!$F$2:$F$8633,IF(F$16=Data!$E$2:$E$8633,IF(3=Data!$H$2:$H$8633,Data!$K$2:$K$8633))))))</f>
        <v>0</v>
      </c>
      <c r="G484" s="36">
        <f t="array" ref="G484">SUM(IF($F$2=Data!$A$2:$A$8633,IF($H$2=$H$2,IF($B$474=Data!$F$2:$F$8633,IF(G$16=Data!$E$2:$E$8633,IF(3=Data!$H$2:$H$8633,Data!$K$2:$K$8633))))))</f>
        <v>0</v>
      </c>
      <c r="H484" s="36">
        <f t="array" ref="H484">SUM(IF($F$2=Data!$A$2:$A$8633,IF($H$2=$H$2,IF($B$474=Data!$F$2:$F$8633,IF(H$16=Data!$E$2:$E$8633,IF(3=Data!$H$2:$H$8633,Data!$K$2:$K$8633))))))</f>
        <v>0</v>
      </c>
      <c r="I484" s="36">
        <f t="array" ref="I484">SUM(IF($F$2=Data!$A$2:$A$8633,IF($H$2=$H$2,IF($B$474=Data!$F$2:$F$8633,IF(I$16=Data!$E$2:$E$8633,IF(3=Data!$H$2:$H$8633,Data!$K$2:$K$8633))))))</f>
        <v>0</v>
      </c>
      <c r="J484" s="36">
        <f t="array" ref="J484">SUM(IF($F$2=Data!$A$2:$A$8633,IF($H$2=$H$2,IF($B$474=Data!$F$2:$F$8633,IF(J$16=Data!$E$2:$E$8633,IF(3=Data!$H$2:$H$8633,Data!$K$2:$K$8633))))))</f>
        <v>0</v>
      </c>
      <c r="K484" s="36">
        <f t="array" ref="K484">SUM(IF($F$2=Data!$A$2:$A$8633,IF($H$2=$H$2,IF($B$474=Data!$F$2:$F$8633,IF(K$16=Data!$E$2:$E$8633,IF(3=Data!$H$2:$H$8633,Data!$K$2:$K$8633))))))</f>
        <v>0</v>
      </c>
      <c r="L484" s="36">
        <f t="array" ref="L484">SUM(IF($F$2=Data!$A$2:$A$8633,IF($H$2=$H$2,IF($B$474=Data!$F$2:$F$8633,IF(L$16=Data!$E$2:$E$8633,IF(3=Data!$H$2:$H$8633,Data!$K$2:$K$8633))))))</f>
        <v>0</v>
      </c>
      <c r="M484" s="36">
        <f t="array" ref="M484">SUM(IF($F$2=Data!$A$2:$A$8633,IF($H$2=$H$2,IF($B$474=Data!$F$2:$F$8633,IF(M$16=Data!$E$2:$E$8633,IF(3=Data!$H$2:$H$8633,Data!$K$2:$K$8633))))))</f>
        <v>0</v>
      </c>
      <c r="N484" s="36">
        <f t="array" ref="N484">SUM(IF($F$2=Data!$A$2:$A$8633,IF($H$2=$H$2,IF($B$474=Data!$F$2:$F$8633,IF(N$16=Data!$E$2:$E$8633,IF(3=Data!$H$2:$H$8633,Data!$K$2:$K$8633))))))</f>
        <v>0</v>
      </c>
      <c r="O484" s="36">
        <f t="array" ref="O484">SUM(IF($F$2=Data!$A$2:$A$8633,IF($H$2=$H$2,IF($B$474=Data!$F$2:$F$8633,IF(O$16=Data!$E$2:$E$8633,IF(3=Data!$H$2:$H$8633,Data!$K$2:$K$8633))))))</f>
        <v>0</v>
      </c>
      <c r="P484" s="36">
        <f t="array" ref="P484">SUM(IF($F$2=Data!$A$2:$A$8633,IF($H$2=$H$2,IF($B$474=Data!$F$2:$F$8633,IF(P$16=Data!$E$2:$E$8633,IF(3=Data!$H$2:$H$8633,Data!$K$2:$K$8633))))))</f>
        <v>0</v>
      </c>
      <c r="Q484" s="36">
        <f t="array" ref="Q484">SUM(IF($F$2=Data!$A$2:$A$8633,IF($H$2=$H$2,IF($B$474=Data!$F$2:$F$8633,IF(Q$16=Data!$E$2:$E$8633,IF(3=Data!$H$2:$H$8633,Data!$K$2:$K$8633))))))</f>
        <v>0</v>
      </c>
      <c r="R484" s="36">
        <f t="array" ref="R484">SUM(IF($F$2=Data!$A$2:$A$8633,IF($H$2=$H$2,IF($B$474=Data!$F$2:$F$8633,IF(R$16=Data!$E$2:$E$8633,IF(3=Data!$H$2:$H$8633,Data!$K$2:$K$8633))))))</f>
        <v>0</v>
      </c>
      <c r="S484" s="36">
        <f t="array" ref="S484">SUM(IF($F$2=Data!$A$2:$A$8633,IF($H$2=$H$2,IF($B$474=Data!$F$2:$F$8633,IF(S$16=Data!$E$2:$E$8633,IF(3=Data!$H$2:$H$8633,Data!$K$2:$K$8633))))))</f>
        <v>0</v>
      </c>
      <c r="T484" s="36">
        <f t="array" ref="T484">SUM(IF($F$2=Data!$A$2:$A$8633,IF($H$2=$H$2,IF($B$474=Data!$F$2:$F$8633,IF(T$16=Data!$E$2:$E$8633,IF(3=Data!$H$2:$H$8633,Data!$K$2:$K$8633))))))</f>
        <v>0</v>
      </c>
      <c r="U484" s="36">
        <f t="array" ref="U484">SUM(IF($F$2=Data!$A$2:$A$8633,IF($H$2=$H$2,IF($B$474=Data!$F$2:$F$8633,IF(U$16=Data!$E$2:$E$8633,IF(3=Data!$H$2:$H$8633,Data!$K$2:$K$8633))))))</f>
        <v>0</v>
      </c>
      <c r="V484" s="36">
        <f t="array" ref="V484">SUM(IF($F$2=Data!$A$2:$A$8633,IF($H$2=$H$2,IF($B$474=Data!$F$2:$F$8633,IF(V$16=Data!$E$2:$E$8633,IF(3=Data!$H$2:$H$8633,Data!$K$2:$K$8633))))))</f>
        <v>0</v>
      </c>
      <c r="W484" s="36">
        <f t="array" ref="W484">SUM(IF($F$2=Data!$A$2:$A$8633,IF($H$2=$H$2,IF($B$474=Data!$F$2:$F$8633,IF(W$16=Data!$E$2:$E$8633,IF(3=Data!$H$2:$H$8633,Data!$K$2:$K$8633))))))</f>
        <v>0</v>
      </c>
      <c r="X484" s="36">
        <f t="array" ref="X484">SUM(IF($F$2=Data!$A$2:$A$8633,IF($H$2=$H$2,IF($B$474=Data!$F$2:$F$8633,IF(X$16=Data!$E$2:$E$8633,IF(3=Data!$H$2:$H$8633,Data!$K$2:$K$8633))))))</f>
        <v>0</v>
      </c>
      <c r="Y484" s="36">
        <f t="array" ref="Y484">SUM(IF($F$2=Data!$A$2:$A$8633,IF($H$2=$H$2,IF($B$474=Data!$F$2:$F$8633,IF(Y$16=Data!$E$2:$E$8633,IF(3=Data!$H$2:$H$8633,Data!$K$2:$K$8633))))))</f>
        <v>0</v>
      </c>
    </row>
    <row r="485" spans="1:31" hidden="1">
      <c r="A485" s="37"/>
    </row>
    <row r="486" spans="1:31" hidden="1">
      <c r="A486" s="38" t="s">
        <v>2</v>
      </c>
      <c r="B486" s="39" t="str">
        <f t="shared" ref="B486:Y486" si="692">IF(B$475&lt;B481,B476+B$475*B477,"N/A")</f>
        <v>N/A</v>
      </c>
      <c r="C486" s="39" t="str">
        <f t="shared" si="692"/>
        <v>N/A</v>
      </c>
      <c r="D486" s="39" t="str">
        <f t="shared" si="692"/>
        <v>N/A</v>
      </c>
      <c r="E486" s="39" t="str">
        <f t="shared" si="692"/>
        <v>N/A</v>
      </c>
      <c r="F486" s="39" t="str">
        <f t="shared" si="692"/>
        <v>N/A</v>
      </c>
      <c r="G486" s="39" t="str">
        <f t="shared" si="692"/>
        <v>N/A</v>
      </c>
      <c r="H486" s="39" t="str">
        <f t="shared" si="692"/>
        <v>N/A</v>
      </c>
      <c r="I486" s="39" t="str">
        <f t="shared" si="692"/>
        <v>N/A</v>
      </c>
      <c r="J486" s="39" t="str">
        <f t="shared" si="692"/>
        <v>N/A</v>
      </c>
      <c r="K486" s="39" t="str">
        <f t="shared" si="692"/>
        <v>N/A</v>
      </c>
      <c r="L486" s="39" t="str">
        <f t="shared" si="692"/>
        <v>N/A</v>
      </c>
      <c r="M486" s="39" t="str">
        <f t="shared" si="692"/>
        <v>N/A</v>
      </c>
      <c r="N486" s="39" t="str">
        <f t="shared" si="692"/>
        <v>N/A</v>
      </c>
      <c r="O486" s="39" t="str">
        <f t="shared" si="692"/>
        <v>N/A</v>
      </c>
      <c r="P486" s="39" t="str">
        <f t="shared" si="692"/>
        <v>N/A</v>
      </c>
      <c r="Q486" s="39" t="str">
        <f t="shared" si="692"/>
        <v>N/A</v>
      </c>
      <c r="R486" s="39" t="str">
        <f t="shared" si="692"/>
        <v>N/A</v>
      </c>
      <c r="S486" s="39" t="str">
        <f t="shared" si="692"/>
        <v>N/A</v>
      </c>
      <c r="T486" s="39" t="str">
        <f t="shared" si="692"/>
        <v>N/A</v>
      </c>
      <c r="U486" s="39" t="str">
        <f t="shared" si="692"/>
        <v>N/A</v>
      </c>
      <c r="V486" s="39" t="str">
        <f t="shared" si="692"/>
        <v>N/A</v>
      </c>
      <c r="W486" s="39" t="str">
        <f t="shared" si="692"/>
        <v>N/A</v>
      </c>
      <c r="X486" s="39" t="str">
        <f t="shared" si="692"/>
        <v>N/A</v>
      </c>
      <c r="Y486" s="39" t="str">
        <f t="shared" si="692"/>
        <v>N/A</v>
      </c>
    </row>
    <row r="487" spans="1:31" hidden="1">
      <c r="A487" s="38" t="s">
        <v>0</v>
      </c>
      <c r="B487" s="39" t="str">
        <f t="shared" ref="B487:Y487" si="693">IF(AND(B481&lt;&gt;0,B481&lt;B$475,B$475&lt;B482),B476+B$475*B477+(B$475-B481)*B478,"N/A")</f>
        <v>N/A</v>
      </c>
      <c r="C487" s="39" t="str">
        <f t="shared" si="693"/>
        <v>N/A</v>
      </c>
      <c r="D487" s="39" t="str">
        <f t="shared" si="693"/>
        <v>N/A</v>
      </c>
      <c r="E487" s="39" t="str">
        <f t="shared" si="693"/>
        <v>N/A</v>
      </c>
      <c r="F487" s="39" t="str">
        <f t="shared" si="693"/>
        <v>N/A</v>
      </c>
      <c r="G487" s="39" t="str">
        <f t="shared" si="693"/>
        <v>N/A</v>
      </c>
      <c r="H487" s="39" t="str">
        <f t="shared" si="693"/>
        <v>N/A</v>
      </c>
      <c r="I487" s="39" t="str">
        <f t="shared" si="693"/>
        <v>N/A</v>
      </c>
      <c r="J487" s="39" t="str">
        <f t="shared" si="693"/>
        <v>N/A</v>
      </c>
      <c r="K487" s="39" t="str">
        <f t="shared" si="693"/>
        <v>N/A</v>
      </c>
      <c r="L487" s="39" t="str">
        <f t="shared" si="693"/>
        <v>N/A</v>
      </c>
      <c r="M487" s="39" t="str">
        <f t="shared" si="693"/>
        <v>N/A</v>
      </c>
      <c r="N487" s="39" t="str">
        <f t="shared" si="693"/>
        <v>N/A</v>
      </c>
      <c r="O487" s="39" t="str">
        <f t="shared" si="693"/>
        <v>N/A</v>
      </c>
      <c r="P487" s="39" t="str">
        <f t="shared" si="693"/>
        <v>N/A</v>
      </c>
      <c r="Q487" s="39" t="str">
        <f t="shared" si="693"/>
        <v>N/A</v>
      </c>
      <c r="R487" s="39" t="str">
        <f t="shared" si="693"/>
        <v>N/A</v>
      </c>
      <c r="S487" s="39" t="str">
        <f t="shared" si="693"/>
        <v>N/A</v>
      </c>
      <c r="T487" s="39" t="str">
        <f t="shared" si="693"/>
        <v>N/A</v>
      </c>
      <c r="U487" s="39" t="str">
        <f t="shared" si="693"/>
        <v>N/A</v>
      </c>
      <c r="V487" s="39" t="str">
        <f t="shared" si="693"/>
        <v>N/A</v>
      </c>
      <c r="W487" s="39" t="str">
        <f t="shared" si="693"/>
        <v>N/A</v>
      </c>
      <c r="X487" s="39" t="str">
        <f t="shared" si="693"/>
        <v>N/A</v>
      </c>
      <c r="Y487" s="39" t="str">
        <f t="shared" si="693"/>
        <v>N/A</v>
      </c>
    </row>
    <row r="488" spans="1:31" hidden="1">
      <c r="A488" s="38" t="s">
        <v>1</v>
      </c>
      <c r="B488" s="39" t="str">
        <f t="shared" ref="B488:Y488" si="694">IF(AND(B482&lt;&gt;0,B482&lt;B$475,B$475&lt;B483),B476+B$475*B477+(B$475-B481)*B478+(B$475-B482)*B479,"N/A")</f>
        <v>N/A</v>
      </c>
      <c r="C488" s="39" t="str">
        <f t="shared" si="694"/>
        <v>N/A</v>
      </c>
      <c r="D488" s="39" t="str">
        <f t="shared" si="694"/>
        <v>N/A</v>
      </c>
      <c r="E488" s="39" t="str">
        <f t="shared" si="694"/>
        <v>N/A</v>
      </c>
      <c r="F488" s="39" t="str">
        <f t="shared" si="694"/>
        <v>N/A</v>
      </c>
      <c r="G488" s="39" t="str">
        <f t="shared" si="694"/>
        <v>N/A</v>
      </c>
      <c r="H488" s="39" t="str">
        <f t="shared" si="694"/>
        <v>N/A</v>
      </c>
      <c r="I488" s="39" t="str">
        <f t="shared" si="694"/>
        <v>N/A</v>
      </c>
      <c r="J488" s="39" t="str">
        <f t="shared" si="694"/>
        <v>N/A</v>
      </c>
      <c r="K488" s="39" t="str">
        <f t="shared" si="694"/>
        <v>N/A</v>
      </c>
      <c r="L488" s="39" t="str">
        <f t="shared" si="694"/>
        <v>N/A</v>
      </c>
      <c r="M488" s="39" t="str">
        <f t="shared" si="694"/>
        <v>N/A</v>
      </c>
      <c r="N488" s="39" t="str">
        <f t="shared" si="694"/>
        <v>N/A</v>
      </c>
      <c r="O488" s="39" t="str">
        <f t="shared" si="694"/>
        <v>N/A</v>
      </c>
      <c r="P488" s="39" t="str">
        <f t="shared" si="694"/>
        <v>N/A</v>
      </c>
      <c r="Q488" s="39" t="str">
        <f t="shared" si="694"/>
        <v>N/A</v>
      </c>
      <c r="R488" s="39" t="str">
        <f t="shared" si="694"/>
        <v>N/A</v>
      </c>
      <c r="S488" s="39" t="str">
        <f t="shared" si="694"/>
        <v>N/A</v>
      </c>
      <c r="T488" s="39" t="str">
        <f t="shared" si="694"/>
        <v>N/A</v>
      </c>
      <c r="U488" s="39" t="str">
        <f t="shared" si="694"/>
        <v>N/A</v>
      </c>
      <c r="V488" s="39" t="str">
        <f t="shared" si="694"/>
        <v>N/A</v>
      </c>
      <c r="W488" s="39" t="str">
        <f t="shared" si="694"/>
        <v>N/A</v>
      </c>
      <c r="X488" s="39" t="str">
        <f t="shared" si="694"/>
        <v>N/A</v>
      </c>
      <c r="Y488" s="39" t="str">
        <f t="shared" si="694"/>
        <v>N/A</v>
      </c>
    </row>
    <row r="489" spans="1:31" hidden="1">
      <c r="A489" s="38" t="s">
        <v>21</v>
      </c>
      <c r="B489" s="39" t="str">
        <f t="shared" ref="B489:Y489" si="695">IF(AND(B483&lt;&gt;0,B483&lt;B$475,B$475&lt;B484),B476+B$475*B477+(B$475-B481)*B478+(B$475-B482)*B479+(B$475-B483)*B480,"N/A")</f>
        <v>N/A</v>
      </c>
      <c r="C489" s="39" t="str">
        <f t="shared" si="695"/>
        <v>N/A</v>
      </c>
      <c r="D489" s="39" t="str">
        <f t="shared" si="695"/>
        <v>N/A</v>
      </c>
      <c r="E489" s="39" t="str">
        <f t="shared" si="695"/>
        <v>N/A</v>
      </c>
      <c r="F489" s="39" t="str">
        <f t="shared" si="695"/>
        <v>N/A</v>
      </c>
      <c r="G489" s="39" t="str">
        <f t="shared" si="695"/>
        <v>N/A</v>
      </c>
      <c r="H489" s="39" t="str">
        <f t="shared" si="695"/>
        <v>N/A</v>
      </c>
      <c r="I489" s="39" t="str">
        <f t="shared" si="695"/>
        <v>N/A</v>
      </c>
      <c r="J489" s="39" t="str">
        <f t="shared" si="695"/>
        <v>N/A</v>
      </c>
      <c r="K489" s="39" t="str">
        <f t="shared" si="695"/>
        <v>N/A</v>
      </c>
      <c r="L489" s="39" t="str">
        <f t="shared" si="695"/>
        <v>N/A</v>
      </c>
      <c r="M489" s="39" t="str">
        <f t="shared" si="695"/>
        <v>N/A</v>
      </c>
      <c r="N489" s="39" t="str">
        <f t="shared" si="695"/>
        <v>N/A</v>
      </c>
      <c r="O489" s="39" t="str">
        <f t="shared" si="695"/>
        <v>N/A</v>
      </c>
      <c r="P489" s="39" t="str">
        <f t="shared" si="695"/>
        <v>N/A</v>
      </c>
      <c r="Q489" s="39" t="str">
        <f t="shared" si="695"/>
        <v>N/A</v>
      </c>
      <c r="R489" s="39" t="str">
        <f t="shared" si="695"/>
        <v>N/A</v>
      </c>
      <c r="S489" s="39" t="str">
        <f t="shared" si="695"/>
        <v>N/A</v>
      </c>
      <c r="T489" s="39" t="str">
        <f t="shared" si="695"/>
        <v>N/A</v>
      </c>
      <c r="U489" s="39" t="str">
        <f t="shared" si="695"/>
        <v>N/A</v>
      </c>
      <c r="V489" s="39" t="str">
        <f t="shared" si="695"/>
        <v>N/A</v>
      </c>
      <c r="W489" s="39" t="str">
        <f t="shared" si="695"/>
        <v>N/A</v>
      </c>
      <c r="X489" s="39" t="str">
        <f t="shared" si="695"/>
        <v>N/A</v>
      </c>
      <c r="Y489" s="39" t="str">
        <f t="shared" si="695"/>
        <v>N/A</v>
      </c>
    </row>
    <row r="490" spans="1:31" hidden="1">
      <c r="A490" s="38" t="s">
        <v>103</v>
      </c>
      <c r="B490" s="39">
        <f>IF(B486&lt;&gt;"N/A",B486,IF(B487&lt;&gt;"N/A",B487,IF(B488&lt;&gt;"N/A",B488,IF(B489&lt;&gt;"N/A",B489,0))))-B476</f>
        <v>0</v>
      </c>
      <c r="C490" s="39">
        <f t="shared" ref="C490" si="696">IF(C486&lt;&gt;"N/A",C486,IF(C487&lt;&gt;"N/A",C487,IF(C488&lt;&gt;"N/A",C488,IF(C489&lt;&gt;"N/A",C489,0))))-C476</f>
        <v>0</v>
      </c>
      <c r="D490" s="39">
        <f t="shared" ref="D490" si="697">IF(D486&lt;&gt;"N/A",D486,IF(D487&lt;&gt;"N/A",D487,IF(D488&lt;&gt;"N/A",D488,IF(D489&lt;&gt;"N/A",D489,0))))-D476</f>
        <v>0</v>
      </c>
      <c r="E490" s="39">
        <f t="shared" ref="E490" si="698">IF(E486&lt;&gt;"N/A",E486,IF(E487&lt;&gt;"N/A",E487,IF(E488&lt;&gt;"N/A",E488,IF(E489&lt;&gt;"N/A",E489,0))))-E476</f>
        <v>0</v>
      </c>
      <c r="F490" s="39">
        <f t="shared" ref="F490" si="699">IF(F486&lt;&gt;"N/A",F486,IF(F487&lt;&gt;"N/A",F487,IF(F488&lt;&gt;"N/A",F488,IF(F489&lt;&gt;"N/A",F489,0))))-F476</f>
        <v>0</v>
      </c>
      <c r="G490" s="39">
        <f t="shared" ref="G490" si="700">IF(G486&lt;&gt;"N/A",G486,IF(G487&lt;&gt;"N/A",G487,IF(G488&lt;&gt;"N/A",G488,IF(G489&lt;&gt;"N/A",G489,0))))-G476</f>
        <v>0</v>
      </c>
      <c r="H490" s="39">
        <f t="shared" ref="H490" si="701">IF(H486&lt;&gt;"N/A",H486,IF(H487&lt;&gt;"N/A",H487,IF(H488&lt;&gt;"N/A",H488,IF(H489&lt;&gt;"N/A",H489,0))))-H476</f>
        <v>0</v>
      </c>
      <c r="I490" s="39">
        <f t="shared" ref="I490" si="702">IF(I486&lt;&gt;"N/A",I486,IF(I487&lt;&gt;"N/A",I487,IF(I488&lt;&gt;"N/A",I488,IF(I489&lt;&gt;"N/A",I489,0))))-I476</f>
        <v>0</v>
      </c>
      <c r="J490" s="39">
        <f t="shared" ref="J490" si="703">IF(J486&lt;&gt;"N/A",J486,IF(J487&lt;&gt;"N/A",J487,IF(J488&lt;&gt;"N/A",J488,IF(J489&lt;&gt;"N/A",J489,0))))-J476</f>
        <v>0</v>
      </c>
      <c r="K490" s="39">
        <f t="shared" ref="K490" si="704">IF(K486&lt;&gt;"N/A",K486,IF(K487&lt;&gt;"N/A",K487,IF(K488&lt;&gt;"N/A",K488,IF(K489&lt;&gt;"N/A",K489,0))))-K476</f>
        <v>0</v>
      </c>
      <c r="L490" s="39">
        <f t="shared" ref="L490" si="705">IF(L486&lt;&gt;"N/A",L486,IF(L487&lt;&gt;"N/A",L487,IF(L488&lt;&gt;"N/A",L488,IF(L489&lt;&gt;"N/A",L489,0))))-L476</f>
        <v>0</v>
      </c>
      <c r="M490" s="39">
        <f t="shared" ref="M490" si="706">IF(M486&lt;&gt;"N/A",M486,IF(M487&lt;&gt;"N/A",M487,IF(M488&lt;&gt;"N/A",M488,IF(M489&lt;&gt;"N/A",M489,0))))-M476</f>
        <v>0</v>
      </c>
      <c r="N490" s="39">
        <f t="shared" ref="N490" si="707">IF(N486&lt;&gt;"N/A",N486,IF(N487&lt;&gt;"N/A",N487,IF(N488&lt;&gt;"N/A",N488,IF(N489&lt;&gt;"N/A",N489,0))))-N476</f>
        <v>0</v>
      </c>
      <c r="O490" s="39">
        <f t="shared" ref="O490" si="708">IF(O486&lt;&gt;"N/A",O486,IF(O487&lt;&gt;"N/A",O487,IF(O488&lt;&gt;"N/A",O488,IF(O489&lt;&gt;"N/A",O489,0))))-O476</f>
        <v>0</v>
      </c>
      <c r="P490" s="39">
        <f t="shared" ref="P490" si="709">IF(P486&lt;&gt;"N/A",P486,IF(P487&lt;&gt;"N/A",P487,IF(P488&lt;&gt;"N/A",P488,IF(P489&lt;&gt;"N/A",P489,0))))-P476</f>
        <v>0</v>
      </c>
      <c r="Q490" s="39">
        <f t="shared" ref="Q490" si="710">IF(Q486&lt;&gt;"N/A",Q486,IF(Q487&lt;&gt;"N/A",Q487,IF(Q488&lt;&gt;"N/A",Q488,IF(Q489&lt;&gt;"N/A",Q489,0))))-Q476</f>
        <v>0</v>
      </c>
      <c r="R490" s="39">
        <f t="shared" ref="R490" si="711">IF(R486&lt;&gt;"N/A",R486,IF(R487&lt;&gt;"N/A",R487,IF(R488&lt;&gt;"N/A",R488,IF(R489&lt;&gt;"N/A",R489,0))))-R476</f>
        <v>0</v>
      </c>
      <c r="S490" s="39">
        <f t="shared" ref="S490" si="712">IF(S486&lt;&gt;"N/A",S486,IF(S487&lt;&gt;"N/A",S487,IF(S488&lt;&gt;"N/A",S488,IF(S489&lt;&gt;"N/A",S489,0))))-S476</f>
        <v>0</v>
      </c>
      <c r="T490" s="39">
        <f t="shared" ref="T490" si="713">IF(T486&lt;&gt;"N/A",T486,IF(T487&lt;&gt;"N/A",T487,IF(T488&lt;&gt;"N/A",T488,IF(T489&lt;&gt;"N/A",T489,0))))-T476</f>
        <v>0</v>
      </c>
      <c r="U490" s="39">
        <f t="shared" ref="U490" si="714">IF(U486&lt;&gt;"N/A",U486,IF(U487&lt;&gt;"N/A",U487,IF(U488&lt;&gt;"N/A",U488,IF(U489&lt;&gt;"N/A",U489,0))))-U476</f>
        <v>0</v>
      </c>
      <c r="V490" s="39">
        <f t="shared" ref="V490" si="715">IF(V486&lt;&gt;"N/A",V486,IF(V487&lt;&gt;"N/A",V487,IF(V488&lt;&gt;"N/A",V488,IF(V489&lt;&gt;"N/A",V489,0))))-V476</f>
        <v>0</v>
      </c>
      <c r="W490" s="39">
        <f t="shared" ref="W490" si="716">IF(W486&lt;&gt;"N/A",W486,IF(W487&lt;&gt;"N/A",W487,IF(W488&lt;&gt;"N/A",W488,IF(W489&lt;&gt;"N/A",W489,0))))-W476</f>
        <v>0</v>
      </c>
      <c r="X490" s="39">
        <f t="shared" ref="X490" si="717">IF(X486&lt;&gt;"N/A",X486,IF(X487&lt;&gt;"N/A",X487,IF(X488&lt;&gt;"N/A",X488,IF(X489&lt;&gt;"N/A",X489,0))))-X476</f>
        <v>0</v>
      </c>
      <c r="Y490" s="39">
        <f t="shared" ref="Y490" si="718">IF(Y486&lt;&gt;"N/A",Y486,IF(Y487&lt;&gt;"N/A",Y487,IF(Y488&lt;&gt;"N/A",Y488,IF(Y489&lt;&gt;"N/A",Y489,0))))-Y476</f>
        <v>0</v>
      </c>
    </row>
    <row r="491" spans="1:31" s="33" customFormat="1" hidden="1">
      <c r="A491" s="31"/>
      <c r="B491" s="32"/>
      <c r="C491" s="32"/>
      <c r="D491" s="32"/>
      <c r="E491" s="32"/>
      <c r="F491" s="32"/>
      <c r="G491" s="32"/>
      <c r="H491" s="32"/>
      <c r="I491" s="32"/>
      <c r="J491" s="32"/>
      <c r="K491" s="32"/>
      <c r="L491" s="32"/>
      <c r="M491" s="32"/>
      <c r="N491" s="32"/>
      <c r="O491" s="32"/>
      <c r="P491" s="32"/>
      <c r="Q491" s="32"/>
      <c r="R491" s="32"/>
      <c r="S491" s="32"/>
      <c r="T491" s="32"/>
      <c r="U491" s="32"/>
      <c r="V491" s="32"/>
      <c r="W491" s="32"/>
      <c r="X491" s="32"/>
      <c r="Y491" s="32"/>
      <c r="AC491" s="11"/>
      <c r="AE491" s="22"/>
    </row>
    <row r="492" spans="1:31" s="32" customFormat="1" hidden="1">
      <c r="A492" s="38" t="s">
        <v>101</v>
      </c>
      <c r="B492" s="58" t="s">
        <v>91</v>
      </c>
      <c r="AC492" s="11"/>
      <c r="AE492" s="22"/>
    </row>
    <row r="493" spans="1:31" hidden="1">
      <c r="A493" s="38"/>
      <c r="B493" s="55">
        <f>MAX(0,(45-B$10))</f>
        <v>45</v>
      </c>
      <c r="C493" s="56">
        <f t="shared" ref="C493:Y493" si="719">MAX(0,(45-C$10))</f>
        <v>45</v>
      </c>
      <c r="D493" s="56">
        <f t="shared" si="719"/>
        <v>45</v>
      </c>
      <c r="E493" s="56">
        <f t="shared" si="719"/>
        <v>45</v>
      </c>
      <c r="F493" s="56">
        <f t="shared" si="719"/>
        <v>45</v>
      </c>
      <c r="G493" s="56">
        <f t="shared" si="719"/>
        <v>45</v>
      </c>
      <c r="H493" s="56">
        <f t="shared" si="719"/>
        <v>45</v>
      </c>
      <c r="I493" s="56">
        <f t="shared" si="719"/>
        <v>45</v>
      </c>
      <c r="J493" s="56">
        <f t="shared" si="719"/>
        <v>45</v>
      </c>
      <c r="K493" s="56">
        <f t="shared" si="719"/>
        <v>45</v>
      </c>
      <c r="L493" s="56">
        <f t="shared" si="719"/>
        <v>45</v>
      </c>
      <c r="M493" s="56">
        <f t="shared" si="719"/>
        <v>45</v>
      </c>
      <c r="N493" s="56">
        <f t="shared" si="719"/>
        <v>45</v>
      </c>
      <c r="O493" s="56">
        <f t="shared" si="719"/>
        <v>45</v>
      </c>
      <c r="P493" s="56">
        <f t="shared" si="719"/>
        <v>45</v>
      </c>
      <c r="Q493" s="56">
        <f t="shared" si="719"/>
        <v>45</v>
      </c>
      <c r="R493" s="56">
        <f t="shared" si="719"/>
        <v>45</v>
      </c>
      <c r="S493" s="56">
        <f t="shared" si="719"/>
        <v>45</v>
      </c>
      <c r="T493" s="56">
        <f t="shared" si="719"/>
        <v>45</v>
      </c>
      <c r="U493" s="56">
        <f t="shared" si="719"/>
        <v>45</v>
      </c>
      <c r="V493" s="56">
        <f t="shared" si="719"/>
        <v>45</v>
      </c>
      <c r="W493" s="56">
        <f t="shared" si="719"/>
        <v>45</v>
      </c>
      <c r="X493" s="56">
        <f t="shared" si="719"/>
        <v>45</v>
      </c>
      <c r="Y493" s="57">
        <f t="shared" si="719"/>
        <v>45</v>
      </c>
      <c r="AE493" s="22"/>
    </row>
    <row r="494" spans="1:31" hidden="1">
      <c r="A494" s="29" t="s">
        <v>8</v>
      </c>
      <c r="B494" s="34">
        <f t="array" ref="B494">SUM(IF($F$2=Data!$A$2:$A$8633,IF($B$492=Data!$F$2:$F$8633,IF(B$16=Data!$E$2:$E$8633,IF(B$493&gt;=Data!$J$2:$J$8633,IF(B$493&lt;=Data!$K$2:$K$8633,Data!$G$2:$G$8633))))))</f>
        <v>0</v>
      </c>
      <c r="C494" s="34">
        <f t="array" ref="C494">SUM(IF($F$2=Data!$A$2:$A$8633,IF($H$2=$H$2,IF($B$492=Data!$F$2:$F$8633,IF(C$16=Data!$E$2:$E$8633,IF(C$493&gt;=Data!$J$2:$J$8633,IF(C$493&lt;=Data!$K$2:$K$8633,Data!$G$2:$G$8633)))))))</f>
        <v>0</v>
      </c>
      <c r="D494" s="34">
        <f t="array" ref="D494">SUM(IF($F$2=Data!$A$2:$A$8633,IF($H$2=$H$2,IF($B$492=Data!$F$2:$F$8633,IF(D$16=Data!$E$2:$E$8633,IF(D$493&gt;=Data!$J$2:$J$8633,IF(D$493&lt;=Data!$K$2:$K$8633,Data!$G$2:$G$8633)))))))</f>
        <v>0</v>
      </c>
      <c r="E494" s="34">
        <f t="array" ref="E494">SUM(IF($F$2=Data!$A$2:$A$8633,IF($H$2=$H$2,IF($B$492=Data!$F$2:$F$8633,IF(E$16=Data!$E$2:$E$8633,IF(E$493&gt;=Data!$J$2:$J$8633,IF(E$493&lt;=Data!$K$2:$K$8633,Data!$G$2:$G$8633)))))))</f>
        <v>0</v>
      </c>
      <c r="F494" s="34">
        <f t="array" ref="F494">SUM(IF($F$2=Data!$A$2:$A$8633,IF($H$2=$H$2,IF($B$492=Data!$F$2:$F$8633,IF(F$16=Data!$E$2:$E$8633,IF(F$493&gt;=Data!$J$2:$J$8633,IF(F$493&lt;=Data!$K$2:$K$8633,Data!$G$2:$G$8633)))))))</f>
        <v>0</v>
      </c>
      <c r="G494" s="34">
        <f t="array" ref="G494">SUM(IF($F$2=Data!$A$2:$A$8633,IF($H$2=$H$2,IF($B$492=Data!$F$2:$F$8633,IF(G$16=Data!$E$2:$E$8633,IF(G$493&gt;=Data!$J$2:$J$8633,IF(G$493&lt;=Data!$K$2:$K$8633,Data!$G$2:$G$8633)))))))</f>
        <v>0</v>
      </c>
      <c r="H494" s="34">
        <f t="array" ref="H494">SUM(IF($F$2=Data!$A$2:$A$8633,IF($H$2=$H$2,IF($B$492=Data!$F$2:$F$8633,IF(H$16=Data!$E$2:$E$8633,IF(H$493&gt;=Data!$J$2:$J$8633,IF(H$493&lt;=Data!$K$2:$K$8633,Data!$G$2:$G$8633)))))))</f>
        <v>0</v>
      </c>
      <c r="I494" s="34">
        <f t="array" ref="I494">SUM(IF($F$2=Data!$A$2:$A$8633,IF($H$2=$H$2,IF($B$492=Data!$F$2:$F$8633,IF(I$16=Data!$E$2:$E$8633,IF(I$493&gt;=Data!$J$2:$J$8633,IF(I$493&lt;=Data!$K$2:$K$8633,Data!$G$2:$G$8633)))))))</f>
        <v>0</v>
      </c>
      <c r="J494" s="34">
        <f t="array" ref="J494">SUM(IF($F$2=Data!$A$2:$A$8633,IF($H$2=$H$2,IF($B$492=Data!$F$2:$F$8633,IF(J$16=Data!$E$2:$E$8633,IF(J$493&gt;=Data!$J$2:$J$8633,IF(J$493&lt;=Data!$K$2:$K$8633,Data!$G$2:$G$8633)))))))</f>
        <v>0</v>
      </c>
      <c r="K494" s="34">
        <f t="array" ref="K494">SUM(IF($F$2=Data!$A$2:$A$8633,IF($H$2=$H$2,IF($B$492=Data!$F$2:$F$8633,IF(K$16=Data!$E$2:$E$8633,IF(K$493&gt;=Data!$J$2:$J$8633,IF(K$493&lt;=Data!$K$2:$K$8633,Data!$G$2:$G$8633)))))))</f>
        <v>0</v>
      </c>
      <c r="L494" s="34">
        <f t="array" ref="L494">SUM(IF($F$2=Data!$A$2:$A$8633,IF($H$2=$H$2,IF($B$492=Data!$F$2:$F$8633,IF(L$16=Data!$E$2:$E$8633,IF(L$493&gt;=Data!$J$2:$J$8633,IF(L$493&lt;=Data!$K$2:$K$8633,Data!$G$2:$G$8633)))))))</f>
        <v>0</v>
      </c>
      <c r="M494" s="34">
        <f t="array" ref="M494">SUM(IF($F$2=Data!$A$2:$A$8633,IF($H$2=$H$2,IF($B$492=Data!$F$2:$F$8633,IF(M$16=Data!$E$2:$E$8633,IF(M$493&gt;=Data!$J$2:$J$8633,IF(M$493&lt;=Data!$K$2:$K$8633,Data!$G$2:$G$8633)))))))</f>
        <v>0</v>
      </c>
      <c r="N494" s="34">
        <f t="array" ref="N494">SUM(IF($F$2=Data!$A$2:$A$8633,IF($H$2=$H$2,IF($B$492=Data!$F$2:$F$8633,IF(N$16=Data!$E$2:$E$8633,IF(N$493&gt;=Data!$J$2:$J$8633,IF(N$493&lt;=Data!$K$2:$K$8633,Data!$G$2:$G$8633)))))))</f>
        <v>0</v>
      </c>
      <c r="O494" s="34">
        <f t="array" ref="O494">SUM(IF($F$2=Data!$A$2:$A$8633,IF($H$2=$H$2,IF($B$492=Data!$F$2:$F$8633,IF(O$16=Data!$E$2:$E$8633,IF(O$493&gt;=Data!$J$2:$J$8633,IF(O$493&lt;=Data!$K$2:$K$8633,Data!$G$2:$G$8633)))))))</f>
        <v>0</v>
      </c>
      <c r="P494" s="34">
        <f t="array" ref="P494">SUM(IF($F$2=Data!$A$2:$A$8633,IF($H$2=$H$2,IF($B$492=Data!$F$2:$F$8633,IF(P$16=Data!$E$2:$E$8633,IF(P$493&gt;=Data!$J$2:$J$8633,IF(P$493&lt;=Data!$K$2:$K$8633,Data!$G$2:$G$8633)))))))</f>
        <v>0</v>
      </c>
      <c r="Q494" s="34">
        <f t="array" ref="Q494">SUM(IF($F$2=Data!$A$2:$A$8633,IF($H$2=$H$2,IF($B$492=Data!$F$2:$F$8633,IF(Q$16=Data!$E$2:$E$8633,IF(Q$493&gt;=Data!$J$2:$J$8633,IF(Q$493&lt;=Data!$K$2:$K$8633,Data!$G$2:$G$8633)))))))</f>
        <v>0</v>
      </c>
      <c r="R494" s="34">
        <f t="array" ref="R494">SUM(IF($F$2=Data!$A$2:$A$8633,IF($H$2=$H$2,IF($B$492=Data!$F$2:$F$8633,IF(R$16=Data!$E$2:$E$8633,IF(R$493&gt;=Data!$J$2:$J$8633,IF(R$493&lt;=Data!$K$2:$K$8633,Data!$G$2:$G$8633)))))))</f>
        <v>0</v>
      </c>
      <c r="S494" s="34">
        <f t="array" ref="S494">SUM(IF($F$2=Data!$A$2:$A$8633,IF($H$2=$H$2,IF($B$492=Data!$F$2:$F$8633,IF(S$16=Data!$E$2:$E$8633,IF(S$493&gt;=Data!$J$2:$J$8633,IF(S$493&lt;=Data!$K$2:$K$8633,Data!$G$2:$G$8633)))))))</f>
        <v>0</v>
      </c>
      <c r="T494" s="34">
        <f t="array" ref="T494">SUM(IF($F$2=Data!$A$2:$A$8633,IF($H$2=$H$2,IF($B$492=Data!$F$2:$F$8633,IF(T$16=Data!$E$2:$E$8633,IF(T$493&gt;=Data!$J$2:$J$8633,IF(T$493&lt;=Data!$K$2:$K$8633,Data!$G$2:$G$8633)))))))</f>
        <v>0</v>
      </c>
      <c r="U494" s="34">
        <f t="array" ref="U494">SUM(IF($F$2=Data!$A$2:$A$8633,IF($H$2=$H$2,IF($B$492=Data!$F$2:$F$8633,IF(U$16=Data!$E$2:$E$8633,IF(U$493&gt;=Data!$J$2:$J$8633,IF(U$493&lt;=Data!$K$2:$K$8633,Data!$G$2:$G$8633)))))))</f>
        <v>0</v>
      </c>
      <c r="V494" s="34">
        <f t="array" ref="V494">SUM(IF($F$2=Data!$A$2:$A$8633,IF($H$2=$H$2,IF($B$492=Data!$F$2:$F$8633,IF(V$16=Data!$E$2:$E$8633,IF(V$493&gt;=Data!$J$2:$J$8633,IF(V$493&lt;=Data!$K$2:$K$8633,Data!$G$2:$G$8633)))))))</f>
        <v>0</v>
      </c>
      <c r="W494" s="34">
        <f t="array" ref="W494">SUM(IF($F$2=Data!$A$2:$A$8633,IF($H$2=$H$2,IF($B$492=Data!$F$2:$F$8633,IF(W$16=Data!$E$2:$E$8633,IF(W$493&gt;=Data!$J$2:$J$8633,IF(W$493&lt;=Data!$K$2:$K$8633,Data!$G$2:$G$8633)))))))</f>
        <v>0</v>
      </c>
      <c r="X494" s="34">
        <f t="array" ref="X494">SUM(IF($F$2=Data!$A$2:$A$8633,IF($H$2=$H$2,IF($B$492=Data!$F$2:$F$8633,IF(X$16=Data!$E$2:$E$8633,IF(X$493&gt;=Data!$J$2:$J$8633,IF(X$493&lt;=Data!$K$2:$K$8633,Data!$G$2:$G$8633)))))))</f>
        <v>0</v>
      </c>
      <c r="Y494" s="34">
        <f t="array" ref="Y494">SUM(IF($F$2=Data!$A$2:$A$8633,IF($H$2=$H$2,IF($B$492=Data!$F$2:$F$8633,IF(Y$16=Data!$E$2:$E$8633,IF(Y$493&gt;=Data!$J$2:$J$8633,IF(Y$493&lt;=Data!$K$2:$K$8633,Data!$G$2:$G$8633)))))))</f>
        <v>0</v>
      </c>
      <c r="AE494" s="22"/>
    </row>
    <row r="495" spans="1:31" hidden="1">
      <c r="A495" s="29" t="s">
        <v>3</v>
      </c>
      <c r="B495" s="35">
        <f t="array" ref="B495">SUM(IF($F$2=Data!$A$2:$A$8633,IF($H$2=$H$2,IF($B$492=Data!$F$2:$F$8633,IF(B$16=Data!$E$2:$E$8633,IF(0=Data!$H$2:$H$8633,Data!$I$2:$I$8633))))))</f>
        <v>0</v>
      </c>
      <c r="C495" s="35">
        <f t="array" ref="C495">SUM(IF($F$2=Data!$A$2:$A$8633,IF($H$2=$H$2,IF($B$492=Data!$F$2:$F$8633,IF(C$16=Data!$E$2:$E$8633,IF(0=Data!$H$2:$H$8633,Data!$I$2:$I$8633))))))</f>
        <v>0</v>
      </c>
      <c r="D495" s="35">
        <f t="array" ref="D495">SUM(IF($F$2=Data!$A$2:$A$8633,IF($H$2=$H$2,IF($B$492=Data!$F$2:$F$8633,IF(D$16=Data!$E$2:$E$8633,IF(0=Data!$H$2:$H$8633,Data!$I$2:$I$8633))))))</f>
        <v>0</v>
      </c>
      <c r="E495" s="35">
        <f t="array" ref="E495">SUM(IF($F$2=Data!$A$2:$A$8633,IF($H$2=$H$2,IF($B$492=Data!$F$2:$F$8633,IF(E$16=Data!$E$2:$E$8633,IF(0=Data!$H$2:$H$8633,Data!$I$2:$I$8633))))))</f>
        <v>0</v>
      </c>
      <c r="F495" s="35">
        <f t="array" ref="F495">SUM(IF($F$2=Data!$A$2:$A$8633,IF($H$2=$H$2,IF($B$492=Data!$F$2:$F$8633,IF(F$16=Data!$E$2:$E$8633,IF(0=Data!$H$2:$H$8633,Data!$I$2:$I$8633))))))</f>
        <v>0</v>
      </c>
      <c r="G495" s="35">
        <f t="array" ref="G495">SUM(IF($F$2=Data!$A$2:$A$8633,IF($H$2=$H$2,IF($B$492=Data!$F$2:$F$8633,IF(G$16=Data!$E$2:$E$8633,IF(0=Data!$H$2:$H$8633,Data!$I$2:$I$8633))))))</f>
        <v>0</v>
      </c>
      <c r="H495" s="35">
        <f t="array" ref="H495">SUM(IF($F$2=Data!$A$2:$A$8633,IF($H$2=$H$2,IF($B$492=Data!$F$2:$F$8633,IF(H$16=Data!$E$2:$E$8633,IF(0=Data!$H$2:$H$8633,Data!$I$2:$I$8633))))))</f>
        <v>0</v>
      </c>
      <c r="I495" s="35">
        <f t="array" ref="I495">SUM(IF($F$2=Data!$A$2:$A$8633,IF($H$2=$H$2,IF($B$492=Data!$F$2:$F$8633,IF(I$16=Data!$E$2:$E$8633,IF(0=Data!$H$2:$H$8633,Data!$I$2:$I$8633))))))</f>
        <v>0</v>
      </c>
      <c r="J495" s="35">
        <f t="array" ref="J495">SUM(IF($F$2=Data!$A$2:$A$8633,IF($H$2=$H$2,IF($B$492=Data!$F$2:$F$8633,IF(J$16=Data!$E$2:$E$8633,IF(0=Data!$H$2:$H$8633,Data!$I$2:$I$8633))))))</f>
        <v>0</v>
      </c>
      <c r="K495" s="35">
        <f t="array" ref="K495">SUM(IF($F$2=Data!$A$2:$A$8633,IF($H$2=$H$2,IF($B$492=Data!$F$2:$F$8633,IF(K$16=Data!$E$2:$E$8633,IF(0=Data!$H$2:$H$8633,Data!$I$2:$I$8633))))))</f>
        <v>0</v>
      </c>
      <c r="L495" s="35">
        <f t="array" ref="L495">SUM(IF($F$2=Data!$A$2:$A$8633,IF($H$2=$H$2,IF($B$492=Data!$F$2:$F$8633,IF(L$16=Data!$E$2:$E$8633,IF(0=Data!$H$2:$H$8633,Data!$I$2:$I$8633))))))</f>
        <v>0</v>
      </c>
      <c r="M495" s="35">
        <f t="array" ref="M495">SUM(IF($F$2=Data!$A$2:$A$8633,IF($H$2=$H$2,IF($B$492=Data!$F$2:$F$8633,IF(M$16=Data!$E$2:$E$8633,IF(0=Data!$H$2:$H$8633,Data!$I$2:$I$8633))))))</f>
        <v>0</v>
      </c>
      <c r="N495" s="35">
        <f t="array" ref="N495">SUM(IF($F$2=Data!$A$2:$A$8633,IF($H$2=$H$2,IF($B$492=Data!$F$2:$F$8633,IF(N$16=Data!$E$2:$E$8633,IF(0=Data!$H$2:$H$8633,Data!$I$2:$I$8633))))))</f>
        <v>0</v>
      </c>
      <c r="O495" s="35">
        <f t="array" ref="O495">SUM(IF($F$2=Data!$A$2:$A$8633,IF($H$2=$H$2,IF($B$492=Data!$F$2:$F$8633,IF(O$16=Data!$E$2:$E$8633,IF(0=Data!$H$2:$H$8633,Data!$I$2:$I$8633))))))</f>
        <v>0</v>
      </c>
      <c r="P495" s="35">
        <f t="array" ref="P495">SUM(IF($F$2=Data!$A$2:$A$8633,IF($H$2=$H$2,IF($B$492=Data!$F$2:$F$8633,IF(P$16=Data!$E$2:$E$8633,IF(0=Data!$H$2:$H$8633,Data!$I$2:$I$8633))))))</f>
        <v>0</v>
      </c>
      <c r="Q495" s="35">
        <f t="array" ref="Q495">SUM(IF($F$2=Data!$A$2:$A$8633,IF($H$2=$H$2,IF($B$492=Data!$F$2:$F$8633,IF(Q$16=Data!$E$2:$E$8633,IF(0=Data!$H$2:$H$8633,Data!$I$2:$I$8633))))))</f>
        <v>0</v>
      </c>
      <c r="R495" s="35">
        <f t="array" ref="R495">SUM(IF($F$2=Data!$A$2:$A$8633,IF($H$2=$H$2,IF($B$492=Data!$F$2:$F$8633,IF(R$16=Data!$E$2:$E$8633,IF(0=Data!$H$2:$H$8633,Data!$I$2:$I$8633))))))</f>
        <v>0</v>
      </c>
      <c r="S495" s="35">
        <f t="array" ref="S495">SUM(IF($F$2=Data!$A$2:$A$8633,IF($H$2=$H$2,IF($B$492=Data!$F$2:$F$8633,IF(S$16=Data!$E$2:$E$8633,IF(0=Data!$H$2:$H$8633,Data!$I$2:$I$8633))))))</f>
        <v>0</v>
      </c>
      <c r="T495" s="35">
        <f t="array" ref="T495">SUM(IF($F$2=Data!$A$2:$A$8633,IF($H$2=$H$2,IF($B$492=Data!$F$2:$F$8633,IF(T$16=Data!$E$2:$E$8633,IF(0=Data!$H$2:$H$8633,Data!$I$2:$I$8633))))))</f>
        <v>0</v>
      </c>
      <c r="U495" s="35">
        <f t="array" ref="U495">SUM(IF($F$2=Data!$A$2:$A$8633,IF($H$2=$H$2,IF($B$492=Data!$F$2:$F$8633,IF(U$16=Data!$E$2:$E$8633,IF(0=Data!$H$2:$H$8633,Data!$I$2:$I$8633))))))</f>
        <v>0</v>
      </c>
      <c r="V495" s="35">
        <f t="array" ref="V495">SUM(IF($F$2=Data!$A$2:$A$8633,IF($H$2=$H$2,IF($B$492=Data!$F$2:$F$8633,IF(V$16=Data!$E$2:$E$8633,IF(0=Data!$H$2:$H$8633,Data!$I$2:$I$8633))))))</f>
        <v>0</v>
      </c>
      <c r="W495" s="35">
        <f t="array" ref="W495">SUM(IF($F$2=Data!$A$2:$A$8633,IF($H$2=$H$2,IF($B$492=Data!$F$2:$F$8633,IF(W$16=Data!$E$2:$E$8633,IF(0=Data!$H$2:$H$8633,Data!$I$2:$I$8633))))))</f>
        <v>0</v>
      </c>
      <c r="X495" s="35">
        <f t="array" ref="X495">SUM(IF($F$2=Data!$A$2:$A$8633,IF($H$2=$H$2,IF($B$492=Data!$F$2:$F$8633,IF(X$16=Data!$E$2:$E$8633,IF(0=Data!$H$2:$H$8633,Data!$I$2:$I$8633))))))</f>
        <v>0</v>
      </c>
      <c r="Y495" s="35">
        <f t="array" ref="Y495">SUM(IF($F$2=Data!$A$2:$A$8633,IF($H$2=$H$2,IF($B$492=Data!$F$2:$F$8633,IF(Y$16=Data!$E$2:$E$8633,IF(0=Data!$H$2:$H$8633,Data!$I$2:$I$8633))))))</f>
        <v>0</v>
      </c>
      <c r="AE495" s="22"/>
    </row>
    <row r="496" spans="1:31" hidden="1">
      <c r="A496" s="29" t="s">
        <v>4</v>
      </c>
      <c r="B496" s="35">
        <f t="array" ref="B496">SUM(IF($F$2=Data!$A$2:$A$8633,IF($H$2=$H$2,IF($B$492=Data!$F$2:$F$8633,IF(B$16=Data!$E$2:$E$8633,IF(1=Data!$H$2:$H$8633,Data!$I$2:$I$8633))))))</f>
        <v>0</v>
      </c>
      <c r="C496" s="35">
        <f t="array" ref="C496">SUM(IF($F$2=Data!$A$2:$A$8633,IF($H$2=$H$2,IF($B$492=Data!$F$2:$F$8633,IF(C$16=Data!$E$2:$E$8633,IF(1=Data!$H$2:$H$8633,Data!$I$2:$I$8633))))))</f>
        <v>0</v>
      </c>
      <c r="D496" s="35">
        <f t="array" ref="D496">SUM(IF($F$2=Data!$A$2:$A$8633,IF($H$2=$H$2,IF($B$492=Data!$F$2:$F$8633,IF(D$16=Data!$E$2:$E$8633,IF(1=Data!$H$2:$H$8633,Data!$I$2:$I$8633))))))</f>
        <v>0</v>
      </c>
      <c r="E496" s="35">
        <f t="array" ref="E496">SUM(IF($F$2=Data!$A$2:$A$8633,IF($H$2=$H$2,IF($B$492=Data!$F$2:$F$8633,IF(E$16=Data!$E$2:$E$8633,IF(1=Data!$H$2:$H$8633,Data!$I$2:$I$8633))))))</f>
        <v>0</v>
      </c>
      <c r="F496" s="35">
        <f t="array" ref="F496">SUM(IF($F$2=Data!$A$2:$A$8633,IF($H$2=$H$2,IF($B$492=Data!$F$2:$F$8633,IF(F$16=Data!$E$2:$E$8633,IF(1=Data!$H$2:$H$8633,Data!$I$2:$I$8633))))))</f>
        <v>0</v>
      </c>
      <c r="G496" s="35">
        <f t="array" ref="G496">SUM(IF($F$2=Data!$A$2:$A$8633,IF($H$2=$H$2,IF($B$492=Data!$F$2:$F$8633,IF(G$16=Data!$E$2:$E$8633,IF(1=Data!$H$2:$H$8633,Data!$I$2:$I$8633))))))</f>
        <v>0</v>
      </c>
      <c r="H496" s="35">
        <f t="array" ref="H496">SUM(IF($F$2=Data!$A$2:$A$8633,IF($H$2=$H$2,IF($B$492=Data!$F$2:$F$8633,IF(H$16=Data!$E$2:$E$8633,IF(1=Data!$H$2:$H$8633,Data!$I$2:$I$8633))))))</f>
        <v>0</v>
      </c>
      <c r="I496" s="35">
        <f t="array" ref="I496">SUM(IF($F$2=Data!$A$2:$A$8633,IF($H$2=$H$2,IF($B$492=Data!$F$2:$F$8633,IF(I$16=Data!$E$2:$E$8633,IF(1=Data!$H$2:$H$8633,Data!$I$2:$I$8633))))))</f>
        <v>0</v>
      </c>
      <c r="J496" s="35">
        <f t="array" ref="J496">SUM(IF($F$2=Data!$A$2:$A$8633,IF($H$2=$H$2,IF($B$492=Data!$F$2:$F$8633,IF(J$16=Data!$E$2:$E$8633,IF(1=Data!$H$2:$H$8633,Data!$I$2:$I$8633))))))</f>
        <v>0</v>
      </c>
      <c r="K496" s="35">
        <f t="array" ref="K496">SUM(IF($F$2=Data!$A$2:$A$8633,IF($H$2=$H$2,IF($B$492=Data!$F$2:$F$8633,IF(K$16=Data!$E$2:$E$8633,IF(1=Data!$H$2:$H$8633,Data!$I$2:$I$8633))))))</f>
        <v>0</v>
      </c>
      <c r="L496" s="35">
        <f t="array" ref="L496">SUM(IF($F$2=Data!$A$2:$A$8633,IF($H$2=$H$2,IF($B$492=Data!$F$2:$F$8633,IF(L$16=Data!$E$2:$E$8633,IF(1=Data!$H$2:$H$8633,Data!$I$2:$I$8633))))))</f>
        <v>0</v>
      </c>
      <c r="M496" s="35">
        <f t="array" ref="M496">SUM(IF($F$2=Data!$A$2:$A$8633,IF($H$2=$H$2,IF($B$492=Data!$F$2:$F$8633,IF(M$16=Data!$E$2:$E$8633,IF(1=Data!$H$2:$H$8633,Data!$I$2:$I$8633))))))</f>
        <v>0</v>
      </c>
      <c r="N496" s="35">
        <f t="array" ref="N496">SUM(IF($F$2=Data!$A$2:$A$8633,IF($H$2=$H$2,IF($B$492=Data!$F$2:$F$8633,IF(N$16=Data!$E$2:$E$8633,IF(1=Data!$H$2:$H$8633,Data!$I$2:$I$8633))))))</f>
        <v>0</v>
      </c>
      <c r="O496" s="35">
        <f t="array" ref="O496">SUM(IF($F$2=Data!$A$2:$A$8633,IF($H$2=$H$2,IF($B$492=Data!$F$2:$F$8633,IF(O$16=Data!$E$2:$E$8633,IF(1=Data!$H$2:$H$8633,Data!$I$2:$I$8633))))))</f>
        <v>0</v>
      </c>
      <c r="P496" s="35">
        <f t="array" ref="P496">SUM(IF($F$2=Data!$A$2:$A$8633,IF($H$2=$H$2,IF($B$492=Data!$F$2:$F$8633,IF(P$16=Data!$E$2:$E$8633,IF(1=Data!$H$2:$H$8633,Data!$I$2:$I$8633))))))</f>
        <v>0</v>
      </c>
      <c r="Q496" s="35">
        <f t="array" ref="Q496">SUM(IF($F$2=Data!$A$2:$A$8633,IF($H$2=$H$2,IF($B$492=Data!$F$2:$F$8633,IF(Q$16=Data!$E$2:$E$8633,IF(1=Data!$H$2:$H$8633,Data!$I$2:$I$8633))))))</f>
        <v>0</v>
      </c>
      <c r="R496" s="35">
        <f t="array" ref="R496">SUM(IF($F$2=Data!$A$2:$A$8633,IF($H$2=$H$2,IF($B$492=Data!$F$2:$F$8633,IF(R$16=Data!$E$2:$E$8633,IF(1=Data!$H$2:$H$8633,Data!$I$2:$I$8633))))))</f>
        <v>0</v>
      </c>
      <c r="S496" s="35">
        <f t="array" ref="S496">SUM(IF($F$2=Data!$A$2:$A$8633,IF($H$2=$H$2,IF($B$492=Data!$F$2:$F$8633,IF(S$16=Data!$E$2:$E$8633,IF(1=Data!$H$2:$H$8633,Data!$I$2:$I$8633))))))</f>
        <v>0</v>
      </c>
      <c r="T496" s="35">
        <f t="array" ref="T496">SUM(IF($F$2=Data!$A$2:$A$8633,IF($H$2=$H$2,IF($B$492=Data!$F$2:$F$8633,IF(T$16=Data!$E$2:$E$8633,IF(1=Data!$H$2:$H$8633,Data!$I$2:$I$8633))))))</f>
        <v>0</v>
      </c>
      <c r="U496" s="35">
        <f t="array" ref="U496">SUM(IF($F$2=Data!$A$2:$A$8633,IF($H$2=$H$2,IF($B$492=Data!$F$2:$F$8633,IF(U$16=Data!$E$2:$E$8633,IF(1=Data!$H$2:$H$8633,Data!$I$2:$I$8633))))))</f>
        <v>0</v>
      </c>
      <c r="V496" s="35">
        <f t="array" ref="V496">SUM(IF($F$2=Data!$A$2:$A$8633,IF($H$2=$H$2,IF($B$492=Data!$F$2:$F$8633,IF(V$16=Data!$E$2:$E$8633,IF(1=Data!$H$2:$H$8633,Data!$I$2:$I$8633))))))</f>
        <v>0</v>
      </c>
      <c r="W496" s="35">
        <f t="array" ref="W496">SUM(IF($F$2=Data!$A$2:$A$8633,IF($H$2=$H$2,IF($B$492=Data!$F$2:$F$8633,IF(W$16=Data!$E$2:$E$8633,IF(1=Data!$H$2:$H$8633,Data!$I$2:$I$8633))))))</f>
        <v>0</v>
      </c>
      <c r="X496" s="35">
        <f t="array" ref="X496">SUM(IF($F$2=Data!$A$2:$A$8633,IF($H$2=$H$2,IF($B$492=Data!$F$2:$F$8633,IF(X$16=Data!$E$2:$E$8633,IF(1=Data!$H$2:$H$8633,Data!$I$2:$I$8633))))))</f>
        <v>0</v>
      </c>
      <c r="Y496" s="35">
        <f t="array" ref="Y496">SUM(IF($F$2=Data!$A$2:$A$8633,IF($H$2=$H$2,IF($B$492=Data!$F$2:$F$8633,IF(Y$16=Data!$E$2:$E$8633,IF(1=Data!$H$2:$H$8633,Data!$I$2:$I$8633))))))</f>
        <v>0</v>
      </c>
      <c r="AE496" s="22"/>
    </row>
    <row r="497" spans="1:31" hidden="1">
      <c r="A497" s="29" t="s">
        <v>5</v>
      </c>
      <c r="B497" s="35">
        <f t="array" ref="B497">SUM(IF($F$2=Data!$A$2:$A$8633,IF($H$2=$H$2,IF($B$492=Data!$F$2:$F$8633,IF(B$16=Data!$E$2:$E$8633,IF(2=Data!$H$2:$H$8633,Data!$I$2:$I$8633))))))</f>
        <v>0</v>
      </c>
      <c r="C497" s="35">
        <f t="array" ref="C497">SUM(IF($F$2=Data!$A$2:$A$8633,IF($H$2=$H$2,IF($B$492=Data!$F$2:$F$8633,IF(C$16=Data!$E$2:$E$8633,IF(2=Data!$H$2:$H$8633,Data!$I$2:$I$8633))))))</f>
        <v>0</v>
      </c>
      <c r="D497" s="35">
        <f t="array" ref="D497">SUM(IF($F$2=Data!$A$2:$A$8633,IF($H$2=$H$2,IF($B$492=Data!$F$2:$F$8633,IF(D$16=Data!$E$2:$E$8633,IF(2=Data!$H$2:$H$8633,Data!$I$2:$I$8633))))))</f>
        <v>0</v>
      </c>
      <c r="E497" s="35">
        <f t="array" ref="E497">SUM(IF($F$2=Data!$A$2:$A$8633,IF($H$2=$H$2,IF($B$492=Data!$F$2:$F$8633,IF(E$16=Data!$E$2:$E$8633,IF(2=Data!$H$2:$H$8633,Data!$I$2:$I$8633))))))</f>
        <v>0</v>
      </c>
      <c r="F497" s="35">
        <f t="array" ref="F497">SUM(IF($F$2=Data!$A$2:$A$8633,IF($H$2=$H$2,IF($B$492=Data!$F$2:$F$8633,IF(F$16=Data!$E$2:$E$8633,IF(2=Data!$H$2:$H$8633,Data!$I$2:$I$8633))))))</f>
        <v>0</v>
      </c>
      <c r="G497" s="35">
        <f t="array" ref="G497">SUM(IF($F$2=Data!$A$2:$A$8633,IF($H$2=$H$2,IF($B$492=Data!$F$2:$F$8633,IF(G$16=Data!$E$2:$E$8633,IF(2=Data!$H$2:$H$8633,Data!$I$2:$I$8633))))))</f>
        <v>0</v>
      </c>
      <c r="H497" s="35">
        <f t="array" ref="H497">SUM(IF($F$2=Data!$A$2:$A$8633,IF($H$2=$H$2,IF($B$492=Data!$F$2:$F$8633,IF(H$16=Data!$E$2:$E$8633,IF(2=Data!$H$2:$H$8633,Data!$I$2:$I$8633))))))</f>
        <v>0</v>
      </c>
      <c r="I497" s="35">
        <f t="array" ref="I497">SUM(IF($F$2=Data!$A$2:$A$8633,IF($H$2=$H$2,IF($B$492=Data!$F$2:$F$8633,IF(I$16=Data!$E$2:$E$8633,IF(2=Data!$H$2:$H$8633,Data!$I$2:$I$8633))))))</f>
        <v>0</v>
      </c>
      <c r="J497" s="35">
        <f t="array" ref="J497">SUM(IF($F$2=Data!$A$2:$A$8633,IF($H$2=$H$2,IF($B$492=Data!$F$2:$F$8633,IF(J$16=Data!$E$2:$E$8633,IF(2=Data!$H$2:$H$8633,Data!$I$2:$I$8633))))))</f>
        <v>0</v>
      </c>
      <c r="K497" s="35">
        <f t="array" ref="K497">SUM(IF($F$2=Data!$A$2:$A$8633,IF($H$2=$H$2,IF($B$492=Data!$F$2:$F$8633,IF(K$16=Data!$E$2:$E$8633,IF(2=Data!$H$2:$H$8633,Data!$I$2:$I$8633))))))</f>
        <v>0</v>
      </c>
      <c r="L497" s="35">
        <f t="array" ref="L497">SUM(IF($F$2=Data!$A$2:$A$8633,IF($H$2=$H$2,IF($B$492=Data!$F$2:$F$8633,IF(L$16=Data!$E$2:$E$8633,IF(2=Data!$H$2:$H$8633,Data!$I$2:$I$8633))))))</f>
        <v>0</v>
      </c>
      <c r="M497" s="35">
        <f t="array" ref="M497">SUM(IF($F$2=Data!$A$2:$A$8633,IF($H$2=$H$2,IF($B$492=Data!$F$2:$F$8633,IF(M$16=Data!$E$2:$E$8633,IF(2=Data!$H$2:$H$8633,Data!$I$2:$I$8633))))))</f>
        <v>0</v>
      </c>
      <c r="N497" s="35">
        <f t="array" ref="N497">SUM(IF($F$2=Data!$A$2:$A$8633,IF($H$2=$H$2,IF($B$492=Data!$F$2:$F$8633,IF(N$16=Data!$E$2:$E$8633,IF(2=Data!$H$2:$H$8633,Data!$I$2:$I$8633))))))</f>
        <v>0</v>
      </c>
      <c r="O497" s="35">
        <f t="array" ref="O497">SUM(IF($F$2=Data!$A$2:$A$8633,IF($H$2=$H$2,IF($B$492=Data!$F$2:$F$8633,IF(O$16=Data!$E$2:$E$8633,IF(2=Data!$H$2:$H$8633,Data!$I$2:$I$8633))))))</f>
        <v>0</v>
      </c>
      <c r="P497" s="35">
        <f t="array" ref="P497">SUM(IF($F$2=Data!$A$2:$A$8633,IF($H$2=$H$2,IF($B$492=Data!$F$2:$F$8633,IF(P$16=Data!$E$2:$E$8633,IF(2=Data!$H$2:$H$8633,Data!$I$2:$I$8633))))))</f>
        <v>0</v>
      </c>
      <c r="Q497" s="35">
        <f t="array" ref="Q497">SUM(IF($F$2=Data!$A$2:$A$8633,IF($H$2=$H$2,IF($B$492=Data!$F$2:$F$8633,IF(Q$16=Data!$E$2:$E$8633,IF(2=Data!$H$2:$H$8633,Data!$I$2:$I$8633))))))</f>
        <v>0</v>
      </c>
      <c r="R497" s="35">
        <f t="array" ref="R497">SUM(IF($F$2=Data!$A$2:$A$8633,IF($H$2=$H$2,IF($B$492=Data!$F$2:$F$8633,IF(R$16=Data!$E$2:$E$8633,IF(2=Data!$H$2:$H$8633,Data!$I$2:$I$8633))))))</f>
        <v>0</v>
      </c>
      <c r="S497" s="35">
        <f t="array" ref="S497">SUM(IF($F$2=Data!$A$2:$A$8633,IF($H$2=$H$2,IF($B$492=Data!$F$2:$F$8633,IF(S$16=Data!$E$2:$E$8633,IF(2=Data!$H$2:$H$8633,Data!$I$2:$I$8633))))))</f>
        <v>0</v>
      </c>
      <c r="T497" s="35">
        <f t="array" ref="T497">SUM(IF($F$2=Data!$A$2:$A$8633,IF($H$2=$H$2,IF($B$492=Data!$F$2:$F$8633,IF(T$16=Data!$E$2:$E$8633,IF(2=Data!$H$2:$H$8633,Data!$I$2:$I$8633))))))</f>
        <v>0</v>
      </c>
      <c r="U497" s="35">
        <f t="array" ref="U497">SUM(IF($F$2=Data!$A$2:$A$8633,IF($H$2=$H$2,IF($B$492=Data!$F$2:$F$8633,IF(U$16=Data!$E$2:$E$8633,IF(2=Data!$H$2:$H$8633,Data!$I$2:$I$8633))))))</f>
        <v>0</v>
      </c>
      <c r="V497" s="35">
        <f t="array" ref="V497">SUM(IF($F$2=Data!$A$2:$A$8633,IF($H$2=$H$2,IF($B$492=Data!$F$2:$F$8633,IF(V$16=Data!$E$2:$E$8633,IF(2=Data!$H$2:$H$8633,Data!$I$2:$I$8633))))))</f>
        <v>0</v>
      </c>
      <c r="W497" s="35">
        <f t="array" ref="W497">SUM(IF($F$2=Data!$A$2:$A$8633,IF($H$2=$H$2,IF($B$492=Data!$F$2:$F$8633,IF(W$16=Data!$E$2:$E$8633,IF(2=Data!$H$2:$H$8633,Data!$I$2:$I$8633))))))</f>
        <v>0</v>
      </c>
      <c r="X497" s="35">
        <f t="array" ref="X497">SUM(IF($F$2=Data!$A$2:$A$8633,IF($H$2=$H$2,IF($B$492=Data!$F$2:$F$8633,IF(X$16=Data!$E$2:$E$8633,IF(2=Data!$H$2:$H$8633,Data!$I$2:$I$8633))))))</f>
        <v>0</v>
      </c>
      <c r="Y497" s="35">
        <f t="array" ref="Y497">SUM(IF($F$2=Data!$A$2:$A$8633,IF($H$2=$H$2,IF($B$492=Data!$F$2:$F$8633,IF(Y$16=Data!$E$2:$E$8633,IF(2=Data!$H$2:$H$8633,Data!$I$2:$I$8633))))))</f>
        <v>0</v>
      </c>
      <c r="AE497" s="22"/>
    </row>
    <row r="498" spans="1:31" hidden="1">
      <c r="A498" s="29" t="s">
        <v>22</v>
      </c>
      <c r="B498" s="35">
        <f t="array" ref="B498">SUM(IF($F$2=Data!$A$2:$A$8633,IF($H$2=$H$2,IF($B$492=Data!$F$2:$F$8633,IF(B$16=Data!$E$2:$E$8633,IF(3=Data!$H$2:$H$8633,Data!$I$2:$I$8633))))))</f>
        <v>0</v>
      </c>
      <c r="C498" s="35">
        <f t="array" ref="C498">SUM(IF($F$2=Data!$A$2:$A$8633,IF($H$2=$H$2,IF($B$492=Data!$F$2:$F$8633,IF(C$16=Data!$E$2:$E$8633,IF(3=Data!$H$2:$H$8633,Data!$I$2:$I$8633))))))</f>
        <v>0</v>
      </c>
      <c r="D498" s="35">
        <f t="array" ref="D498">SUM(IF($F$2=Data!$A$2:$A$8633,IF($H$2=$H$2,IF($B$492=Data!$F$2:$F$8633,IF(D$16=Data!$E$2:$E$8633,IF(3=Data!$H$2:$H$8633,Data!$I$2:$I$8633))))))</f>
        <v>0</v>
      </c>
      <c r="E498" s="35">
        <f t="array" ref="E498">SUM(IF($F$2=Data!$A$2:$A$8633,IF($H$2=$H$2,IF($B$492=Data!$F$2:$F$8633,IF(E$16=Data!$E$2:$E$8633,IF(3=Data!$H$2:$H$8633,Data!$I$2:$I$8633))))))</f>
        <v>0</v>
      </c>
      <c r="F498" s="35">
        <f t="array" ref="F498">SUM(IF($F$2=Data!$A$2:$A$8633,IF($H$2=$H$2,IF($B$492=Data!$F$2:$F$8633,IF(F$16=Data!$E$2:$E$8633,IF(3=Data!$H$2:$H$8633,Data!$I$2:$I$8633))))))</f>
        <v>0</v>
      </c>
      <c r="G498" s="35">
        <f t="array" ref="G498">SUM(IF($F$2=Data!$A$2:$A$8633,IF($H$2=$H$2,IF($B$492=Data!$F$2:$F$8633,IF(G$16=Data!$E$2:$E$8633,IF(3=Data!$H$2:$H$8633,Data!$I$2:$I$8633))))))</f>
        <v>0</v>
      </c>
      <c r="H498" s="35">
        <f t="array" ref="H498">SUM(IF($F$2=Data!$A$2:$A$8633,IF($H$2=$H$2,IF($B$492=Data!$F$2:$F$8633,IF(H$16=Data!$E$2:$E$8633,IF(3=Data!$H$2:$H$8633,Data!$I$2:$I$8633))))))</f>
        <v>0</v>
      </c>
      <c r="I498" s="35">
        <f t="array" ref="I498">SUM(IF($F$2=Data!$A$2:$A$8633,IF($H$2=$H$2,IF($B$492=Data!$F$2:$F$8633,IF(I$16=Data!$E$2:$E$8633,IF(3=Data!$H$2:$H$8633,Data!$I$2:$I$8633))))))</f>
        <v>0</v>
      </c>
      <c r="J498" s="35">
        <f t="array" ref="J498">SUM(IF($F$2=Data!$A$2:$A$8633,IF($H$2=$H$2,IF($B$492=Data!$F$2:$F$8633,IF(J$16=Data!$E$2:$E$8633,IF(3=Data!$H$2:$H$8633,Data!$I$2:$I$8633))))))</f>
        <v>0</v>
      </c>
      <c r="K498" s="35">
        <f t="array" ref="K498">SUM(IF($F$2=Data!$A$2:$A$8633,IF($H$2=$H$2,IF($B$492=Data!$F$2:$F$8633,IF(K$16=Data!$E$2:$E$8633,IF(3=Data!$H$2:$H$8633,Data!$I$2:$I$8633))))))</f>
        <v>0</v>
      </c>
      <c r="L498" s="35">
        <f t="array" ref="L498">SUM(IF($F$2=Data!$A$2:$A$8633,IF($H$2=$H$2,IF($B$492=Data!$F$2:$F$8633,IF(L$16=Data!$E$2:$E$8633,IF(3=Data!$H$2:$H$8633,Data!$I$2:$I$8633))))))</f>
        <v>0</v>
      </c>
      <c r="M498" s="35">
        <f t="array" ref="M498">SUM(IF($F$2=Data!$A$2:$A$8633,IF($H$2=$H$2,IF($B$492=Data!$F$2:$F$8633,IF(M$16=Data!$E$2:$E$8633,IF(3=Data!$H$2:$H$8633,Data!$I$2:$I$8633))))))</f>
        <v>0</v>
      </c>
      <c r="N498" s="35">
        <f t="array" ref="N498">SUM(IF($F$2=Data!$A$2:$A$8633,IF($H$2=$H$2,IF($B$492=Data!$F$2:$F$8633,IF(N$16=Data!$E$2:$E$8633,IF(3=Data!$H$2:$H$8633,Data!$I$2:$I$8633))))))</f>
        <v>0</v>
      </c>
      <c r="O498" s="35">
        <f t="array" ref="O498">SUM(IF($F$2=Data!$A$2:$A$8633,IF($H$2=$H$2,IF($B$492=Data!$F$2:$F$8633,IF(O$16=Data!$E$2:$E$8633,IF(3=Data!$H$2:$H$8633,Data!$I$2:$I$8633))))))</f>
        <v>0</v>
      </c>
      <c r="P498" s="35">
        <f t="array" ref="P498">SUM(IF($F$2=Data!$A$2:$A$8633,IF($H$2=$H$2,IF($B$492=Data!$F$2:$F$8633,IF(P$16=Data!$E$2:$E$8633,IF(3=Data!$H$2:$H$8633,Data!$I$2:$I$8633))))))</f>
        <v>0</v>
      </c>
      <c r="Q498" s="35">
        <f t="array" ref="Q498">SUM(IF($F$2=Data!$A$2:$A$8633,IF($H$2=$H$2,IF($B$492=Data!$F$2:$F$8633,IF(Q$16=Data!$E$2:$E$8633,IF(3=Data!$H$2:$H$8633,Data!$I$2:$I$8633))))))</f>
        <v>0</v>
      </c>
      <c r="R498" s="35">
        <f t="array" ref="R498">SUM(IF($F$2=Data!$A$2:$A$8633,IF($H$2=$H$2,IF($B$492=Data!$F$2:$F$8633,IF(R$16=Data!$E$2:$E$8633,IF(3=Data!$H$2:$H$8633,Data!$I$2:$I$8633))))))</f>
        <v>0</v>
      </c>
      <c r="S498" s="35">
        <f t="array" ref="S498">SUM(IF($F$2=Data!$A$2:$A$8633,IF($H$2=$H$2,IF($B$492=Data!$F$2:$F$8633,IF(S$16=Data!$E$2:$E$8633,IF(3=Data!$H$2:$H$8633,Data!$I$2:$I$8633))))))</f>
        <v>0</v>
      </c>
      <c r="T498" s="35">
        <f t="array" ref="T498">SUM(IF($F$2=Data!$A$2:$A$8633,IF($H$2=$H$2,IF($B$492=Data!$F$2:$F$8633,IF(T$16=Data!$E$2:$E$8633,IF(3=Data!$H$2:$H$8633,Data!$I$2:$I$8633))))))</f>
        <v>0</v>
      </c>
      <c r="U498" s="35">
        <f t="array" ref="U498">SUM(IF($F$2=Data!$A$2:$A$8633,IF($H$2=$H$2,IF($B$492=Data!$F$2:$F$8633,IF(U$16=Data!$E$2:$E$8633,IF(3=Data!$H$2:$H$8633,Data!$I$2:$I$8633))))))</f>
        <v>0</v>
      </c>
      <c r="V498" s="35">
        <f t="array" ref="V498">SUM(IF($F$2=Data!$A$2:$A$8633,IF($H$2=$H$2,IF($B$492=Data!$F$2:$F$8633,IF(V$16=Data!$E$2:$E$8633,IF(3=Data!$H$2:$H$8633,Data!$I$2:$I$8633))))))</f>
        <v>0</v>
      </c>
      <c r="W498" s="35">
        <f t="array" ref="W498">SUM(IF($F$2=Data!$A$2:$A$8633,IF($H$2=$H$2,IF($B$492=Data!$F$2:$F$8633,IF(W$16=Data!$E$2:$E$8633,IF(3=Data!$H$2:$H$8633,Data!$I$2:$I$8633))))))</f>
        <v>0</v>
      </c>
      <c r="X498" s="35">
        <f t="array" ref="X498">SUM(IF($F$2=Data!$A$2:$A$8633,IF($H$2=$H$2,IF($B$492=Data!$F$2:$F$8633,IF(X$16=Data!$E$2:$E$8633,IF(3=Data!$H$2:$H$8633,Data!$I$2:$I$8633))))))</f>
        <v>0</v>
      </c>
      <c r="Y498" s="35">
        <f t="array" ref="Y498">SUM(IF($F$2=Data!$A$2:$A$8633,IF($H$2=$H$2,IF($B$492=Data!$F$2:$F$8633,IF(Y$16=Data!$E$2:$E$8633,IF(3=Data!$H$2:$H$8633,Data!$I$2:$I$8633))))))</f>
        <v>0</v>
      </c>
    </row>
    <row r="499" spans="1:31" hidden="1">
      <c r="A499" s="29" t="s">
        <v>6</v>
      </c>
      <c r="B499" s="35">
        <f t="array" ref="B499">SUM(IF($F$2=Data!$A$2:$A$8633,IF($H$2=$H$2,IF($B$492=Data!$F$2:$F$8633,IF(B$16=Data!$E$2:$E$8633,IF(0=Data!$H$2:$H$8633,Data!$K$2:$K$8633))))))</f>
        <v>0</v>
      </c>
      <c r="C499" s="35">
        <f t="array" ref="C499">SUM(IF($F$2=Data!$A$2:$A$8633,IF($H$2=$H$2,IF($B$492=Data!$F$2:$F$8633,IF(C$16=Data!$E$2:$E$8633,IF(0=Data!$H$2:$H$8633,Data!$K$2:$K$8633))))))</f>
        <v>0</v>
      </c>
      <c r="D499" s="35">
        <f t="array" ref="D499">SUM(IF($F$2=Data!$A$2:$A$8633,IF($H$2=$H$2,IF($B$492=Data!$F$2:$F$8633,IF(D$16=Data!$E$2:$E$8633,IF(0=Data!$H$2:$H$8633,Data!$K$2:$K$8633))))))</f>
        <v>0</v>
      </c>
      <c r="E499" s="35">
        <f t="array" ref="E499">SUM(IF($F$2=Data!$A$2:$A$8633,IF($H$2=$H$2,IF($B$492=Data!$F$2:$F$8633,IF(E$16=Data!$E$2:$E$8633,IF(0=Data!$H$2:$H$8633,Data!$K$2:$K$8633))))))</f>
        <v>0</v>
      </c>
      <c r="F499" s="35">
        <f t="array" ref="F499">SUM(IF($F$2=Data!$A$2:$A$8633,IF($H$2=$H$2,IF($B$492=Data!$F$2:$F$8633,IF(F$16=Data!$E$2:$E$8633,IF(0=Data!$H$2:$H$8633,Data!$K$2:$K$8633))))))</f>
        <v>0</v>
      </c>
      <c r="G499" s="35">
        <f t="array" ref="G499">SUM(IF($F$2=Data!$A$2:$A$8633,IF($H$2=$H$2,IF($B$492=Data!$F$2:$F$8633,IF(G$16=Data!$E$2:$E$8633,IF(0=Data!$H$2:$H$8633,Data!$K$2:$K$8633))))))</f>
        <v>0</v>
      </c>
      <c r="H499" s="35">
        <f t="array" ref="H499">SUM(IF($F$2=Data!$A$2:$A$8633,IF($H$2=$H$2,IF($B$492=Data!$F$2:$F$8633,IF(H$16=Data!$E$2:$E$8633,IF(0=Data!$H$2:$H$8633,Data!$K$2:$K$8633))))))</f>
        <v>0</v>
      </c>
      <c r="I499" s="35">
        <f t="array" ref="I499">SUM(IF($F$2=Data!$A$2:$A$8633,IF($H$2=$H$2,IF($B$492=Data!$F$2:$F$8633,IF(I$16=Data!$E$2:$E$8633,IF(0=Data!$H$2:$H$8633,Data!$K$2:$K$8633))))))</f>
        <v>0</v>
      </c>
      <c r="J499" s="35">
        <f t="array" ref="J499">SUM(IF($F$2=Data!$A$2:$A$8633,IF($H$2=$H$2,IF($B$492=Data!$F$2:$F$8633,IF(J$16=Data!$E$2:$E$8633,IF(0=Data!$H$2:$H$8633,Data!$K$2:$K$8633))))))</f>
        <v>0</v>
      </c>
      <c r="K499" s="35">
        <f t="array" ref="K499">SUM(IF($F$2=Data!$A$2:$A$8633,IF($H$2=$H$2,IF($B$492=Data!$F$2:$F$8633,IF(K$16=Data!$E$2:$E$8633,IF(0=Data!$H$2:$H$8633,Data!$K$2:$K$8633))))))</f>
        <v>0</v>
      </c>
      <c r="L499" s="35">
        <f t="array" ref="L499">SUM(IF($F$2=Data!$A$2:$A$8633,IF($H$2=$H$2,IF($B$492=Data!$F$2:$F$8633,IF(L$16=Data!$E$2:$E$8633,IF(0=Data!$H$2:$H$8633,Data!$K$2:$K$8633))))))</f>
        <v>0</v>
      </c>
      <c r="M499" s="35">
        <f t="array" ref="M499">SUM(IF($F$2=Data!$A$2:$A$8633,IF($H$2=$H$2,IF($B$492=Data!$F$2:$F$8633,IF(M$16=Data!$E$2:$E$8633,IF(0=Data!$H$2:$H$8633,Data!$K$2:$K$8633))))))</f>
        <v>0</v>
      </c>
      <c r="N499" s="35">
        <f t="array" ref="N499">SUM(IF($F$2=Data!$A$2:$A$8633,IF($H$2=$H$2,IF($B$492=Data!$F$2:$F$8633,IF(N$16=Data!$E$2:$E$8633,IF(0=Data!$H$2:$H$8633,Data!$K$2:$K$8633))))))</f>
        <v>0</v>
      </c>
      <c r="O499" s="35">
        <f t="array" ref="O499">SUM(IF($F$2=Data!$A$2:$A$8633,IF($H$2=$H$2,IF($B$492=Data!$F$2:$F$8633,IF(O$16=Data!$E$2:$E$8633,IF(0=Data!$H$2:$H$8633,Data!$K$2:$K$8633))))))</f>
        <v>0</v>
      </c>
      <c r="P499" s="35">
        <f t="array" ref="P499">SUM(IF($F$2=Data!$A$2:$A$8633,IF($H$2=$H$2,IF($B$492=Data!$F$2:$F$8633,IF(P$16=Data!$E$2:$E$8633,IF(0=Data!$H$2:$H$8633,Data!$K$2:$K$8633))))))</f>
        <v>0</v>
      </c>
      <c r="Q499" s="35">
        <f t="array" ref="Q499">SUM(IF($F$2=Data!$A$2:$A$8633,IF($H$2=$H$2,IF($B$492=Data!$F$2:$F$8633,IF(Q$16=Data!$E$2:$E$8633,IF(0=Data!$H$2:$H$8633,Data!$K$2:$K$8633))))))</f>
        <v>0</v>
      </c>
      <c r="R499" s="35">
        <f t="array" ref="R499">SUM(IF($F$2=Data!$A$2:$A$8633,IF($H$2=$H$2,IF($B$492=Data!$F$2:$F$8633,IF(R$16=Data!$E$2:$E$8633,IF(0=Data!$H$2:$H$8633,Data!$K$2:$K$8633))))))</f>
        <v>0</v>
      </c>
      <c r="S499" s="35">
        <f t="array" ref="S499">SUM(IF($F$2=Data!$A$2:$A$8633,IF($H$2=$H$2,IF($B$492=Data!$F$2:$F$8633,IF(S$16=Data!$E$2:$E$8633,IF(0=Data!$H$2:$H$8633,Data!$K$2:$K$8633))))))</f>
        <v>0</v>
      </c>
      <c r="T499" s="35">
        <f t="array" ref="T499">SUM(IF($F$2=Data!$A$2:$A$8633,IF($H$2=$H$2,IF($B$492=Data!$F$2:$F$8633,IF(T$16=Data!$E$2:$E$8633,IF(0=Data!$H$2:$H$8633,Data!$K$2:$K$8633))))))</f>
        <v>0</v>
      </c>
      <c r="U499" s="35">
        <f t="array" ref="U499">SUM(IF($F$2=Data!$A$2:$A$8633,IF($H$2=$H$2,IF($B$492=Data!$F$2:$F$8633,IF(U$16=Data!$E$2:$E$8633,IF(0=Data!$H$2:$H$8633,Data!$K$2:$K$8633))))))</f>
        <v>0</v>
      </c>
      <c r="V499" s="35">
        <f t="array" ref="V499">SUM(IF($F$2=Data!$A$2:$A$8633,IF($H$2=$H$2,IF($B$492=Data!$F$2:$F$8633,IF(V$16=Data!$E$2:$E$8633,IF(0=Data!$H$2:$H$8633,Data!$K$2:$K$8633))))))</f>
        <v>0</v>
      </c>
      <c r="W499" s="35">
        <f t="array" ref="W499">SUM(IF($F$2=Data!$A$2:$A$8633,IF($H$2=$H$2,IF($B$492=Data!$F$2:$F$8633,IF(W$16=Data!$E$2:$E$8633,IF(0=Data!$H$2:$H$8633,Data!$K$2:$K$8633))))))</f>
        <v>0</v>
      </c>
      <c r="X499" s="35">
        <f t="array" ref="X499">SUM(IF($F$2=Data!$A$2:$A$8633,IF($H$2=$H$2,IF($B$492=Data!$F$2:$F$8633,IF(X$16=Data!$E$2:$E$8633,IF(0=Data!$H$2:$H$8633,Data!$K$2:$K$8633))))))</f>
        <v>0</v>
      </c>
      <c r="Y499" s="35">
        <f t="array" ref="Y499">SUM(IF($F$2=Data!$A$2:$A$8633,IF($H$2=$H$2,IF($B$492=Data!$F$2:$F$8633,IF(Y$16=Data!$E$2:$E$8633,IF(0=Data!$H$2:$H$8633,Data!$K$2:$K$8633))))))</f>
        <v>0</v>
      </c>
    </row>
    <row r="500" spans="1:31" hidden="1">
      <c r="A500" s="29" t="s">
        <v>7</v>
      </c>
      <c r="B500" s="35">
        <f t="array" ref="B500">SUM(IF($F$2=Data!$A$2:$A$8633,IF($H$2=$H$2,IF($B$492=Data!$F$2:$F$8633,IF(B$16=Data!$E$2:$E$8633,IF(1=Data!$H$2:$H$8633,Data!$K$2:$K$8633))))))</f>
        <v>0</v>
      </c>
      <c r="C500" s="35">
        <f t="array" ref="C500">SUM(IF($F$2=Data!$A$2:$A$8633,IF($H$2=$H$2,IF($B$492=Data!$F$2:$F$8633,IF(C$16=Data!$E$2:$E$8633,IF(1=Data!$H$2:$H$8633,Data!$K$2:$K$8633))))))</f>
        <v>0</v>
      </c>
      <c r="D500" s="35">
        <f t="array" ref="D500">SUM(IF($F$2=Data!$A$2:$A$8633,IF($H$2=$H$2,IF($B$492=Data!$F$2:$F$8633,IF(D$16=Data!$E$2:$E$8633,IF(1=Data!$H$2:$H$8633,Data!$K$2:$K$8633))))))</f>
        <v>0</v>
      </c>
      <c r="E500" s="35">
        <f t="array" ref="E500">SUM(IF($F$2=Data!$A$2:$A$8633,IF($H$2=$H$2,IF($B$492=Data!$F$2:$F$8633,IF(E$16=Data!$E$2:$E$8633,IF(1=Data!$H$2:$H$8633,Data!$K$2:$K$8633))))))</f>
        <v>0</v>
      </c>
      <c r="F500" s="35">
        <f t="array" ref="F500">SUM(IF($F$2=Data!$A$2:$A$8633,IF($H$2=$H$2,IF($B$492=Data!$F$2:$F$8633,IF(F$16=Data!$E$2:$E$8633,IF(1=Data!$H$2:$H$8633,Data!$K$2:$K$8633))))))</f>
        <v>0</v>
      </c>
      <c r="G500" s="35">
        <f t="array" ref="G500">SUM(IF($F$2=Data!$A$2:$A$8633,IF($H$2=$H$2,IF($B$492=Data!$F$2:$F$8633,IF(G$16=Data!$E$2:$E$8633,IF(1=Data!$H$2:$H$8633,Data!$K$2:$K$8633))))))</f>
        <v>0</v>
      </c>
      <c r="H500" s="35">
        <f t="array" ref="H500">SUM(IF($F$2=Data!$A$2:$A$8633,IF($H$2=$H$2,IF($B$492=Data!$F$2:$F$8633,IF(H$16=Data!$E$2:$E$8633,IF(1=Data!$H$2:$H$8633,Data!$K$2:$K$8633))))))</f>
        <v>0</v>
      </c>
      <c r="I500" s="35">
        <f t="array" ref="I500">SUM(IF($F$2=Data!$A$2:$A$8633,IF($H$2=$H$2,IF($B$492=Data!$F$2:$F$8633,IF(I$16=Data!$E$2:$E$8633,IF(1=Data!$H$2:$H$8633,Data!$K$2:$K$8633))))))</f>
        <v>0</v>
      </c>
      <c r="J500" s="35">
        <f t="array" ref="J500">SUM(IF($F$2=Data!$A$2:$A$8633,IF($H$2=$H$2,IF($B$492=Data!$F$2:$F$8633,IF(J$16=Data!$E$2:$E$8633,IF(1=Data!$H$2:$H$8633,Data!$K$2:$K$8633))))))</f>
        <v>0</v>
      </c>
      <c r="K500" s="35">
        <f t="array" ref="K500">SUM(IF($F$2=Data!$A$2:$A$8633,IF($H$2=$H$2,IF($B$492=Data!$F$2:$F$8633,IF(K$16=Data!$E$2:$E$8633,IF(1=Data!$H$2:$H$8633,Data!$K$2:$K$8633))))))</f>
        <v>0</v>
      </c>
      <c r="L500" s="35">
        <f t="array" ref="L500">SUM(IF($F$2=Data!$A$2:$A$8633,IF($H$2=$H$2,IF($B$492=Data!$F$2:$F$8633,IF(L$16=Data!$E$2:$E$8633,IF(1=Data!$H$2:$H$8633,Data!$K$2:$K$8633))))))</f>
        <v>0</v>
      </c>
      <c r="M500" s="35">
        <f t="array" ref="M500">SUM(IF($F$2=Data!$A$2:$A$8633,IF($H$2=$H$2,IF($B$492=Data!$F$2:$F$8633,IF(M$16=Data!$E$2:$E$8633,IF(1=Data!$H$2:$H$8633,Data!$K$2:$K$8633))))))</f>
        <v>0</v>
      </c>
      <c r="N500" s="35">
        <f t="array" ref="N500">SUM(IF($F$2=Data!$A$2:$A$8633,IF($H$2=$H$2,IF($B$492=Data!$F$2:$F$8633,IF(N$16=Data!$E$2:$E$8633,IF(1=Data!$H$2:$H$8633,Data!$K$2:$K$8633))))))</f>
        <v>0</v>
      </c>
      <c r="O500" s="35">
        <f t="array" ref="O500">SUM(IF($F$2=Data!$A$2:$A$8633,IF($H$2=$H$2,IF($B$492=Data!$F$2:$F$8633,IF(O$16=Data!$E$2:$E$8633,IF(1=Data!$H$2:$H$8633,Data!$K$2:$K$8633))))))</f>
        <v>0</v>
      </c>
      <c r="P500" s="35">
        <f t="array" ref="P500">SUM(IF($F$2=Data!$A$2:$A$8633,IF($H$2=$H$2,IF($B$492=Data!$F$2:$F$8633,IF(P$16=Data!$E$2:$E$8633,IF(1=Data!$H$2:$H$8633,Data!$K$2:$K$8633))))))</f>
        <v>0</v>
      </c>
      <c r="Q500" s="35">
        <f t="array" ref="Q500">SUM(IF($F$2=Data!$A$2:$A$8633,IF($H$2=$H$2,IF($B$492=Data!$F$2:$F$8633,IF(Q$16=Data!$E$2:$E$8633,IF(1=Data!$H$2:$H$8633,Data!$K$2:$K$8633))))))</f>
        <v>0</v>
      </c>
      <c r="R500" s="35">
        <f t="array" ref="R500">SUM(IF($F$2=Data!$A$2:$A$8633,IF($H$2=$H$2,IF($B$492=Data!$F$2:$F$8633,IF(R$16=Data!$E$2:$E$8633,IF(1=Data!$H$2:$H$8633,Data!$K$2:$K$8633))))))</f>
        <v>0</v>
      </c>
      <c r="S500" s="35">
        <f t="array" ref="S500">SUM(IF($F$2=Data!$A$2:$A$8633,IF($H$2=$H$2,IF($B$492=Data!$F$2:$F$8633,IF(S$16=Data!$E$2:$E$8633,IF(1=Data!$H$2:$H$8633,Data!$K$2:$K$8633))))))</f>
        <v>0</v>
      </c>
      <c r="T500" s="35">
        <f t="array" ref="T500">SUM(IF($F$2=Data!$A$2:$A$8633,IF($H$2=$H$2,IF($B$492=Data!$F$2:$F$8633,IF(T$16=Data!$E$2:$E$8633,IF(1=Data!$H$2:$H$8633,Data!$K$2:$K$8633))))))</f>
        <v>0</v>
      </c>
      <c r="U500" s="35">
        <f t="array" ref="U500">SUM(IF($F$2=Data!$A$2:$A$8633,IF($H$2=$H$2,IF($B$492=Data!$F$2:$F$8633,IF(U$16=Data!$E$2:$E$8633,IF(1=Data!$H$2:$H$8633,Data!$K$2:$K$8633))))))</f>
        <v>0</v>
      </c>
      <c r="V500" s="35">
        <f t="array" ref="V500">SUM(IF($F$2=Data!$A$2:$A$8633,IF($H$2=$H$2,IF($B$492=Data!$F$2:$F$8633,IF(V$16=Data!$E$2:$E$8633,IF(1=Data!$H$2:$H$8633,Data!$K$2:$K$8633))))))</f>
        <v>0</v>
      </c>
      <c r="W500" s="35">
        <f t="array" ref="W500">SUM(IF($F$2=Data!$A$2:$A$8633,IF($H$2=$H$2,IF($B$492=Data!$F$2:$F$8633,IF(W$16=Data!$E$2:$E$8633,IF(1=Data!$H$2:$H$8633,Data!$K$2:$K$8633))))))</f>
        <v>0</v>
      </c>
      <c r="X500" s="35">
        <f t="array" ref="X500">SUM(IF($F$2=Data!$A$2:$A$8633,IF($H$2=$H$2,IF($B$492=Data!$F$2:$F$8633,IF(X$16=Data!$E$2:$E$8633,IF(1=Data!$H$2:$H$8633,Data!$K$2:$K$8633))))))</f>
        <v>0</v>
      </c>
      <c r="Y500" s="35">
        <f t="array" ref="Y500">SUM(IF($F$2=Data!$A$2:$A$8633,IF($H$2=$H$2,IF($B$492=Data!$F$2:$F$8633,IF(Y$16=Data!$E$2:$E$8633,IF(1=Data!$H$2:$H$8633,Data!$K$2:$K$8633))))))</f>
        <v>0</v>
      </c>
    </row>
    <row r="501" spans="1:31" hidden="1">
      <c r="A501" s="29" t="s">
        <v>19</v>
      </c>
      <c r="B501" s="35">
        <f t="array" ref="B501">SUM(IF($F$2=Data!$A$2:$A$8633,IF($H$2=$H$2,IF($B$492=Data!$F$2:$F$8633,IF(B$16=Data!$E$2:$E$8633,IF(2=Data!$H$2:$H$8633,Data!$K$2:$K$8633))))))</f>
        <v>0</v>
      </c>
      <c r="C501" s="35">
        <f t="array" ref="C501">SUM(IF($F$2=Data!$A$2:$A$8633,IF($H$2=$H$2,IF($B$492=Data!$F$2:$F$8633,IF(C$16=Data!$E$2:$E$8633,IF(2=Data!$H$2:$H$8633,Data!$K$2:$K$8633))))))</f>
        <v>0</v>
      </c>
      <c r="D501" s="35">
        <f t="array" ref="D501">SUM(IF($F$2=Data!$A$2:$A$8633,IF($H$2=$H$2,IF($B$492=Data!$F$2:$F$8633,IF(D$16=Data!$E$2:$E$8633,IF(2=Data!$H$2:$H$8633,Data!$K$2:$K$8633))))))</f>
        <v>0</v>
      </c>
      <c r="E501" s="35">
        <f t="array" ref="E501">SUM(IF($F$2=Data!$A$2:$A$8633,IF($H$2=$H$2,IF($B$492=Data!$F$2:$F$8633,IF(E$16=Data!$E$2:$E$8633,IF(2=Data!$H$2:$H$8633,Data!$K$2:$K$8633))))))</f>
        <v>0</v>
      </c>
      <c r="F501" s="35">
        <f t="array" ref="F501">SUM(IF($F$2=Data!$A$2:$A$8633,IF($H$2=$H$2,IF($B$492=Data!$F$2:$F$8633,IF(F$16=Data!$E$2:$E$8633,IF(2=Data!$H$2:$H$8633,Data!$K$2:$K$8633))))))</f>
        <v>0</v>
      </c>
      <c r="G501" s="35">
        <f t="array" ref="G501">SUM(IF($F$2=Data!$A$2:$A$8633,IF($H$2=$H$2,IF($B$492=Data!$F$2:$F$8633,IF(G$16=Data!$E$2:$E$8633,IF(2=Data!$H$2:$H$8633,Data!$K$2:$K$8633))))))</f>
        <v>0</v>
      </c>
      <c r="H501" s="35">
        <f t="array" ref="H501">SUM(IF($F$2=Data!$A$2:$A$8633,IF($H$2=$H$2,IF($B$492=Data!$F$2:$F$8633,IF(H$16=Data!$E$2:$E$8633,IF(2=Data!$H$2:$H$8633,Data!$K$2:$K$8633))))))</f>
        <v>0</v>
      </c>
      <c r="I501" s="35">
        <f t="array" ref="I501">SUM(IF($F$2=Data!$A$2:$A$8633,IF($H$2=$H$2,IF($B$492=Data!$F$2:$F$8633,IF(I$16=Data!$E$2:$E$8633,IF(2=Data!$H$2:$H$8633,Data!$K$2:$K$8633))))))</f>
        <v>0</v>
      </c>
      <c r="J501" s="35">
        <f t="array" ref="J501">SUM(IF($F$2=Data!$A$2:$A$8633,IF($H$2=$H$2,IF($B$492=Data!$F$2:$F$8633,IF(J$16=Data!$E$2:$E$8633,IF(2=Data!$H$2:$H$8633,Data!$K$2:$K$8633))))))</f>
        <v>0</v>
      </c>
      <c r="K501" s="35">
        <f t="array" ref="K501">SUM(IF($F$2=Data!$A$2:$A$8633,IF($H$2=$H$2,IF($B$492=Data!$F$2:$F$8633,IF(K$16=Data!$E$2:$E$8633,IF(2=Data!$H$2:$H$8633,Data!$K$2:$K$8633))))))</f>
        <v>0</v>
      </c>
      <c r="L501" s="35">
        <f t="array" ref="L501">SUM(IF($F$2=Data!$A$2:$A$8633,IF($H$2=$H$2,IF($B$492=Data!$F$2:$F$8633,IF(L$16=Data!$E$2:$E$8633,IF(2=Data!$H$2:$H$8633,Data!$K$2:$K$8633))))))</f>
        <v>0</v>
      </c>
      <c r="M501" s="35">
        <f t="array" ref="M501">SUM(IF($F$2=Data!$A$2:$A$8633,IF($H$2=$H$2,IF($B$492=Data!$F$2:$F$8633,IF(M$16=Data!$E$2:$E$8633,IF(2=Data!$H$2:$H$8633,Data!$K$2:$K$8633))))))</f>
        <v>0</v>
      </c>
      <c r="N501" s="35">
        <f t="array" ref="N501">SUM(IF($F$2=Data!$A$2:$A$8633,IF($H$2=$H$2,IF($B$492=Data!$F$2:$F$8633,IF(N$16=Data!$E$2:$E$8633,IF(2=Data!$H$2:$H$8633,Data!$K$2:$K$8633))))))</f>
        <v>0</v>
      </c>
      <c r="O501" s="35">
        <f t="array" ref="O501">SUM(IF($F$2=Data!$A$2:$A$8633,IF($H$2=$H$2,IF($B$492=Data!$F$2:$F$8633,IF(O$16=Data!$E$2:$E$8633,IF(2=Data!$H$2:$H$8633,Data!$K$2:$K$8633))))))</f>
        <v>0</v>
      </c>
      <c r="P501" s="35">
        <f t="array" ref="P501">SUM(IF($F$2=Data!$A$2:$A$8633,IF($H$2=$H$2,IF($B$492=Data!$F$2:$F$8633,IF(P$16=Data!$E$2:$E$8633,IF(2=Data!$H$2:$H$8633,Data!$K$2:$K$8633))))))</f>
        <v>0</v>
      </c>
      <c r="Q501" s="35">
        <f t="array" ref="Q501">SUM(IF($F$2=Data!$A$2:$A$8633,IF($H$2=$H$2,IF($B$492=Data!$F$2:$F$8633,IF(Q$16=Data!$E$2:$E$8633,IF(2=Data!$H$2:$H$8633,Data!$K$2:$K$8633))))))</f>
        <v>0</v>
      </c>
      <c r="R501" s="35">
        <f t="array" ref="R501">SUM(IF($F$2=Data!$A$2:$A$8633,IF($H$2=$H$2,IF($B$492=Data!$F$2:$F$8633,IF(R$16=Data!$E$2:$E$8633,IF(2=Data!$H$2:$H$8633,Data!$K$2:$K$8633))))))</f>
        <v>0</v>
      </c>
      <c r="S501" s="35">
        <f t="array" ref="S501">SUM(IF($F$2=Data!$A$2:$A$8633,IF($H$2=$H$2,IF($B$492=Data!$F$2:$F$8633,IF(S$16=Data!$E$2:$E$8633,IF(2=Data!$H$2:$H$8633,Data!$K$2:$K$8633))))))</f>
        <v>0</v>
      </c>
      <c r="T501" s="35">
        <f t="array" ref="T501">SUM(IF($F$2=Data!$A$2:$A$8633,IF($H$2=$H$2,IF($B$492=Data!$F$2:$F$8633,IF(T$16=Data!$E$2:$E$8633,IF(2=Data!$H$2:$H$8633,Data!$K$2:$K$8633))))))</f>
        <v>0</v>
      </c>
      <c r="U501" s="35">
        <f t="array" ref="U501">SUM(IF($F$2=Data!$A$2:$A$8633,IF($H$2=$H$2,IF($B$492=Data!$F$2:$F$8633,IF(U$16=Data!$E$2:$E$8633,IF(2=Data!$H$2:$H$8633,Data!$K$2:$K$8633))))))</f>
        <v>0</v>
      </c>
      <c r="V501" s="35">
        <f t="array" ref="V501">SUM(IF($F$2=Data!$A$2:$A$8633,IF($H$2=$H$2,IF($B$492=Data!$F$2:$F$8633,IF(V$16=Data!$E$2:$E$8633,IF(2=Data!$H$2:$H$8633,Data!$K$2:$K$8633))))))</f>
        <v>0</v>
      </c>
      <c r="W501" s="35">
        <f t="array" ref="W501">SUM(IF($F$2=Data!$A$2:$A$8633,IF($H$2=$H$2,IF($B$492=Data!$F$2:$F$8633,IF(W$16=Data!$E$2:$E$8633,IF(2=Data!$H$2:$H$8633,Data!$K$2:$K$8633))))))</f>
        <v>0</v>
      </c>
      <c r="X501" s="35">
        <f t="array" ref="X501">SUM(IF($F$2=Data!$A$2:$A$8633,IF($H$2=$H$2,IF($B$492=Data!$F$2:$F$8633,IF(X$16=Data!$E$2:$E$8633,IF(2=Data!$H$2:$H$8633,Data!$K$2:$K$8633))))))</f>
        <v>0</v>
      </c>
      <c r="Y501" s="35">
        <f t="array" ref="Y501">SUM(IF($F$2=Data!$A$2:$A$8633,IF($H$2=$H$2,IF($B$492=Data!$F$2:$F$8633,IF(Y$16=Data!$E$2:$E$8633,IF(2=Data!$H$2:$H$8633,Data!$K$2:$K$8633))))))</f>
        <v>0</v>
      </c>
    </row>
    <row r="502" spans="1:31" hidden="1">
      <c r="A502" s="29" t="s">
        <v>20</v>
      </c>
      <c r="B502" s="36">
        <f t="array" ref="B502">SUM(IF($F$2=Data!$A$2:$A$8633,IF($H$2=$H$2,IF($B$492=Data!$F$2:$F$8633,IF(B$16=Data!$E$2:$E$8633,IF(3=Data!$H$2:$H$8633,Data!$K$2:$K$8633))))))</f>
        <v>0</v>
      </c>
      <c r="C502" s="36">
        <f t="array" ref="C502">SUM(IF($F$2=Data!$A$2:$A$8633,IF($H$2=$H$2,IF($B$492=Data!$F$2:$F$8633,IF(C$16=Data!$E$2:$E$8633,IF(3=Data!$H$2:$H$8633,Data!$K$2:$K$8633))))))</f>
        <v>0</v>
      </c>
      <c r="D502" s="36">
        <f t="array" ref="D502">SUM(IF($F$2=Data!$A$2:$A$8633,IF($H$2=$H$2,IF($B$492=Data!$F$2:$F$8633,IF(D$16=Data!$E$2:$E$8633,IF(3=Data!$H$2:$H$8633,Data!$K$2:$K$8633))))))</f>
        <v>0</v>
      </c>
      <c r="E502" s="36">
        <f t="array" ref="E502">SUM(IF($F$2=Data!$A$2:$A$8633,IF($H$2=$H$2,IF($B$492=Data!$F$2:$F$8633,IF(E$16=Data!$E$2:$E$8633,IF(3=Data!$H$2:$H$8633,Data!$K$2:$K$8633))))))</f>
        <v>0</v>
      </c>
      <c r="F502" s="36">
        <f t="array" ref="F502">SUM(IF($F$2=Data!$A$2:$A$8633,IF($H$2=$H$2,IF($B$492=Data!$F$2:$F$8633,IF(F$16=Data!$E$2:$E$8633,IF(3=Data!$H$2:$H$8633,Data!$K$2:$K$8633))))))</f>
        <v>0</v>
      </c>
      <c r="G502" s="36">
        <f t="array" ref="G502">SUM(IF($F$2=Data!$A$2:$A$8633,IF($H$2=$H$2,IF($B$492=Data!$F$2:$F$8633,IF(G$16=Data!$E$2:$E$8633,IF(3=Data!$H$2:$H$8633,Data!$K$2:$K$8633))))))</f>
        <v>0</v>
      </c>
      <c r="H502" s="36">
        <f t="array" ref="H502">SUM(IF($F$2=Data!$A$2:$A$8633,IF($H$2=$H$2,IF($B$492=Data!$F$2:$F$8633,IF(H$16=Data!$E$2:$E$8633,IF(3=Data!$H$2:$H$8633,Data!$K$2:$K$8633))))))</f>
        <v>0</v>
      </c>
      <c r="I502" s="36">
        <f t="array" ref="I502">SUM(IF($F$2=Data!$A$2:$A$8633,IF($H$2=$H$2,IF($B$492=Data!$F$2:$F$8633,IF(I$16=Data!$E$2:$E$8633,IF(3=Data!$H$2:$H$8633,Data!$K$2:$K$8633))))))</f>
        <v>0</v>
      </c>
      <c r="J502" s="36">
        <f t="array" ref="J502">SUM(IF($F$2=Data!$A$2:$A$8633,IF($H$2=$H$2,IF($B$492=Data!$F$2:$F$8633,IF(J$16=Data!$E$2:$E$8633,IF(3=Data!$H$2:$H$8633,Data!$K$2:$K$8633))))))</f>
        <v>0</v>
      </c>
      <c r="K502" s="36">
        <f t="array" ref="K502">SUM(IF($F$2=Data!$A$2:$A$8633,IF($H$2=$H$2,IF($B$492=Data!$F$2:$F$8633,IF(K$16=Data!$E$2:$E$8633,IF(3=Data!$H$2:$H$8633,Data!$K$2:$K$8633))))))</f>
        <v>0</v>
      </c>
      <c r="L502" s="36">
        <f t="array" ref="L502">SUM(IF($F$2=Data!$A$2:$A$8633,IF($H$2=$H$2,IF($B$492=Data!$F$2:$F$8633,IF(L$16=Data!$E$2:$E$8633,IF(3=Data!$H$2:$H$8633,Data!$K$2:$K$8633))))))</f>
        <v>0</v>
      </c>
      <c r="M502" s="36">
        <f t="array" ref="M502">SUM(IF($F$2=Data!$A$2:$A$8633,IF($H$2=$H$2,IF($B$492=Data!$F$2:$F$8633,IF(M$16=Data!$E$2:$E$8633,IF(3=Data!$H$2:$H$8633,Data!$K$2:$K$8633))))))</f>
        <v>0</v>
      </c>
      <c r="N502" s="36">
        <f t="array" ref="N502">SUM(IF($F$2=Data!$A$2:$A$8633,IF($H$2=$H$2,IF($B$492=Data!$F$2:$F$8633,IF(N$16=Data!$E$2:$E$8633,IF(3=Data!$H$2:$H$8633,Data!$K$2:$K$8633))))))</f>
        <v>0</v>
      </c>
      <c r="O502" s="36">
        <f t="array" ref="O502">SUM(IF($F$2=Data!$A$2:$A$8633,IF($H$2=$H$2,IF($B$492=Data!$F$2:$F$8633,IF(O$16=Data!$E$2:$E$8633,IF(3=Data!$H$2:$H$8633,Data!$K$2:$K$8633))))))</f>
        <v>0</v>
      </c>
      <c r="P502" s="36">
        <f t="array" ref="P502">SUM(IF($F$2=Data!$A$2:$A$8633,IF($H$2=$H$2,IF($B$492=Data!$F$2:$F$8633,IF(P$16=Data!$E$2:$E$8633,IF(3=Data!$H$2:$H$8633,Data!$K$2:$K$8633))))))</f>
        <v>0</v>
      </c>
      <c r="Q502" s="36">
        <f t="array" ref="Q502">SUM(IF($F$2=Data!$A$2:$A$8633,IF($H$2=$H$2,IF($B$492=Data!$F$2:$F$8633,IF(Q$16=Data!$E$2:$E$8633,IF(3=Data!$H$2:$H$8633,Data!$K$2:$K$8633))))))</f>
        <v>0</v>
      </c>
      <c r="R502" s="36">
        <f t="array" ref="R502">SUM(IF($F$2=Data!$A$2:$A$8633,IF($H$2=$H$2,IF($B$492=Data!$F$2:$F$8633,IF(R$16=Data!$E$2:$E$8633,IF(3=Data!$H$2:$H$8633,Data!$K$2:$K$8633))))))</f>
        <v>0</v>
      </c>
      <c r="S502" s="36">
        <f t="array" ref="S502">SUM(IF($F$2=Data!$A$2:$A$8633,IF($H$2=$H$2,IF($B$492=Data!$F$2:$F$8633,IF(S$16=Data!$E$2:$E$8633,IF(3=Data!$H$2:$H$8633,Data!$K$2:$K$8633))))))</f>
        <v>0</v>
      </c>
      <c r="T502" s="36">
        <f t="array" ref="T502">SUM(IF($F$2=Data!$A$2:$A$8633,IF($H$2=$H$2,IF($B$492=Data!$F$2:$F$8633,IF(T$16=Data!$E$2:$E$8633,IF(3=Data!$H$2:$H$8633,Data!$K$2:$K$8633))))))</f>
        <v>0</v>
      </c>
      <c r="U502" s="36">
        <f t="array" ref="U502">SUM(IF($F$2=Data!$A$2:$A$8633,IF($H$2=$H$2,IF($B$492=Data!$F$2:$F$8633,IF(U$16=Data!$E$2:$E$8633,IF(3=Data!$H$2:$H$8633,Data!$K$2:$K$8633))))))</f>
        <v>0</v>
      </c>
      <c r="V502" s="36">
        <f t="array" ref="V502">SUM(IF($F$2=Data!$A$2:$A$8633,IF($H$2=$H$2,IF($B$492=Data!$F$2:$F$8633,IF(V$16=Data!$E$2:$E$8633,IF(3=Data!$H$2:$H$8633,Data!$K$2:$K$8633))))))</f>
        <v>0</v>
      </c>
      <c r="W502" s="36">
        <f t="array" ref="W502">SUM(IF($F$2=Data!$A$2:$A$8633,IF($H$2=$H$2,IF($B$492=Data!$F$2:$F$8633,IF(W$16=Data!$E$2:$E$8633,IF(3=Data!$H$2:$H$8633,Data!$K$2:$K$8633))))))</f>
        <v>0</v>
      </c>
      <c r="X502" s="36">
        <f t="array" ref="X502">SUM(IF($F$2=Data!$A$2:$A$8633,IF($H$2=$H$2,IF($B$492=Data!$F$2:$F$8633,IF(X$16=Data!$E$2:$E$8633,IF(3=Data!$H$2:$H$8633,Data!$K$2:$K$8633))))))</f>
        <v>0</v>
      </c>
      <c r="Y502" s="36">
        <f t="array" ref="Y502">SUM(IF($F$2=Data!$A$2:$A$8633,IF($H$2=$H$2,IF($B$492=Data!$F$2:$F$8633,IF(Y$16=Data!$E$2:$E$8633,IF(3=Data!$H$2:$H$8633,Data!$K$2:$K$8633))))))</f>
        <v>0</v>
      </c>
    </row>
    <row r="503" spans="1:31" hidden="1">
      <c r="A503" s="37"/>
    </row>
    <row r="504" spans="1:31" hidden="1">
      <c r="A504" s="38" t="s">
        <v>2</v>
      </c>
      <c r="B504" s="39" t="str">
        <f t="shared" ref="B504:Y504" si="720">IF(B$493&lt;B499,B494+B$493*B495,"N/A")</f>
        <v>N/A</v>
      </c>
      <c r="C504" s="39" t="str">
        <f t="shared" si="720"/>
        <v>N/A</v>
      </c>
      <c r="D504" s="39" t="str">
        <f t="shared" si="720"/>
        <v>N/A</v>
      </c>
      <c r="E504" s="39" t="str">
        <f t="shared" si="720"/>
        <v>N/A</v>
      </c>
      <c r="F504" s="39" t="str">
        <f t="shared" si="720"/>
        <v>N/A</v>
      </c>
      <c r="G504" s="39" t="str">
        <f t="shared" si="720"/>
        <v>N/A</v>
      </c>
      <c r="H504" s="39" t="str">
        <f t="shared" si="720"/>
        <v>N/A</v>
      </c>
      <c r="I504" s="39" t="str">
        <f t="shared" si="720"/>
        <v>N/A</v>
      </c>
      <c r="J504" s="39" t="str">
        <f t="shared" si="720"/>
        <v>N/A</v>
      </c>
      <c r="K504" s="39" t="str">
        <f t="shared" si="720"/>
        <v>N/A</v>
      </c>
      <c r="L504" s="39" t="str">
        <f t="shared" si="720"/>
        <v>N/A</v>
      </c>
      <c r="M504" s="39" t="str">
        <f t="shared" si="720"/>
        <v>N/A</v>
      </c>
      <c r="N504" s="39" t="str">
        <f t="shared" si="720"/>
        <v>N/A</v>
      </c>
      <c r="O504" s="39" t="str">
        <f t="shared" si="720"/>
        <v>N/A</v>
      </c>
      <c r="P504" s="39" t="str">
        <f t="shared" si="720"/>
        <v>N/A</v>
      </c>
      <c r="Q504" s="39" t="str">
        <f t="shared" si="720"/>
        <v>N/A</v>
      </c>
      <c r="R504" s="39" t="str">
        <f t="shared" si="720"/>
        <v>N/A</v>
      </c>
      <c r="S504" s="39" t="str">
        <f t="shared" si="720"/>
        <v>N/A</v>
      </c>
      <c r="T504" s="39" t="str">
        <f t="shared" si="720"/>
        <v>N/A</v>
      </c>
      <c r="U504" s="39" t="str">
        <f t="shared" si="720"/>
        <v>N/A</v>
      </c>
      <c r="V504" s="39" t="str">
        <f t="shared" si="720"/>
        <v>N/A</v>
      </c>
      <c r="W504" s="39" t="str">
        <f t="shared" si="720"/>
        <v>N/A</v>
      </c>
      <c r="X504" s="39" t="str">
        <f t="shared" si="720"/>
        <v>N/A</v>
      </c>
      <c r="Y504" s="39" t="str">
        <f t="shared" si="720"/>
        <v>N/A</v>
      </c>
    </row>
    <row r="505" spans="1:31" hidden="1">
      <c r="A505" s="38" t="s">
        <v>0</v>
      </c>
      <c r="B505" s="39" t="str">
        <f t="shared" ref="B505:Y505" si="721">IF(AND(B499&lt;&gt;0,B499&lt;B$493,B$493&lt;B500),B494+B$493*B495+(B$493-B499)*B496,"N/A")</f>
        <v>N/A</v>
      </c>
      <c r="C505" s="39" t="str">
        <f t="shared" si="721"/>
        <v>N/A</v>
      </c>
      <c r="D505" s="39" t="str">
        <f t="shared" si="721"/>
        <v>N/A</v>
      </c>
      <c r="E505" s="39" t="str">
        <f t="shared" si="721"/>
        <v>N/A</v>
      </c>
      <c r="F505" s="39" t="str">
        <f t="shared" si="721"/>
        <v>N/A</v>
      </c>
      <c r="G505" s="39" t="str">
        <f t="shared" si="721"/>
        <v>N/A</v>
      </c>
      <c r="H505" s="39" t="str">
        <f t="shared" si="721"/>
        <v>N/A</v>
      </c>
      <c r="I505" s="39" t="str">
        <f t="shared" si="721"/>
        <v>N/A</v>
      </c>
      <c r="J505" s="39" t="str">
        <f t="shared" si="721"/>
        <v>N/A</v>
      </c>
      <c r="K505" s="39" t="str">
        <f t="shared" si="721"/>
        <v>N/A</v>
      </c>
      <c r="L505" s="39" t="str">
        <f t="shared" si="721"/>
        <v>N/A</v>
      </c>
      <c r="M505" s="39" t="str">
        <f t="shared" si="721"/>
        <v>N/A</v>
      </c>
      <c r="N505" s="39" t="str">
        <f t="shared" si="721"/>
        <v>N/A</v>
      </c>
      <c r="O505" s="39" t="str">
        <f t="shared" si="721"/>
        <v>N/A</v>
      </c>
      <c r="P505" s="39" t="str">
        <f t="shared" si="721"/>
        <v>N/A</v>
      </c>
      <c r="Q505" s="39" t="str">
        <f t="shared" si="721"/>
        <v>N/A</v>
      </c>
      <c r="R505" s="39" t="str">
        <f t="shared" si="721"/>
        <v>N/A</v>
      </c>
      <c r="S505" s="39" t="str">
        <f t="shared" si="721"/>
        <v>N/A</v>
      </c>
      <c r="T505" s="39" t="str">
        <f t="shared" si="721"/>
        <v>N/A</v>
      </c>
      <c r="U505" s="39" t="str">
        <f t="shared" si="721"/>
        <v>N/A</v>
      </c>
      <c r="V505" s="39" t="str">
        <f t="shared" si="721"/>
        <v>N/A</v>
      </c>
      <c r="W505" s="39" t="str">
        <f t="shared" si="721"/>
        <v>N/A</v>
      </c>
      <c r="X505" s="39" t="str">
        <f t="shared" si="721"/>
        <v>N/A</v>
      </c>
      <c r="Y505" s="39" t="str">
        <f t="shared" si="721"/>
        <v>N/A</v>
      </c>
    </row>
    <row r="506" spans="1:31" hidden="1">
      <c r="A506" s="38" t="s">
        <v>1</v>
      </c>
      <c r="B506" s="39" t="str">
        <f t="shared" ref="B506:Y506" si="722">IF(AND(B500&lt;&gt;0,B500&lt;B$493,B$493&lt;B501),B494+B$493*B495+(B$493-B499)*B496+(B$493-B500)*B497,"N/A")</f>
        <v>N/A</v>
      </c>
      <c r="C506" s="39" t="str">
        <f t="shared" si="722"/>
        <v>N/A</v>
      </c>
      <c r="D506" s="39" t="str">
        <f t="shared" si="722"/>
        <v>N/A</v>
      </c>
      <c r="E506" s="39" t="str">
        <f t="shared" si="722"/>
        <v>N/A</v>
      </c>
      <c r="F506" s="39" t="str">
        <f t="shared" si="722"/>
        <v>N/A</v>
      </c>
      <c r="G506" s="39" t="str">
        <f t="shared" si="722"/>
        <v>N/A</v>
      </c>
      <c r="H506" s="39" t="str">
        <f t="shared" si="722"/>
        <v>N/A</v>
      </c>
      <c r="I506" s="39" t="str">
        <f t="shared" si="722"/>
        <v>N/A</v>
      </c>
      <c r="J506" s="39" t="str">
        <f t="shared" si="722"/>
        <v>N/A</v>
      </c>
      <c r="K506" s="39" t="str">
        <f t="shared" si="722"/>
        <v>N/A</v>
      </c>
      <c r="L506" s="39" t="str">
        <f t="shared" si="722"/>
        <v>N/A</v>
      </c>
      <c r="M506" s="39" t="str">
        <f t="shared" si="722"/>
        <v>N/A</v>
      </c>
      <c r="N506" s="39" t="str">
        <f t="shared" si="722"/>
        <v>N/A</v>
      </c>
      <c r="O506" s="39" t="str">
        <f t="shared" si="722"/>
        <v>N/A</v>
      </c>
      <c r="P506" s="39" t="str">
        <f t="shared" si="722"/>
        <v>N/A</v>
      </c>
      <c r="Q506" s="39" t="str">
        <f t="shared" si="722"/>
        <v>N/A</v>
      </c>
      <c r="R506" s="39" t="str">
        <f t="shared" si="722"/>
        <v>N/A</v>
      </c>
      <c r="S506" s="39" t="str">
        <f t="shared" si="722"/>
        <v>N/A</v>
      </c>
      <c r="T506" s="39" t="str">
        <f t="shared" si="722"/>
        <v>N/A</v>
      </c>
      <c r="U506" s="39" t="str">
        <f t="shared" si="722"/>
        <v>N/A</v>
      </c>
      <c r="V506" s="39" t="str">
        <f t="shared" si="722"/>
        <v>N/A</v>
      </c>
      <c r="W506" s="39" t="str">
        <f t="shared" si="722"/>
        <v>N/A</v>
      </c>
      <c r="X506" s="39" t="str">
        <f t="shared" si="722"/>
        <v>N/A</v>
      </c>
      <c r="Y506" s="39" t="str">
        <f t="shared" si="722"/>
        <v>N/A</v>
      </c>
    </row>
    <row r="507" spans="1:31" hidden="1">
      <c r="A507" s="38" t="s">
        <v>21</v>
      </c>
      <c r="B507" s="39" t="str">
        <f t="shared" ref="B507:Y507" si="723">IF(AND(B501&lt;&gt;0,B501&lt;B$493,B$493&lt;B502),B494+B$493*B495+(B$493-B499)*B496+(B$493-B500)*B497+(B$493-B501)*B498,"N/A")</f>
        <v>N/A</v>
      </c>
      <c r="C507" s="39" t="str">
        <f t="shared" si="723"/>
        <v>N/A</v>
      </c>
      <c r="D507" s="39" t="str">
        <f t="shared" si="723"/>
        <v>N/A</v>
      </c>
      <c r="E507" s="39" t="str">
        <f t="shared" si="723"/>
        <v>N/A</v>
      </c>
      <c r="F507" s="39" t="str">
        <f t="shared" si="723"/>
        <v>N/A</v>
      </c>
      <c r="G507" s="39" t="str">
        <f t="shared" si="723"/>
        <v>N/A</v>
      </c>
      <c r="H507" s="39" t="str">
        <f t="shared" si="723"/>
        <v>N/A</v>
      </c>
      <c r="I507" s="39" t="str">
        <f t="shared" si="723"/>
        <v>N/A</v>
      </c>
      <c r="J507" s="39" t="str">
        <f t="shared" si="723"/>
        <v>N/A</v>
      </c>
      <c r="K507" s="39" t="str">
        <f t="shared" si="723"/>
        <v>N/A</v>
      </c>
      <c r="L507" s="39" t="str">
        <f t="shared" si="723"/>
        <v>N/A</v>
      </c>
      <c r="M507" s="39" t="str">
        <f t="shared" si="723"/>
        <v>N/A</v>
      </c>
      <c r="N507" s="39" t="str">
        <f t="shared" si="723"/>
        <v>N/A</v>
      </c>
      <c r="O507" s="39" t="str">
        <f t="shared" si="723"/>
        <v>N/A</v>
      </c>
      <c r="P507" s="39" t="str">
        <f t="shared" si="723"/>
        <v>N/A</v>
      </c>
      <c r="Q507" s="39" t="str">
        <f t="shared" si="723"/>
        <v>N/A</v>
      </c>
      <c r="R507" s="39" t="str">
        <f t="shared" si="723"/>
        <v>N/A</v>
      </c>
      <c r="S507" s="39" t="str">
        <f t="shared" si="723"/>
        <v>N/A</v>
      </c>
      <c r="T507" s="39" t="str">
        <f t="shared" si="723"/>
        <v>N/A</v>
      </c>
      <c r="U507" s="39" t="str">
        <f t="shared" si="723"/>
        <v>N/A</v>
      </c>
      <c r="V507" s="39" t="str">
        <f t="shared" si="723"/>
        <v>N/A</v>
      </c>
      <c r="W507" s="39" t="str">
        <f t="shared" si="723"/>
        <v>N/A</v>
      </c>
      <c r="X507" s="39" t="str">
        <f t="shared" si="723"/>
        <v>N/A</v>
      </c>
      <c r="Y507" s="39" t="str">
        <f t="shared" si="723"/>
        <v>N/A</v>
      </c>
    </row>
    <row r="508" spans="1:31" hidden="1">
      <c r="A508" s="38" t="s">
        <v>103</v>
      </c>
      <c r="B508" s="39">
        <f>IF(B504&lt;&gt;"N/A",B504,IF(B505&lt;&gt;"N/A",B505,IF(B506&lt;&gt;"N/A",B506,IF(B507&lt;&gt;"N/A",B507,0))))-B494</f>
        <v>0</v>
      </c>
      <c r="C508" s="39">
        <f t="shared" ref="C508" si="724">IF(C504&lt;&gt;"N/A",C504,IF(C505&lt;&gt;"N/A",C505,IF(C506&lt;&gt;"N/A",C506,IF(C507&lt;&gt;"N/A",C507,0))))-C494</f>
        <v>0</v>
      </c>
      <c r="D508" s="39">
        <f t="shared" ref="D508" si="725">IF(D504&lt;&gt;"N/A",D504,IF(D505&lt;&gt;"N/A",D505,IF(D506&lt;&gt;"N/A",D506,IF(D507&lt;&gt;"N/A",D507,0))))-D494</f>
        <v>0</v>
      </c>
      <c r="E508" s="39">
        <f t="shared" ref="E508" si="726">IF(E504&lt;&gt;"N/A",E504,IF(E505&lt;&gt;"N/A",E505,IF(E506&lt;&gt;"N/A",E506,IF(E507&lt;&gt;"N/A",E507,0))))-E494</f>
        <v>0</v>
      </c>
      <c r="F508" s="39">
        <f t="shared" ref="F508" si="727">IF(F504&lt;&gt;"N/A",F504,IF(F505&lt;&gt;"N/A",F505,IF(F506&lt;&gt;"N/A",F506,IF(F507&lt;&gt;"N/A",F507,0))))-F494</f>
        <v>0</v>
      </c>
      <c r="G508" s="39">
        <f t="shared" ref="G508" si="728">IF(G504&lt;&gt;"N/A",G504,IF(G505&lt;&gt;"N/A",G505,IF(G506&lt;&gt;"N/A",G506,IF(G507&lt;&gt;"N/A",G507,0))))-G494</f>
        <v>0</v>
      </c>
      <c r="H508" s="39">
        <f t="shared" ref="H508" si="729">IF(H504&lt;&gt;"N/A",H504,IF(H505&lt;&gt;"N/A",H505,IF(H506&lt;&gt;"N/A",H506,IF(H507&lt;&gt;"N/A",H507,0))))-H494</f>
        <v>0</v>
      </c>
      <c r="I508" s="39">
        <f t="shared" ref="I508" si="730">IF(I504&lt;&gt;"N/A",I504,IF(I505&lt;&gt;"N/A",I505,IF(I506&lt;&gt;"N/A",I506,IF(I507&lt;&gt;"N/A",I507,0))))-I494</f>
        <v>0</v>
      </c>
      <c r="J508" s="39">
        <f t="shared" ref="J508" si="731">IF(J504&lt;&gt;"N/A",J504,IF(J505&lt;&gt;"N/A",J505,IF(J506&lt;&gt;"N/A",J506,IF(J507&lt;&gt;"N/A",J507,0))))-J494</f>
        <v>0</v>
      </c>
      <c r="K508" s="39">
        <f t="shared" ref="K508" si="732">IF(K504&lt;&gt;"N/A",K504,IF(K505&lt;&gt;"N/A",K505,IF(K506&lt;&gt;"N/A",K506,IF(K507&lt;&gt;"N/A",K507,0))))-K494</f>
        <v>0</v>
      </c>
      <c r="L508" s="39">
        <f t="shared" ref="L508" si="733">IF(L504&lt;&gt;"N/A",L504,IF(L505&lt;&gt;"N/A",L505,IF(L506&lt;&gt;"N/A",L506,IF(L507&lt;&gt;"N/A",L507,0))))-L494</f>
        <v>0</v>
      </c>
      <c r="M508" s="39">
        <f t="shared" ref="M508" si="734">IF(M504&lt;&gt;"N/A",M504,IF(M505&lt;&gt;"N/A",M505,IF(M506&lt;&gt;"N/A",M506,IF(M507&lt;&gt;"N/A",M507,0))))-M494</f>
        <v>0</v>
      </c>
      <c r="N508" s="39">
        <f t="shared" ref="N508" si="735">IF(N504&lt;&gt;"N/A",N504,IF(N505&lt;&gt;"N/A",N505,IF(N506&lt;&gt;"N/A",N506,IF(N507&lt;&gt;"N/A",N507,0))))-N494</f>
        <v>0</v>
      </c>
      <c r="O508" s="39">
        <f t="shared" ref="O508" si="736">IF(O504&lt;&gt;"N/A",O504,IF(O505&lt;&gt;"N/A",O505,IF(O506&lt;&gt;"N/A",O506,IF(O507&lt;&gt;"N/A",O507,0))))-O494</f>
        <v>0</v>
      </c>
      <c r="P508" s="39">
        <f t="shared" ref="P508" si="737">IF(P504&lt;&gt;"N/A",P504,IF(P505&lt;&gt;"N/A",P505,IF(P506&lt;&gt;"N/A",P506,IF(P507&lt;&gt;"N/A",P507,0))))-P494</f>
        <v>0</v>
      </c>
      <c r="Q508" s="39">
        <f t="shared" ref="Q508" si="738">IF(Q504&lt;&gt;"N/A",Q504,IF(Q505&lt;&gt;"N/A",Q505,IF(Q506&lt;&gt;"N/A",Q506,IF(Q507&lt;&gt;"N/A",Q507,0))))-Q494</f>
        <v>0</v>
      </c>
      <c r="R508" s="39">
        <f t="shared" ref="R508" si="739">IF(R504&lt;&gt;"N/A",R504,IF(R505&lt;&gt;"N/A",R505,IF(R506&lt;&gt;"N/A",R506,IF(R507&lt;&gt;"N/A",R507,0))))-R494</f>
        <v>0</v>
      </c>
      <c r="S508" s="39">
        <f t="shared" ref="S508" si="740">IF(S504&lt;&gt;"N/A",S504,IF(S505&lt;&gt;"N/A",S505,IF(S506&lt;&gt;"N/A",S506,IF(S507&lt;&gt;"N/A",S507,0))))-S494</f>
        <v>0</v>
      </c>
      <c r="T508" s="39">
        <f t="shared" ref="T508" si="741">IF(T504&lt;&gt;"N/A",T504,IF(T505&lt;&gt;"N/A",T505,IF(T506&lt;&gt;"N/A",T506,IF(T507&lt;&gt;"N/A",T507,0))))-T494</f>
        <v>0</v>
      </c>
      <c r="U508" s="39">
        <f t="shared" ref="U508" si="742">IF(U504&lt;&gt;"N/A",U504,IF(U505&lt;&gt;"N/A",U505,IF(U506&lt;&gt;"N/A",U506,IF(U507&lt;&gt;"N/A",U507,0))))-U494</f>
        <v>0</v>
      </c>
      <c r="V508" s="39">
        <f t="shared" ref="V508" si="743">IF(V504&lt;&gt;"N/A",V504,IF(V505&lt;&gt;"N/A",V505,IF(V506&lt;&gt;"N/A",V506,IF(V507&lt;&gt;"N/A",V507,0))))-V494</f>
        <v>0</v>
      </c>
      <c r="W508" s="39">
        <f t="shared" ref="W508" si="744">IF(W504&lt;&gt;"N/A",W504,IF(W505&lt;&gt;"N/A",W505,IF(W506&lt;&gt;"N/A",W506,IF(W507&lt;&gt;"N/A",W507,0))))-W494</f>
        <v>0</v>
      </c>
      <c r="X508" s="39">
        <f t="shared" ref="X508" si="745">IF(X504&lt;&gt;"N/A",X504,IF(X505&lt;&gt;"N/A",X505,IF(X506&lt;&gt;"N/A",X506,IF(X507&lt;&gt;"N/A",X507,0))))-X494</f>
        <v>0</v>
      </c>
      <c r="Y508" s="39">
        <f t="shared" ref="Y508" si="746">IF(Y504&lt;&gt;"N/A",Y504,IF(Y505&lt;&gt;"N/A",Y505,IF(Y506&lt;&gt;"N/A",Y506,IF(Y507&lt;&gt;"N/A",Y507,0))))-Y494</f>
        <v>0</v>
      </c>
    </row>
    <row r="509" spans="1:31" s="33" customFormat="1" hidden="1">
      <c r="A509" s="31"/>
      <c r="B509" s="32"/>
      <c r="C509" s="32"/>
      <c r="D509" s="32"/>
      <c r="E509" s="32"/>
      <c r="F509" s="32"/>
      <c r="G509" s="32"/>
      <c r="H509" s="32"/>
      <c r="I509" s="32"/>
      <c r="J509" s="32"/>
      <c r="K509" s="32"/>
      <c r="L509" s="32"/>
      <c r="M509" s="32"/>
      <c r="N509" s="32"/>
      <c r="O509" s="32"/>
      <c r="P509" s="32"/>
      <c r="Q509" s="32"/>
      <c r="R509" s="32"/>
      <c r="S509" s="32"/>
      <c r="T509" s="32"/>
      <c r="U509" s="32"/>
      <c r="V509" s="32"/>
      <c r="W509" s="32"/>
      <c r="X509" s="32"/>
      <c r="Y509" s="32"/>
      <c r="AC509" s="11"/>
      <c r="AE509" s="22"/>
    </row>
    <row r="510" spans="1:31" s="32" customFormat="1" hidden="1">
      <c r="A510" s="38" t="s">
        <v>101</v>
      </c>
      <c r="B510" s="58" t="s">
        <v>87</v>
      </c>
      <c r="AC510" s="11"/>
      <c r="AE510" s="22"/>
    </row>
    <row r="511" spans="1:31" hidden="1">
      <c r="A511" s="38"/>
      <c r="B511" s="55">
        <f>MAX(0,(50-B$10))</f>
        <v>50</v>
      </c>
      <c r="C511" s="56">
        <f t="shared" ref="C511:Y511" si="747">MAX(0,(50-C$10))</f>
        <v>50</v>
      </c>
      <c r="D511" s="56">
        <f t="shared" si="747"/>
        <v>50</v>
      </c>
      <c r="E511" s="56">
        <f t="shared" si="747"/>
        <v>50</v>
      </c>
      <c r="F511" s="56">
        <f t="shared" si="747"/>
        <v>50</v>
      </c>
      <c r="G511" s="56">
        <f t="shared" si="747"/>
        <v>50</v>
      </c>
      <c r="H511" s="56">
        <f t="shared" si="747"/>
        <v>50</v>
      </c>
      <c r="I511" s="56">
        <f t="shared" si="747"/>
        <v>50</v>
      </c>
      <c r="J511" s="56">
        <f t="shared" si="747"/>
        <v>50</v>
      </c>
      <c r="K511" s="56">
        <f t="shared" si="747"/>
        <v>50</v>
      </c>
      <c r="L511" s="56">
        <f t="shared" si="747"/>
        <v>50</v>
      </c>
      <c r="M511" s="56">
        <f t="shared" si="747"/>
        <v>50</v>
      </c>
      <c r="N511" s="56">
        <f t="shared" si="747"/>
        <v>50</v>
      </c>
      <c r="O511" s="56">
        <f t="shared" si="747"/>
        <v>50</v>
      </c>
      <c r="P511" s="56">
        <f t="shared" si="747"/>
        <v>50</v>
      </c>
      <c r="Q511" s="56">
        <f t="shared" si="747"/>
        <v>50</v>
      </c>
      <c r="R511" s="56">
        <f t="shared" si="747"/>
        <v>50</v>
      </c>
      <c r="S511" s="56">
        <f t="shared" si="747"/>
        <v>50</v>
      </c>
      <c r="T511" s="56">
        <f t="shared" si="747"/>
        <v>50</v>
      </c>
      <c r="U511" s="56">
        <f t="shared" si="747"/>
        <v>50</v>
      </c>
      <c r="V511" s="56">
        <f t="shared" si="747"/>
        <v>50</v>
      </c>
      <c r="W511" s="56">
        <f t="shared" si="747"/>
        <v>50</v>
      </c>
      <c r="X511" s="56">
        <f t="shared" si="747"/>
        <v>50</v>
      </c>
      <c r="Y511" s="57">
        <f t="shared" si="747"/>
        <v>50</v>
      </c>
      <c r="AE511" s="22"/>
    </row>
    <row r="512" spans="1:31" hidden="1">
      <c r="A512" s="29" t="s">
        <v>8</v>
      </c>
      <c r="B512" s="34">
        <f t="array" ref="B512">SUM(IF($F$2=Data!$A$2:$A$8633,IF($B$510=Data!$F$2:$F$8633,IF(B$16=Data!$E$2:$E$8633,IF(B$511&gt;=Data!$J$2:$J$8633,IF(B$511&lt;=Data!$K$2:$K$8633,Data!$G$2:$G$8633))))))</f>
        <v>0</v>
      </c>
      <c r="C512" s="34">
        <f t="array" ref="C512">SUM(IF($F$2=Data!$A$2:$A$8633,IF($H$2=$H$2,IF($B$510=Data!$F$2:$F$8633,IF(C$16=Data!$E$2:$E$8633,IF(C$511&gt;=Data!$J$2:$J$8633,IF(C$511&lt;=Data!$K$2:$K$8633,Data!$G$2:$G$8633)))))))</f>
        <v>0</v>
      </c>
      <c r="D512" s="34">
        <f t="array" ref="D512">SUM(IF($F$2=Data!$A$2:$A$8633,IF($H$2=$H$2,IF($B$510=Data!$F$2:$F$8633,IF(D$16=Data!$E$2:$E$8633,IF(D$511&gt;=Data!$J$2:$J$8633,IF(D$511&lt;=Data!$K$2:$K$8633,Data!$G$2:$G$8633)))))))</f>
        <v>0</v>
      </c>
      <c r="E512" s="34">
        <f t="array" ref="E512">SUM(IF($F$2=Data!$A$2:$A$8633,IF($H$2=$H$2,IF($B$510=Data!$F$2:$F$8633,IF(E$16=Data!$E$2:$E$8633,IF(E$511&gt;=Data!$J$2:$J$8633,IF(E$511&lt;=Data!$K$2:$K$8633,Data!$G$2:$G$8633)))))))</f>
        <v>0</v>
      </c>
      <c r="F512" s="34">
        <f t="array" ref="F512">SUM(IF($F$2=Data!$A$2:$A$8633,IF($H$2=$H$2,IF($B$510=Data!$F$2:$F$8633,IF(F$16=Data!$E$2:$E$8633,IF(F$511&gt;=Data!$J$2:$J$8633,IF(F$511&lt;=Data!$K$2:$K$8633,Data!$G$2:$G$8633)))))))</f>
        <v>0</v>
      </c>
      <c r="G512" s="34">
        <f t="array" ref="G512">SUM(IF($F$2=Data!$A$2:$A$8633,IF($H$2=$H$2,IF($B$510=Data!$F$2:$F$8633,IF(G$16=Data!$E$2:$E$8633,IF(G$511&gt;=Data!$J$2:$J$8633,IF(G$511&lt;=Data!$K$2:$K$8633,Data!$G$2:$G$8633)))))))</f>
        <v>0</v>
      </c>
      <c r="H512" s="34">
        <f t="array" ref="H512">SUM(IF($F$2=Data!$A$2:$A$8633,IF($H$2=$H$2,IF($B$510=Data!$F$2:$F$8633,IF(H$16=Data!$E$2:$E$8633,IF(H$511&gt;=Data!$J$2:$J$8633,IF(H$511&lt;=Data!$K$2:$K$8633,Data!$G$2:$G$8633)))))))</f>
        <v>0</v>
      </c>
      <c r="I512" s="34">
        <f t="array" ref="I512">SUM(IF($F$2=Data!$A$2:$A$8633,IF($H$2=$H$2,IF($B$510=Data!$F$2:$F$8633,IF(I$16=Data!$E$2:$E$8633,IF(I$511&gt;=Data!$J$2:$J$8633,IF(I$511&lt;=Data!$K$2:$K$8633,Data!$G$2:$G$8633)))))))</f>
        <v>0</v>
      </c>
      <c r="J512" s="34">
        <f t="array" ref="J512">SUM(IF($F$2=Data!$A$2:$A$8633,IF($H$2=$H$2,IF($B$510=Data!$F$2:$F$8633,IF(J$16=Data!$E$2:$E$8633,IF(J$511&gt;=Data!$J$2:$J$8633,IF(J$511&lt;=Data!$K$2:$K$8633,Data!$G$2:$G$8633)))))))</f>
        <v>0</v>
      </c>
      <c r="K512" s="34">
        <f t="array" ref="K512">SUM(IF($F$2=Data!$A$2:$A$8633,IF($H$2=$H$2,IF($B$510=Data!$F$2:$F$8633,IF(K$16=Data!$E$2:$E$8633,IF(K$511&gt;=Data!$J$2:$J$8633,IF(K$511&lt;=Data!$K$2:$K$8633,Data!$G$2:$G$8633)))))))</f>
        <v>0</v>
      </c>
      <c r="L512" s="34">
        <f t="array" ref="L512">SUM(IF($F$2=Data!$A$2:$A$8633,IF($H$2=$H$2,IF($B$510=Data!$F$2:$F$8633,IF(L$16=Data!$E$2:$E$8633,IF(L$511&gt;=Data!$J$2:$J$8633,IF(L$511&lt;=Data!$K$2:$K$8633,Data!$G$2:$G$8633)))))))</f>
        <v>0</v>
      </c>
      <c r="M512" s="34">
        <f t="array" ref="M512">SUM(IF($F$2=Data!$A$2:$A$8633,IF($H$2=$H$2,IF($B$510=Data!$F$2:$F$8633,IF(M$16=Data!$E$2:$E$8633,IF(M$511&gt;=Data!$J$2:$J$8633,IF(M$511&lt;=Data!$K$2:$K$8633,Data!$G$2:$G$8633)))))))</f>
        <v>0</v>
      </c>
      <c r="N512" s="34">
        <f t="array" ref="N512">SUM(IF($F$2=Data!$A$2:$A$8633,IF($H$2=$H$2,IF($B$510=Data!$F$2:$F$8633,IF(N$16=Data!$E$2:$E$8633,IF(N$511&gt;=Data!$J$2:$J$8633,IF(N$511&lt;=Data!$K$2:$K$8633,Data!$G$2:$G$8633)))))))</f>
        <v>0</v>
      </c>
      <c r="O512" s="34">
        <f t="array" ref="O512">SUM(IF($F$2=Data!$A$2:$A$8633,IF($H$2=$H$2,IF($B$510=Data!$F$2:$F$8633,IF(O$16=Data!$E$2:$E$8633,IF(O$511&gt;=Data!$J$2:$J$8633,IF(O$511&lt;=Data!$K$2:$K$8633,Data!$G$2:$G$8633)))))))</f>
        <v>0</v>
      </c>
      <c r="P512" s="34">
        <f t="array" ref="P512">SUM(IF($F$2=Data!$A$2:$A$8633,IF($H$2=$H$2,IF($B$510=Data!$F$2:$F$8633,IF(P$16=Data!$E$2:$E$8633,IF(P$511&gt;=Data!$J$2:$J$8633,IF(P$511&lt;=Data!$K$2:$K$8633,Data!$G$2:$G$8633)))))))</f>
        <v>0</v>
      </c>
      <c r="Q512" s="34">
        <f t="array" ref="Q512">SUM(IF($F$2=Data!$A$2:$A$8633,IF($H$2=$H$2,IF($B$510=Data!$F$2:$F$8633,IF(Q$16=Data!$E$2:$E$8633,IF(Q$511&gt;=Data!$J$2:$J$8633,IF(Q$511&lt;=Data!$K$2:$K$8633,Data!$G$2:$G$8633)))))))</f>
        <v>0</v>
      </c>
      <c r="R512" s="34">
        <f t="array" ref="R512">SUM(IF($F$2=Data!$A$2:$A$8633,IF($H$2=$H$2,IF($B$510=Data!$F$2:$F$8633,IF(R$16=Data!$E$2:$E$8633,IF(R$511&gt;=Data!$J$2:$J$8633,IF(R$511&lt;=Data!$K$2:$K$8633,Data!$G$2:$G$8633)))))))</f>
        <v>0</v>
      </c>
      <c r="S512" s="34">
        <f t="array" ref="S512">SUM(IF($F$2=Data!$A$2:$A$8633,IF($H$2=$H$2,IF($B$510=Data!$F$2:$F$8633,IF(S$16=Data!$E$2:$E$8633,IF(S$511&gt;=Data!$J$2:$J$8633,IF(S$511&lt;=Data!$K$2:$K$8633,Data!$G$2:$G$8633)))))))</f>
        <v>0</v>
      </c>
      <c r="T512" s="34">
        <f t="array" ref="T512">SUM(IF($F$2=Data!$A$2:$A$8633,IF($H$2=$H$2,IF($B$510=Data!$F$2:$F$8633,IF(T$16=Data!$E$2:$E$8633,IF(T$511&gt;=Data!$J$2:$J$8633,IF(T$511&lt;=Data!$K$2:$K$8633,Data!$G$2:$G$8633)))))))</f>
        <v>0</v>
      </c>
      <c r="U512" s="34">
        <f t="array" ref="U512">SUM(IF($F$2=Data!$A$2:$A$8633,IF($H$2=$H$2,IF($B$510=Data!$F$2:$F$8633,IF(U$16=Data!$E$2:$E$8633,IF(U$511&gt;=Data!$J$2:$J$8633,IF(U$511&lt;=Data!$K$2:$K$8633,Data!$G$2:$G$8633)))))))</f>
        <v>0</v>
      </c>
      <c r="V512" s="34">
        <f t="array" ref="V512">SUM(IF($F$2=Data!$A$2:$A$8633,IF($H$2=$H$2,IF($B$510=Data!$F$2:$F$8633,IF(V$16=Data!$E$2:$E$8633,IF(V$511&gt;=Data!$J$2:$J$8633,IF(V$511&lt;=Data!$K$2:$K$8633,Data!$G$2:$G$8633)))))))</f>
        <v>0</v>
      </c>
      <c r="W512" s="34">
        <f t="array" ref="W512">SUM(IF($F$2=Data!$A$2:$A$8633,IF($H$2=$H$2,IF($B$510=Data!$F$2:$F$8633,IF(W$16=Data!$E$2:$E$8633,IF(W$511&gt;=Data!$J$2:$J$8633,IF(W$511&lt;=Data!$K$2:$K$8633,Data!$G$2:$G$8633)))))))</f>
        <v>0</v>
      </c>
      <c r="X512" s="34">
        <f t="array" ref="X512">SUM(IF($F$2=Data!$A$2:$A$8633,IF($H$2=$H$2,IF($B$510=Data!$F$2:$F$8633,IF(X$16=Data!$E$2:$E$8633,IF(X$511&gt;=Data!$J$2:$J$8633,IF(X$511&lt;=Data!$K$2:$K$8633,Data!$G$2:$G$8633)))))))</f>
        <v>0</v>
      </c>
      <c r="Y512" s="34">
        <f t="array" ref="Y512">SUM(IF($F$2=Data!$A$2:$A$8633,IF($H$2=$H$2,IF($B$510=Data!$F$2:$F$8633,IF(Y$16=Data!$E$2:$E$8633,IF(Y$511&gt;=Data!$J$2:$J$8633,IF(Y$511&lt;=Data!$K$2:$K$8633,Data!$G$2:$G$8633)))))))</f>
        <v>0</v>
      </c>
      <c r="AE512" s="22"/>
    </row>
    <row r="513" spans="1:31" hidden="1">
      <c r="A513" s="29" t="s">
        <v>3</v>
      </c>
      <c r="B513" s="35">
        <f t="array" ref="B513">SUM(IF($F$2=Data!$A$2:$A$8633,IF($H$2=$H$2,IF($B$510=Data!$F$2:$F$8633,IF(B$16=Data!$E$2:$E$8633,IF(0=Data!$H$2:$H$8633,Data!$I$2:$I$8633))))))</f>
        <v>0</v>
      </c>
      <c r="C513" s="35">
        <f t="array" ref="C513">SUM(IF($F$2=Data!$A$2:$A$8633,IF($H$2=$H$2,IF($B$510=Data!$F$2:$F$8633,IF(C$16=Data!$E$2:$E$8633,IF(0=Data!$H$2:$H$8633,Data!$I$2:$I$8633))))))</f>
        <v>0</v>
      </c>
      <c r="D513" s="35">
        <f t="array" ref="D513">SUM(IF($F$2=Data!$A$2:$A$8633,IF($H$2=$H$2,IF($B$510=Data!$F$2:$F$8633,IF(D$16=Data!$E$2:$E$8633,IF(0=Data!$H$2:$H$8633,Data!$I$2:$I$8633))))))</f>
        <v>0</v>
      </c>
      <c r="E513" s="35">
        <f t="array" ref="E513">SUM(IF($F$2=Data!$A$2:$A$8633,IF($H$2=$H$2,IF($B$510=Data!$F$2:$F$8633,IF(E$16=Data!$E$2:$E$8633,IF(0=Data!$H$2:$H$8633,Data!$I$2:$I$8633))))))</f>
        <v>0</v>
      </c>
      <c r="F513" s="35">
        <f t="array" ref="F513">SUM(IF($F$2=Data!$A$2:$A$8633,IF($H$2=$H$2,IF($B$510=Data!$F$2:$F$8633,IF(F$16=Data!$E$2:$E$8633,IF(0=Data!$H$2:$H$8633,Data!$I$2:$I$8633))))))</f>
        <v>0</v>
      </c>
      <c r="G513" s="35">
        <f t="array" ref="G513">SUM(IF($F$2=Data!$A$2:$A$8633,IF($H$2=$H$2,IF($B$510=Data!$F$2:$F$8633,IF(G$16=Data!$E$2:$E$8633,IF(0=Data!$H$2:$H$8633,Data!$I$2:$I$8633))))))</f>
        <v>0</v>
      </c>
      <c r="H513" s="35">
        <f t="array" ref="H513">SUM(IF($F$2=Data!$A$2:$A$8633,IF($H$2=$H$2,IF($B$510=Data!$F$2:$F$8633,IF(H$16=Data!$E$2:$E$8633,IF(0=Data!$H$2:$H$8633,Data!$I$2:$I$8633))))))</f>
        <v>0</v>
      </c>
      <c r="I513" s="35">
        <f t="array" ref="I513">SUM(IF($F$2=Data!$A$2:$A$8633,IF($H$2=$H$2,IF($B$510=Data!$F$2:$F$8633,IF(I$16=Data!$E$2:$E$8633,IF(0=Data!$H$2:$H$8633,Data!$I$2:$I$8633))))))</f>
        <v>0</v>
      </c>
      <c r="J513" s="35">
        <f t="array" ref="J513">SUM(IF($F$2=Data!$A$2:$A$8633,IF($H$2=$H$2,IF($B$510=Data!$F$2:$F$8633,IF(J$16=Data!$E$2:$E$8633,IF(0=Data!$H$2:$H$8633,Data!$I$2:$I$8633))))))</f>
        <v>0</v>
      </c>
      <c r="K513" s="35">
        <f t="array" ref="K513">SUM(IF($F$2=Data!$A$2:$A$8633,IF($H$2=$H$2,IF($B$510=Data!$F$2:$F$8633,IF(K$16=Data!$E$2:$E$8633,IF(0=Data!$H$2:$H$8633,Data!$I$2:$I$8633))))))</f>
        <v>0</v>
      </c>
      <c r="L513" s="35">
        <f t="array" ref="L513">SUM(IF($F$2=Data!$A$2:$A$8633,IF($H$2=$H$2,IF($B$510=Data!$F$2:$F$8633,IF(L$16=Data!$E$2:$E$8633,IF(0=Data!$H$2:$H$8633,Data!$I$2:$I$8633))))))</f>
        <v>0</v>
      </c>
      <c r="M513" s="35">
        <f t="array" ref="M513">SUM(IF($F$2=Data!$A$2:$A$8633,IF($H$2=$H$2,IF($B$510=Data!$F$2:$F$8633,IF(M$16=Data!$E$2:$E$8633,IF(0=Data!$H$2:$H$8633,Data!$I$2:$I$8633))))))</f>
        <v>0</v>
      </c>
      <c r="N513" s="35">
        <f t="array" ref="N513">SUM(IF($F$2=Data!$A$2:$A$8633,IF($H$2=$H$2,IF($B$510=Data!$F$2:$F$8633,IF(N$16=Data!$E$2:$E$8633,IF(0=Data!$H$2:$H$8633,Data!$I$2:$I$8633))))))</f>
        <v>0</v>
      </c>
      <c r="O513" s="35">
        <f t="array" ref="O513">SUM(IF($F$2=Data!$A$2:$A$8633,IF($H$2=$H$2,IF($B$510=Data!$F$2:$F$8633,IF(O$16=Data!$E$2:$E$8633,IF(0=Data!$H$2:$H$8633,Data!$I$2:$I$8633))))))</f>
        <v>0</v>
      </c>
      <c r="P513" s="35">
        <f t="array" ref="P513">SUM(IF($F$2=Data!$A$2:$A$8633,IF($H$2=$H$2,IF($B$510=Data!$F$2:$F$8633,IF(P$16=Data!$E$2:$E$8633,IF(0=Data!$H$2:$H$8633,Data!$I$2:$I$8633))))))</f>
        <v>0</v>
      </c>
      <c r="Q513" s="35">
        <f t="array" ref="Q513">SUM(IF($F$2=Data!$A$2:$A$8633,IF($H$2=$H$2,IF($B$510=Data!$F$2:$F$8633,IF(Q$16=Data!$E$2:$E$8633,IF(0=Data!$H$2:$H$8633,Data!$I$2:$I$8633))))))</f>
        <v>0</v>
      </c>
      <c r="R513" s="35">
        <f t="array" ref="R513">SUM(IF($F$2=Data!$A$2:$A$8633,IF($H$2=$H$2,IF($B$510=Data!$F$2:$F$8633,IF(R$16=Data!$E$2:$E$8633,IF(0=Data!$H$2:$H$8633,Data!$I$2:$I$8633))))))</f>
        <v>0</v>
      </c>
      <c r="S513" s="35">
        <f t="array" ref="S513">SUM(IF($F$2=Data!$A$2:$A$8633,IF($H$2=$H$2,IF($B$510=Data!$F$2:$F$8633,IF(S$16=Data!$E$2:$E$8633,IF(0=Data!$H$2:$H$8633,Data!$I$2:$I$8633))))))</f>
        <v>0</v>
      </c>
      <c r="T513" s="35">
        <f t="array" ref="T513">SUM(IF($F$2=Data!$A$2:$A$8633,IF($H$2=$H$2,IF($B$510=Data!$F$2:$F$8633,IF(T$16=Data!$E$2:$E$8633,IF(0=Data!$H$2:$H$8633,Data!$I$2:$I$8633))))))</f>
        <v>0</v>
      </c>
      <c r="U513" s="35">
        <f t="array" ref="U513">SUM(IF($F$2=Data!$A$2:$A$8633,IF($H$2=$H$2,IF($B$510=Data!$F$2:$F$8633,IF(U$16=Data!$E$2:$E$8633,IF(0=Data!$H$2:$H$8633,Data!$I$2:$I$8633))))))</f>
        <v>0</v>
      </c>
      <c r="V513" s="35">
        <f t="array" ref="V513">SUM(IF($F$2=Data!$A$2:$A$8633,IF($H$2=$H$2,IF($B$510=Data!$F$2:$F$8633,IF(V$16=Data!$E$2:$E$8633,IF(0=Data!$H$2:$H$8633,Data!$I$2:$I$8633))))))</f>
        <v>0</v>
      </c>
      <c r="W513" s="35">
        <f t="array" ref="W513">SUM(IF($F$2=Data!$A$2:$A$8633,IF($H$2=$H$2,IF($B$510=Data!$F$2:$F$8633,IF(W$16=Data!$E$2:$E$8633,IF(0=Data!$H$2:$H$8633,Data!$I$2:$I$8633))))))</f>
        <v>0</v>
      </c>
      <c r="X513" s="35">
        <f t="array" ref="X513">SUM(IF($F$2=Data!$A$2:$A$8633,IF($H$2=$H$2,IF($B$510=Data!$F$2:$F$8633,IF(X$16=Data!$E$2:$E$8633,IF(0=Data!$H$2:$H$8633,Data!$I$2:$I$8633))))))</f>
        <v>0</v>
      </c>
      <c r="Y513" s="35">
        <f t="array" ref="Y513">SUM(IF($F$2=Data!$A$2:$A$8633,IF($H$2=$H$2,IF($B$510=Data!$F$2:$F$8633,IF(Y$16=Data!$E$2:$E$8633,IF(0=Data!$H$2:$H$8633,Data!$I$2:$I$8633))))))</f>
        <v>0</v>
      </c>
      <c r="AE513" s="22"/>
    </row>
    <row r="514" spans="1:31" hidden="1">
      <c r="A514" s="29" t="s">
        <v>4</v>
      </c>
      <c r="B514" s="35">
        <f t="array" ref="B514">SUM(IF($F$2=Data!$A$2:$A$8633,IF($H$2=$H$2,IF($B$510=Data!$F$2:$F$8633,IF(B$16=Data!$E$2:$E$8633,IF(1=Data!$H$2:$H$8633,Data!$I$2:$I$8633))))))</f>
        <v>0</v>
      </c>
      <c r="C514" s="35">
        <f t="array" ref="C514">SUM(IF($F$2=Data!$A$2:$A$8633,IF($H$2=$H$2,IF($B$510=Data!$F$2:$F$8633,IF(C$16=Data!$E$2:$E$8633,IF(1=Data!$H$2:$H$8633,Data!$I$2:$I$8633))))))</f>
        <v>0</v>
      </c>
      <c r="D514" s="35">
        <f t="array" ref="D514">SUM(IF($F$2=Data!$A$2:$A$8633,IF($H$2=$H$2,IF($B$510=Data!$F$2:$F$8633,IF(D$16=Data!$E$2:$E$8633,IF(1=Data!$H$2:$H$8633,Data!$I$2:$I$8633))))))</f>
        <v>0</v>
      </c>
      <c r="E514" s="35">
        <f t="array" ref="E514">SUM(IF($F$2=Data!$A$2:$A$8633,IF($H$2=$H$2,IF($B$510=Data!$F$2:$F$8633,IF(E$16=Data!$E$2:$E$8633,IF(1=Data!$H$2:$H$8633,Data!$I$2:$I$8633))))))</f>
        <v>0</v>
      </c>
      <c r="F514" s="35">
        <f t="array" ref="F514">SUM(IF($F$2=Data!$A$2:$A$8633,IF($H$2=$H$2,IF($B$510=Data!$F$2:$F$8633,IF(F$16=Data!$E$2:$E$8633,IF(1=Data!$H$2:$H$8633,Data!$I$2:$I$8633))))))</f>
        <v>0</v>
      </c>
      <c r="G514" s="35">
        <f t="array" ref="G514">SUM(IF($F$2=Data!$A$2:$A$8633,IF($H$2=$H$2,IF($B$510=Data!$F$2:$F$8633,IF(G$16=Data!$E$2:$E$8633,IF(1=Data!$H$2:$H$8633,Data!$I$2:$I$8633))))))</f>
        <v>0</v>
      </c>
      <c r="H514" s="35">
        <f t="array" ref="H514">SUM(IF($F$2=Data!$A$2:$A$8633,IF($H$2=$H$2,IF($B$510=Data!$F$2:$F$8633,IF(H$16=Data!$E$2:$E$8633,IF(1=Data!$H$2:$H$8633,Data!$I$2:$I$8633))))))</f>
        <v>0</v>
      </c>
      <c r="I514" s="35">
        <f t="array" ref="I514">SUM(IF($F$2=Data!$A$2:$A$8633,IF($H$2=$H$2,IF($B$510=Data!$F$2:$F$8633,IF(I$16=Data!$E$2:$E$8633,IF(1=Data!$H$2:$H$8633,Data!$I$2:$I$8633))))))</f>
        <v>0</v>
      </c>
      <c r="J514" s="35">
        <f t="array" ref="J514">SUM(IF($F$2=Data!$A$2:$A$8633,IF($H$2=$H$2,IF($B$510=Data!$F$2:$F$8633,IF(J$16=Data!$E$2:$E$8633,IF(1=Data!$H$2:$H$8633,Data!$I$2:$I$8633))))))</f>
        <v>0</v>
      </c>
      <c r="K514" s="35">
        <f t="array" ref="K514">SUM(IF($F$2=Data!$A$2:$A$8633,IF($H$2=$H$2,IF($B$510=Data!$F$2:$F$8633,IF(K$16=Data!$E$2:$E$8633,IF(1=Data!$H$2:$H$8633,Data!$I$2:$I$8633))))))</f>
        <v>0</v>
      </c>
      <c r="L514" s="35">
        <f t="array" ref="L514">SUM(IF($F$2=Data!$A$2:$A$8633,IF($H$2=$H$2,IF($B$510=Data!$F$2:$F$8633,IF(L$16=Data!$E$2:$E$8633,IF(1=Data!$H$2:$H$8633,Data!$I$2:$I$8633))))))</f>
        <v>0</v>
      </c>
      <c r="M514" s="35">
        <f t="array" ref="M514">SUM(IF($F$2=Data!$A$2:$A$8633,IF($H$2=$H$2,IF($B$510=Data!$F$2:$F$8633,IF(M$16=Data!$E$2:$E$8633,IF(1=Data!$H$2:$H$8633,Data!$I$2:$I$8633))))))</f>
        <v>0</v>
      </c>
      <c r="N514" s="35">
        <f t="array" ref="N514">SUM(IF($F$2=Data!$A$2:$A$8633,IF($H$2=$H$2,IF($B$510=Data!$F$2:$F$8633,IF(N$16=Data!$E$2:$E$8633,IF(1=Data!$H$2:$H$8633,Data!$I$2:$I$8633))))))</f>
        <v>0</v>
      </c>
      <c r="O514" s="35">
        <f t="array" ref="O514">SUM(IF($F$2=Data!$A$2:$A$8633,IF($H$2=$H$2,IF($B$510=Data!$F$2:$F$8633,IF(O$16=Data!$E$2:$E$8633,IF(1=Data!$H$2:$H$8633,Data!$I$2:$I$8633))))))</f>
        <v>0</v>
      </c>
      <c r="P514" s="35">
        <f t="array" ref="P514">SUM(IF($F$2=Data!$A$2:$A$8633,IF($H$2=$H$2,IF($B$510=Data!$F$2:$F$8633,IF(P$16=Data!$E$2:$E$8633,IF(1=Data!$H$2:$H$8633,Data!$I$2:$I$8633))))))</f>
        <v>0</v>
      </c>
      <c r="Q514" s="35">
        <f t="array" ref="Q514">SUM(IF($F$2=Data!$A$2:$A$8633,IF($H$2=$H$2,IF($B$510=Data!$F$2:$F$8633,IF(Q$16=Data!$E$2:$E$8633,IF(1=Data!$H$2:$H$8633,Data!$I$2:$I$8633))))))</f>
        <v>0</v>
      </c>
      <c r="R514" s="35">
        <f t="array" ref="R514">SUM(IF($F$2=Data!$A$2:$A$8633,IF($H$2=$H$2,IF($B$510=Data!$F$2:$F$8633,IF(R$16=Data!$E$2:$E$8633,IF(1=Data!$H$2:$H$8633,Data!$I$2:$I$8633))))))</f>
        <v>0</v>
      </c>
      <c r="S514" s="35">
        <f t="array" ref="S514">SUM(IF($F$2=Data!$A$2:$A$8633,IF($H$2=$H$2,IF($B$510=Data!$F$2:$F$8633,IF(S$16=Data!$E$2:$E$8633,IF(1=Data!$H$2:$H$8633,Data!$I$2:$I$8633))))))</f>
        <v>0</v>
      </c>
      <c r="T514" s="35">
        <f t="array" ref="T514">SUM(IF($F$2=Data!$A$2:$A$8633,IF($H$2=$H$2,IF($B$510=Data!$F$2:$F$8633,IF(T$16=Data!$E$2:$E$8633,IF(1=Data!$H$2:$H$8633,Data!$I$2:$I$8633))))))</f>
        <v>0</v>
      </c>
      <c r="U514" s="35">
        <f t="array" ref="U514">SUM(IF($F$2=Data!$A$2:$A$8633,IF($H$2=$H$2,IF($B$510=Data!$F$2:$F$8633,IF(U$16=Data!$E$2:$E$8633,IF(1=Data!$H$2:$H$8633,Data!$I$2:$I$8633))))))</f>
        <v>0</v>
      </c>
      <c r="V514" s="35">
        <f t="array" ref="V514">SUM(IF($F$2=Data!$A$2:$A$8633,IF($H$2=$H$2,IF($B$510=Data!$F$2:$F$8633,IF(V$16=Data!$E$2:$E$8633,IF(1=Data!$H$2:$H$8633,Data!$I$2:$I$8633))))))</f>
        <v>0</v>
      </c>
      <c r="W514" s="35">
        <f t="array" ref="W514">SUM(IF($F$2=Data!$A$2:$A$8633,IF($H$2=$H$2,IF($B$510=Data!$F$2:$F$8633,IF(W$16=Data!$E$2:$E$8633,IF(1=Data!$H$2:$H$8633,Data!$I$2:$I$8633))))))</f>
        <v>0</v>
      </c>
      <c r="X514" s="35">
        <f t="array" ref="X514">SUM(IF($F$2=Data!$A$2:$A$8633,IF($H$2=$H$2,IF($B$510=Data!$F$2:$F$8633,IF(X$16=Data!$E$2:$E$8633,IF(1=Data!$H$2:$H$8633,Data!$I$2:$I$8633))))))</f>
        <v>0</v>
      </c>
      <c r="Y514" s="35">
        <f t="array" ref="Y514">SUM(IF($F$2=Data!$A$2:$A$8633,IF($H$2=$H$2,IF($B$510=Data!$F$2:$F$8633,IF(Y$16=Data!$E$2:$E$8633,IF(1=Data!$H$2:$H$8633,Data!$I$2:$I$8633))))))</f>
        <v>0</v>
      </c>
      <c r="AE514" s="22"/>
    </row>
    <row r="515" spans="1:31" hidden="1">
      <c r="A515" s="29" t="s">
        <v>5</v>
      </c>
      <c r="B515" s="35">
        <f t="array" ref="B515">SUM(IF($F$2=Data!$A$2:$A$8633,IF($H$2=$H$2,IF($B$510=Data!$F$2:$F$8633,IF(B$16=Data!$E$2:$E$8633,IF(2=Data!$H$2:$H$8633,Data!$I$2:$I$8633))))))</f>
        <v>0</v>
      </c>
      <c r="C515" s="35">
        <f t="array" ref="C515">SUM(IF($F$2=Data!$A$2:$A$8633,IF($H$2=$H$2,IF($B$510=Data!$F$2:$F$8633,IF(C$16=Data!$E$2:$E$8633,IF(2=Data!$H$2:$H$8633,Data!$I$2:$I$8633))))))</f>
        <v>0</v>
      </c>
      <c r="D515" s="35">
        <f t="array" ref="D515">SUM(IF($F$2=Data!$A$2:$A$8633,IF($H$2=$H$2,IF($B$510=Data!$F$2:$F$8633,IF(D$16=Data!$E$2:$E$8633,IF(2=Data!$H$2:$H$8633,Data!$I$2:$I$8633))))))</f>
        <v>0</v>
      </c>
      <c r="E515" s="35">
        <f t="array" ref="E515">SUM(IF($F$2=Data!$A$2:$A$8633,IF($H$2=$H$2,IF($B$510=Data!$F$2:$F$8633,IF(E$16=Data!$E$2:$E$8633,IF(2=Data!$H$2:$H$8633,Data!$I$2:$I$8633))))))</f>
        <v>0</v>
      </c>
      <c r="F515" s="35">
        <f t="array" ref="F515">SUM(IF($F$2=Data!$A$2:$A$8633,IF($H$2=$H$2,IF($B$510=Data!$F$2:$F$8633,IF(F$16=Data!$E$2:$E$8633,IF(2=Data!$H$2:$H$8633,Data!$I$2:$I$8633))))))</f>
        <v>0</v>
      </c>
      <c r="G515" s="35">
        <f t="array" ref="G515">SUM(IF($F$2=Data!$A$2:$A$8633,IF($H$2=$H$2,IF($B$510=Data!$F$2:$F$8633,IF(G$16=Data!$E$2:$E$8633,IF(2=Data!$H$2:$H$8633,Data!$I$2:$I$8633))))))</f>
        <v>0</v>
      </c>
      <c r="H515" s="35">
        <f t="array" ref="H515">SUM(IF($F$2=Data!$A$2:$A$8633,IF($H$2=$H$2,IF($B$510=Data!$F$2:$F$8633,IF(H$16=Data!$E$2:$E$8633,IF(2=Data!$H$2:$H$8633,Data!$I$2:$I$8633))))))</f>
        <v>0</v>
      </c>
      <c r="I515" s="35">
        <f t="array" ref="I515">SUM(IF($F$2=Data!$A$2:$A$8633,IF($H$2=$H$2,IF($B$510=Data!$F$2:$F$8633,IF(I$16=Data!$E$2:$E$8633,IF(2=Data!$H$2:$H$8633,Data!$I$2:$I$8633))))))</f>
        <v>0</v>
      </c>
      <c r="J515" s="35">
        <f t="array" ref="J515">SUM(IF($F$2=Data!$A$2:$A$8633,IF($H$2=$H$2,IF($B$510=Data!$F$2:$F$8633,IF(J$16=Data!$E$2:$E$8633,IF(2=Data!$H$2:$H$8633,Data!$I$2:$I$8633))))))</f>
        <v>0</v>
      </c>
      <c r="K515" s="35">
        <f t="array" ref="K515">SUM(IF($F$2=Data!$A$2:$A$8633,IF($H$2=$H$2,IF($B$510=Data!$F$2:$F$8633,IF(K$16=Data!$E$2:$E$8633,IF(2=Data!$H$2:$H$8633,Data!$I$2:$I$8633))))))</f>
        <v>0</v>
      </c>
      <c r="L515" s="35">
        <f t="array" ref="L515">SUM(IF($F$2=Data!$A$2:$A$8633,IF($H$2=$H$2,IF($B$510=Data!$F$2:$F$8633,IF(L$16=Data!$E$2:$E$8633,IF(2=Data!$H$2:$H$8633,Data!$I$2:$I$8633))))))</f>
        <v>0</v>
      </c>
      <c r="M515" s="35">
        <f t="array" ref="M515">SUM(IF($F$2=Data!$A$2:$A$8633,IF($H$2=$H$2,IF($B$510=Data!$F$2:$F$8633,IF(M$16=Data!$E$2:$E$8633,IF(2=Data!$H$2:$H$8633,Data!$I$2:$I$8633))))))</f>
        <v>0</v>
      </c>
      <c r="N515" s="35">
        <f t="array" ref="N515">SUM(IF($F$2=Data!$A$2:$A$8633,IF($H$2=$H$2,IF($B$510=Data!$F$2:$F$8633,IF(N$16=Data!$E$2:$E$8633,IF(2=Data!$H$2:$H$8633,Data!$I$2:$I$8633))))))</f>
        <v>0</v>
      </c>
      <c r="O515" s="35">
        <f t="array" ref="O515">SUM(IF($F$2=Data!$A$2:$A$8633,IF($H$2=$H$2,IF($B$510=Data!$F$2:$F$8633,IF(O$16=Data!$E$2:$E$8633,IF(2=Data!$H$2:$H$8633,Data!$I$2:$I$8633))))))</f>
        <v>0</v>
      </c>
      <c r="P515" s="35">
        <f t="array" ref="P515">SUM(IF($F$2=Data!$A$2:$A$8633,IF($H$2=$H$2,IF($B$510=Data!$F$2:$F$8633,IF(P$16=Data!$E$2:$E$8633,IF(2=Data!$H$2:$H$8633,Data!$I$2:$I$8633))))))</f>
        <v>0</v>
      </c>
      <c r="Q515" s="35">
        <f t="array" ref="Q515">SUM(IF($F$2=Data!$A$2:$A$8633,IF($H$2=$H$2,IF($B$510=Data!$F$2:$F$8633,IF(Q$16=Data!$E$2:$E$8633,IF(2=Data!$H$2:$H$8633,Data!$I$2:$I$8633))))))</f>
        <v>0</v>
      </c>
      <c r="R515" s="35">
        <f t="array" ref="R515">SUM(IF($F$2=Data!$A$2:$A$8633,IF($H$2=$H$2,IF($B$510=Data!$F$2:$F$8633,IF(R$16=Data!$E$2:$E$8633,IF(2=Data!$H$2:$H$8633,Data!$I$2:$I$8633))))))</f>
        <v>0</v>
      </c>
      <c r="S515" s="35">
        <f t="array" ref="S515">SUM(IF($F$2=Data!$A$2:$A$8633,IF($H$2=$H$2,IF($B$510=Data!$F$2:$F$8633,IF(S$16=Data!$E$2:$E$8633,IF(2=Data!$H$2:$H$8633,Data!$I$2:$I$8633))))))</f>
        <v>0</v>
      </c>
      <c r="T515" s="35">
        <f t="array" ref="T515">SUM(IF($F$2=Data!$A$2:$A$8633,IF($H$2=$H$2,IF($B$510=Data!$F$2:$F$8633,IF(T$16=Data!$E$2:$E$8633,IF(2=Data!$H$2:$H$8633,Data!$I$2:$I$8633))))))</f>
        <v>0</v>
      </c>
      <c r="U515" s="35">
        <f t="array" ref="U515">SUM(IF($F$2=Data!$A$2:$A$8633,IF($H$2=$H$2,IF($B$510=Data!$F$2:$F$8633,IF(U$16=Data!$E$2:$E$8633,IF(2=Data!$H$2:$H$8633,Data!$I$2:$I$8633))))))</f>
        <v>0</v>
      </c>
      <c r="V515" s="35">
        <f t="array" ref="V515">SUM(IF($F$2=Data!$A$2:$A$8633,IF($H$2=$H$2,IF($B$510=Data!$F$2:$F$8633,IF(V$16=Data!$E$2:$E$8633,IF(2=Data!$H$2:$H$8633,Data!$I$2:$I$8633))))))</f>
        <v>0</v>
      </c>
      <c r="W515" s="35">
        <f t="array" ref="W515">SUM(IF($F$2=Data!$A$2:$A$8633,IF($H$2=$H$2,IF($B$510=Data!$F$2:$F$8633,IF(W$16=Data!$E$2:$E$8633,IF(2=Data!$H$2:$H$8633,Data!$I$2:$I$8633))))))</f>
        <v>0</v>
      </c>
      <c r="X515" s="35">
        <f t="array" ref="X515">SUM(IF($F$2=Data!$A$2:$A$8633,IF($H$2=$H$2,IF($B$510=Data!$F$2:$F$8633,IF(X$16=Data!$E$2:$E$8633,IF(2=Data!$H$2:$H$8633,Data!$I$2:$I$8633))))))</f>
        <v>0</v>
      </c>
      <c r="Y515" s="35">
        <f t="array" ref="Y515">SUM(IF($F$2=Data!$A$2:$A$8633,IF($H$2=$H$2,IF($B$510=Data!$F$2:$F$8633,IF(Y$16=Data!$E$2:$E$8633,IF(2=Data!$H$2:$H$8633,Data!$I$2:$I$8633))))))</f>
        <v>0</v>
      </c>
      <c r="AE515" s="22"/>
    </row>
    <row r="516" spans="1:31" hidden="1">
      <c r="A516" s="29" t="s">
        <v>22</v>
      </c>
      <c r="B516" s="35">
        <f t="array" ref="B516">SUM(IF($F$2=Data!$A$2:$A$8633,IF($H$2=$H$2,IF($B$510=Data!$F$2:$F$8633,IF(B$16=Data!$E$2:$E$8633,IF(3=Data!$H$2:$H$8633,Data!$I$2:$I$8633))))))</f>
        <v>0</v>
      </c>
      <c r="C516" s="35">
        <f t="array" ref="C516">SUM(IF($F$2=Data!$A$2:$A$8633,IF($H$2=$H$2,IF($B$510=Data!$F$2:$F$8633,IF(C$16=Data!$E$2:$E$8633,IF(3=Data!$H$2:$H$8633,Data!$I$2:$I$8633))))))</f>
        <v>0</v>
      </c>
      <c r="D516" s="35">
        <f t="array" ref="D516">SUM(IF($F$2=Data!$A$2:$A$8633,IF($H$2=$H$2,IF($B$510=Data!$F$2:$F$8633,IF(D$16=Data!$E$2:$E$8633,IF(3=Data!$H$2:$H$8633,Data!$I$2:$I$8633))))))</f>
        <v>0</v>
      </c>
      <c r="E516" s="35">
        <f t="array" ref="E516">SUM(IF($F$2=Data!$A$2:$A$8633,IF($H$2=$H$2,IF($B$510=Data!$F$2:$F$8633,IF(E$16=Data!$E$2:$E$8633,IF(3=Data!$H$2:$H$8633,Data!$I$2:$I$8633))))))</f>
        <v>0</v>
      </c>
      <c r="F516" s="35">
        <f t="array" ref="F516">SUM(IF($F$2=Data!$A$2:$A$8633,IF($H$2=$H$2,IF($B$510=Data!$F$2:$F$8633,IF(F$16=Data!$E$2:$E$8633,IF(3=Data!$H$2:$H$8633,Data!$I$2:$I$8633))))))</f>
        <v>0</v>
      </c>
      <c r="G516" s="35">
        <f t="array" ref="G516">SUM(IF($F$2=Data!$A$2:$A$8633,IF($H$2=$H$2,IF($B$510=Data!$F$2:$F$8633,IF(G$16=Data!$E$2:$E$8633,IF(3=Data!$H$2:$H$8633,Data!$I$2:$I$8633))))))</f>
        <v>0</v>
      </c>
      <c r="H516" s="35">
        <f t="array" ref="H516">SUM(IF($F$2=Data!$A$2:$A$8633,IF($H$2=$H$2,IF($B$510=Data!$F$2:$F$8633,IF(H$16=Data!$E$2:$E$8633,IF(3=Data!$H$2:$H$8633,Data!$I$2:$I$8633))))))</f>
        <v>0</v>
      </c>
      <c r="I516" s="35">
        <f t="array" ref="I516">SUM(IF($F$2=Data!$A$2:$A$8633,IF($H$2=$H$2,IF($B$510=Data!$F$2:$F$8633,IF(I$16=Data!$E$2:$E$8633,IF(3=Data!$H$2:$H$8633,Data!$I$2:$I$8633))))))</f>
        <v>0</v>
      </c>
      <c r="J516" s="35">
        <f t="array" ref="J516">SUM(IF($F$2=Data!$A$2:$A$8633,IF($H$2=$H$2,IF($B$510=Data!$F$2:$F$8633,IF(J$16=Data!$E$2:$E$8633,IF(3=Data!$H$2:$H$8633,Data!$I$2:$I$8633))))))</f>
        <v>0</v>
      </c>
      <c r="K516" s="35">
        <f t="array" ref="K516">SUM(IF($F$2=Data!$A$2:$A$8633,IF($H$2=$H$2,IF($B$510=Data!$F$2:$F$8633,IF(K$16=Data!$E$2:$E$8633,IF(3=Data!$H$2:$H$8633,Data!$I$2:$I$8633))))))</f>
        <v>0</v>
      </c>
      <c r="L516" s="35">
        <f t="array" ref="L516">SUM(IF($F$2=Data!$A$2:$A$8633,IF($H$2=$H$2,IF($B$510=Data!$F$2:$F$8633,IF(L$16=Data!$E$2:$E$8633,IF(3=Data!$H$2:$H$8633,Data!$I$2:$I$8633))))))</f>
        <v>0</v>
      </c>
      <c r="M516" s="35">
        <f t="array" ref="M516">SUM(IF($F$2=Data!$A$2:$A$8633,IF($H$2=$H$2,IF($B$510=Data!$F$2:$F$8633,IF(M$16=Data!$E$2:$E$8633,IF(3=Data!$H$2:$H$8633,Data!$I$2:$I$8633))))))</f>
        <v>0</v>
      </c>
      <c r="N516" s="35">
        <f t="array" ref="N516">SUM(IF($F$2=Data!$A$2:$A$8633,IF($H$2=$H$2,IF($B$510=Data!$F$2:$F$8633,IF(N$16=Data!$E$2:$E$8633,IF(3=Data!$H$2:$H$8633,Data!$I$2:$I$8633))))))</f>
        <v>0</v>
      </c>
      <c r="O516" s="35">
        <f t="array" ref="O516">SUM(IF($F$2=Data!$A$2:$A$8633,IF($H$2=$H$2,IF($B$510=Data!$F$2:$F$8633,IF(O$16=Data!$E$2:$E$8633,IF(3=Data!$H$2:$H$8633,Data!$I$2:$I$8633))))))</f>
        <v>0</v>
      </c>
      <c r="P516" s="35">
        <f t="array" ref="P516">SUM(IF($F$2=Data!$A$2:$A$8633,IF($H$2=$H$2,IF($B$510=Data!$F$2:$F$8633,IF(P$16=Data!$E$2:$E$8633,IF(3=Data!$H$2:$H$8633,Data!$I$2:$I$8633))))))</f>
        <v>0</v>
      </c>
      <c r="Q516" s="35">
        <f t="array" ref="Q516">SUM(IF($F$2=Data!$A$2:$A$8633,IF($H$2=$H$2,IF($B$510=Data!$F$2:$F$8633,IF(Q$16=Data!$E$2:$E$8633,IF(3=Data!$H$2:$H$8633,Data!$I$2:$I$8633))))))</f>
        <v>0</v>
      </c>
      <c r="R516" s="35">
        <f t="array" ref="R516">SUM(IF($F$2=Data!$A$2:$A$8633,IF($H$2=$H$2,IF($B$510=Data!$F$2:$F$8633,IF(R$16=Data!$E$2:$E$8633,IF(3=Data!$H$2:$H$8633,Data!$I$2:$I$8633))))))</f>
        <v>0</v>
      </c>
      <c r="S516" s="35">
        <f t="array" ref="S516">SUM(IF($F$2=Data!$A$2:$A$8633,IF($H$2=$H$2,IF($B$510=Data!$F$2:$F$8633,IF(S$16=Data!$E$2:$E$8633,IF(3=Data!$H$2:$H$8633,Data!$I$2:$I$8633))))))</f>
        <v>0</v>
      </c>
      <c r="T516" s="35">
        <f t="array" ref="T516">SUM(IF($F$2=Data!$A$2:$A$8633,IF($H$2=$H$2,IF($B$510=Data!$F$2:$F$8633,IF(T$16=Data!$E$2:$E$8633,IF(3=Data!$H$2:$H$8633,Data!$I$2:$I$8633))))))</f>
        <v>0</v>
      </c>
      <c r="U516" s="35">
        <f t="array" ref="U516">SUM(IF($F$2=Data!$A$2:$A$8633,IF($H$2=$H$2,IF($B$510=Data!$F$2:$F$8633,IF(U$16=Data!$E$2:$E$8633,IF(3=Data!$H$2:$H$8633,Data!$I$2:$I$8633))))))</f>
        <v>0</v>
      </c>
      <c r="V516" s="35">
        <f t="array" ref="V516">SUM(IF($F$2=Data!$A$2:$A$8633,IF($H$2=$H$2,IF($B$510=Data!$F$2:$F$8633,IF(V$16=Data!$E$2:$E$8633,IF(3=Data!$H$2:$H$8633,Data!$I$2:$I$8633))))))</f>
        <v>0</v>
      </c>
      <c r="W516" s="35">
        <f t="array" ref="W516">SUM(IF($F$2=Data!$A$2:$A$8633,IF($H$2=$H$2,IF($B$510=Data!$F$2:$F$8633,IF(W$16=Data!$E$2:$E$8633,IF(3=Data!$H$2:$H$8633,Data!$I$2:$I$8633))))))</f>
        <v>0</v>
      </c>
      <c r="X516" s="35">
        <f t="array" ref="X516">SUM(IF($F$2=Data!$A$2:$A$8633,IF($H$2=$H$2,IF($B$510=Data!$F$2:$F$8633,IF(X$16=Data!$E$2:$E$8633,IF(3=Data!$H$2:$H$8633,Data!$I$2:$I$8633))))))</f>
        <v>0</v>
      </c>
      <c r="Y516" s="35">
        <f t="array" ref="Y516">SUM(IF($F$2=Data!$A$2:$A$8633,IF($H$2=$H$2,IF($B$510=Data!$F$2:$F$8633,IF(Y$16=Data!$E$2:$E$8633,IF(3=Data!$H$2:$H$8633,Data!$I$2:$I$8633))))))</f>
        <v>0</v>
      </c>
    </row>
    <row r="517" spans="1:31" hidden="1">
      <c r="A517" s="29" t="s">
        <v>6</v>
      </c>
      <c r="B517" s="35">
        <f t="array" ref="B517">SUM(IF($F$2=Data!$A$2:$A$8633,IF($H$2=$H$2,IF($B$510=Data!$F$2:$F$8633,IF(B$16=Data!$E$2:$E$8633,IF(0=Data!$H$2:$H$8633,Data!$K$2:$K$8633))))))</f>
        <v>0</v>
      </c>
      <c r="C517" s="35">
        <f t="array" ref="C517">SUM(IF($F$2=Data!$A$2:$A$8633,IF($H$2=$H$2,IF($B$510=Data!$F$2:$F$8633,IF(C$16=Data!$E$2:$E$8633,IF(0=Data!$H$2:$H$8633,Data!$K$2:$K$8633))))))</f>
        <v>0</v>
      </c>
      <c r="D517" s="35">
        <f t="array" ref="D517">SUM(IF($F$2=Data!$A$2:$A$8633,IF($H$2=$H$2,IF($B$510=Data!$F$2:$F$8633,IF(D$16=Data!$E$2:$E$8633,IF(0=Data!$H$2:$H$8633,Data!$K$2:$K$8633))))))</f>
        <v>0</v>
      </c>
      <c r="E517" s="35">
        <f t="array" ref="E517">SUM(IF($F$2=Data!$A$2:$A$8633,IF($H$2=$H$2,IF($B$510=Data!$F$2:$F$8633,IF(E$16=Data!$E$2:$E$8633,IF(0=Data!$H$2:$H$8633,Data!$K$2:$K$8633))))))</f>
        <v>0</v>
      </c>
      <c r="F517" s="35">
        <f t="array" ref="F517">SUM(IF($F$2=Data!$A$2:$A$8633,IF($H$2=$H$2,IF($B$510=Data!$F$2:$F$8633,IF(F$16=Data!$E$2:$E$8633,IF(0=Data!$H$2:$H$8633,Data!$K$2:$K$8633))))))</f>
        <v>0</v>
      </c>
      <c r="G517" s="35">
        <f t="array" ref="G517">SUM(IF($F$2=Data!$A$2:$A$8633,IF($H$2=$H$2,IF($B$510=Data!$F$2:$F$8633,IF(G$16=Data!$E$2:$E$8633,IF(0=Data!$H$2:$H$8633,Data!$K$2:$K$8633))))))</f>
        <v>0</v>
      </c>
      <c r="H517" s="35">
        <f t="array" ref="H517">SUM(IF($F$2=Data!$A$2:$A$8633,IF($H$2=$H$2,IF($B$510=Data!$F$2:$F$8633,IF(H$16=Data!$E$2:$E$8633,IF(0=Data!$H$2:$H$8633,Data!$K$2:$K$8633))))))</f>
        <v>0</v>
      </c>
      <c r="I517" s="35">
        <f t="array" ref="I517">SUM(IF($F$2=Data!$A$2:$A$8633,IF($H$2=$H$2,IF($B$510=Data!$F$2:$F$8633,IF(I$16=Data!$E$2:$E$8633,IF(0=Data!$H$2:$H$8633,Data!$K$2:$K$8633))))))</f>
        <v>0</v>
      </c>
      <c r="J517" s="35">
        <f t="array" ref="J517">SUM(IF($F$2=Data!$A$2:$A$8633,IF($H$2=$H$2,IF($B$510=Data!$F$2:$F$8633,IF(J$16=Data!$E$2:$E$8633,IF(0=Data!$H$2:$H$8633,Data!$K$2:$K$8633))))))</f>
        <v>0</v>
      </c>
      <c r="K517" s="35">
        <f t="array" ref="K517">SUM(IF($F$2=Data!$A$2:$A$8633,IF($H$2=$H$2,IF($B$510=Data!$F$2:$F$8633,IF(K$16=Data!$E$2:$E$8633,IF(0=Data!$H$2:$H$8633,Data!$K$2:$K$8633))))))</f>
        <v>0</v>
      </c>
      <c r="L517" s="35">
        <f t="array" ref="L517">SUM(IF($F$2=Data!$A$2:$A$8633,IF($H$2=$H$2,IF($B$510=Data!$F$2:$F$8633,IF(L$16=Data!$E$2:$E$8633,IF(0=Data!$H$2:$H$8633,Data!$K$2:$K$8633))))))</f>
        <v>0</v>
      </c>
      <c r="M517" s="35">
        <f t="array" ref="M517">SUM(IF($F$2=Data!$A$2:$A$8633,IF($H$2=$H$2,IF($B$510=Data!$F$2:$F$8633,IF(M$16=Data!$E$2:$E$8633,IF(0=Data!$H$2:$H$8633,Data!$K$2:$K$8633))))))</f>
        <v>0</v>
      </c>
      <c r="N517" s="35">
        <f t="array" ref="N517">SUM(IF($F$2=Data!$A$2:$A$8633,IF($H$2=$H$2,IF($B$510=Data!$F$2:$F$8633,IF(N$16=Data!$E$2:$E$8633,IF(0=Data!$H$2:$H$8633,Data!$K$2:$K$8633))))))</f>
        <v>0</v>
      </c>
      <c r="O517" s="35">
        <f t="array" ref="O517">SUM(IF($F$2=Data!$A$2:$A$8633,IF($H$2=$H$2,IF($B$510=Data!$F$2:$F$8633,IF(O$16=Data!$E$2:$E$8633,IF(0=Data!$H$2:$H$8633,Data!$K$2:$K$8633))))))</f>
        <v>0</v>
      </c>
      <c r="P517" s="35">
        <f t="array" ref="P517">SUM(IF($F$2=Data!$A$2:$A$8633,IF($H$2=$H$2,IF($B$510=Data!$F$2:$F$8633,IF(P$16=Data!$E$2:$E$8633,IF(0=Data!$H$2:$H$8633,Data!$K$2:$K$8633))))))</f>
        <v>0</v>
      </c>
      <c r="Q517" s="35">
        <f t="array" ref="Q517">SUM(IF($F$2=Data!$A$2:$A$8633,IF($H$2=$H$2,IF($B$510=Data!$F$2:$F$8633,IF(Q$16=Data!$E$2:$E$8633,IF(0=Data!$H$2:$H$8633,Data!$K$2:$K$8633))))))</f>
        <v>0</v>
      </c>
      <c r="R517" s="35">
        <f t="array" ref="R517">SUM(IF($F$2=Data!$A$2:$A$8633,IF($H$2=$H$2,IF($B$510=Data!$F$2:$F$8633,IF(R$16=Data!$E$2:$E$8633,IF(0=Data!$H$2:$H$8633,Data!$K$2:$K$8633))))))</f>
        <v>0</v>
      </c>
      <c r="S517" s="35">
        <f t="array" ref="S517">SUM(IF($F$2=Data!$A$2:$A$8633,IF($H$2=$H$2,IF($B$510=Data!$F$2:$F$8633,IF(S$16=Data!$E$2:$E$8633,IF(0=Data!$H$2:$H$8633,Data!$K$2:$K$8633))))))</f>
        <v>0</v>
      </c>
      <c r="T517" s="35">
        <f t="array" ref="T517">SUM(IF($F$2=Data!$A$2:$A$8633,IF($H$2=$H$2,IF($B$510=Data!$F$2:$F$8633,IF(T$16=Data!$E$2:$E$8633,IF(0=Data!$H$2:$H$8633,Data!$K$2:$K$8633))))))</f>
        <v>0</v>
      </c>
      <c r="U517" s="35">
        <f t="array" ref="U517">SUM(IF($F$2=Data!$A$2:$A$8633,IF($H$2=$H$2,IF($B$510=Data!$F$2:$F$8633,IF(U$16=Data!$E$2:$E$8633,IF(0=Data!$H$2:$H$8633,Data!$K$2:$K$8633))))))</f>
        <v>0</v>
      </c>
      <c r="V517" s="35">
        <f t="array" ref="V517">SUM(IF($F$2=Data!$A$2:$A$8633,IF($H$2=$H$2,IF($B$510=Data!$F$2:$F$8633,IF(V$16=Data!$E$2:$E$8633,IF(0=Data!$H$2:$H$8633,Data!$K$2:$K$8633))))))</f>
        <v>0</v>
      </c>
      <c r="W517" s="35">
        <f t="array" ref="W517">SUM(IF($F$2=Data!$A$2:$A$8633,IF($H$2=$H$2,IF($B$510=Data!$F$2:$F$8633,IF(W$16=Data!$E$2:$E$8633,IF(0=Data!$H$2:$H$8633,Data!$K$2:$K$8633))))))</f>
        <v>0</v>
      </c>
      <c r="X517" s="35">
        <f t="array" ref="X517">SUM(IF($F$2=Data!$A$2:$A$8633,IF($H$2=$H$2,IF($B$510=Data!$F$2:$F$8633,IF(X$16=Data!$E$2:$E$8633,IF(0=Data!$H$2:$H$8633,Data!$K$2:$K$8633))))))</f>
        <v>0</v>
      </c>
      <c r="Y517" s="35">
        <f t="array" ref="Y517">SUM(IF($F$2=Data!$A$2:$A$8633,IF($H$2=$H$2,IF($B$510=Data!$F$2:$F$8633,IF(Y$16=Data!$E$2:$E$8633,IF(0=Data!$H$2:$H$8633,Data!$K$2:$K$8633))))))</f>
        <v>0</v>
      </c>
    </row>
    <row r="518" spans="1:31" hidden="1">
      <c r="A518" s="29" t="s">
        <v>7</v>
      </c>
      <c r="B518" s="35">
        <f t="array" ref="B518">SUM(IF($F$2=Data!$A$2:$A$8633,IF($H$2=$H$2,IF($B$510=Data!$F$2:$F$8633,IF(B$16=Data!$E$2:$E$8633,IF(1=Data!$H$2:$H$8633,Data!$K$2:$K$8633))))))</f>
        <v>0</v>
      </c>
      <c r="C518" s="35">
        <f t="array" ref="C518">SUM(IF($F$2=Data!$A$2:$A$8633,IF($H$2=$H$2,IF($B$510=Data!$F$2:$F$8633,IF(C$16=Data!$E$2:$E$8633,IF(1=Data!$H$2:$H$8633,Data!$K$2:$K$8633))))))</f>
        <v>0</v>
      </c>
      <c r="D518" s="35">
        <f t="array" ref="D518">SUM(IF($F$2=Data!$A$2:$A$8633,IF($H$2=$H$2,IF($B$510=Data!$F$2:$F$8633,IF(D$16=Data!$E$2:$E$8633,IF(1=Data!$H$2:$H$8633,Data!$K$2:$K$8633))))))</f>
        <v>0</v>
      </c>
      <c r="E518" s="35">
        <f t="array" ref="E518">SUM(IF($F$2=Data!$A$2:$A$8633,IF($H$2=$H$2,IF($B$510=Data!$F$2:$F$8633,IF(E$16=Data!$E$2:$E$8633,IF(1=Data!$H$2:$H$8633,Data!$K$2:$K$8633))))))</f>
        <v>0</v>
      </c>
      <c r="F518" s="35">
        <f t="array" ref="F518">SUM(IF($F$2=Data!$A$2:$A$8633,IF($H$2=$H$2,IF($B$510=Data!$F$2:$F$8633,IF(F$16=Data!$E$2:$E$8633,IF(1=Data!$H$2:$H$8633,Data!$K$2:$K$8633))))))</f>
        <v>0</v>
      </c>
      <c r="G518" s="35">
        <f t="array" ref="G518">SUM(IF($F$2=Data!$A$2:$A$8633,IF($H$2=$H$2,IF($B$510=Data!$F$2:$F$8633,IF(G$16=Data!$E$2:$E$8633,IF(1=Data!$H$2:$H$8633,Data!$K$2:$K$8633))))))</f>
        <v>0</v>
      </c>
      <c r="H518" s="35">
        <f t="array" ref="H518">SUM(IF($F$2=Data!$A$2:$A$8633,IF($H$2=$H$2,IF($B$510=Data!$F$2:$F$8633,IF(H$16=Data!$E$2:$E$8633,IF(1=Data!$H$2:$H$8633,Data!$K$2:$K$8633))))))</f>
        <v>0</v>
      </c>
      <c r="I518" s="35">
        <f t="array" ref="I518">SUM(IF($F$2=Data!$A$2:$A$8633,IF($H$2=$H$2,IF($B$510=Data!$F$2:$F$8633,IF(I$16=Data!$E$2:$E$8633,IF(1=Data!$H$2:$H$8633,Data!$K$2:$K$8633))))))</f>
        <v>0</v>
      </c>
      <c r="J518" s="35">
        <f t="array" ref="J518">SUM(IF($F$2=Data!$A$2:$A$8633,IF($H$2=$H$2,IF($B$510=Data!$F$2:$F$8633,IF(J$16=Data!$E$2:$E$8633,IF(1=Data!$H$2:$H$8633,Data!$K$2:$K$8633))))))</f>
        <v>0</v>
      </c>
      <c r="K518" s="35">
        <f t="array" ref="K518">SUM(IF($F$2=Data!$A$2:$A$8633,IF($H$2=$H$2,IF($B$510=Data!$F$2:$F$8633,IF(K$16=Data!$E$2:$E$8633,IF(1=Data!$H$2:$H$8633,Data!$K$2:$K$8633))))))</f>
        <v>0</v>
      </c>
      <c r="L518" s="35">
        <f t="array" ref="L518">SUM(IF($F$2=Data!$A$2:$A$8633,IF($H$2=$H$2,IF($B$510=Data!$F$2:$F$8633,IF(L$16=Data!$E$2:$E$8633,IF(1=Data!$H$2:$H$8633,Data!$K$2:$K$8633))))))</f>
        <v>0</v>
      </c>
      <c r="M518" s="35">
        <f t="array" ref="M518">SUM(IF($F$2=Data!$A$2:$A$8633,IF($H$2=$H$2,IF($B$510=Data!$F$2:$F$8633,IF(M$16=Data!$E$2:$E$8633,IF(1=Data!$H$2:$H$8633,Data!$K$2:$K$8633))))))</f>
        <v>0</v>
      </c>
      <c r="N518" s="35">
        <f t="array" ref="N518">SUM(IF($F$2=Data!$A$2:$A$8633,IF($H$2=$H$2,IF($B$510=Data!$F$2:$F$8633,IF(N$16=Data!$E$2:$E$8633,IF(1=Data!$H$2:$H$8633,Data!$K$2:$K$8633))))))</f>
        <v>0</v>
      </c>
      <c r="O518" s="35">
        <f t="array" ref="O518">SUM(IF($F$2=Data!$A$2:$A$8633,IF($H$2=$H$2,IF($B$510=Data!$F$2:$F$8633,IF(O$16=Data!$E$2:$E$8633,IF(1=Data!$H$2:$H$8633,Data!$K$2:$K$8633))))))</f>
        <v>0</v>
      </c>
      <c r="P518" s="35">
        <f t="array" ref="P518">SUM(IF($F$2=Data!$A$2:$A$8633,IF($H$2=$H$2,IF($B$510=Data!$F$2:$F$8633,IF(P$16=Data!$E$2:$E$8633,IF(1=Data!$H$2:$H$8633,Data!$K$2:$K$8633))))))</f>
        <v>0</v>
      </c>
      <c r="Q518" s="35">
        <f t="array" ref="Q518">SUM(IF($F$2=Data!$A$2:$A$8633,IF($H$2=$H$2,IF($B$510=Data!$F$2:$F$8633,IF(Q$16=Data!$E$2:$E$8633,IF(1=Data!$H$2:$H$8633,Data!$K$2:$K$8633))))))</f>
        <v>0</v>
      </c>
      <c r="R518" s="35">
        <f t="array" ref="R518">SUM(IF($F$2=Data!$A$2:$A$8633,IF($H$2=$H$2,IF($B$510=Data!$F$2:$F$8633,IF(R$16=Data!$E$2:$E$8633,IF(1=Data!$H$2:$H$8633,Data!$K$2:$K$8633))))))</f>
        <v>0</v>
      </c>
      <c r="S518" s="35">
        <f t="array" ref="S518">SUM(IF($F$2=Data!$A$2:$A$8633,IF($H$2=$H$2,IF($B$510=Data!$F$2:$F$8633,IF(S$16=Data!$E$2:$E$8633,IF(1=Data!$H$2:$H$8633,Data!$K$2:$K$8633))))))</f>
        <v>0</v>
      </c>
      <c r="T518" s="35">
        <f t="array" ref="T518">SUM(IF($F$2=Data!$A$2:$A$8633,IF($H$2=$H$2,IF($B$510=Data!$F$2:$F$8633,IF(T$16=Data!$E$2:$E$8633,IF(1=Data!$H$2:$H$8633,Data!$K$2:$K$8633))))))</f>
        <v>0</v>
      </c>
      <c r="U518" s="35">
        <f t="array" ref="U518">SUM(IF($F$2=Data!$A$2:$A$8633,IF($H$2=$H$2,IF($B$510=Data!$F$2:$F$8633,IF(U$16=Data!$E$2:$E$8633,IF(1=Data!$H$2:$H$8633,Data!$K$2:$K$8633))))))</f>
        <v>0</v>
      </c>
      <c r="V518" s="35">
        <f t="array" ref="V518">SUM(IF($F$2=Data!$A$2:$A$8633,IF($H$2=$H$2,IF($B$510=Data!$F$2:$F$8633,IF(V$16=Data!$E$2:$E$8633,IF(1=Data!$H$2:$H$8633,Data!$K$2:$K$8633))))))</f>
        <v>0</v>
      </c>
      <c r="W518" s="35">
        <f t="array" ref="W518">SUM(IF($F$2=Data!$A$2:$A$8633,IF($H$2=$H$2,IF($B$510=Data!$F$2:$F$8633,IF(W$16=Data!$E$2:$E$8633,IF(1=Data!$H$2:$H$8633,Data!$K$2:$K$8633))))))</f>
        <v>0</v>
      </c>
      <c r="X518" s="35">
        <f t="array" ref="X518">SUM(IF($F$2=Data!$A$2:$A$8633,IF($H$2=$H$2,IF($B$510=Data!$F$2:$F$8633,IF(X$16=Data!$E$2:$E$8633,IF(1=Data!$H$2:$H$8633,Data!$K$2:$K$8633))))))</f>
        <v>0</v>
      </c>
      <c r="Y518" s="35">
        <f t="array" ref="Y518">SUM(IF($F$2=Data!$A$2:$A$8633,IF($H$2=$H$2,IF($B$510=Data!$F$2:$F$8633,IF(Y$16=Data!$E$2:$E$8633,IF(1=Data!$H$2:$H$8633,Data!$K$2:$K$8633))))))</f>
        <v>0</v>
      </c>
    </row>
    <row r="519" spans="1:31" hidden="1">
      <c r="A519" s="29" t="s">
        <v>19</v>
      </c>
      <c r="B519" s="35">
        <f t="array" ref="B519">SUM(IF($F$2=Data!$A$2:$A$8633,IF($H$2=$H$2,IF($B$510=Data!$F$2:$F$8633,IF(B$16=Data!$E$2:$E$8633,IF(2=Data!$H$2:$H$8633,Data!$K$2:$K$8633))))))</f>
        <v>0</v>
      </c>
      <c r="C519" s="35">
        <f t="array" ref="C519">SUM(IF($F$2=Data!$A$2:$A$8633,IF($H$2=$H$2,IF($B$510=Data!$F$2:$F$8633,IF(C$16=Data!$E$2:$E$8633,IF(2=Data!$H$2:$H$8633,Data!$K$2:$K$8633))))))</f>
        <v>0</v>
      </c>
      <c r="D519" s="35">
        <f t="array" ref="D519">SUM(IF($F$2=Data!$A$2:$A$8633,IF($H$2=$H$2,IF($B$510=Data!$F$2:$F$8633,IF(D$16=Data!$E$2:$E$8633,IF(2=Data!$H$2:$H$8633,Data!$K$2:$K$8633))))))</f>
        <v>0</v>
      </c>
      <c r="E519" s="35">
        <f t="array" ref="E519">SUM(IF($F$2=Data!$A$2:$A$8633,IF($H$2=$H$2,IF($B$510=Data!$F$2:$F$8633,IF(E$16=Data!$E$2:$E$8633,IF(2=Data!$H$2:$H$8633,Data!$K$2:$K$8633))))))</f>
        <v>0</v>
      </c>
      <c r="F519" s="35">
        <f t="array" ref="F519">SUM(IF($F$2=Data!$A$2:$A$8633,IF($H$2=$H$2,IF($B$510=Data!$F$2:$F$8633,IF(F$16=Data!$E$2:$E$8633,IF(2=Data!$H$2:$H$8633,Data!$K$2:$K$8633))))))</f>
        <v>0</v>
      </c>
      <c r="G519" s="35">
        <f t="array" ref="G519">SUM(IF($F$2=Data!$A$2:$A$8633,IF($H$2=$H$2,IF($B$510=Data!$F$2:$F$8633,IF(G$16=Data!$E$2:$E$8633,IF(2=Data!$H$2:$H$8633,Data!$K$2:$K$8633))))))</f>
        <v>0</v>
      </c>
      <c r="H519" s="35">
        <f t="array" ref="H519">SUM(IF($F$2=Data!$A$2:$A$8633,IF($H$2=$H$2,IF($B$510=Data!$F$2:$F$8633,IF(H$16=Data!$E$2:$E$8633,IF(2=Data!$H$2:$H$8633,Data!$K$2:$K$8633))))))</f>
        <v>0</v>
      </c>
      <c r="I519" s="35">
        <f t="array" ref="I519">SUM(IF($F$2=Data!$A$2:$A$8633,IF($H$2=$H$2,IF($B$510=Data!$F$2:$F$8633,IF(I$16=Data!$E$2:$E$8633,IF(2=Data!$H$2:$H$8633,Data!$K$2:$K$8633))))))</f>
        <v>0</v>
      </c>
      <c r="J519" s="35">
        <f t="array" ref="J519">SUM(IF($F$2=Data!$A$2:$A$8633,IF($H$2=$H$2,IF($B$510=Data!$F$2:$F$8633,IF(J$16=Data!$E$2:$E$8633,IF(2=Data!$H$2:$H$8633,Data!$K$2:$K$8633))))))</f>
        <v>0</v>
      </c>
      <c r="K519" s="35">
        <f t="array" ref="K519">SUM(IF($F$2=Data!$A$2:$A$8633,IF($H$2=$H$2,IF($B$510=Data!$F$2:$F$8633,IF(K$16=Data!$E$2:$E$8633,IF(2=Data!$H$2:$H$8633,Data!$K$2:$K$8633))))))</f>
        <v>0</v>
      </c>
      <c r="L519" s="35">
        <f t="array" ref="L519">SUM(IF($F$2=Data!$A$2:$A$8633,IF($H$2=$H$2,IF($B$510=Data!$F$2:$F$8633,IF(L$16=Data!$E$2:$E$8633,IF(2=Data!$H$2:$H$8633,Data!$K$2:$K$8633))))))</f>
        <v>0</v>
      </c>
      <c r="M519" s="35">
        <f t="array" ref="M519">SUM(IF($F$2=Data!$A$2:$A$8633,IF($H$2=$H$2,IF($B$510=Data!$F$2:$F$8633,IF(M$16=Data!$E$2:$E$8633,IF(2=Data!$H$2:$H$8633,Data!$K$2:$K$8633))))))</f>
        <v>0</v>
      </c>
      <c r="N519" s="35">
        <f t="array" ref="N519">SUM(IF($F$2=Data!$A$2:$A$8633,IF($H$2=$H$2,IF($B$510=Data!$F$2:$F$8633,IF(N$16=Data!$E$2:$E$8633,IF(2=Data!$H$2:$H$8633,Data!$K$2:$K$8633))))))</f>
        <v>0</v>
      </c>
      <c r="O519" s="35">
        <f t="array" ref="O519">SUM(IF($F$2=Data!$A$2:$A$8633,IF($H$2=$H$2,IF($B$510=Data!$F$2:$F$8633,IF(O$16=Data!$E$2:$E$8633,IF(2=Data!$H$2:$H$8633,Data!$K$2:$K$8633))))))</f>
        <v>0</v>
      </c>
      <c r="P519" s="35">
        <f t="array" ref="P519">SUM(IF($F$2=Data!$A$2:$A$8633,IF($H$2=$H$2,IF($B$510=Data!$F$2:$F$8633,IF(P$16=Data!$E$2:$E$8633,IF(2=Data!$H$2:$H$8633,Data!$K$2:$K$8633))))))</f>
        <v>0</v>
      </c>
      <c r="Q519" s="35">
        <f t="array" ref="Q519">SUM(IF($F$2=Data!$A$2:$A$8633,IF($H$2=$H$2,IF($B$510=Data!$F$2:$F$8633,IF(Q$16=Data!$E$2:$E$8633,IF(2=Data!$H$2:$H$8633,Data!$K$2:$K$8633))))))</f>
        <v>0</v>
      </c>
      <c r="R519" s="35">
        <f t="array" ref="R519">SUM(IF($F$2=Data!$A$2:$A$8633,IF($H$2=$H$2,IF($B$510=Data!$F$2:$F$8633,IF(R$16=Data!$E$2:$E$8633,IF(2=Data!$H$2:$H$8633,Data!$K$2:$K$8633))))))</f>
        <v>0</v>
      </c>
      <c r="S519" s="35">
        <f t="array" ref="S519">SUM(IF($F$2=Data!$A$2:$A$8633,IF($H$2=$H$2,IF($B$510=Data!$F$2:$F$8633,IF(S$16=Data!$E$2:$E$8633,IF(2=Data!$H$2:$H$8633,Data!$K$2:$K$8633))))))</f>
        <v>0</v>
      </c>
      <c r="T519" s="35">
        <f t="array" ref="T519">SUM(IF($F$2=Data!$A$2:$A$8633,IF($H$2=$H$2,IF($B$510=Data!$F$2:$F$8633,IF(T$16=Data!$E$2:$E$8633,IF(2=Data!$H$2:$H$8633,Data!$K$2:$K$8633))))))</f>
        <v>0</v>
      </c>
      <c r="U519" s="35">
        <f t="array" ref="U519">SUM(IF($F$2=Data!$A$2:$A$8633,IF($H$2=$H$2,IF($B$510=Data!$F$2:$F$8633,IF(U$16=Data!$E$2:$E$8633,IF(2=Data!$H$2:$H$8633,Data!$K$2:$K$8633))))))</f>
        <v>0</v>
      </c>
      <c r="V519" s="35">
        <f t="array" ref="V519">SUM(IF($F$2=Data!$A$2:$A$8633,IF($H$2=$H$2,IF($B$510=Data!$F$2:$F$8633,IF(V$16=Data!$E$2:$E$8633,IF(2=Data!$H$2:$H$8633,Data!$K$2:$K$8633))))))</f>
        <v>0</v>
      </c>
      <c r="W519" s="35">
        <f t="array" ref="W519">SUM(IF($F$2=Data!$A$2:$A$8633,IF($H$2=$H$2,IF($B$510=Data!$F$2:$F$8633,IF(W$16=Data!$E$2:$E$8633,IF(2=Data!$H$2:$H$8633,Data!$K$2:$K$8633))))))</f>
        <v>0</v>
      </c>
      <c r="X519" s="35">
        <f t="array" ref="X519">SUM(IF($F$2=Data!$A$2:$A$8633,IF($H$2=$H$2,IF($B$510=Data!$F$2:$F$8633,IF(X$16=Data!$E$2:$E$8633,IF(2=Data!$H$2:$H$8633,Data!$K$2:$K$8633))))))</f>
        <v>0</v>
      </c>
      <c r="Y519" s="35">
        <f t="array" ref="Y519">SUM(IF($F$2=Data!$A$2:$A$8633,IF($H$2=$H$2,IF($B$510=Data!$F$2:$F$8633,IF(Y$16=Data!$E$2:$E$8633,IF(2=Data!$H$2:$H$8633,Data!$K$2:$K$8633))))))</f>
        <v>0</v>
      </c>
    </row>
    <row r="520" spans="1:31" hidden="1">
      <c r="A520" s="29" t="s">
        <v>20</v>
      </c>
      <c r="B520" s="36">
        <f t="array" ref="B520">SUM(IF($F$2=Data!$A$2:$A$8633,IF($H$2=$H$2,IF($B$510=Data!$F$2:$F$8633,IF(B$16=Data!$E$2:$E$8633,IF(3=Data!$H$2:$H$8633,Data!$K$2:$K$8633))))))</f>
        <v>0</v>
      </c>
      <c r="C520" s="36">
        <f t="array" ref="C520">SUM(IF($F$2=Data!$A$2:$A$8633,IF($H$2=$H$2,IF($B$510=Data!$F$2:$F$8633,IF(C$16=Data!$E$2:$E$8633,IF(3=Data!$H$2:$H$8633,Data!$K$2:$K$8633))))))</f>
        <v>0</v>
      </c>
      <c r="D520" s="36">
        <f t="array" ref="D520">SUM(IF($F$2=Data!$A$2:$A$8633,IF($H$2=$H$2,IF($B$510=Data!$F$2:$F$8633,IF(D$16=Data!$E$2:$E$8633,IF(3=Data!$H$2:$H$8633,Data!$K$2:$K$8633))))))</f>
        <v>0</v>
      </c>
      <c r="E520" s="36">
        <f t="array" ref="E520">SUM(IF($F$2=Data!$A$2:$A$8633,IF($H$2=$H$2,IF($B$510=Data!$F$2:$F$8633,IF(E$16=Data!$E$2:$E$8633,IF(3=Data!$H$2:$H$8633,Data!$K$2:$K$8633))))))</f>
        <v>0</v>
      </c>
      <c r="F520" s="36">
        <f t="array" ref="F520">SUM(IF($F$2=Data!$A$2:$A$8633,IF($H$2=$H$2,IF($B$510=Data!$F$2:$F$8633,IF(F$16=Data!$E$2:$E$8633,IF(3=Data!$H$2:$H$8633,Data!$K$2:$K$8633))))))</f>
        <v>0</v>
      </c>
      <c r="G520" s="36">
        <f t="array" ref="G520">SUM(IF($F$2=Data!$A$2:$A$8633,IF($H$2=$H$2,IF($B$510=Data!$F$2:$F$8633,IF(G$16=Data!$E$2:$E$8633,IF(3=Data!$H$2:$H$8633,Data!$K$2:$K$8633))))))</f>
        <v>0</v>
      </c>
      <c r="H520" s="36">
        <f t="array" ref="H520">SUM(IF($F$2=Data!$A$2:$A$8633,IF($H$2=$H$2,IF($B$510=Data!$F$2:$F$8633,IF(H$16=Data!$E$2:$E$8633,IF(3=Data!$H$2:$H$8633,Data!$K$2:$K$8633))))))</f>
        <v>0</v>
      </c>
      <c r="I520" s="36">
        <f t="array" ref="I520">SUM(IF($F$2=Data!$A$2:$A$8633,IF($H$2=$H$2,IF($B$510=Data!$F$2:$F$8633,IF(I$16=Data!$E$2:$E$8633,IF(3=Data!$H$2:$H$8633,Data!$K$2:$K$8633))))))</f>
        <v>0</v>
      </c>
      <c r="J520" s="36">
        <f t="array" ref="J520">SUM(IF($F$2=Data!$A$2:$A$8633,IF($H$2=$H$2,IF($B$510=Data!$F$2:$F$8633,IF(J$16=Data!$E$2:$E$8633,IF(3=Data!$H$2:$H$8633,Data!$K$2:$K$8633))))))</f>
        <v>0</v>
      </c>
      <c r="K520" s="36">
        <f t="array" ref="K520">SUM(IF($F$2=Data!$A$2:$A$8633,IF($H$2=$H$2,IF($B$510=Data!$F$2:$F$8633,IF(K$16=Data!$E$2:$E$8633,IF(3=Data!$H$2:$H$8633,Data!$K$2:$K$8633))))))</f>
        <v>0</v>
      </c>
      <c r="L520" s="36">
        <f t="array" ref="L520">SUM(IF($F$2=Data!$A$2:$A$8633,IF($H$2=$H$2,IF($B$510=Data!$F$2:$F$8633,IF(L$16=Data!$E$2:$E$8633,IF(3=Data!$H$2:$H$8633,Data!$K$2:$K$8633))))))</f>
        <v>0</v>
      </c>
      <c r="M520" s="36">
        <f t="array" ref="M520">SUM(IF($F$2=Data!$A$2:$A$8633,IF($H$2=$H$2,IF($B$510=Data!$F$2:$F$8633,IF(M$16=Data!$E$2:$E$8633,IF(3=Data!$H$2:$H$8633,Data!$K$2:$K$8633))))))</f>
        <v>0</v>
      </c>
      <c r="N520" s="36">
        <f t="array" ref="N520">SUM(IF($F$2=Data!$A$2:$A$8633,IF($H$2=$H$2,IF($B$510=Data!$F$2:$F$8633,IF(N$16=Data!$E$2:$E$8633,IF(3=Data!$H$2:$H$8633,Data!$K$2:$K$8633))))))</f>
        <v>0</v>
      </c>
      <c r="O520" s="36">
        <f t="array" ref="O520">SUM(IF($F$2=Data!$A$2:$A$8633,IF($H$2=$H$2,IF($B$510=Data!$F$2:$F$8633,IF(O$16=Data!$E$2:$E$8633,IF(3=Data!$H$2:$H$8633,Data!$K$2:$K$8633))))))</f>
        <v>0</v>
      </c>
      <c r="P520" s="36">
        <f t="array" ref="P520">SUM(IF($F$2=Data!$A$2:$A$8633,IF($H$2=$H$2,IF($B$510=Data!$F$2:$F$8633,IF(P$16=Data!$E$2:$E$8633,IF(3=Data!$H$2:$H$8633,Data!$K$2:$K$8633))))))</f>
        <v>0</v>
      </c>
      <c r="Q520" s="36">
        <f t="array" ref="Q520">SUM(IF($F$2=Data!$A$2:$A$8633,IF($H$2=$H$2,IF($B$510=Data!$F$2:$F$8633,IF(Q$16=Data!$E$2:$E$8633,IF(3=Data!$H$2:$H$8633,Data!$K$2:$K$8633))))))</f>
        <v>0</v>
      </c>
      <c r="R520" s="36">
        <f t="array" ref="R520">SUM(IF($F$2=Data!$A$2:$A$8633,IF($H$2=$H$2,IF($B$510=Data!$F$2:$F$8633,IF(R$16=Data!$E$2:$E$8633,IF(3=Data!$H$2:$H$8633,Data!$K$2:$K$8633))))))</f>
        <v>0</v>
      </c>
      <c r="S520" s="36">
        <f t="array" ref="S520">SUM(IF($F$2=Data!$A$2:$A$8633,IF($H$2=$H$2,IF($B$510=Data!$F$2:$F$8633,IF(S$16=Data!$E$2:$E$8633,IF(3=Data!$H$2:$H$8633,Data!$K$2:$K$8633))))))</f>
        <v>0</v>
      </c>
      <c r="T520" s="36">
        <f t="array" ref="T520">SUM(IF($F$2=Data!$A$2:$A$8633,IF($H$2=$H$2,IF($B$510=Data!$F$2:$F$8633,IF(T$16=Data!$E$2:$E$8633,IF(3=Data!$H$2:$H$8633,Data!$K$2:$K$8633))))))</f>
        <v>0</v>
      </c>
      <c r="U520" s="36">
        <f t="array" ref="U520">SUM(IF($F$2=Data!$A$2:$A$8633,IF($H$2=$H$2,IF($B$510=Data!$F$2:$F$8633,IF(U$16=Data!$E$2:$E$8633,IF(3=Data!$H$2:$H$8633,Data!$K$2:$K$8633))))))</f>
        <v>0</v>
      </c>
      <c r="V520" s="36">
        <f t="array" ref="V520">SUM(IF($F$2=Data!$A$2:$A$8633,IF($H$2=$H$2,IF($B$510=Data!$F$2:$F$8633,IF(V$16=Data!$E$2:$E$8633,IF(3=Data!$H$2:$H$8633,Data!$K$2:$K$8633))))))</f>
        <v>0</v>
      </c>
      <c r="W520" s="36">
        <f t="array" ref="W520">SUM(IF($F$2=Data!$A$2:$A$8633,IF($H$2=$H$2,IF($B$510=Data!$F$2:$F$8633,IF(W$16=Data!$E$2:$E$8633,IF(3=Data!$H$2:$H$8633,Data!$K$2:$K$8633))))))</f>
        <v>0</v>
      </c>
      <c r="X520" s="36">
        <f t="array" ref="X520">SUM(IF($F$2=Data!$A$2:$A$8633,IF($H$2=$H$2,IF($B$510=Data!$F$2:$F$8633,IF(X$16=Data!$E$2:$E$8633,IF(3=Data!$H$2:$H$8633,Data!$K$2:$K$8633))))))</f>
        <v>0</v>
      </c>
      <c r="Y520" s="36">
        <f t="array" ref="Y520">SUM(IF($F$2=Data!$A$2:$A$8633,IF($H$2=$H$2,IF($B$510=Data!$F$2:$F$8633,IF(Y$16=Data!$E$2:$E$8633,IF(3=Data!$H$2:$H$8633,Data!$K$2:$K$8633))))))</f>
        <v>0</v>
      </c>
    </row>
    <row r="521" spans="1:31" hidden="1">
      <c r="A521" s="37"/>
    </row>
    <row r="522" spans="1:31" hidden="1">
      <c r="A522" s="38" t="s">
        <v>2</v>
      </c>
      <c r="B522" s="39" t="str">
        <f t="shared" ref="B522:Y522" si="748">IF(B$511&lt;B517,B512+B$511*B513,"N/A")</f>
        <v>N/A</v>
      </c>
      <c r="C522" s="39" t="str">
        <f t="shared" si="748"/>
        <v>N/A</v>
      </c>
      <c r="D522" s="39" t="str">
        <f t="shared" si="748"/>
        <v>N/A</v>
      </c>
      <c r="E522" s="39" t="str">
        <f t="shared" si="748"/>
        <v>N/A</v>
      </c>
      <c r="F522" s="39" t="str">
        <f t="shared" si="748"/>
        <v>N/A</v>
      </c>
      <c r="G522" s="39" t="str">
        <f t="shared" si="748"/>
        <v>N/A</v>
      </c>
      <c r="H522" s="39" t="str">
        <f t="shared" si="748"/>
        <v>N/A</v>
      </c>
      <c r="I522" s="39" t="str">
        <f t="shared" si="748"/>
        <v>N/A</v>
      </c>
      <c r="J522" s="39" t="str">
        <f t="shared" si="748"/>
        <v>N/A</v>
      </c>
      <c r="K522" s="39" t="str">
        <f t="shared" si="748"/>
        <v>N/A</v>
      </c>
      <c r="L522" s="39" t="str">
        <f t="shared" si="748"/>
        <v>N/A</v>
      </c>
      <c r="M522" s="39" t="str">
        <f t="shared" si="748"/>
        <v>N/A</v>
      </c>
      <c r="N522" s="39" t="str">
        <f t="shared" si="748"/>
        <v>N/A</v>
      </c>
      <c r="O522" s="39" t="str">
        <f t="shared" si="748"/>
        <v>N/A</v>
      </c>
      <c r="P522" s="39" t="str">
        <f t="shared" si="748"/>
        <v>N/A</v>
      </c>
      <c r="Q522" s="39" t="str">
        <f t="shared" si="748"/>
        <v>N/A</v>
      </c>
      <c r="R522" s="39" t="str">
        <f t="shared" si="748"/>
        <v>N/A</v>
      </c>
      <c r="S522" s="39" t="str">
        <f t="shared" si="748"/>
        <v>N/A</v>
      </c>
      <c r="T522" s="39" t="str">
        <f t="shared" si="748"/>
        <v>N/A</v>
      </c>
      <c r="U522" s="39" t="str">
        <f t="shared" si="748"/>
        <v>N/A</v>
      </c>
      <c r="V522" s="39" t="str">
        <f t="shared" si="748"/>
        <v>N/A</v>
      </c>
      <c r="W522" s="39" t="str">
        <f t="shared" si="748"/>
        <v>N/A</v>
      </c>
      <c r="X522" s="39" t="str">
        <f t="shared" si="748"/>
        <v>N/A</v>
      </c>
      <c r="Y522" s="39" t="str">
        <f t="shared" si="748"/>
        <v>N/A</v>
      </c>
    </row>
    <row r="523" spans="1:31" hidden="1">
      <c r="A523" s="38" t="s">
        <v>0</v>
      </c>
      <c r="B523" s="39" t="str">
        <f t="shared" ref="B523:Y523" si="749">IF(AND(B517&lt;&gt;0,B517&lt;B$511,B$511&lt;B518),B512+B$511*B513+(B$511-B517)*B514,"N/A")</f>
        <v>N/A</v>
      </c>
      <c r="C523" s="39" t="str">
        <f t="shared" si="749"/>
        <v>N/A</v>
      </c>
      <c r="D523" s="39" t="str">
        <f t="shared" si="749"/>
        <v>N/A</v>
      </c>
      <c r="E523" s="39" t="str">
        <f t="shared" si="749"/>
        <v>N/A</v>
      </c>
      <c r="F523" s="39" t="str">
        <f t="shared" si="749"/>
        <v>N/A</v>
      </c>
      <c r="G523" s="39" t="str">
        <f t="shared" si="749"/>
        <v>N/A</v>
      </c>
      <c r="H523" s="39" t="str">
        <f t="shared" si="749"/>
        <v>N/A</v>
      </c>
      <c r="I523" s="39" t="str">
        <f t="shared" si="749"/>
        <v>N/A</v>
      </c>
      <c r="J523" s="39" t="str">
        <f t="shared" si="749"/>
        <v>N/A</v>
      </c>
      <c r="K523" s="39" t="str">
        <f t="shared" si="749"/>
        <v>N/A</v>
      </c>
      <c r="L523" s="39" t="str">
        <f t="shared" si="749"/>
        <v>N/A</v>
      </c>
      <c r="M523" s="39" t="str">
        <f t="shared" si="749"/>
        <v>N/A</v>
      </c>
      <c r="N523" s="39" t="str">
        <f t="shared" si="749"/>
        <v>N/A</v>
      </c>
      <c r="O523" s="39" t="str">
        <f t="shared" si="749"/>
        <v>N/A</v>
      </c>
      <c r="P523" s="39" t="str">
        <f t="shared" si="749"/>
        <v>N/A</v>
      </c>
      <c r="Q523" s="39" t="str">
        <f t="shared" si="749"/>
        <v>N/A</v>
      </c>
      <c r="R523" s="39" t="str">
        <f t="shared" si="749"/>
        <v>N/A</v>
      </c>
      <c r="S523" s="39" t="str">
        <f t="shared" si="749"/>
        <v>N/A</v>
      </c>
      <c r="T523" s="39" t="str">
        <f t="shared" si="749"/>
        <v>N/A</v>
      </c>
      <c r="U523" s="39" t="str">
        <f t="shared" si="749"/>
        <v>N/A</v>
      </c>
      <c r="V523" s="39" t="str">
        <f t="shared" si="749"/>
        <v>N/A</v>
      </c>
      <c r="W523" s="39" t="str">
        <f t="shared" si="749"/>
        <v>N/A</v>
      </c>
      <c r="X523" s="39" t="str">
        <f t="shared" si="749"/>
        <v>N/A</v>
      </c>
      <c r="Y523" s="39" t="str">
        <f t="shared" si="749"/>
        <v>N/A</v>
      </c>
    </row>
    <row r="524" spans="1:31" hidden="1">
      <c r="A524" s="38" t="s">
        <v>1</v>
      </c>
      <c r="B524" s="39" t="str">
        <f t="shared" ref="B524:Y524" si="750">IF(AND(B518&lt;&gt;0,B518&lt;B$511,B$511&lt;B519),B512+B$511*B513+(B$511-B517)*B514+(B$511-B518)*B515,"N/A")</f>
        <v>N/A</v>
      </c>
      <c r="C524" s="39" t="str">
        <f t="shared" si="750"/>
        <v>N/A</v>
      </c>
      <c r="D524" s="39" t="str">
        <f t="shared" si="750"/>
        <v>N/A</v>
      </c>
      <c r="E524" s="39" t="str">
        <f t="shared" si="750"/>
        <v>N/A</v>
      </c>
      <c r="F524" s="39" t="str">
        <f t="shared" si="750"/>
        <v>N/A</v>
      </c>
      <c r="G524" s="39" t="str">
        <f t="shared" si="750"/>
        <v>N/A</v>
      </c>
      <c r="H524" s="39" t="str">
        <f t="shared" si="750"/>
        <v>N/A</v>
      </c>
      <c r="I524" s="39" t="str">
        <f t="shared" si="750"/>
        <v>N/A</v>
      </c>
      <c r="J524" s="39" t="str">
        <f t="shared" si="750"/>
        <v>N/A</v>
      </c>
      <c r="K524" s="39" t="str">
        <f t="shared" si="750"/>
        <v>N/A</v>
      </c>
      <c r="L524" s="39" t="str">
        <f t="shared" si="750"/>
        <v>N/A</v>
      </c>
      <c r="M524" s="39" t="str">
        <f t="shared" si="750"/>
        <v>N/A</v>
      </c>
      <c r="N524" s="39" t="str">
        <f t="shared" si="750"/>
        <v>N/A</v>
      </c>
      <c r="O524" s="39" t="str">
        <f t="shared" si="750"/>
        <v>N/A</v>
      </c>
      <c r="P524" s="39" t="str">
        <f t="shared" si="750"/>
        <v>N/A</v>
      </c>
      <c r="Q524" s="39" t="str">
        <f t="shared" si="750"/>
        <v>N/A</v>
      </c>
      <c r="R524" s="39" t="str">
        <f t="shared" si="750"/>
        <v>N/A</v>
      </c>
      <c r="S524" s="39" t="str">
        <f t="shared" si="750"/>
        <v>N/A</v>
      </c>
      <c r="T524" s="39" t="str">
        <f t="shared" si="750"/>
        <v>N/A</v>
      </c>
      <c r="U524" s="39" t="str">
        <f t="shared" si="750"/>
        <v>N/A</v>
      </c>
      <c r="V524" s="39" t="str">
        <f t="shared" si="750"/>
        <v>N/A</v>
      </c>
      <c r="W524" s="39" t="str">
        <f t="shared" si="750"/>
        <v>N/A</v>
      </c>
      <c r="X524" s="39" t="str">
        <f t="shared" si="750"/>
        <v>N/A</v>
      </c>
      <c r="Y524" s="39" t="str">
        <f t="shared" si="750"/>
        <v>N/A</v>
      </c>
    </row>
    <row r="525" spans="1:31" hidden="1">
      <c r="A525" s="38" t="s">
        <v>21</v>
      </c>
      <c r="B525" s="39" t="str">
        <f t="shared" ref="B525:Y525" si="751">IF(AND(B519&lt;&gt;0,B519&lt;B$511,B$511&lt;B520),B512+B$511*B513+(B$511-B517)*B514+(B$511-B518)*B515+(B$511-B519)*B516,"N/A")</f>
        <v>N/A</v>
      </c>
      <c r="C525" s="39" t="str">
        <f t="shared" si="751"/>
        <v>N/A</v>
      </c>
      <c r="D525" s="39" t="str">
        <f t="shared" si="751"/>
        <v>N/A</v>
      </c>
      <c r="E525" s="39" t="str">
        <f t="shared" si="751"/>
        <v>N/A</v>
      </c>
      <c r="F525" s="39" t="str">
        <f t="shared" si="751"/>
        <v>N/A</v>
      </c>
      <c r="G525" s="39" t="str">
        <f t="shared" si="751"/>
        <v>N/A</v>
      </c>
      <c r="H525" s="39" t="str">
        <f t="shared" si="751"/>
        <v>N/A</v>
      </c>
      <c r="I525" s="39" t="str">
        <f t="shared" si="751"/>
        <v>N/A</v>
      </c>
      <c r="J525" s="39" t="str">
        <f t="shared" si="751"/>
        <v>N/A</v>
      </c>
      <c r="K525" s="39" t="str">
        <f t="shared" si="751"/>
        <v>N/A</v>
      </c>
      <c r="L525" s="39" t="str">
        <f t="shared" si="751"/>
        <v>N/A</v>
      </c>
      <c r="M525" s="39" t="str">
        <f t="shared" si="751"/>
        <v>N/A</v>
      </c>
      <c r="N525" s="39" t="str">
        <f t="shared" si="751"/>
        <v>N/A</v>
      </c>
      <c r="O525" s="39" t="str">
        <f t="shared" si="751"/>
        <v>N/A</v>
      </c>
      <c r="P525" s="39" t="str">
        <f t="shared" si="751"/>
        <v>N/A</v>
      </c>
      <c r="Q525" s="39" t="str">
        <f t="shared" si="751"/>
        <v>N/A</v>
      </c>
      <c r="R525" s="39" t="str">
        <f t="shared" si="751"/>
        <v>N/A</v>
      </c>
      <c r="S525" s="39" t="str">
        <f t="shared" si="751"/>
        <v>N/A</v>
      </c>
      <c r="T525" s="39" t="str">
        <f t="shared" si="751"/>
        <v>N/A</v>
      </c>
      <c r="U525" s="39" t="str">
        <f t="shared" si="751"/>
        <v>N/A</v>
      </c>
      <c r="V525" s="39" t="str">
        <f t="shared" si="751"/>
        <v>N/A</v>
      </c>
      <c r="W525" s="39" t="str">
        <f t="shared" si="751"/>
        <v>N/A</v>
      </c>
      <c r="X525" s="39" t="str">
        <f t="shared" si="751"/>
        <v>N/A</v>
      </c>
      <c r="Y525" s="39" t="str">
        <f t="shared" si="751"/>
        <v>N/A</v>
      </c>
    </row>
    <row r="526" spans="1:31" hidden="1">
      <c r="A526" s="38" t="s">
        <v>103</v>
      </c>
      <c r="B526" s="39">
        <f>IF(B522&lt;&gt;"N/A",B522,IF(B523&lt;&gt;"N/A",B523,IF(B524&lt;&gt;"N/A",B524,IF(B525&lt;&gt;"N/A",B525,0))))-B512</f>
        <v>0</v>
      </c>
      <c r="C526" s="39">
        <f t="shared" ref="C526" si="752">IF(C522&lt;&gt;"N/A",C522,IF(C523&lt;&gt;"N/A",C523,IF(C524&lt;&gt;"N/A",C524,IF(C525&lt;&gt;"N/A",C525,0))))-C512</f>
        <v>0</v>
      </c>
      <c r="D526" s="39">
        <f t="shared" ref="D526" si="753">IF(D522&lt;&gt;"N/A",D522,IF(D523&lt;&gt;"N/A",D523,IF(D524&lt;&gt;"N/A",D524,IF(D525&lt;&gt;"N/A",D525,0))))-D512</f>
        <v>0</v>
      </c>
      <c r="E526" s="39">
        <f t="shared" ref="E526" si="754">IF(E522&lt;&gt;"N/A",E522,IF(E523&lt;&gt;"N/A",E523,IF(E524&lt;&gt;"N/A",E524,IF(E525&lt;&gt;"N/A",E525,0))))-E512</f>
        <v>0</v>
      </c>
      <c r="F526" s="39">
        <f t="shared" ref="F526" si="755">IF(F522&lt;&gt;"N/A",F522,IF(F523&lt;&gt;"N/A",F523,IF(F524&lt;&gt;"N/A",F524,IF(F525&lt;&gt;"N/A",F525,0))))-F512</f>
        <v>0</v>
      </c>
      <c r="G526" s="39">
        <f t="shared" ref="G526" si="756">IF(G522&lt;&gt;"N/A",G522,IF(G523&lt;&gt;"N/A",G523,IF(G524&lt;&gt;"N/A",G524,IF(G525&lt;&gt;"N/A",G525,0))))-G512</f>
        <v>0</v>
      </c>
      <c r="H526" s="39">
        <f t="shared" ref="H526" si="757">IF(H522&lt;&gt;"N/A",H522,IF(H523&lt;&gt;"N/A",H523,IF(H524&lt;&gt;"N/A",H524,IF(H525&lt;&gt;"N/A",H525,0))))-H512</f>
        <v>0</v>
      </c>
      <c r="I526" s="39">
        <f t="shared" ref="I526" si="758">IF(I522&lt;&gt;"N/A",I522,IF(I523&lt;&gt;"N/A",I523,IF(I524&lt;&gt;"N/A",I524,IF(I525&lt;&gt;"N/A",I525,0))))-I512</f>
        <v>0</v>
      </c>
      <c r="J526" s="39">
        <f t="shared" ref="J526" si="759">IF(J522&lt;&gt;"N/A",J522,IF(J523&lt;&gt;"N/A",J523,IF(J524&lt;&gt;"N/A",J524,IF(J525&lt;&gt;"N/A",J525,0))))-J512</f>
        <v>0</v>
      </c>
      <c r="K526" s="39">
        <f t="shared" ref="K526" si="760">IF(K522&lt;&gt;"N/A",K522,IF(K523&lt;&gt;"N/A",K523,IF(K524&lt;&gt;"N/A",K524,IF(K525&lt;&gt;"N/A",K525,0))))-K512</f>
        <v>0</v>
      </c>
      <c r="L526" s="39">
        <f t="shared" ref="L526" si="761">IF(L522&lt;&gt;"N/A",L522,IF(L523&lt;&gt;"N/A",L523,IF(L524&lt;&gt;"N/A",L524,IF(L525&lt;&gt;"N/A",L525,0))))-L512</f>
        <v>0</v>
      </c>
      <c r="M526" s="39">
        <f t="shared" ref="M526" si="762">IF(M522&lt;&gt;"N/A",M522,IF(M523&lt;&gt;"N/A",M523,IF(M524&lt;&gt;"N/A",M524,IF(M525&lt;&gt;"N/A",M525,0))))-M512</f>
        <v>0</v>
      </c>
      <c r="N526" s="39">
        <f t="shared" ref="N526" si="763">IF(N522&lt;&gt;"N/A",N522,IF(N523&lt;&gt;"N/A",N523,IF(N524&lt;&gt;"N/A",N524,IF(N525&lt;&gt;"N/A",N525,0))))-N512</f>
        <v>0</v>
      </c>
      <c r="O526" s="39">
        <f t="shared" ref="O526" si="764">IF(O522&lt;&gt;"N/A",O522,IF(O523&lt;&gt;"N/A",O523,IF(O524&lt;&gt;"N/A",O524,IF(O525&lt;&gt;"N/A",O525,0))))-O512</f>
        <v>0</v>
      </c>
      <c r="P526" s="39">
        <f t="shared" ref="P526" si="765">IF(P522&lt;&gt;"N/A",P522,IF(P523&lt;&gt;"N/A",P523,IF(P524&lt;&gt;"N/A",P524,IF(P525&lt;&gt;"N/A",P525,0))))-P512</f>
        <v>0</v>
      </c>
      <c r="Q526" s="39">
        <f t="shared" ref="Q526" si="766">IF(Q522&lt;&gt;"N/A",Q522,IF(Q523&lt;&gt;"N/A",Q523,IF(Q524&lt;&gt;"N/A",Q524,IF(Q525&lt;&gt;"N/A",Q525,0))))-Q512</f>
        <v>0</v>
      </c>
      <c r="R526" s="39">
        <f t="shared" ref="R526" si="767">IF(R522&lt;&gt;"N/A",R522,IF(R523&lt;&gt;"N/A",R523,IF(R524&lt;&gt;"N/A",R524,IF(R525&lt;&gt;"N/A",R525,0))))-R512</f>
        <v>0</v>
      </c>
      <c r="S526" s="39">
        <f t="shared" ref="S526" si="768">IF(S522&lt;&gt;"N/A",S522,IF(S523&lt;&gt;"N/A",S523,IF(S524&lt;&gt;"N/A",S524,IF(S525&lt;&gt;"N/A",S525,0))))-S512</f>
        <v>0</v>
      </c>
      <c r="T526" s="39">
        <f t="shared" ref="T526" si="769">IF(T522&lt;&gt;"N/A",T522,IF(T523&lt;&gt;"N/A",T523,IF(T524&lt;&gt;"N/A",T524,IF(T525&lt;&gt;"N/A",T525,0))))-T512</f>
        <v>0</v>
      </c>
      <c r="U526" s="39">
        <f t="shared" ref="U526" si="770">IF(U522&lt;&gt;"N/A",U522,IF(U523&lt;&gt;"N/A",U523,IF(U524&lt;&gt;"N/A",U524,IF(U525&lt;&gt;"N/A",U525,0))))-U512</f>
        <v>0</v>
      </c>
      <c r="V526" s="39">
        <f t="shared" ref="V526" si="771">IF(V522&lt;&gt;"N/A",V522,IF(V523&lt;&gt;"N/A",V523,IF(V524&lt;&gt;"N/A",V524,IF(V525&lt;&gt;"N/A",V525,0))))-V512</f>
        <v>0</v>
      </c>
      <c r="W526" s="39">
        <f t="shared" ref="W526" si="772">IF(W522&lt;&gt;"N/A",W522,IF(W523&lt;&gt;"N/A",W523,IF(W524&lt;&gt;"N/A",W524,IF(W525&lt;&gt;"N/A",W525,0))))-W512</f>
        <v>0</v>
      </c>
      <c r="X526" s="39">
        <f t="shared" ref="X526" si="773">IF(X522&lt;&gt;"N/A",X522,IF(X523&lt;&gt;"N/A",X523,IF(X524&lt;&gt;"N/A",X524,IF(X525&lt;&gt;"N/A",X525,0))))-X512</f>
        <v>0</v>
      </c>
      <c r="Y526" s="39">
        <f t="shared" ref="Y526" si="774">IF(Y522&lt;&gt;"N/A",Y522,IF(Y523&lt;&gt;"N/A",Y523,IF(Y524&lt;&gt;"N/A",Y524,IF(Y525&lt;&gt;"N/A",Y525,0))))-Y512</f>
        <v>0</v>
      </c>
    </row>
    <row r="527" spans="1:31" s="33" customFormat="1" hidden="1">
      <c r="A527" s="31"/>
      <c r="B527" s="32"/>
      <c r="C527" s="32"/>
      <c r="D527" s="32"/>
      <c r="E527" s="32"/>
      <c r="F527" s="32"/>
      <c r="G527" s="32"/>
      <c r="H527" s="32"/>
      <c r="I527" s="32"/>
      <c r="J527" s="32"/>
      <c r="K527" s="32"/>
      <c r="L527" s="32"/>
      <c r="M527" s="32"/>
      <c r="N527" s="32"/>
      <c r="O527" s="32"/>
      <c r="P527" s="32"/>
      <c r="Q527" s="32"/>
      <c r="R527" s="32"/>
      <c r="S527" s="32"/>
      <c r="T527" s="32"/>
      <c r="U527" s="32"/>
      <c r="V527" s="32"/>
      <c r="W527" s="32"/>
      <c r="X527" s="32"/>
      <c r="Y527" s="32"/>
      <c r="AC527" s="11"/>
      <c r="AE527" s="22"/>
    </row>
    <row r="528" spans="1:31" s="32" customFormat="1" hidden="1">
      <c r="A528" s="38" t="s">
        <v>101</v>
      </c>
      <c r="B528" s="58" t="s">
        <v>102</v>
      </c>
      <c r="AC528" s="11"/>
      <c r="AE528" s="22"/>
    </row>
    <row r="529" spans="1:31" s="32" customFormat="1" hidden="1">
      <c r="A529" s="59" t="str">
        <f>A$9</f>
        <v/>
      </c>
      <c r="B529" s="55">
        <f>MAX(0,(55-B$9))</f>
        <v>55</v>
      </c>
      <c r="C529" s="56">
        <f t="shared" ref="C529:Y529" si="775">MAX(0,(55-C$9))</f>
        <v>55</v>
      </c>
      <c r="D529" s="56">
        <f t="shared" si="775"/>
        <v>55</v>
      </c>
      <c r="E529" s="56">
        <f t="shared" si="775"/>
        <v>55</v>
      </c>
      <c r="F529" s="56">
        <f t="shared" si="775"/>
        <v>55</v>
      </c>
      <c r="G529" s="56">
        <f t="shared" si="775"/>
        <v>55</v>
      </c>
      <c r="H529" s="56">
        <f t="shared" si="775"/>
        <v>55</v>
      </c>
      <c r="I529" s="56">
        <f t="shared" si="775"/>
        <v>55</v>
      </c>
      <c r="J529" s="56">
        <f t="shared" si="775"/>
        <v>55</v>
      </c>
      <c r="K529" s="56">
        <f t="shared" si="775"/>
        <v>55</v>
      </c>
      <c r="L529" s="56">
        <f t="shared" si="775"/>
        <v>55</v>
      </c>
      <c r="M529" s="56">
        <f t="shared" si="775"/>
        <v>55</v>
      </c>
      <c r="N529" s="56">
        <f t="shared" si="775"/>
        <v>55</v>
      </c>
      <c r="O529" s="56">
        <f t="shared" si="775"/>
        <v>55</v>
      </c>
      <c r="P529" s="56">
        <f t="shared" si="775"/>
        <v>55</v>
      </c>
      <c r="Q529" s="56">
        <f t="shared" si="775"/>
        <v>55</v>
      </c>
      <c r="R529" s="56">
        <f t="shared" si="775"/>
        <v>55</v>
      </c>
      <c r="S529" s="56">
        <f t="shared" si="775"/>
        <v>55</v>
      </c>
      <c r="T529" s="56">
        <f t="shared" si="775"/>
        <v>55</v>
      </c>
      <c r="U529" s="56">
        <f t="shared" si="775"/>
        <v>55</v>
      </c>
      <c r="V529" s="56">
        <f t="shared" si="775"/>
        <v>55</v>
      </c>
      <c r="W529" s="56">
        <f t="shared" si="775"/>
        <v>55</v>
      </c>
      <c r="X529" s="56">
        <f t="shared" si="775"/>
        <v>55</v>
      </c>
      <c r="Y529" s="57">
        <f t="shared" si="775"/>
        <v>55</v>
      </c>
      <c r="AC529" s="11"/>
      <c r="AE529" s="22"/>
    </row>
    <row r="530" spans="1:31" hidden="1">
      <c r="A530" s="59" t="str">
        <f>A$10</f>
        <v/>
      </c>
      <c r="B530" s="55">
        <f>MAX(0,(55-B$10))</f>
        <v>55</v>
      </c>
      <c r="C530" s="56">
        <f t="shared" ref="C530:Y530" si="776">MAX(0,(55-C$10))</f>
        <v>55</v>
      </c>
      <c r="D530" s="56">
        <f t="shared" si="776"/>
        <v>55</v>
      </c>
      <c r="E530" s="56">
        <f t="shared" si="776"/>
        <v>55</v>
      </c>
      <c r="F530" s="56">
        <f t="shared" si="776"/>
        <v>55</v>
      </c>
      <c r="G530" s="56">
        <f t="shared" si="776"/>
        <v>55</v>
      </c>
      <c r="H530" s="56">
        <f t="shared" si="776"/>
        <v>55</v>
      </c>
      <c r="I530" s="56">
        <f t="shared" si="776"/>
        <v>55</v>
      </c>
      <c r="J530" s="56">
        <f t="shared" si="776"/>
        <v>55</v>
      </c>
      <c r="K530" s="56">
        <f t="shared" si="776"/>
        <v>55</v>
      </c>
      <c r="L530" s="56">
        <f t="shared" si="776"/>
        <v>55</v>
      </c>
      <c r="M530" s="56">
        <f t="shared" si="776"/>
        <v>55</v>
      </c>
      <c r="N530" s="56">
        <f t="shared" si="776"/>
        <v>55</v>
      </c>
      <c r="O530" s="56">
        <f t="shared" si="776"/>
        <v>55</v>
      </c>
      <c r="P530" s="56">
        <f t="shared" si="776"/>
        <v>55</v>
      </c>
      <c r="Q530" s="56">
        <f t="shared" si="776"/>
        <v>55</v>
      </c>
      <c r="R530" s="56">
        <f t="shared" si="776"/>
        <v>55</v>
      </c>
      <c r="S530" s="56">
        <f t="shared" si="776"/>
        <v>55</v>
      </c>
      <c r="T530" s="56">
        <f t="shared" si="776"/>
        <v>55</v>
      </c>
      <c r="U530" s="56">
        <f t="shared" si="776"/>
        <v>55</v>
      </c>
      <c r="V530" s="56">
        <f t="shared" si="776"/>
        <v>55</v>
      </c>
      <c r="W530" s="56">
        <f t="shared" si="776"/>
        <v>55</v>
      </c>
      <c r="X530" s="56">
        <f t="shared" si="776"/>
        <v>55</v>
      </c>
      <c r="Y530" s="57">
        <f t="shared" si="776"/>
        <v>55</v>
      </c>
      <c r="AE530" s="22"/>
    </row>
    <row r="531" spans="1:31" hidden="1">
      <c r="A531" s="29" t="s">
        <v>8</v>
      </c>
      <c r="B531" s="34">
        <f t="array" ref="B531">SUM(IF($F$2=Data!$A$2:$A$8633,IF($B$528=Data!$F$2:$F$8633,IF(B$16=Data!$E$2:$E$8633,IF(B$530&gt;=Data!$J$2:$J$8633,IF(B$530&lt;=Data!$K$2:$K$8633,Data!$G$2:$G$8633))))))</f>
        <v>0</v>
      </c>
      <c r="C531" s="34">
        <f t="array" ref="C531">SUM(IF($F$2=Data!$A$2:$A$8633,IF($H$2=$H$2,IF($B$528=Data!$F$2:$F$8633,IF(C$16=Data!$E$2:$E$8633,IF(C$530&gt;=Data!$J$2:$J$8633,IF(C$530&lt;=Data!$K$2:$K$8633,Data!$G$2:$G$8633)))))))</f>
        <v>0</v>
      </c>
      <c r="D531" s="34">
        <f t="array" ref="D531">SUM(IF($F$2=Data!$A$2:$A$8633,IF($H$2=$H$2,IF($B$528=Data!$F$2:$F$8633,IF(D$16=Data!$E$2:$E$8633,IF(D$530&gt;=Data!$J$2:$J$8633,IF(D$530&lt;=Data!$K$2:$K$8633,Data!$G$2:$G$8633)))))))</f>
        <v>0</v>
      </c>
      <c r="E531" s="34">
        <f t="array" ref="E531">SUM(IF($F$2=Data!$A$2:$A$8633,IF($H$2=$H$2,IF($B$528=Data!$F$2:$F$8633,IF(E$16=Data!$E$2:$E$8633,IF(E$530&gt;=Data!$J$2:$J$8633,IF(E$530&lt;=Data!$K$2:$K$8633,Data!$G$2:$G$8633)))))))</f>
        <v>0</v>
      </c>
      <c r="F531" s="34">
        <f t="array" ref="F531">SUM(IF($F$2=Data!$A$2:$A$8633,IF($H$2=$H$2,IF($B$528=Data!$F$2:$F$8633,IF(F$16=Data!$E$2:$E$8633,IF(F$530&gt;=Data!$J$2:$J$8633,IF(F$530&lt;=Data!$K$2:$K$8633,Data!$G$2:$G$8633)))))))</f>
        <v>0</v>
      </c>
      <c r="G531" s="34">
        <f t="array" ref="G531">SUM(IF($F$2=Data!$A$2:$A$8633,IF($H$2=$H$2,IF($B$528=Data!$F$2:$F$8633,IF(G$16=Data!$E$2:$E$8633,IF(G$530&gt;=Data!$J$2:$J$8633,IF(G$530&lt;=Data!$K$2:$K$8633,Data!$G$2:$G$8633)))))))</f>
        <v>0</v>
      </c>
      <c r="H531" s="34">
        <f t="array" ref="H531">SUM(IF($F$2=Data!$A$2:$A$8633,IF($H$2=$H$2,IF($B$528=Data!$F$2:$F$8633,IF(H$16=Data!$E$2:$E$8633,IF(H$530&gt;=Data!$J$2:$J$8633,IF(H$530&lt;=Data!$K$2:$K$8633,Data!$G$2:$G$8633)))))))</f>
        <v>0</v>
      </c>
      <c r="I531" s="34">
        <f t="array" ref="I531">SUM(IF($F$2=Data!$A$2:$A$8633,IF($H$2=$H$2,IF($B$528=Data!$F$2:$F$8633,IF(I$16=Data!$E$2:$E$8633,IF(I$530&gt;=Data!$J$2:$J$8633,IF(I$530&lt;=Data!$K$2:$K$8633,Data!$G$2:$G$8633)))))))</f>
        <v>0</v>
      </c>
      <c r="J531" s="34">
        <f t="array" ref="J531">SUM(IF($F$2=Data!$A$2:$A$8633,IF($H$2=$H$2,IF($B$528=Data!$F$2:$F$8633,IF(J$16=Data!$E$2:$E$8633,IF(J$530&gt;=Data!$J$2:$J$8633,IF(J$530&lt;=Data!$K$2:$K$8633,Data!$G$2:$G$8633)))))))</f>
        <v>0</v>
      </c>
      <c r="K531" s="34">
        <f t="array" ref="K531">SUM(IF($F$2=Data!$A$2:$A$8633,IF($H$2=$H$2,IF($B$528=Data!$F$2:$F$8633,IF(K$16=Data!$E$2:$E$8633,IF(K$530&gt;=Data!$J$2:$J$8633,IF(K$530&lt;=Data!$K$2:$K$8633,Data!$G$2:$G$8633)))))))</f>
        <v>0</v>
      </c>
      <c r="L531" s="34">
        <f t="array" ref="L531">SUM(IF($F$2=Data!$A$2:$A$8633,IF($H$2=$H$2,IF($B$528=Data!$F$2:$F$8633,IF(L$16=Data!$E$2:$E$8633,IF(L$530&gt;=Data!$J$2:$J$8633,IF(L$530&lt;=Data!$K$2:$K$8633,Data!$G$2:$G$8633)))))))</f>
        <v>0</v>
      </c>
      <c r="M531" s="34">
        <f t="array" ref="M531">SUM(IF($F$2=Data!$A$2:$A$8633,IF($H$2=$H$2,IF($B$528=Data!$F$2:$F$8633,IF(M$16=Data!$E$2:$E$8633,IF(M$530&gt;=Data!$J$2:$J$8633,IF(M$530&lt;=Data!$K$2:$K$8633,Data!$G$2:$G$8633)))))))</f>
        <v>0</v>
      </c>
      <c r="N531" s="34">
        <f t="array" ref="N531">SUM(IF($F$2=Data!$A$2:$A$8633,IF($H$2=$H$2,IF($B$528=Data!$F$2:$F$8633,IF(N$16=Data!$E$2:$E$8633,IF(N$530&gt;=Data!$J$2:$J$8633,IF(N$530&lt;=Data!$K$2:$K$8633,Data!$G$2:$G$8633)))))))</f>
        <v>0</v>
      </c>
      <c r="O531" s="34">
        <f t="array" ref="O531">SUM(IF($F$2=Data!$A$2:$A$8633,IF($H$2=$H$2,IF($B$528=Data!$F$2:$F$8633,IF(O$16=Data!$E$2:$E$8633,IF(O$530&gt;=Data!$J$2:$J$8633,IF(O$530&lt;=Data!$K$2:$K$8633,Data!$G$2:$G$8633)))))))</f>
        <v>0</v>
      </c>
      <c r="P531" s="34">
        <f t="array" ref="P531">SUM(IF($F$2=Data!$A$2:$A$8633,IF($H$2=$H$2,IF($B$528=Data!$F$2:$F$8633,IF(P$16=Data!$E$2:$E$8633,IF(P$530&gt;=Data!$J$2:$J$8633,IF(P$530&lt;=Data!$K$2:$K$8633,Data!$G$2:$G$8633)))))))</f>
        <v>0</v>
      </c>
      <c r="Q531" s="34">
        <f t="array" ref="Q531">SUM(IF($F$2=Data!$A$2:$A$8633,IF($H$2=$H$2,IF($B$528=Data!$F$2:$F$8633,IF(Q$16=Data!$E$2:$E$8633,IF(Q$530&gt;=Data!$J$2:$J$8633,IF(Q$530&lt;=Data!$K$2:$K$8633,Data!$G$2:$G$8633)))))))</f>
        <v>0</v>
      </c>
      <c r="R531" s="34">
        <f t="array" ref="R531">SUM(IF($F$2=Data!$A$2:$A$8633,IF($H$2=$H$2,IF($B$528=Data!$F$2:$F$8633,IF(R$16=Data!$E$2:$E$8633,IF(R$530&gt;=Data!$J$2:$J$8633,IF(R$530&lt;=Data!$K$2:$K$8633,Data!$G$2:$G$8633)))))))</f>
        <v>0</v>
      </c>
      <c r="S531" s="34">
        <f t="array" ref="S531">SUM(IF($F$2=Data!$A$2:$A$8633,IF($H$2=$H$2,IF($B$528=Data!$F$2:$F$8633,IF(S$16=Data!$E$2:$E$8633,IF(S$530&gt;=Data!$J$2:$J$8633,IF(S$530&lt;=Data!$K$2:$K$8633,Data!$G$2:$G$8633)))))))</f>
        <v>0</v>
      </c>
      <c r="T531" s="34">
        <f t="array" ref="T531">SUM(IF($F$2=Data!$A$2:$A$8633,IF($H$2=$H$2,IF($B$528=Data!$F$2:$F$8633,IF(T$16=Data!$E$2:$E$8633,IF(T$530&gt;=Data!$J$2:$J$8633,IF(T$530&lt;=Data!$K$2:$K$8633,Data!$G$2:$G$8633)))))))</f>
        <v>0</v>
      </c>
      <c r="U531" s="34">
        <f t="array" ref="U531">SUM(IF($F$2=Data!$A$2:$A$8633,IF($H$2=$H$2,IF($B$528=Data!$F$2:$F$8633,IF(U$16=Data!$E$2:$E$8633,IF(U$530&gt;=Data!$J$2:$J$8633,IF(U$530&lt;=Data!$K$2:$K$8633,Data!$G$2:$G$8633)))))))</f>
        <v>0</v>
      </c>
      <c r="V531" s="34">
        <f t="array" ref="V531">SUM(IF($F$2=Data!$A$2:$A$8633,IF($H$2=$H$2,IF($B$528=Data!$F$2:$F$8633,IF(V$16=Data!$E$2:$E$8633,IF(V$530&gt;=Data!$J$2:$J$8633,IF(V$530&lt;=Data!$K$2:$K$8633,Data!$G$2:$G$8633)))))))</f>
        <v>0</v>
      </c>
      <c r="W531" s="34">
        <f t="array" ref="W531">SUM(IF($F$2=Data!$A$2:$A$8633,IF($H$2=$H$2,IF($B$528=Data!$F$2:$F$8633,IF(W$16=Data!$E$2:$E$8633,IF(W$530&gt;=Data!$J$2:$J$8633,IF(W$530&lt;=Data!$K$2:$K$8633,Data!$G$2:$G$8633)))))))</f>
        <v>0</v>
      </c>
      <c r="X531" s="34">
        <f t="array" ref="X531">SUM(IF($F$2=Data!$A$2:$A$8633,IF($H$2=$H$2,IF($B$528=Data!$F$2:$F$8633,IF(X$16=Data!$E$2:$E$8633,IF(X$530&gt;=Data!$J$2:$J$8633,IF(X$530&lt;=Data!$K$2:$K$8633,Data!$G$2:$G$8633)))))))</f>
        <v>0</v>
      </c>
      <c r="Y531" s="34">
        <f t="array" ref="Y531">SUM(IF($F$2=Data!$A$2:$A$8633,IF($H$2=$H$2,IF($B$528=Data!$F$2:$F$8633,IF(Y$16=Data!$E$2:$E$8633,IF(Y$530&gt;=Data!$J$2:$J$8633,IF(Y$530&lt;=Data!$K$2:$K$8633,Data!$G$2:$G$8633)))))))</f>
        <v>0</v>
      </c>
      <c r="AE531" s="22"/>
    </row>
    <row r="532" spans="1:31" hidden="1">
      <c r="A532" s="29" t="s">
        <v>3</v>
      </c>
      <c r="B532" s="35">
        <f t="array" ref="B532">SUM(IF($F$2=Data!$A$2:$A$8633,IF($H$2=$H$2,IF($B$528=Data!$F$2:$F$8633,IF(B$16=Data!$E$2:$E$8633,IF(0=Data!$H$2:$H$8633,Data!$I$2:$I$8633))))))</f>
        <v>0</v>
      </c>
      <c r="C532" s="35">
        <f t="array" ref="C532">SUM(IF($F$2=Data!$A$2:$A$8633,IF($H$2=$H$2,IF($B$528=Data!$F$2:$F$8633,IF(C$16=Data!$E$2:$E$8633,IF(0=Data!$H$2:$H$8633,Data!$I$2:$I$8633))))))</f>
        <v>0</v>
      </c>
      <c r="D532" s="35">
        <f t="array" ref="D532">SUM(IF($F$2=Data!$A$2:$A$8633,IF($H$2=$H$2,IF($B$528=Data!$F$2:$F$8633,IF(D$16=Data!$E$2:$E$8633,IF(0=Data!$H$2:$H$8633,Data!$I$2:$I$8633))))))</f>
        <v>0</v>
      </c>
      <c r="E532" s="35">
        <f t="array" ref="E532">SUM(IF($F$2=Data!$A$2:$A$8633,IF($H$2=$H$2,IF($B$528=Data!$F$2:$F$8633,IF(E$16=Data!$E$2:$E$8633,IF(0=Data!$H$2:$H$8633,Data!$I$2:$I$8633))))))</f>
        <v>0</v>
      </c>
      <c r="F532" s="35">
        <f t="array" ref="F532">SUM(IF($F$2=Data!$A$2:$A$8633,IF($H$2=$H$2,IF($B$528=Data!$F$2:$F$8633,IF(F$16=Data!$E$2:$E$8633,IF(0=Data!$H$2:$H$8633,Data!$I$2:$I$8633))))))</f>
        <v>0</v>
      </c>
      <c r="G532" s="35">
        <f t="array" ref="G532">SUM(IF($F$2=Data!$A$2:$A$8633,IF($H$2=$H$2,IF($B$528=Data!$F$2:$F$8633,IF(G$16=Data!$E$2:$E$8633,IF(0=Data!$H$2:$H$8633,Data!$I$2:$I$8633))))))</f>
        <v>0</v>
      </c>
      <c r="H532" s="35">
        <f t="array" ref="H532">SUM(IF($F$2=Data!$A$2:$A$8633,IF($H$2=$H$2,IF($B$528=Data!$F$2:$F$8633,IF(H$16=Data!$E$2:$E$8633,IF(0=Data!$H$2:$H$8633,Data!$I$2:$I$8633))))))</f>
        <v>0</v>
      </c>
      <c r="I532" s="35">
        <f t="array" ref="I532">SUM(IF($F$2=Data!$A$2:$A$8633,IF($H$2=$H$2,IF($B$528=Data!$F$2:$F$8633,IF(I$16=Data!$E$2:$E$8633,IF(0=Data!$H$2:$H$8633,Data!$I$2:$I$8633))))))</f>
        <v>0</v>
      </c>
      <c r="J532" s="35">
        <f t="array" ref="J532">SUM(IF($F$2=Data!$A$2:$A$8633,IF($H$2=$H$2,IF($B$528=Data!$F$2:$F$8633,IF(J$16=Data!$E$2:$E$8633,IF(0=Data!$H$2:$H$8633,Data!$I$2:$I$8633))))))</f>
        <v>0</v>
      </c>
      <c r="K532" s="35">
        <f t="array" ref="K532">SUM(IF($F$2=Data!$A$2:$A$8633,IF($H$2=$H$2,IF($B$528=Data!$F$2:$F$8633,IF(K$16=Data!$E$2:$E$8633,IF(0=Data!$H$2:$H$8633,Data!$I$2:$I$8633))))))</f>
        <v>0</v>
      </c>
      <c r="L532" s="35">
        <f t="array" ref="L532">SUM(IF($F$2=Data!$A$2:$A$8633,IF($H$2=$H$2,IF($B$528=Data!$F$2:$F$8633,IF(L$16=Data!$E$2:$E$8633,IF(0=Data!$H$2:$H$8633,Data!$I$2:$I$8633))))))</f>
        <v>0</v>
      </c>
      <c r="M532" s="35">
        <f t="array" ref="M532">SUM(IF($F$2=Data!$A$2:$A$8633,IF($H$2=$H$2,IF($B$528=Data!$F$2:$F$8633,IF(M$16=Data!$E$2:$E$8633,IF(0=Data!$H$2:$H$8633,Data!$I$2:$I$8633))))))</f>
        <v>0</v>
      </c>
      <c r="N532" s="35">
        <f t="array" ref="N532">SUM(IF($F$2=Data!$A$2:$A$8633,IF($H$2=$H$2,IF($B$528=Data!$F$2:$F$8633,IF(N$16=Data!$E$2:$E$8633,IF(0=Data!$H$2:$H$8633,Data!$I$2:$I$8633))))))</f>
        <v>0</v>
      </c>
      <c r="O532" s="35">
        <f t="array" ref="O532">SUM(IF($F$2=Data!$A$2:$A$8633,IF($H$2=$H$2,IF($B$528=Data!$F$2:$F$8633,IF(O$16=Data!$E$2:$E$8633,IF(0=Data!$H$2:$H$8633,Data!$I$2:$I$8633))))))</f>
        <v>0</v>
      </c>
      <c r="P532" s="35">
        <f t="array" ref="P532">SUM(IF($F$2=Data!$A$2:$A$8633,IF($H$2=$H$2,IF($B$528=Data!$F$2:$F$8633,IF(P$16=Data!$E$2:$E$8633,IF(0=Data!$H$2:$H$8633,Data!$I$2:$I$8633))))))</f>
        <v>0</v>
      </c>
      <c r="Q532" s="35">
        <f t="array" ref="Q532">SUM(IF($F$2=Data!$A$2:$A$8633,IF($H$2=$H$2,IF($B$528=Data!$F$2:$F$8633,IF(Q$16=Data!$E$2:$E$8633,IF(0=Data!$H$2:$H$8633,Data!$I$2:$I$8633))))))</f>
        <v>0</v>
      </c>
      <c r="R532" s="35">
        <f t="array" ref="R532">SUM(IF($F$2=Data!$A$2:$A$8633,IF($H$2=$H$2,IF($B$528=Data!$F$2:$F$8633,IF(R$16=Data!$E$2:$E$8633,IF(0=Data!$H$2:$H$8633,Data!$I$2:$I$8633))))))</f>
        <v>0</v>
      </c>
      <c r="S532" s="35">
        <f t="array" ref="S532">SUM(IF($F$2=Data!$A$2:$A$8633,IF($H$2=$H$2,IF($B$528=Data!$F$2:$F$8633,IF(S$16=Data!$E$2:$E$8633,IF(0=Data!$H$2:$H$8633,Data!$I$2:$I$8633))))))</f>
        <v>0</v>
      </c>
      <c r="T532" s="35">
        <f t="array" ref="T532">SUM(IF($F$2=Data!$A$2:$A$8633,IF($H$2=$H$2,IF($B$528=Data!$F$2:$F$8633,IF(T$16=Data!$E$2:$E$8633,IF(0=Data!$H$2:$H$8633,Data!$I$2:$I$8633))))))</f>
        <v>0</v>
      </c>
      <c r="U532" s="35">
        <f t="array" ref="U532">SUM(IF($F$2=Data!$A$2:$A$8633,IF($H$2=$H$2,IF($B$528=Data!$F$2:$F$8633,IF(U$16=Data!$E$2:$E$8633,IF(0=Data!$H$2:$H$8633,Data!$I$2:$I$8633))))))</f>
        <v>0</v>
      </c>
      <c r="V532" s="35">
        <f t="array" ref="V532">SUM(IF($F$2=Data!$A$2:$A$8633,IF($H$2=$H$2,IF($B$528=Data!$F$2:$F$8633,IF(V$16=Data!$E$2:$E$8633,IF(0=Data!$H$2:$H$8633,Data!$I$2:$I$8633))))))</f>
        <v>0</v>
      </c>
      <c r="W532" s="35">
        <f t="array" ref="W532">SUM(IF($F$2=Data!$A$2:$A$8633,IF($H$2=$H$2,IF($B$528=Data!$F$2:$F$8633,IF(W$16=Data!$E$2:$E$8633,IF(0=Data!$H$2:$H$8633,Data!$I$2:$I$8633))))))</f>
        <v>0</v>
      </c>
      <c r="X532" s="35">
        <f t="array" ref="X532">SUM(IF($F$2=Data!$A$2:$A$8633,IF($H$2=$H$2,IF($B$528=Data!$F$2:$F$8633,IF(X$16=Data!$E$2:$E$8633,IF(0=Data!$H$2:$H$8633,Data!$I$2:$I$8633))))))</f>
        <v>0</v>
      </c>
      <c r="Y532" s="35">
        <f t="array" ref="Y532">SUM(IF($F$2=Data!$A$2:$A$8633,IF($H$2=$H$2,IF($B$528=Data!$F$2:$F$8633,IF(Y$16=Data!$E$2:$E$8633,IF(0=Data!$H$2:$H$8633,Data!$I$2:$I$8633))))))</f>
        <v>0</v>
      </c>
      <c r="AE532" s="22"/>
    </row>
    <row r="533" spans="1:31" hidden="1">
      <c r="A533" s="29" t="s">
        <v>4</v>
      </c>
      <c r="B533" s="35">
        <f t="array" ref="B533">SUM(IF($F$2=Data!$A$2:$A$8633,IF($H$2=$H$2,IF($B$528=Data!$F$2:$F$8633,IF(B$16=Data!$E$2:$E$8633,IF(1=Data!$H$2:$H$8633,Data!$I$2:$I$8633))))))</f>
        <v>0</v>
      </c>
      <c r="C533" s="35">
        <f t="array" ref="C533">SUM(IF($F$2=Data!$A$2:$A$8633,IF($H$2=$H$2,IF($B$528=Data!$F$2:$F$8633,IF(C$16=Data!$E$2:$E$8633,IF(1=Data!$H$2:$H$8633,Data!$I$2:$I$8633))))))</f>
        <v>0</v>
      </c>
      <c r="D533" s="35">
        <f t="array" ref="D533">SUM(IF($F$2=Data!$A$2:$A$8633,IF($H$2=$H$2,IF($B$528=Data!$F$2:$F$8633,IF(D$16=Data!$E$2:$E$8633,IF(1=Data!$H$2:$H$8633,Data!$I$2:$I$8633))))))</f>
        <v>0</v>
      </c>
      <c r="E533" s="35">
        <f t="array" ref="E533">SUM(IF($F$2=Data!$A$2:$A$8633,IF($H$2=$H$2,IF($B$528=Data!$F$2:$F$8633,IF(E$16=Data!$E$2:$E$8633,IF(1=Data!$H$2:$H$8633,Data!$I$2:$I$8633))))))</f>
        <v>0</v>
      </c>
      <c r="F533" s="35">
        <f t="array" ref="F533">SUM(IF($F$2=Data!$A$2:$A$8633,IF($H$2=$H$2,IF($B$528=Data!$F$2:$F$8633,IF(F$16=Data!$E$2:$E$8633,IF(1=Data!$H$2:$H$8633,Data!$I$2:$I$8633))))))</f>
        <v>0</v>
      </c>
      <c r="G533" s="35">
        <f t="array" ref="G533">SUM(IF($F$2=Data!$A$2:$A$8633,IF($H$2=$H$2,IF($B$528=Data!$F$2:$F$8633,IF(G$16=Data!$E$2:$E$8633,IF(1=Data!$H$2:$H$8633,Data!$I$2:$I$8633))))))</f>
        <v>0</v>
      </c>
      <c r="H533" s="35">
        <f t="array" ref="H533">SUM(IF($F$2=Data!$A$2:$A$8633,IF($H$2=$H$2,IF($B$528=Data!$F$2:$F$8633,IF(H$16=Data!$E$2:$E$8633,IF(1=Data!$H$2:$H$8633,Data!$I$2:$I$8633))))))</f>
        <v>0</v>
      </c>
      <c r="I533" s="35">
        <f t="array" ref="I533">SUM(IF($F$2=Data!$A$2:$A$8633,IF($H$2=$H$2,IF($B$528=Data!$F$2:$F$8633,IF(I$16=Data!$E$2:$E$8633,IF(1=Data!$H$2:$H$8633,Data!$I$2:$I$8633))))))</f>
        <v>0</v>
      </c>
      <c r="J533" s="35">
        <f t="array" ref="J533">SUM(IF($F$2=Data!$A$2:$A$8633,IF($H$2=$H$2,IF($B$528=Data!$F$2:$F$8633,IF(J$16=Data!$E$2:$E$8633,IF(1=Data!$H$2:$H$8633,Data!$I$2:$I$8633))))))</f>
        <v>0</v>
      </c>
      <c r="K533" s="35">
        <f t="array" ref="K533">SUM(IF($F$2=Data!$A$2:$A$8633,IF($H$2=$H$2,IF($B$528=Data!$F$2:$F$8633,IF(K$16=Data!$E$2:$E$8633,IF(1=Data!$H$2:$H$8633,Data!$I$2:$I$8633))))))</f>
        <v>0</v>
      </c>
      <c r="L533" s="35">
        <f t="array" ref="L533">SUM(IF($F$2=Data!$A$2:$A$8633,IF($H$2=$H$2,IF($B$528=Data!$F$2:$F$8633,IF(L$16=Data!$E$2:$E$8633,IF(1=Data!$H$2:$H$8633,Data!$I$2:$I$8633))))))</f>
        <v>0</v>
      </c>
      <c r="M533" s="35">
        <f t="array" ref="M533">SUM(IF($F$2=Data!$A$2:$A$8633,IF($H$2=$H$2,IF($B$528=Data!$F$2:$F$8633,IF(M$16=Data!$E$2:$E$8633,IF(1=Data!$H$2:$H$8633,Data!$I$2:$I$8633))))))</f>
        <v>0</v>
      </c>
      <c r="N533" s="35">
        <f t="array" ref="N533">SUM(IF($F$2=Data!$A$2:$A$8633,IF($H$2=$H$2,IF($B$528=Data!$F$2:$F$8633,IF(N$16=Data!$E$2:$E$8633,IF(1=Data!$H$2:$H$8633,Data!$I$2:$I$8633))))))</f>
        <v>0</v>
      </c>
      <c r="O533" s="35">
        <f t="array" ref="O533">SUM(IF($F$2=Data!$A$2:$A$8633,IF($H$2=$H$2,IF($B$528=Data!$F$2:$F$8633,IF(O$16=Data!$E$2:$E$8633,IF(1=Data!$H$2:$H$8633,Data!$I$2:$I$8633))))))</f>
        <v>0</v>
      </c>
      <c r="P533" s="35">
        <f t="array" ref="P533">SUM(IF($F$2=Data!$A$2:$A$8633,IF($H$2=$H$2,IF($B$528=Data!$F$2:$F$8633,IF(P$16=Data!$E$2:$E$8633,IF(1=Data!$H$2:$H$8633,Data!$I$2:$I$8633))))))</f>
        <v>0</v>
      </c>
      <c r="Q533" s="35">
        <f t="array" ref="Q533">SUM(IF($F$2=Data!$A$2:$A$8633,IF($H$2=$H$2,IF($B$528=Data!$F$2:$F$8633,IF(Q$16=Data!$E$2:$E$8633,IF(1=Data!$H$2:$H$8633,Data!$I$2:$I$8633))))))</f>
        <v>0</v>
      </c>
      <c r="R533" s="35">
        <f t="array" ref="R533">SUM(IF($F$2=Data!$A$2:$A$8633,IF($H$2=$H$2,IF($B$528=Data!$F$2:$F$8633,IF(R$16=Data!$E$2:$E$8633,IF(1=Data!$H$2:$H$8633,Data!$I$2:$I$8633))))))</f>
        <v>0</v>
      </c>
      <c r="S533" s="35">
        <f t="array" ref="S533">SUM(IF($F$2=Data!$A$2:$A$8633,IF($H$2=$H$2,IF($B$528=Data!$F$2:$F$8633,IF(S$16=Data!$E$2:$E$8633,IF(1=Data!$H$2:$H$8633,Data!$I$2:$I$8633))))))</f>
        <v>0</v>
      </c>
      <c r="T533" s="35">
        <f t="array" ref="T533">SUM(IF($F$2=Data!$A$2:$A$8633,IF($H$2=$H$2,IF($B$528=Data!$F$2:$F$8633,IF(T$16=Data!$E$2:$E$8633,IF(1=Data!$H$2:$H$8633,Data!$I$2:$I$8633))))))</f>
        <v>0</v>
      </c>
      <c r="U533" s="35">
        <f t="array" ref="U533">SUM(IF($F$2=Data!$A$2:$A$8633,IF($H$2=$H$2,IF($B$528=Data!$F$2:$F$8633,IF(U$16=Data!$E$2:$E$8633,IF(1=Data!$H$2:$H$8633,Data!$I$2:$I$8633))))))</f>
        <v>0</v>
      </c>
      <c r="V533" s="35">
        <f t="array" ref="V533">SUM(IF($F$2=Data!$A$2:$A$8633,IF($H$2=$H$2,IF($B$528=Data!$F$2:$F$8633,IF(V$16=Data!$E$2:$E$8633,IF(1=Data!$H$2:$H$8633,Data!$I$2:$I$8633))))))</f>
        <v>0</v>
      </c>
      <c r="W533" s="35">
        <f t="array" ref="W533">SUM(IF($F$2=Data!$A$2:$A$8633,IF($H$2=$H$2,IF($B$528=Data!$F$2:$F$8633,IF(W$16=Data!$E$2:$E$8633,IF(1=Data!$H$2:$H$8633,Data!$I$2:$I$8633))))))</f>
        <v>0</v>
      </c>
      <c r="X533" s="35">
        <f t="array" ref="X533">SUM(IF($F$2=Data!$A$2:$A$8633,IF($H$2=$H$2,IF($B$528=Data!$F$2:$F$8633,IF(X$16=Data!$E$2:$E$8633,IF(1=Data!$H$2:$H$8633,Data!$I$2:$I$8633))))))</f>
        <v>0</v>
      </c>
      <c r="Y533" s="35">
        <f t="array" ref="Y533">SUM(IF($F$2=Data!$A$2:$A$8633,IF($H$2=$H$2,IF($B$528=Data!$F$2:$F$8633,IF(Y$16=Data!$E$2:$E$8633,IF(1=Data!$H$2:$H$8633,Data!$I$2:$I$8633))))))</f>
        <v>0</v>
      </c>
      <c r="AE533" s="22"/>
    </row>
    <row r="534" spans="1:31" hidden="1">
      <c r="A534" s="29" t="s">
        <v>5</v>
      </c>
      <c r="B534" s="35">
        <f t="array" ref="B534">SUM(IF($F$2=Data!$A$2:$A$8633,IF($H$2=$H$2,IF($B$528=Data!$F$2:$F$8633,IF(B$16=Data!$E$2:$E$8633,IF(2=Data!$H$2:$H$8633,Data!$I$2:$I$8633))))))</f>
        <v>0</v>
      </c>
      <c r="C534" s="35">
        <f t="array" ref="C534">SUM(IF($F$2=Data!$A$2:$A$8633,IF($H$2=$H$2,IF($B$528=Data!$F$2:$F$8633,IF(C$16=Data!$E$2:$E$8633,IF(2=Data!$H$2:$H$8633,Data!$I$2:$I$8633))))))</f>
        <v>0</v>
      </c>
      <c r="D534" s="35">
        <f t="array" ref="D534">SUM(IF($F$2=Data!$A$2:$A$8633,IF($H$2=$H$2,IF($B$528=Data!$F$2:$F$8633,IF(D$16=Data!$E$2:$E$8633,IF(2=Data!$H$2:$H$8633,Data!$I$2:$I$8633))))))</f>
        <v>0</v>
      </c>
      <c r="E534" s="35">
        <f t="array" ref="E534">SUM(IF($F$2=Data!$A$2:$A$8633,IF($H$2=$H$2,IF($B$528=Data!$F$2:$F$8633,IF(E$16=Data!$E$2:$E$8633,IF(2=Data!$H$2:$H$8633,Data!$I$2:$I$8633))))))</f>
        <v>0</v>
      </c>
      <c r="F534" s="35">
        <f t="array" ref="F534">SUM(IF($F$2=Data!$A$2:$A$8633,IF($H$2=$H$2,IF($B$528=Data!$F$2:$F$8633,IF(F$16=Data!$E$2:$E$8633,IF(2=Data!$H$2:$H$8633,Data!$I$2:$I$8633))))))</f>
        <v>0</v>
      </c>
      <c r="G534" s="35">
        <f t="array" ref="G534">SUM(IF($F$2=Data!$A$2:$A$8633,IF($H$2=$H$2,IF($B$528=Data!$F$2:$F$8633,IF(G$16=Data!$E$2:$E$8633,IF(2=Data!$H$2:$H$8633,Data!$I$2:$I$8633))))))</f>
        <v>0</v>
      </c>
      <c r="H534" s="35">
        <f t="array" ref="H534">SUM(IF($F$2=Data!$A$2:$A$8633,IF($H$2=$H$2,IF($B$528=Data!$F$2:$F$8633,IF(H$16=Data!$E$2:$E$8633,IF(2=Data!$H$2:$H$8633,Data!$I$2:$I$8633))))))</f>
        <v>0</v>
      </c>
      <c r="I534" s="35">
        <f t="array" ref="I534">SUM(IF($F$2=Data!$A$2:$A$8633,IF($H$2=$H$2,IF($B$528=Data!$F$2:$F$8633,IF(I$16=Data!$E$2:$E$8633,IF(2=Data!$H$2:$H$8633,Data!$I$2:$I$8633))))))</f>
        <v>0</v>
      </c>
      <c r="J534" s="35">
        <f t="array" ref="J534">SUM(IF($F$2=Data!$A$2:$A$8633,IF($H$2=$H$2,IF($B$528=Data!$F$2:$F$8633,IF(J$16=Data!$E$2:$E$8633,IF(2=Data!$H$2:$H$8633,Data!$I$2:$I$8633))))))</f>
        <v>0</v>
      </c>
      <c r="K534" s="35">
        <f t="array" ref="K534">SUM(IF($F$2=Data!$A$2:$A$8633,IF($H$2=$H$2,IF($B$528=Data!$F$2:$F$8633,IF(K$16=Data!$E$2:$E$8633,IF(2=Data!$H$2:$H$8633,Data!$I$2:$I$8633))))))</f>
        <v>0</v>
      </c>
      <c r="L534" s="35">
        <f t="array" ref="L534">SUM(IF($F$2=Data!$A$2:$A$8633,IF($H$2=$H$2,IF($B$528=Data!$F$2:$F$8633,IF(L$16=Data!$E$2:$E$8633,IF(2=Data!$H$2:$H$8633,Data!$I$2:$I$8633))))))</f>
        <v>0</v>
      </c>
      <c r="M534" s="35">
        <f t="array" ref="M534">SUM(IF($F$2=Data!$A$2:$A$8633,IF($H$2=$H$2,IF($B$528=Data!$F$2:$F$8633,IF(M$16=Data!$E$2:$E$8633,IF(2=Data!$H$2:$H$8633,Data!$I$2:$I$8633))))))</f>
        <v>0</v>
      </c>
      <c r="N534" s="35">
        <f t="array" ref="N534">SUM(IF($F$2=Data!$A$2:$A$8633,IF($H$2=$H$2,IF($B$528=Data!$F$2:$F$8633,IF(N$16=Data!$E$2:$E$8633,IF(2=Data!$H$2:$H$8633,Data!$I$2:$I$8633))))))</f>
        <v>0</v>
      </c>
      <c r="O534" s="35">
        <f t="array" ref="O534">SUM(IF($F$2=Data!$A$2:$A$8633,IF($H$2=$H$2,IF($B$528=Data!$F$2:$F$8633,IF(O$16=Data!$E$2:$E$8633,IF(2=Data!$H$2:$H$8633,Data!$I$2:$I$8633))))))</f>
        <v>0</v>
      </c>
      <c r="P534" s="35">
        <f t="array" ref="P534">SUM(IF($F$2=Data!$A$2:$A$8633,IF($H$2=$H$2,IF($B$528=Data!$F$2:$F$8633,IF(P$16=Data!$E$2:$E$8633,IF(2=Data!$H$2:$H$8633,Data!$I$2:$I$8633))))))</f>
        <v>0</v>
      </c>
      <c r="Q534" s="35">
        <f t="array" ref="Q534">SUM(IF($F$2=Data!$A$2:$A$8633,IF($H$2=$H$2,IF($B$528=Data!$F$2:$F$8633,IF(Q$16=Data!$E$2:$E$8633,IF(2=Data!$H$2:$H$8633,Data!$I$2:$I$8633))))))</f>
        <v>0</v>
      </c>
      <c r="R534" s="35">
        <f t="array" ref="R534">SUM(IF($F$2=Data!$A$2:$A$8633,IF($H$2=$H$2,IF($B$528=Data!$F$2:$F$8633,IF(R$16=Data!$E$2:$E$8633,IF(2=Data!$H$2:$H$8633,Data!$I$2:$I$8633))))))</f>
        <v>0</v>
      </c>
      <c r="S534" s="35">
        <f t="array" ref="S534">SUM(IF($F$2=Data!$A$2:$A$8633,IF($H$2=$H$2,IF($B$528=Data!$F$2:$F$8633,IF(S$16=Data!$E$2:$E$8633,IF(2=Data!$H$2:$H$8633,Data!$I$2:$I$8633))))))</f>
        <v>0</v>
      </c>
      <c r="T534" s="35">
        <f t="array" ref="T534">SUM(IF($F$2=Data!$A$2:$A$8633,IF($H$2=$H$2,IF($B$528=Data!$F$2:$F$8633,IF(T$16=Data!$E$2:$E$8633,IF(2=Data!$H$2:$H$8633,Data!$I$2:$I$8633))))))</f>
        <v>0</v>
      </c>
      <c r="U534" s="35">
        <f t="array" ref="U534">SUM(IF($F$2=Data!$A$2:$A$8633,IF($H$2=$H$2,IF($B$528=Data!$F$2:$F$8633,IF(U$16=Data!$E$2:$E$8633,IF(2=Data!$H$2:$H$8633,Data!$I$2:$I$8633))))))</f>
        <v>0</v>
      </c>
      <c r="V534" s="35">
        <f t="array" ref="V534">SUM(IF($F$2=Data!$A$2:$A$8633,IF($H$2=$H$2,IF($B$528=Data!$F$2:$F$8633,IF(V$16=Data!$E$2:$E$8633,IF(2=Data!$H$2:$H$8633,Data!$I$2:$I$8633))))))</f>
        <v>0</v>
      </c>
      <c r="W534" s="35">
        <f t="array" ref="W534">SUM(IF($F$2=Data!$A$2:$A$8633,IF($H$2=$H$2,IF($B$528=Data!$F$2:$F$8633,IF(W$16=Data!$E$2:$E$8633,IF(2=Data!$H$2:$H$8633,Data!$I$2:$I$8633))))))</f>
        <v>0</v>
      </c>
      <c r="X534" s="35">
        <f t="array" ref="X534">SUM(IF($F$2=Data!$A$2:$A$8633,IF($H$2=$H$2,IF($B$528=Data!$F$2:$F$8633,IF(X$16=Data!$E$2:$E$8633,IF(2=Data!$H$2:$H$8633,Data!$I$2:$I$8633))))))</f>
        <v>0</v>
      </c>
      <c r="Y534" s="35">
        <f t="array" ref="Y534">SUM(IF($F$2=Data!$A$2:$A$8633,IF($H$2=$H$2,IF($B$528=Data!$F$2:$F$8633,IF(Y$16=Data!$E$2:$E$8633,IF(2=Data!$H$2:$H$8633,Data!$I$2:$I$8633))))))</f>
        <v>0</v>
      </c>
      <c r="AE534" s="22"/>
    </row>
    <row r="535" spans="1:31" hidden="1">
      <c r="A535" s="29" t="s">
        <v>22</v>
      </c>
      <c r="B535" s="35">
        <f t="array" ref="B535">SUM(IF($F$2=Data!$A$2:$A$8633,IF($H$2=$H$2,IF($B$528=Data!$F$2:$F$8633,IF(B$16=Data!$E$2:$E$8633,IF(3=Data!$H$2:$H$8633,Data!$I$2:$I$8633))))))</f>
        <v>0</v>
      </c>
      <c r="C535" s="35">
        <f t="array" ref="C535">SUM(IF($F$2=Data!$A$2:$A$8633,IF($H$2=$H$2,IF($B$528=Data!$F$2:$F$8633,IF(C$16=Data!$E$2:$E$8633,IF(3=Data!$H$2:$H$8633,Data!$I$2:$I$8633))))))</f>
        <v>0</v>
      </c>
      <c r="D535" s="35">
        <f t="array" ref="D535">SUM(IF($F$2=Data!$A$2:$A$8633,IF($H$2=$H$2,IF($B$528=Data!$F$2:$F$8633,IF(D$16=Data!$E$2:$E$8633,IF(3=Data!$H$2:$H$8633,Data!$I$2:$I$8633))))))</f>
        <v>0</v>
      </c>
      <c r="E535" s="35">
        <f t="array" ref="E535">SUM(IF($F$2=Data!$A$2:$A$8633,IF($H$2=$H$2,IF($B$528=Data!$F$2:$F$8633,IF(E$16=Data!$E$2:$E$8633,IF(3=Data!$H$2:$H$8633,Data!$I$2:$I$8633))))))</f>
        <v>0</v>
      </c>
      <c r="F535" s="35">
        <f t="array" ref="F535">SUM(IF($F$2=Data!$A$2:$A$8633,IF($H$2=$H$2,IF($B$528=Data!$F$2:$F$8633,IF(F$16=Data!$E$2:$E$8633,IF(3=Data!$H$2:$H$8633,Data!$I$2:$I$8633))))))</f>
        <v>0</v>
      </c>
      <c r="G535" s="35">
        <f t="array" ref="G535">SUM(IF($F$2=Data!$A$2:$A$8633,IF($H$2=$H$2,IF($B$528=Data!$F$2:$F$8633,IF(G$16=Data!$E$2:$E$8633,IF(3=Data!$H$2:$H$8633,Data!$I$2:$I$8633))))))</f>
        <v>0</v>
      </c>
      <c r="H535" s="35">
        <f t="array" ref="H535">SUM(IF($F$2=Data!$A$2:$A$8633,IF($H$2=$H$2,IF($B$528=Data!$F$2:$F$8633,IF(H$16=Data!$E$2:$E$8633,IF(3=Data!$H$2:$H$8633,Data!$I$2:$I$8633))))))</f>
        <v>0</v>
      </c>
      <c r="I535" s="35">
        <f t="array" ref="I535">SUM(IF($F$2=Data!$A$2:$A$8633,IF($H$2=$H$2,IF($B$528=Data!$F$2:$F$8633,IF(I$16=Data!$E$2:$E$8633,IF(3=Data!$H$2:$H$8633,Data!$I$2:$I$8633))))))</f>
        <v>0</v>
      </c>
      <c r="J535" s="35">
        <f t="array" ref="J535">SUM(IF($F$2=Data!$A$2:$A$8633,IF($H$2=$H$2,IF($B$528=Data!$F$2:$F$8633,IF(J$16=Data!$E$2:$E$8633,IF(3=Data!$H$2:$H$8633,Data!$I$2:$I$8633))))))</f>
        <v>0</v>
      </c>
      <c r="K535" s="35">
        <f t="array" ref="K535">SUM(IF($F$2=Data!$A$2:$A$8633,IF($H$2=$H$2,IF($B$528=Data!$F$2:$F$8633,IF(K$16=Data!$E$2:$E$8633,IF(3=Data!$H$2:$H$8633,Data!$I$2:$I$8633))))))</f>
        <v>0</v>
      </c>
      <c r="L535" s="35">
        <f t="array" ref="L535">SUM(IF($F$2=Data!$A$2:$A$8633,IF($H$2=$H$2,IF($B$528=Data!$F$2:$F$8633,IF(L$16=Data!$E$2:$E$8633,IF(3=Data!$H$2:$H$8633,Data!$I$2:$I$8633))))))</f>
        <v>0</v>
      </c>
      <c r="M535" s="35">
        <f t="array" ref="M535">SUM(IF($F$2=Data!$A$2:$A$8633,IF($H$2=$H$2,IF($B$528=Data!$F$2:$F$8633,IF(M$16=Data!$E$2:$E$8633,IF(3=Data!$H$2:$H$8633,Data!$I$2:$I$8633))))))</f>
        <v>0</v>
      </c>
      <c r="N535" s="35">
        <f t="array" ref="N535">SUM(IF($F$2=Data!$A$2:$A$8633,IF($H$2=$H$2,IF($B$528=Data!$F$2:$F$8633,IF(N$16=Data!$E$2:$E$8633,IF(3=Data!$H$2:$H$8633,Data!$I$2:$I$8633))))))</f>
        <v>0</v>
      </c>
      <c r="O535" s="35">
        <f t="array" ref="O535">SUM(IF($F$2=Data!$A$2:$A$8633,IF($H$2=$H$2,IF($B$528=Data!$F$2:$F$8633,IF(O$16=Data!$E$2:$E$8633,IF(3=Data!$H$2:$H$8633,Data!$I$2:$I$8633))))))</f>
        <v>0</v>
      </c>
      <c r="P535" s="35">
        <f t="array" ref="P535">SUM(IF($F$2=Data!$A$2:$A$8633,IF($H$2=$H$2,IF($B$528=Data!$F$2:$F$8633,IF(P$16=Data!$E$2:$E$8633,IF(3=Data!$H$2:$H$8633,Data!$I$2:$I$8633))))))</f>
        <v>0</v>
      </c>
      <c r="Q535" s="35">
        <f t="array" ref="Q535">SUM(IF($F$2=Data!$A$2:$A$8633,IF($H$2=$H$2,IF($B$528=Data!$F$2:$F$8633,IF(Q$16=Data!$E$2:$E$8633,IF(3=Data!$H$2:$H$8633,Data!$I$2:$I$8633))))))</f>
        <v>0</v>
      </c>
      <c r="R535" s="35">
        <f t="array" ref="R535">SUM(IF($F$2=Data!$A$2:$A$8633,IF($H$2=$H$2,IF($B$528=Data!$F$2:$F$8633,IF(R$16=Data!$E$2:$E$8633,IF(3=Data!$H$2:$H$8633,Data!$I$2:$I$8633))))))</f>
        <v>0</v>
      </c>
      <c r="S535" s="35">
        <f t="array" ref="S535">SUM(IF($F$2=Data!$A$2:$A$8633,IF($H$2=$H$2,IF($B$528=Data!$F$2:$F$8633,IF(S$16=Data!$E$2:$E$8633,IF(3=Data!$H$2:$H$8633,Data!$I$2:$I$8633))))))</f>
        <v>0</v>
      </c>
      <c r="T535" s="35">
        <f t="array" ref="T535">SUM(IF($F$2=Data!$A$2:$A$8633,IF($H$2=$H$2,IF($B$528=Data!$F$2:$F$8633,IF(T$16=Data!$E$2:$E$8633,IF(3=Data!$H$2:$H$8633,Data!$I$2:$I$8633))))))</f>
        <v>0</v>
      </c>
      <c r="U535" s="35">
        <f t="array" ref="U535">SUM(IF($F$2=Data!$A$2:$A$8633,IF($H$2=$H$2,IF($B$528=Data!$F$2:$F$8633,IF(U$16=Data!$E$2:$E$8633,IF(3=Data!$H$2:$H$8633,Data!$I$2:$I$8633))))))</f>
        <v>0</v>
      </c>
      <c r="V535" s="35">
        <f t="array" ref="V535">SUM(IF($F$2=Data!$A$2:$A$8633,IF($H$2=$H$2,IF($B$528=Data!$F$2:$F$8633,IF(V$16=Data!$E$2:$E$8633,IF(3=Data!$H$2:$H$8633,Data!$I$2:$I$8633))))))</f>
        <v>0</v>
      </c>
      <c r="W535" s="35">
        <f t="array" ref="W535">SUM(IF($F$2=Data!$A$2:$A$8633,IF($H$2=$H$2,IF($B$528=Data!$F$2:$F$8633,IF(W$16=Data!$E$2:$E$8633,IF(3=Data!$H$2:$H$8633,Data!$I$2:$I$8633))))))</f>
        <v>0</v>
      </c>
      <c r="X535" s="35">
        <f t="array" ref="X535">SUM(IF($F$2=Data!$A$2:$A$8633,IF($H$2=$H$2,IF($B$528=Data!$F$2:$F$8633,IF(X$16=Data!$E$2:$E$8633,IF(3=Data!$H$2:$H$8633,Data!$I$2:$I$8633))))))</f>
        <v>0</v>
      </c>
      <c r="Y535" s="35">
        <f t="array" ref="Y535">SUM(IF($F$2=Data!$A$2:$A$8633,IF($H$2=$H$2,IF($B$528=Data!$F$2:$F$8633,IF(Y$16=Data!$E$2:$E$8633,IF(3=Data!$H$2:$H$8633,Data!$I$2:$I$8633))))))</f>
        <v>0</v>
      </c>
    </row>
    <row r="536" spans="1:31" hidden="1">
      <c r="A536" s="29" t="s">
        <v>6</v>
      </c>
      <c r="B536" s="35">
        <f t="array" ref="B536">SUM(IF($F$2=Data!$A$2:$A$8633,IF($H$2=$H$2,IF($B$528=Data!$F$2:$F$8633,IF(B$16=Data!$E$2:$E$8633,IF(0=Data!$H$2:$H$8633,Data!$K$2:$K$8633))))))</f>
        <v>0</v>
      </c>
      <c r="C536" s="35">
        <f t="array" ref="C536">SUM(IF($F$2=Data!$A$2:$A$8633,IF($H$2=$H$2,IF($B$528=Data!$F$2:$F$8633,IF(C$16=Data!$E$2:$E$8633,IF(0=Data!$H$2:$H$8633,Data!$K$2:$K$8633))))))</f>
        <v>0</v>
      </c>
      <c r="D536" s="35">
        <f t="array" ref="D536">SUM(IF($F$2=Data!$A$2:$A$8633,IF($H$2=$H$2,IF($B$528=Data!$F$2:$F$8633,IF(D$16=Data!$E$2:$E$8633,IF(0=Data!$H$2:$H$8633,Data!$K$2:$K$8633))))))</f>
        <v>0</v>
      </c>
      <c r="E536" s="35">
        <f t="array" ref="E536">SUM(IF($F$2=Data!$A$2:$A$8633,IF($H$2=$H$2,IF($B$528=Data!$F$2:$F$8633,IF(E$16=Data!$E$2:$E$8633,IF(0=Data!$H$2:$H$8633,Data!$K$2:$K$8633))))))</f>
        <v>0</v>
      </c>
      <c r="F536" s="35">
        <f t="array" ref="F536">SUM(IF($F$2=Data!$A$2:$A$8633,IF($H$2=$H$2,IF($B$528=Data!$F$2:$F$8633,IF(F$16=Data!$E$2:$E$8633,IF(0=Data!$H$2:$H$8633,Data!$K$2:$K$8633))))))</f>
        <v>0</v>
      </c>
      <c r="G536" s="35">
        <f t="array" ref="G536">SUM(IF($F$2=Data!$A$2:$A$8633,IF($H$2=$H$2,IF($B$528=Data!$F$2:$F$8633,IF(G$16=Data!$E$2:$E$8633,IF(0=Data!$H$2:$H$8633,Data!$K$2:$K$8633))))))</f>
        <v>0</v>
      </c>
      <c r="H536" s="35">
        <f t="array" ref="H536">SUM(IF($F$2=Data!$A$2:$A$8633,IF($H$2=$H$2,IF($B$528=Data!$F$2:$F$8633,IF(H$16=Data!$E$2:$E$8633,IF(0=Data!$H$2:$H$8633,Data!$K$2:$K$8633))))))</f>
        <v>0</v>
      </c>
      <c r="I536" s="35">
        <f t="array" ref="I536">SUM(IF($F$2=Data!$A$2:$A$8633,IF($H$2=$H$2,IF($B$528=Data!$F$2:$F$8633,IF(I$16=Data!$E$2:$E$8633,IF(0=Data!$H$2:$H$8633,Data!$K$2:$K$8633))))))</f>
        <v>0</v>
      </c>
      <c r="J536" s="35">
        <f t="array" ref="J536">SUM(IF($F$2=Data!$A$2:$A$8633,IF($H$2=$H$2,IF($B$528=Data!$F$2:$F$8633,IF(J$16=Data!$E$2:$E$8633,IF(0=Data!$H$2:$H$8633,Data!$K$2:$K$8633))))))</f>
        <v>0</v>
      </c>
      <c r="K536" s="35">
        <f t="array" ref="K536">SUM(IF($F$2=Data!$A$2:$A$8633,IF($H$2=$H$2,IF($B$528=Data!$F$2:$F$8633,IF(K$16=Data!$E$2:$E$8633,IF(0=Data!$H$2:$H$8633,Data!$K$2:$K$8633))))))</f>
        <v>0</v>
      </c>
      <c r="L536" s="35">
        <f t="array" ref="L536">SUM(IF($F$2=Data!$A$2:$A$8633,IF($H$2=$H$2,IF($B$528=Data!$F$2:$F$8633,IF(L$16=Data!$E$2:$E$8633,IF(0=Data!$H$2:$H$8633,Data!$K$2:$K$8633))))))</f>
        <v>0</v>
      </c>
      <c r="M536" s="35">
        <f t="array" ref="M536">SUM(IF($F$2=Data!$A$2:$A$8633,IF($H$2=$H$2,IF($B$528=Data!$F$2:$F$8633,IF(M$16=Data!$E$2:$E$8633,IF(0=Data!$H$2:$H$8633,Data!$K$2:$K$8633))))))</f>
        <v>0</v>
      </c>
      <c r="N536" s="35">
        <f t="array" ref="N536">SUM(IF($F$2=Data!$A$2:$A$8633,IF($H$2=$H$2,IF($B$528=Data!$F$2:$F$8633,IF(N$16=Data!$E$2:$E$8633,IF(0=Data!$H$2:$H$8633,Data!$K$2:$K$8633))))))</f>
        <v>0</v>
      </c>
      <c r="O536" s="35">
        <f t="array" ref="O536">SUM(IF($F$2=Data!$A$2:$A$8633,IF($H$2=$H$2,IF($B$528=Data!$F$2:$F$8633,IF(O$16=Data!$E$2:$E$8633,IF(0=Data!$H$2:$H$8633,Data!$K$2:$K$8633))))))</f>
        <v>0</v>
      </c>
      <c r="P536" s="35">
        <f t="array" ref="P536">SUM(IF($F$2=Data!$A$2:$A$8633,IF($H$2=$H$2,IF($B$528=Data!$F$2:$F$8633,IF(P$16=Data!$E$2:$E$8633,IF(0=Data!$H$2:$H$8633,Data!$K$2:$K$8633))))))</f>
        <v>0</v>
      </c>
      <c r="Q536" s="35">
        <f t="array" ref="Q536">SUM(IF($F$2=Data!$A$2:$A$8633,IF($H$2=$H$2,IF($B$528=Data!$F$2:$F$8633,IF(Q$16=Data!$E$2:$E$8633,IF(0=Data!$H$2:$H$8633,Data!$K$2:$K$8633))))))</f>
        <v>0</v>
      </c>
      <c r="R536" s="35">
        <f t="array" ref="R536">SUM(IF($F$2=Data!$A$2:$A$8633,IF($H$2=$H$2,IF($B$528=Data!$F$2:$F$8633,IF(R$16=Data!$E$2:$E$8633,IF(0=Data!$H$2:$H$8633,Data!$K$2:$K$8633))))))</f>
        <v>0</v>
      </c>
      <c r="S536" s="35">
        <f t="array" ref="S536">SUM(IF($F$2=Data!$A$2:$A$8633,IF($H$2=$H$2,IF($B$528=Data!$F$2:$F$8633,IF(S$16=Data!$E$2:$E$8633,IF(0=Data!$H$2:$H$8633,Data!$K$2:$K$8633))))))</f>
        <v>0</v>
      </c>
      <c r="T536" s="35">
        <f t="array" ref="T536">SUM(IF($F$2=Data!$A$2:$A$8633,IF($H$2=$H$2,IF($B$528=Data!$F$2:$F$8633,IF(T$16=Data!$E$2:$E$8633,IF(0=Data!$H$2:$H$8633,Data!$K$2:$K$8633))))))</f>
        <v>0</v>
      </c>
      <c r="U536" s="35">
        <f t="array" ref="U536">SUM(IF($F$2=Data!$A$2:$A$8633,IF($H$2=$H$2,IF($B$528=Data!$F$2:$F$8633,IF(U$16=Data!$E$2:$E$8633,IF(0=Data!$H$2:$H$8633,Data!$K$2:$K$8633))))))</f>
        <v>0</v>
      </c>
      <c r="V536" s="35">
        <f t="array" ref="V536">SUM(IF($F$2=Data!$A$2:$A$8633,IF($H$2=$H$2,IF($B$528=Data!$F$2:$F$8633,IF(V$16=Data!$E$2:$E$8633,IF(0=Data!$H$2:$H$8633,Data!$K$2:$K$8633))))))</f>
        <v>0</v>
      </c>
      <c r="W536" s="35">
        <f t="array" ref="W536">SUM(IF($F$2=Data!$A$2:$A$8633,IF($H$2=$H$2,IF($B$528=Data!$F$2:$F$8633,IF(W$16=Data!$E$2:$E$8633,IF(0=Data!$H$2:$H$8633,Data!$K$2:$K$8633))))))</f>
        <v>0</v>
      </c>
      <c r="X536" s="35">
        <f t="array" ref="X536">SUM(IF($F$2=Data!$A$2:$A$8633,IF($H$2=$H$2,IF($B$528=Data!$F$2:$F$8633,IF(X$16=Data!$E$2:$E$8633,IF(0=Data!$H$2:$H$8633,Data!$K$2:$K$8633))))))</f>
        <v>0</v>
      </c>
      <c r="Y536" s="35">
        <f t="array" ref="Y536">SUM(IF($F$2=Data!$A$2:$A$8633,IF($H$2=$H$2,IF($B$528=Data!$F$2:$F$8633,IF(Y$16=Data!$E$2:$E$8633,IF(0=Data!$H$2:$H$8633,Data!$K$2:$K$8633))))))</f>
        <v>0</v>
      </c>
    </row>
    <row r="537" spans="1:31" hidden="1">
      <c r="A537" s="29" t="s">
        <v>7</v>
      </c>
      <c r="B537" s="35">
        <f t="array" ref="B537">SUM(IF($F$2=Data!$A$2:$A$8633,IF($H$2=$H$2,IF($B$528=Data!$F$2:$F$8633,IF(B$16=Data!$E$2:$E$8633,IF(1=Data!$H$2:$H$8633,Data!$K$2:$K$8633))))))</f>
        <v>0</v>
      </c>
      <c r="C537" s="35">
        <f t="array" ref="C537">SUM(IF($F$2=Data!$A$2:$A$8633,IF($H$2=$H$2,IF($B$528=Data!$F$2:$F$8633,IF(C$16=Data!$E$2:$E$8633,IF(1=Data!$H$2:$H$8633,Data!$K$2:$K$8633))))))</f>
        <v>0</v>
      </c>
      <c r="D537" s="35">
        <f t="array" ref="D537">SUM(IF($F$2=Data!$A$2:$A$8633,IF($H$2=$H$2,IF($B$528=Data!$F$2:$F$8633,IF(D$16=Data!$E$2:$E$8633,IF(1=Data!$H$2:$H$8633,Data!$K$2:$K$8633))))))</f>
        <v>0</v>
      </c>
      <c r="E537" s="35">
        <f t="array" ref="E537">SUM(IF($F$2=Data!$A$2:$A$8633,IF($H$2=$H$2,IF($B$528=Data!$F$2:$F$8633,IF(E$16=Data!$E$2:$E$8633,IF(1=Data!$H$2:$H$8633,Data!$K$2:$K$8633))))))</f>
        <v>0</v>
      </c>
      <c r="F537" s="35">
        <f t="array" ref="F537">SUM(IF($F$2=Data!$A$2:$A$8633,IF($H$2=$H$2,IF($B$528=Data!$F$2:$F$8633,IF(F$16=Data!$E$2:$E$8633,IF(1=Data!$H$2:$H$8633,Data!$K$2:$K$8633))))))</f>
        <v>0</v>
      </c>
      <c r="G537" s="35">
        <f t="array" ref="G537">SUM(IF($F$2=Data!$A$2:$A$8633,IF($H$2=$H$2,IF($B$528=Data!$F$2:$F$8633,IF(G$16=Data!$E$2:$E$8633,IF(1=Data!$H$2:$H$8633,Data!$K$2:$K$8633))))))</f>
        <v>0</v>
      </c>
      <c r="H537" s="35">
        <f t="array" ref="H537">SUM(IF($F$2=Data!$A$2:$A$8633,IF($H$2=$H$2,IF($B$528=Data!$F$2:$F$8633,IF(H$16=Data!$E$2:$E$8633,IF(1=Data!$H$2:$H$8633,Data!$K$2:$K$8633))))))</f>
        <v>0</v>
      </c>
      <c r="I537" s="35">
        <f t="array" ref="I537">SUM(IF($F$2=Data!$A$2:$A$8633,IF($H$2=$H$2,IF($B$528=Data!$F$2:$F$8633,IF(I$16=Data!$E$2:$E$8633,IF(1=Data!$H$2:$H$8633,Data!$K$2:$K$8633))))))</f>
        <v>0</v>
      </c>
      <c r="J537" s="35">
        <f t="array" ref="J537">SUM(IF($F$2=Data!$A$2:$A$8633,IF($H$2=$H$2,IF($B$528=Data!$F$2:$F$8633,IF(J$16=Data!$E$2:$E$8633,IF(1=Data!$H$2:$H$8633,Data!$K$2:$K$8633))))))</f>
        <v>0</v>
      </c>
      <c r="K537" s="35">
        <f t="array" ref="K537">SUM(IF($F$2=Data!$A$2:$A$8633,IF($H$2=$H$2,IF($B$528=Data!$F$2:$F$8633,IF(K$16=Data!$E$2:$E$8633,IF(1=Data!$H$2:$H$8633,Data!$K$2:$K$8633))))))</f>
        <v>0</v>
      </c>
      <c r="L537" s="35">
        <f t="array" ref="L537">SUM(IF($F$2=Data!$A$2:$A$8633,IF($H$2=$H$2,IF($B$528=Data!$F$2:$F$8633,IF(L$16=Data!$E$2:$E$8633,IF(1=Data!$H$2:$H$8633,Data!$K$2:$K$8633))))))</f>
        <v>0</v>
      </c>
      <c r="M537" s="35">
        <f t="array" ref="M537">SUM(IF($F$2=Data!$A$2:$A$8633,IF($H$2=$H$2,IF($B$528=Data!$F$2:$F$8633,IF(M$16=Data!$E$2:$E$8633,IF(1=Data!$H$2:$H$8633,Data!$K$2:$K$8633))))))</f>
        <v>0</v>
      </c>
      <c r="N537" s="35">
        <f t="array" ref="N537">SUM(IF($F$2=Data!$A$2:$A$8633,IF($H$2=$H$2,IF($B$528=Data!$F$2:$F$8633,IF(N$16=Data!$E$2:$E$8633,IF(1=Data!$H$2:$H$8633,Data!$K$2:$K$8633))))))</f>
        <v>0</v>
      </c>
      <c r="O537" s="35">
        <f t="array" ref="O537">SUM(IF($F$2=Data!$A$2:$A$8633,IF($H$2=$H$2,IF($B$528=Data!$F$2:$F$8633,IF(O$16=Data!$E$2:$E$8633,IF(1=Data!$H$2:$H$8633,Data!$K$2:$K$8633))))))</f>
        <v>0</v>
      </c>
      <c r="P537" s="35">
        <f t="array" ref="P537">SUM(IF($F$2=Data!$A$2:$A$8633,IF($H$2=$H$2,IF($B$528=Data!$F$2:$F$8633,IF(P$16=Data!$E$2:$E$8633,IF(1=Data!$H$2:$H$8633,Data!$K$2:$K$8633))))))</f>
        <v>0</v>
      </c>
      <c r="Q537" s="35">
        <f t="array" ref="Q537">SUM(IF($F$2=Data!$A$2:$A$8633,IF($H$2=$H$2,IF($B$528=Data!$F$2:$F$8633,IF(Q$16=Data!$E$2:$E$8633,IF(1=Data!$H$2:$H$8633,Data!$K$2:$K$8633))))))</f>
        <v>0</v>
      </c>
      <c r="R537" s="35">
        <f t="array" ref="R537">SUM(IF($F$2=Data!$A$2:$A$8633,IF($H$2=$H$2,IF($B$528=Data!$F$2:$F$8633,IF(R$16=Data!$E$2:$E$8633,IF(1=Data!$H$2:$H$8633,Data!$K$2:$K$8633))))))</f>
        <v>0</v>
      </c>
      <c r="S537" s="35">
        <f t="array" ref="S537">SUM(IF($F$2=Data!$A$2:$A$8633,IF($H$2=$H$2,IF($B$528=Data!$F$2:$F$8633,IF(S$16=Data!$E$2:$E$8633,IF(1=Data!$H$2:$H$8633,Data!$K$2:$K$8633))))))</f>
        <v>0</v>
      </c>
      <c r="T537" s="35">
        <f t="array" ref="T537">SUM(IF($F$2=Data!$A$2:$A$8633,IF($H$2=$H$2,IF($B$528=Data!$F$2:$F$8633,IF(T$16=Data!$E$2:$E$8633,IF(1=Data!$H$2:$H$8633,Data!$K$2:$K$8633))))))</f>
        <v>0</v>
      </c>
      <c r="U537" s="35">
        <f t="array" ref="U537">SUM(IF($F$2=Data!$A$2:$A$8633,IF($H$2=$H$2,IF($B$528=Data!$F$2:$F$8633,IF(U$16=Data!$E$2:$E$8633,IF(1=Data!$H$2:$H$8633,Data!$K$2:$K$8633))))))</f>
        <v>0</v>
      </c>
      <c r="V537" s="35">
        <f t="array" ref="V537">SUM(IF($F$2=Data!$A$2:$A$8633,IF($H$2=$H$2,IF($B$528=Data!$F$2:$F$8633,IF(V$16=Data!$E$2:$E$8633,IF(1=Data!$H$2:$H$8633,Data!$K$2:$K$8633))))))</f>
        <v>0</v>
      </c>
      <c r="W537" s="35">
        <f t="array" ref="W537">SUM(IF($F$2=Data!$A$2:$A$8633,IF($H$2=$H$2,IF($B$528=Data!$F$2:$F$8633,IF(W$16=Data!$E$2:$E$8633,IF(1=Data!$H$2:$H$8633,Data!$K$2:$K$8633))))))</f>
        <v>0</v>
      </c>
      <c r="X537" s="35">
        <f t="array" ref="X537">SUM(IF($F$2=Data!$A$2:$A$8633,IF($H$2=$H$2,IF($B$528=Data!$F$2:$F$8633,IF(X$16=Data!$E$2:$E$8633,IF(1=Data!$H$2:$H$8633,Data!$K$2:$K$8633))))))</f>
        <v>0</v>
      </c>
      <c r="Y537" s="35">
        <f t="array" ref="Y537">SUM(IF($F$2=Data!$A$2:$A$8633,IF($H$2=$H$2,IF($B$528=Data!$F$2:$F$8633,IF(Y$16=Data!$E$2:$E$8633,IF(1=Data!$H$2:$H$8633,Data!$K$2:$K$8633))))))</f>
        <v>0</v>
      </c>
    </row>
    <row r="538" spans="1:31" hidden="1">
      <c r="A538" s="29" t="s">
        <v>19</v>
      </c>
      <c r="B538" s="35">
        <f t="array" ref="B538">SUM(IF($F$2=Data!$A$2:$A$8633,IF($H$2=$H$2,IF($B$528=Data!$F$2:$F$8633,IF(B$16=Data!$E$2:$E$8633,IF(2=Data!$H$2:$H$8633,Data!$K$2:$K$8633))))))</f>
        <v>0</v>
      </c>
      <c r="C538" s="35">
        <f t="array" ref="C538">SUM(IF($F$2=Data!$A$2:$A$8633,IF($H$2=$H$2,IF($B$528=Data!$F$2:$F$8633,IF(C$16=Data!$E$2:$E$8633,IF(2=Data!$H$2:$H$8633,Data!$K$2:$K$8633))))))</f>
        <v>0</v>
      </c>
      <c r="D538" s="35">
        <f t="array" ref="D538">SUM(IF($F$2=Data!$A$2:$A$8633,IF($H$2=$H$2,IF($B$528=Data!$F$2:$F$8633,IF(D$16=Data!$E$2:$E$8633,IF(2=Data!$H$2:$H$8633,Data!$K$2:$K$8633))))))</f>
        <v>0</v>
      </c>
      <c r="E538" s="35">
        <f t="array" ref="E538">SUM(IF($F$2=Data!$A$2:$A$8633,IF($H$2=$H$2,IF($B$528=Data!$F$2:$F$8633,IF(E$16=Data!$E$2:$E$8633,IF(2=Data!$H$2:$H$8633,Data!$K$2:$K$8633))))))</f>
        <v>0</v>
      </c>
      <c r="F538" s="35">
        <f t="array" ref="F538">SUM(IF($F$2=Data!$A$2:$A$8633,IF($H$2=$H$2,IF($B$528=Data!$F$2:$F$8633,IF(F$16=Data!$E$2:$E$8633,IF(2=Data!$H$2:$H$8633,Data!$K$2:$K$8633))))))</f>
        <v>0</v>
      </c>
      <c r="G538" s="35">
        <f t="array" ref="G538">SUM(IF($F$2=Data!$A$2:$A$8633,IF($H$2=$H$2,IF($B$528=Data!$F$2:$F$8633,IF(G$16=Data!$E$2:$E$8633,IF(2=Data!$H$2:$H$8633,Data!$K$2:$K$8633))))))</f>
        <v>0</v>
      </c>
      <c r="H538" s="35">
        <f t="array" ref="H538">SUM(IF($F$2=Data!$A$2:$A$8633,IF($H$2=$H$2,IF($B$528=Data!$F$2:$F$8633,IF(H$16=Data!$E$2:$E$8633,IF(2=Data!$H$2:$H$8633,Data!$K$2:$K$8633))))))</f>
        <v>0</v>
      </c>
      <c r="I538" s="35">
        <f t="array" ref="I538">SUM(IF($F$2=Data!$A$2:$A$8633,IF($H$2=$H$2,IF($B$528=Data!$F$2:$F$8633,IF(I$16=Data!$E$2:$E$8633,IF(2=Data!$H$2:$H$8633,Data!$K$2:$K$8633))))))</f>
        <v>0</v>
      </c>
      <c r="J538" s="35">
        <f t="array" ref="J538">SUM(IF($F$2=Data!$A$2:$A$8633,IF($H$2=$H$2,IF($B$528=Data!$F$2:$F$8633,IF(J$16=Data!$E$2:$E$8633,IF(2=Data!$H$2:$H$8633,Data!$K$2:$K$8633))))))</f>
        <v>0</v>
      </c>
      <c r="K538" s="35">
        <f t="array" ref="K538">SUM(IF($F$2=Data!$A$2:$A$8633,IF($H$2=$H$2,IF($B$528=Data!$F$2:$F$8633,IF(K$16=Data!$E$2:$E$8633,IF(2=Data!$H$2:$H$8633,Data!$K$2:$K$8633))))))</f>
        <v>0</v>
      </c>
      <c r="L538" s="35">
        <f t="array" ref="L538">SUM(IF($F$2=Data!$A$2:$A$8633,IF($H$2=$H$2,IF($B$528=Data!$F$2:$F$8633,IF(L$16=Data!$E$2:$E$8633,IF(2=Data!$H$2:$H$8633,Data!$K$2:$K$8633))))))</f>
        <v>0</v>
      </c>
      <c r="M538" s="35">
        <f t="array" ref="M538">SUM(IF($F$2=Data!$A$2:$A$8633,IF($H$2=$H$2,IF($B$528=Data!$F$2:$F$8633,IF(M$16=Data!$E$2:$E$8633,IF(2=Data!$H$2:$H$8633,Data!$K$2:$K$8633))))))</f>
        <v>0</v>
      </c>
      <c r="N538" s="35">
        <f t="array" ref="N538">SUM(IF($F$2=Data!$A$2:$A$8633,IF($H$2=$H$2,IF($B$528=Data!$F$2:$F$8633,IF(N$16=Data!$E$2:$E$8633,IF(2=Data!$H$2:$H$8633,Data!$K$2:$K$8633))))))</f>
        <v>0</v>
      </c>
      <c r="O538" s="35">
        <f t="array" ref="O538">SUM(IF($F$2=Data!$A$2:$A$8633,IF($H$2=$H$2,IF($B$528=Data!$F$2:$F$8633,IF(O$16=Data!$E$2:$E$8633,IF(2=Data!$H$2:$H$8633,Data!$K$2:$K$8633))))))</f>
        <v>0</v>
      </c>
      <c r="P538" s="35">
        <f t="array" ref="P538">SUM(IF($F$2=Data!$A$2:$A$8633,IF($H$2=$H$2,IF($B$528=Data!$F$2:$F$8633,IF(P$16=Data!$E$2:$E$8633,IF(2=Data!$H$2:$H$8633,Data!$K$2:$K$8633))))))</f>
        <v>0</v>
      </c>
      <c r="Q538" s="35">
        <f t="array" ref="Q538">SUM(IF($F$2=Data!$A$2:$A$8633,IF($H$2=$H$2,IF($B$528=Data!$F$2:$F$8633,IF(Q$16=Data!$E$2:$E$8633,IF(2=Data!$H$2:$H$8633,Data!$K$2:$K$8633))))))</f>
        <v>0</v>
      </c>
      <c r="R538" s="35">
        <f t="array" ref="R538">SUM(IF($F$2=Data!$A$2:$A$8633,IF($H$2=$H$2,IF($B$528=Data!$F$2:$F$8633,IF(R$16=Data!$E$2:$E$8633,IF(2=Data!$H$2:$H$8633,Data!$K$2:$K$8633))))))</f>
        <v>0</v>
      </c>
      <c r="S538" s="35">
        <f t="array" ref="S538">SUM(IF($F$2=Data!$A$2:$A$8633,IF($H$2=$H$2,IF($B$528=Data!$F$2:$F$8633,IF(S$16=Data!$E$2:$E$8633,IF(2=Data!$H$2:$H$8633,Data!$K$2:$K$8633))))))</f>
        <v>0</v>
      </c>
      <c r="T538" s="35">
        <f t="array" ref="T538">SUM(IF($F$2=Data!$A$2:$A$8633,IF($H$2=$H$2,IF($B$528=Data!$F$2:$F$8633,IF(T$16=Data!$E$2:$E$8633,IF(2=Data!$H$2:$H$8633,Data!$K$2:$K$8633))))))</f>
        <v>0</v>
      </c>
      <c r="U538" s="35">
        <f t="array" ref="U538">SUM(IF($F$2=Data!$A$2:$A$8633,IF($H$2=$H$2,IF($B$528=Data!$F$2:$F$8633,IF(U$16=Data!$E$2:$E$8633,IF(2=Data!$H$2:$H$8633,Data!$K$2:$K$8633))))))</f>
        <v>0</v>
      </c>
      <c r="V538" s="35">
        <f t="array" ref="V538">SUM(IF($F$2=Data!$A$2:$A$8633,IF($H$2=$H$2,IF($B$528=Data!$F$2:$F$8633,IF(V$16=Data!$E$2:$E$8633,IF(2=Data!$H$2:$H$8633,Data!$K$2:$K$8633))))))</f>
        <v>0</v>
      </c>
      <c r="W538" s="35">
        <f t="array" ref="W538">SUM(IF($F$2=Data!$A$2:$A$8633,IF($H$2=$H$2,IF($B$528=Data!$F$2:$F$8633,IF(W$16=Data!$E$2:$E$8633,IF(2=Data!$H$2:$H$8633,Data!$K$2:$K$8633))))))</f>
        <v>0</v>
      </c>
      <c r="X538" s="35">
        <f t="array" ref="X538">SUM(IF($F$2=Data!$A$2:$A$8633,IF($H$2=$H$2,IF($B$528=Data!$F$2:$F$8633,IF(X$16=Data!$E$2:$E$8633,IF(2=Data!$H$2:$H$8633,Data!$K$2:$K$8633))))))</f>
        <v>0</v>
      </c>
      <c r="Y538" s="35">
        <f t="array" ref="Y538">SUM(IF($F$2=Data!$A$2:$A$8633,IF($H$2=$H$2,IF($B$528=Data!$F$2:$F$8633,IF(Y$16=Data!$E$2:$E$8633,IF(2=Data!$H$2:$H$8633,Data!$K$2:$K$8633))))))</f>
        <v>0</v>
      </c>
    </row>
    <row r="539" spans="1:31" hidden="1">
      <c r="A539" s="29" t="s">
        <v>20</v>
      </c>
      <c r="B539" s="36">
        <f t="array" ref="B539">SUM(IF($F$2=Data!$A$2:$A$8633,IF($H$2=$H$2,IF($B$528=Data!$F$2:$F$8633,IF(B$16=Data!$E$2:$E$8633,IF(3=Data!$H$2:$H$8633,Data!$K$2:$K$8633))))))</f>
        <v>0</v>
      </c>
      <c r="C539" s="36">
        <f t="array" ref="C539">SUM(IF($F$2=Data!$A$2:$A$8633,IF($H$2=$H$2,IF($B$528=Data!$F$2:$F$8633,IF(C$16=Data!$E$2:$E$8633,IF(3=Data!$H$2:$H$8633,Data!$K$2:$K$8633))))))</f>
        <v>0</v>
      </c>
      <c r="D539" s="36">
        <f t="array" ref="D539">SUM(IF($F$2=Data!$A$2:$A$8633,IF($H$2=$H$2,IF($B$528=Data!$F$2:$F$8633,IF(D$16=Data!$E$2:$E$8633,IF(3=Data!$H$2:$H$8633,Data!$K$2:$K$8633))))))</f>
        <v>0</v>
      </c>
      <c r="E539" s="36">
        <f t="array" ref="E539">SUM(IF($F$2=Data!$A$2:$A$8633,IF($H$2=$H$2,IF($B$528=Data!$F$2:$F$8633,IF(E$16=Data!$E$2:$E$8633,IF(3=Data!$H$2:$H$8633,Data!$K$2:$K$8633))))))</f>
        <v>0</v>
      </c>
      <c r="F539" s="36">
        <f t="array" ref="F539">SUM(IF($F$2=Data!$A$2:$A$8633,IF($H$2=$H$2,IF($B$528=Data!$F$2:$F$8633,IF(F$16=Data!$E$2:$E$8633,IF(3=Data!$H$2:$H$8633,Data!$K$2:$K$8633))))))</f>
        <v>0</v>
      </c>
      <c r="G539" s="36">
        <f t="array" ref="G539">SUM(IF($F$2=Data!$A$2:$A$8633,IF($H$2=$H$2,IF($B$528=Data!$F$2:$F$8633,IF(G$16=Data!$E$2:$E$8633,IF(3=Data!$H$2:$H$8633,Data!$K$2:$K$8633))))))</f>
        <v>0</v>
      </c>
      <c r="H539" s="36">
        <f t="array" ref="H539">SUM(IF($F$2=Data!$A$2:$A$8633,IF($H$2=$H$2,IF($B$528=Data!$F$2:$F$8633,IF(H$16=Data!$E$2:$E$8633,IF(3=Data!$H$2:$H$8633,Data!$K$2:$K$8633))))))</f>
        <v>0</v>
      </c>
      <c r="I539" s="36">
        <f t="array" ref="I539">SUM(IF($F$2=Data!$A$2:$A$8633,IF($H$2=$H$2,IF($B$528=Data!$F$2:$F$8633,IF(I$16=Data!$E$2:$E$8633,IF(3=Data!$H$2:$H$8633,Data!$K$2:$K$8633))))))</f>
        <v>0</v>
      </c>
      <c r="J539" s="36">
        <f t="array" ref="J539">SUM(IF($F$2=Data!$A$2:$A$8633,IF($H$2=$H$2,IF($B$528=Data!$F$2:$F$8633,IF(J$16=Data!$E$2:$E$8633,IF(3=Data!$H$2:$H$8633,Data!$K$2:$K$8633))))))</f>
        <v>0</v>
      </c>
      <c r="K539" s="36">
        <f t="array" ref="K539">SUM(IF($F$2=Data!$A$2:$A$8633,IF($H$2=$H$2,IF($B$528=Data!$F$2:$F$8633,IF(K$16=Data!$E$2:$E$8633,IF(3=Data!$H$2:$H$8633,Data!$K$2:$K$8633))))))</f>
        <v>0</v>
      </c>
      <c r="L539" s="36">
        <f t="array" ref="L539">SUM(IF($F$2=Data!$A$2:$A$8633,IF($H$2=$H$2,IF($B$528=Data!$F$2:$F$8633,IF(L$16=Data!$E$2:$E$8633,IF(3=Data!$H$2:$H$8633,Data!$K$2:$K$8633))))))</f>
        <v>0</v>
      </c>
      <c r="M539" s="36">
        <f t="array" ref="M539">SUM(IF($F$2=Data!$A$2:$A$8633,IF($H$2=$H$2,IF($B$528=Data!$F$2:$F$8633,IF(M$16=Data!$E$2:$E$8633,IF(3=Data!$H$2:$H$8633,Data!$K$2:$K$8633))))))</f>
        <v>0</v>
      </c>
      <c r="N539" s="36">
        <f t="array" ref="N539">SUM(IF($F$2=Data!$A$2:$A$8633,IF($H$2=$H$2,IF($B$528=Data!$F$2:$F$8633,IF(N$16=Data!$E$2:$E$8633,IF(3=Data!$H$2:$H$8633,Data!$K$2:$K$8633))))))</f>
        <v>0</v>
      </c>
      <c r="O539" s="36">
        <f t="array" ref="O539">SUM(IF($F$2=Data!$A$2:$A$8633,IF($H$2=$H$2,IF($B$528=Data!$F$2:$F$8633,IF(O$16=Data!$E$2:$E$8633,IF(3=Data!$H$2:$H$8633,Data!$K$2:$K$8633))))))</f>
        <v>0</v>
      </c>
      <c r="P539" s="36">
        <f t="array" ref="P539">SUM(IF($F$2=Data!$A$2:$A$8633,IF($H$2=$H$2,IF($B$528=Data!$F$2:$F$8633,IF(P$16=Data!$E$2:$E$8633,IF(3=Data!$H$2:$H$8633,Data!$K$2:$K$8633))))))</f>
        <v>0</v>
      </c>
      <c r="Q539" s="36">
        <f t="array" ref="Q539">SUM(IF($F$2=Data!$A$2:$A$8633,IF($H$2=$H$2,IF($B$528=Data!$F$2:$F$8633,IF(Q$16=Data!$E$2:$E$8633,IF(3=Data!$H$2:$H$8633,Data!$K$2:$K$8633))))))</f>
        <v>0</v>
      </c>
      <c r="R539" s="36">
        <f t="array" ref="R539">SUM(IF($F$2=Data!$A$2:$A$8633,IF($H$2=$H$2,IF($B$528=Data!$F$2:$F$8633,IF(R$16=Data!$E$2:$E$8633,IF(3=Data!$H$2:$H$8633,Data!$K$2:$K$8633))))))</f>
        <v>0</v>
      </c>
      <c r="S539" s="36">
        <f t="array" ref="S539">SUM(IF($F$2=Data!$A$2:$A$8633,IF($H$2=$H$2,IF($B$528=Data!$F$2:$F$8633,IF(S$16=Data!$E$2:$E$8633,IF(3=Data!$H$2:$H$8633,Data!$K$2:$K$8633))))))</f>
        <v>0</v>
      </c>
      <c r="T539" s="36">
        <f t="array" ref="T539">SUM(IF($F$2=Data!$A$2:$A$8633,IF($H$2=$H$2,IF($B$528=Data!$F$2:$F$8633,IF(T$16=Data!$E$2:$E$8633,IF(3=Data!$H$2:$H$8633,Data!$K$2:$K$8633))))))</f>
        <v>0</v>
      </c>
      <c r="U539" s="36">
        <f t="array" ref="U539">SUM(IF($F$2=Data!$A$2:$A$8633,IF($H$2=$H$2,IF($B$528=Data!$F$2:$F$8633,IF(U$16=Data!$E$2:$E$8633,IF(3=Data!$H$2:$H$8633,Data!$K$2:$K$8633))))))</f>
        <v>0</v>
      </c>
      <c r="V539" s="36">
        <f t="array" ref="V539">SUM(IF($F$2=Data!$A$2:$A$8633,IF($H$2=$H$2,IF($B$528=Data!$F$2:$F$8633,IF(V$16=Data!$E$2:$E$8633,IF(3=Data!$H$2:$H$8633,Data!$K$2:$K$8633))))))</f>
        <v>0</v>
      </c>
      <c r="W539" s="36">
        <f t="array" ref="W539">SUM(IF($F$2=Data!$A$2:$A$8633,IF($H$2=$H$2,IF($B$528=Data!$F$2:$F$8633,IF(W$16=Data!$E$2:$E$8633,IF(3=Data!$H$2:$H$8633,Data!$K$2:$K$8633))))))</f>
        <v>0</v>
      </c>
      <c r="X539" s="36">
        <f t="array" ref="X539">SUM(IF($F$2=Data!$A$2:$A$8633,IF($H$2=$H$2,IF($B$528=Data!$F$2:$F$8633,IF(X$16=Data!$E$2:$E$8633,IF(3=Data!$H$2:$H$8633,Data!$K$2:$K$8633))))))</f>
        <v>0</v>
      </c>
      <c r="Y539" s="36">
        <f t="array" ref="Y539">SUM(IF($F$2=Data!$A$2:$A$8633,IF($H$2=$H$2,IF($B$528=Data!$F$2:$F$8633,IF(Y$16=Data!$E$2:$E$8633,IF(3=Data!$H$2:$H$8633,Data!$K$2:$K$8633))))))</f>
        <v>0</v>
      </c>
    </row>
    <row r="540" spans="1:31" hidden="1">
      <c r="A540" s="37"/>
    </row>
    <row r="541" spans="1:31" hidden="1">
      <c r="A541" s="38" t="s">
        <v>2</v>
      </c>
      <c r="B541" s="39" t="str">
        <f t="shared" ref="B541:Y541" si="777">IF(B$530&lt;B536,B531+B$530*B532,"N/A")</f>
        <v>N/A</v>
      </c>
      <c r="C541" s="39" t="str">
        <f t="shared" si="777"/>
        <v>N/A</v>
      </c>
      <c r="D541" s="39" t="str">
        <f t="shared" si="777"/>
        <v>N/A</v>
      </c>
      <c r="E541" s="39" t="str">
        <f t="shared" si="777"/>
        <v>N/A</v>
      </c>
      <c r="F541" s="39" t="str">
        <f t="shared" si="777"/>
        <v>N/A</v>
      </c>
      <c r="G541" s="39" t="str">
        <f t="shared" si="777"/>
        <v>N/A</v>
      </c>
      <c r="H541" s="39" t="str">
        <f t="shared" si="777"/>
        <v>N/A</v>
      </c>
      <c r="I541" s="39" t="str">
        <f t="shared" si="777"/>
        <v>N/A</v>
      </c>
      <c r="J541" s="39" t="str">
        <f t="shared" si="777"/>
        <v>N/A</v>
      </c>
      <c r="K541" s="39" t="str">
        <f t="shared" si="777"/>
        <v>N/A</v>
      </c>
      <c r="L541" s="39" t="str">
        <f t="shared" si="777"/>
        <v>N/A</v>
      </c>
      <c r="M541" s="39" t="str">
        <f t="shared" si="777"/>
        <v>N/A</v>
      </c>
      <c r="N541" s="39" t="str">
        <f t="shared" si="777"/>
        <v>N/A</v>
      </c>
      <c r="O541" s="39" t="str">
        <f t="shared" si="777"/>
        <v>N/A</v>
      </c>
      <c r="P541" s="39" t="str">
        <f t="shared" si="777"/>
        <v>N/A</v>
      </c>
      <c r="Q541" s="39" t="str">
        <f t="shared" si="777"/>
        <v>N/A</v>
      </c>
      <c r="R541" s="39" t="str">
        <f t="shared" si="777"/>
        <v>N/A</v>
      </c>
      <c r="S541" s="39" t="str">
        <f t="shared" si="777"/>
        <v>N/A</v>
      </c>
      <c r="T541" s="39" t="str">
        <f t="shared" si="777"/>
        <v>N/A</v>
      </c>
      <c r="U541" s="39" t="str">
        <f t="shared" si="777"/>
        <v>N/A</v>
      </c>
      <c r="V541" s="39" t="str">
        <f t="shared" si="777"/>
        <v>N/A</v>
      </c>
      <c r="W541" s="39" t="str">
        <f t="shared" si="777"/>
        <v>N/A</v>
      </c>
      <c r="X541" s="39" t="str">
        <f t="shared" si="777"/>
        <v>N/A</v>
      </c>
      <c r="Y541" s="39" t="str">
        <f t="shared" si="777"/>
        <v>N/A</v>
      </c>
    </row>
    <row r="542" spans="1:31" hidden="1">
      <c r="A542" s="38" t="s">
        <v>0</v>
      </c>
      <c r="B542" s="39" t="str">
        <f t="shared" ref="B542:Y542" si="778">IF(AND(B536&lt;&gt;0,B536&lt;B$530,B$530&lt;B537),B531+B$530*B532+(B$530-B536)*B533,"N/A")</f>
        <v>N/A</v>
      </c>
      <c r="C542" s="39" t="str">
        <f t="shared" si="778"/>
        <v>N/A</v>
      </c>
      <c r="D542" s="39" t="str">
        <f t="shared" si="778"/>
        <v>N/A</v>
      </c>
      <c r="E542" s="39" t="str">
        <f t="shared" si="778"/>
        <v>N/A</v>
      </c>
      <c r="F542" s="39" t="str">
        <f t="shared" si="778"/>
        <v>N/A</v>
      </c>
      <c r="G542" s="39" t="str">
        <f t="shared" si="778"/>
        <v>N/A</v>
      </c>
      <c r="H542" s="39" t="str">
        <f t="shared" si="778"/>
        <v>N/A</v>
      </c>
      <c r="I542" s="39" t="str">
        <f t="shared" si="778"/>
        <v>N/A</v>
      </c>
      <c r="J542" s="39" t="str">
        <f t="shared" si="778"/>
        <v>N/A</v>
      </c>
      <c r="K542" s="39" t="str">
        <f t="shared" si="778"/>
        <v>N/A</v>
      </c>
      <c r="L542" s="39" t="str">
        <f t="shared" si="778"/>
        <v>N/A</v>
      </c>
      <c r="M542" s="39" t="str">
        <f t="shared" si="778"/>
        <v>N/A</v>
      </c>
      <c r="N542" s="39" t="str">
        <f t="shared" si="778"/>
        <v>N/A</v>
      </c>
      <c r="O542" s="39" t="str">
        <f t="shared" si="778"/>
        <v>N/A</v>
      </c>
      <c r="P542" s="39" t="str">
        <f t="shared" si="778"/>
        <v>N/A</v>
      </c>
      <c r="Q542" s="39" t="str">
        <f t="shared" si="778"/>
        <v>N/A</v>
      </c>
      <c r="R542" s="39" t="str">
        <f t="shared" si="778"/>
        <v>N/A</v>
      </c>
      <c r="S542" s="39" t="str">
        <f t="shared" si="778"/>
        <v>N/A</v>
      </c>
      <c r="T542" s="39" t="str">
        <f t="shared" si="778"/>
        <v>N/A</v>
      </c>
      <c r="U542" s="39" t="str">
        <f t="shared" si="778"/>
        <v>N/A</v>
      </c>
      <c r="V542" s="39" t="str">
        <f t="shared" si="778"/>
        <v>N/A</v>
      </c>
      <c r="W542" s="39" t="str">
        <f t="shared" si="778"/>
        <v>N/A</v>
      </c>
      <c r="X542" s="39" t="str">
        <f t="shared" si="778"/>
        <v>N/A</v>
      </c>
      <c r="Y542" s="39" t="str">
        <f t="shared" si="778"/>
        <v>N/A</v>
      </c>
    </row>
    <row r="543" spans="1:31" hidden="1">
      <c r="A543" s="38" t="s">
        <v>1</v>
      </c>
      <c r="B543" s="39" t="str">
        <f t="shared" ref="B543:Y543" si="779">IF(AND(B537&lt;&gt;0,B537&lt;B$530,B$530&lt;B538),B531+B$530*B532+(B$530-B536)*B533+(B$530-B537)*B534,"N/A")</f>
        <v>N/A</v>
      </c>
      <c r="C543" s="39" t="str">
        <f t="shared" si="779"/>
        <v>N/A</v>
      </c>
      <c r="D543" s="39" t="str">
        <f t="shared" si="779"/>
        <v>N/A</v>
      </c>
      <c r="E543" s="39" t="str">
        <f t="shared" si="779"/>
        <v>N/A</v>
      </c>
      <c r="F543" s="39" t="str">
        <f t="shared" si="779"/>
        <v>N/A</v>
      </c>
      <c r="G543" s="39" t="str">
        <f t="shared" si="779"/>
        <v>N/A</v>
      </c>
      <c r="H543" s="39" t="str">
        <f t="shared" si="779"/>
        <v>N/A</v>
      </c>
      <c r="I543" s="39" t="str">
        <f t="shared" si="779"/>
        <v>N/A</v>
      </c>
      <c r="J543" s="39" t="str">
        <f t="shared" si="779"/>
        <v>N/A</v>
      </c>
      <c r="K543" s="39" t="str">
        <f t="shared" si="779"/>
        <v>N/A</v>
      </c>
      <c r="L543" s="39" t="str">
        <f t="shared" si="779"/>
        <v>N/A</v>
      </c>
      <c r="M543" s="39" t="str">
        <f t="shared" si="779"/>
        <v>N/A</v>
      </c>
      <c r="N543" s="39" t="str">
        <f t="shared" si="779"/>
        <v>N/A</v>
      </c>
      <c r="O543" s="39" t="str">
        <f t="shared" si="779"/>
        <v>N/A</v>
      </c>
      <c r="P543" s="39" t="str">
        <f t="shared" si="779"/>
        <v>N/A</v>
      </c>
      <c r="Q543" s="39" t="str">
        <f t="shared" si="779"/>
        <v>N/A</v>
      </c>
      <c r="R543" s="39" t="str">
        <f t="shared" si="779"/>
        <v>N/A</v>
      </c>
      <c r="S543" s="39" t="str">
        <f t="shared" si="779"/>
        <v>N/A</v>
      </c>
      <c r="T543" s="39" t="str">
        <f t="shared" si="779"/>
        <v>N/A</v>
      </c>
      <c r="U543" s="39" t="str">
        <f t="shared" si="779"/>
        <v>N/A</v>
      </c>
      <c r="V543" s="39" t="str">
        <f t="shared" si="779"/>
        <v>N/A</v>
      </c>
      <c r="W543" s="39" t="str">
        <f t="shared" si="779"/>
        <v>N/A</v>
      </c>
      <c r="X543" s="39" t="str">
        <f t="shared" si="779"/>
        <v>N/A</v>
      </c>
      <c r="Y543" s="39" t="str">
        <f t="shared" si="779"/>
        <v>N/A</v>
      </c>
    </row>
    <row r="544" spans="1:31" s="33" customFormat="1" hidden="1">
      <c r="A544" s="38" t="s">
        <v>21</v>
      </c>
      <c r="B544" s="39" t="str">
        <f t="shared" ref="B544:Y544" si="780">IF(AND(B538&lt;&gt;0,B538&lt;B$530,B$530&lt;B539),B531+B$530*B532+(B$530-B536)*B533+(B$530-B537)*B534+(B$530-B538)*B535,"N/A")</f>
        <v>N/A</v>
      </c>
      <c r="C544" s="39" t="str">
        <f t="shared" si="780"/>
        <v>N/A</v>
      </c>
      <c r="D544" s="39" t="str">
        <f t="shared" si="780"/>
        <v>N/A</v>
      </c>
      <c r="E544" s="39" t="str">
        <f t="shared" si="780"/>
        <v>N/A</v>
      </c>
      <c r="F544" s="39" t="str">
        <f t="shared" si="780"/>
        <v>N/A</v>
      </c>
      <c r="G544" s="39" t="str">
        <f t="shared" si="780"/>
        <v>N/A</v>
      </c>
      <c r="H544" s="39" t="str">
        <f t="shared" si="780"/>
        <v>N/A</v>
      </c>
      <c r="I544" s="39" t="str">
        <f t="shared" si="780"/>
        <v>N/A</v>
      </c>
      <c r="J544" s="39" t="str">
        <f t="shared" si="780"/>
        <v>N/A</v>
      </c>
      <c r="K544" s="39" t="str">
        <f t="shared" si="780"/>
        <v>N/A</v>
      </c>
      <c r="L544" s="39" t="str">
        <f t="shared" si="780"/>
        <v>N/A</v>
      </c>
      <c r="M544" s="39" t="str">
        <f t="shared" si="780"/>
        <v>N/A</v>
      </c>
      <c r="N544" s="39" t="str">
        <f t="shared" si="780"/>
        <v>N/A</v>
      </c>
      <c r="O544" s="39" t="str">
        <f t="shared" si="780"/>
        <v>N/A</v>
      </c>
      <c r="P544" s="39" t="str">
        <f t="shared" si="780"/>
        <v>N/A</v>
      </c>
      <c r="Q544" s="39" t="str">
        <f t="shared" si="780"/>
        <v>N/A</v>
      </c>
      <c r="R544" s="39" t="str">
        <f t="shared" si="780"/>
        <v>N/A</v>
      </c>
      <c r="S544" s="39" t="str">
        <f t="shared" si="780"/>
        <v>N/A</v>
      </c>
      <c r="T544" s="39" t="str">
        <f t="shared" si="780"/>
        <v>N/A</v>
      </c>
      <c r="U544" s="39" t="str">
        <f t="shared" si="780"/>
        <v>N/A</v>
      </c>
      <c r="V544" s="39" t="str">
        <f t="shared" si="780"/>
        <v>N/A</v>
      </c>
      <c r="W544" s="39" t="str">
        <f t="shared" si="780"/>
        <v>N/A</v>
      </c>
      <c r="X544" s="39" t="str">
        <f t="shared" si="780"/>
        <v>N/A</v>
      </c>
      <c r="Y544" s="39" t="str">
        <f t="shared" si="780"/>
        <v>N/A</v>
      </c>
      <c r="AC544" s="11"/>
      <c r="AE544" s="22"/>
    </row>
    <row r="545" spans="1:31" hidden="1">
      <c r="A545" s="38" t="s">
        <v>103</v>
      </c>
      <c r="B545" s="39">
        <f>IF(B541&lt;&gt;"N/A",B541,IF(B542&lt;&gt;"N/A",B542,IF(B543&lt;&gt;"N/A",B543,IF(B544&lt;&gt;"N/A",B544,0))))-B531</f>
        <v>0</v>
      </c>
      <c r="C545" s="39">
        <f t="shared" ref="C545" si="781">IF(C541&lt;&gt;"N/A",C541,IF(C542&lt;&gt;"N/A",C542,IF(C543&lt;&gt;"N/A",C543,IF(C544&lt;&gt;"N/A",C544,0))))-C531</f>
        <v>0</v>
      </c>
      <c r="D545" s="39">
        <f t="shared" ref="D545" si="782">IF(D541&lt;&gt;"N/A",D541,IF(D542&lt;&gt;"N/A",D542,IF(D543&lt;&gt;"N/A",D543,IF(D544&lt;&gt;"N/A",D544,0))))-D531</f>
        <v>0</v>
      </c>
      <c r="E545" s="39">
        <f t="shared" ref="E545" si="783">IF(E541&lt;&gt;"N/A",E541,IF(E542&lt;&gt;"N/A",E542,IF(E543&lt;&gt;"N/A",E543,IF(E544&lt;&gt;"N/A",E544,0))))-E531</f>
        <v>0</v>
      </c>
      <c r="F545" s="39">
        <f t="shared" ref="F545" si="784">IF(F541&lt;&gt;"N/A",F541,IF(F542&lt;&gt;"N/A",F542,IF(F543&lt;&gt;"N/A",F543,IF(F544&lt;&gt;"N/A",F544,0))))-F531</f>
        <v>0</v>
      </c>
      <c r="G545" s="39">
        <f t="shared" ref="G545" si="785">IF(G541&lt;&gt;"N/A",G541,IF(G542&lt;&gt;"N/A",G542,IF(G543&lt;&gt;"N/A",G543,IF(G544&lt;&gt;"N/A",G544,0))))-G531</f>
        <v>0</v>
      </c>
      <c r="H545" s="39">
        <f t="shared" ref="H545" si="786">IF(H541&lt;&gt;"N/A",H541,IF(H542&lt;&gt;"N/A",H542,IF(H543&lt;&gt;"N/A",H543,IF(H544&lt;&gt;"N/A",H544,0))))-H531</f>
        <v>0</v>
      </c>
      <c r="I545" s="39">
        <f t="shared" ref="I545" si="787">IF(I541&lt;&gt;"N/A",I541,IF(I542&lt;&gt;"N/A",I542,IF(I543&lt;&gt;"N/A",I543,IF(I544&lt;&gt;"N/A",I544,0))))-I531</f>
        <v>0</v>
      </c>
      <c r="J545" s="39">
        <f t="shared" ref="J545" si="788">IF(J541&lt;&gt;"N/A",J541,IF(J542&lt;&gt;"N/A",J542,IF(J543&lt;&gt;"N/A",J543,IF(J544&lt;&gt;"N/A",J544,0))))-J531</f>
        <v>0</v>
      </c>
      <c r="K545" s="39">
        <f t="shared" ref="K545" si="789">IF(K541&lt;&gt;"N/A",K541,IF(K542&lt;&gt;"N/A",K542,IF(K543&lt;&gt;"N/A",K543,IF(K544&lt;&gt;"N/A",K544,0))))-K531</f>
        <v>0</v>
      </c>
      <c r="L545" s="39">
        <f t="shared" ref="L545" si="790">IF(L541&lt;&gt;"N/A",L541,IF(L542&lt;&gt;"N/A",L542,IF(L543&lt;&gt;"N/A",L543,IF(L544&lt;&gt;"N/A",L544,0))))-L531</f>
        <v>0</v>
      </c>
      <c r="M545" s="39">
        <f t="shared" ref="M545" si="791">IF(M541&lt;&gt;"N/A",M541,IF(M542&lt;&gt;"N/A",M542,IF(M543&lt;&gt;"N/A",M543,IF(M544&lt;&gt;"N/A",M544,0))))-M531</f>
        <v>0</v>
      </c>
      <c r="N545" s="39">
        <f t="shared" ref="N545" si="792">IF(N541&lt;&gt;"N/A",N541,IF(N542&lt;&gt;"N/A",N542,IF(N543&lt;&gt;"N/A",N543,IF(N544&lt;&gt;"N/A",N544,0))))-N531</f>
        <v>0</v>
      </c>
      <c r="O545" s="39">
        <f t="shared" ref="O545" si="793">IF(O541&lt;&gt;"N/A",O541,IF(O542&lt;&gt;"N/A",O542,IF(O543&lt;&gt;"N/A",O543,IF(O544&lt;&gt;"N/A",O544,0))))-O531</f>
        <v>0</v>
      </c>
      <c r="P545" s="39">
        <f t="shared" ref="P545" si="794">IF(P541&lt;&gt;"N/A",P541,IF(P542&lt;&gt;"N/A",P542,IF(P543&lt;&gt;"N/A",P543,IF(P544&lt;&gt;"N/A",P544,0))))-P531</f>
        <v>0</v>
      </c>
      <c r="Q545" s="39">
        <f t="shared" ref="Q545" si="795">IF(Q541&lt;&gt;"N/A",Q541,IF(Q542&lt;&gt;"N/A",Q542,IF(Q543&lt;&gt;"N/A",Q543,IF(Q544&lt;&gt;"N/A",Q544,0))))-Q531</f>
        <v>0</v>
      </c>
      <c r="R545" s="39">
        <f t="shared" ref="R545" si="796">IF(R541&lt;&gt;"N/A",R541,IF(R542&lt;&gt;"N/A",R542,IF(R543&lt;&gt;"N/A",R543,IF(R544&lt;&gt;"N/A",R544,0))))-R531</f>
        <v>0</v>
      </c>
      <c r="S545" s="39">
        <f t="shared" ref="S545" si="797">IF(S541&lt;&gt;"N/A",S541,IF(S542&lt;&gt;"N/A",S542,IF(S543&lt;&gt;"N/A",S543,IF(S544&lt;&gt;"N/A",S544,0))))-S531</f>
        <v>0</v>
      </c>
      <c r="T545" s="39">
        <f t="shared" ref="T545" si="798">IF(T541&lt;&gt;"N/A",T541,IF(T542&lt;&gt;"N/A",T542,IF(T543&lt;&gt;"N/A",T543,IF(T544&lt;&gt;"N/A",T544,0))))-T531</f>
        <v>0</v>
      </c>
      <c r="U545" s="39">
        <f t="shared" ref="U545" si="799">IF(U541&lt;&gt;"N/A",U541,IF(U542&lt;&gt;"N/A",U542,IF(U543&lt;&gt;"N/A",U543,IF(U544&lt;&gt;"N/A",U544,0))))-U531</f>
        <v>0</v>
      </c>
      <c r="V545" s="39">
        <f t="shared" ref="V545" si="800">IF(V541&lt;&gt;"N/A",V541,IF(V542&lt;&gt;"N/A",V542,IF(V543&lt;&gt;"N/A",V543,IF(V544&lt;&gt;"N/A",V544,0))))-V531</f>
        <v>0</v>
      </c>
      <c r="W545" s="39">
        <f t="shared" ref="W545" si="801">IF(W541&lt;&gt;"N/A",W541,IF(W542&lt;&gt;"N/A",W542,IF(W543&lt;&gt;"N/A",W543,IF(W544&lt;&gt;"N/A",W544,0))))-W531</f>
        <v>0</v>
      </c>
      <c r="X545" s="39">
        <f t="shared" ref="X545" si="802">IF(X541&lt;&gt;"N/A",X541,IF(X542&lt;&gt;"N/A",X542,IF(X543&lt;&gt;"N/A",X543,IF(X544&lt;&gt;"N/A",X544,0))))-X531</f>
        <v>0</v>
      </c>
      <c r="Y545" s="39">
        <f t="shared" ref="Y545" si="803">IF(Y541&lt;&gt;"N/A",Y541,IF(Y542&lt;&gt;"N/A",Y542,IF(Y543&lt;&gt;"N/A",Y543,IF(Y544&lt;&gt;"N/A",Y544,0))))-Y531</f>
        <v>0</v>
      </c>
    </row>
    <row r="546" spans="1:31" s="33" customFormat="1" hidden="1">
      <c r="A546" s="31"/>
      <c r="B546" s="32"/>
      <c r="C546" s="32"/>
      <c r="D546" s="32"/>
      <c r="E546" s="32"/>
      <c r="F546" s="32"/>
      <c r="G546" s="32"/>
      <c r="H546" s="32"/>
      <c r="I546" s="32"/>
      <c r="J546" s="32"/>
      <c r="K546" s="32"/>
      <c r="L546" s="32"/>
      <c r="M546" s="32"/>
      <c r="N546" s="32"/>
      <c r="O546" s="32"/>
      <c r="P546" s="32"/>
      <c r="Q546" s="32"/>
      <c r="R546" s="32"/>
      <c r="S546" s="32"/>
      <c r="T546" s="32"/>
      <c r="U546" s="32"/>
      <c r="V546" s="32"/>
      <c r="W546" s="32"/>
      <c r="X546" s="32"/>
      <c r="Y546" s="32"/>
      <c r="AC546" s="11"/>
      <c r="AE546" s="22"/>
    </row>
    <row r="547" spans="1:31" s="32" customFormat="1" hidden="1">
      <c r="A547" s="38" t="s">
        <v>101</v>
      </c>
      <c r="B547" s="58" t="s">
        <v>92</v>
      </c>
      <c r="AC547" s="11"/>
      <c r="AE547" s="22"/>
    </row>
    <row r="548" spans="1:31" hidden="1">
      <c r="A548" s="59"/>
      <c r="B548" s="55">
        <f>AVERAGE(B529:Y529)</f>
        <v>55</v>
      </c>
      <c r="C548" s="56">
        <f>AVERAGE(C529:Y529,B530)</f>
        <v>55</v>
      </c>
      <c r="D548" s="56">
        <f>AVERAGE(D529:Y529,B530:C530)</f>
        <v>55</v>
      </c>
      <c r="E548" s="56">
        <f>AVERAGE(E529:Y529,B530:D530)</f>
        <v>55</v>
      </c>
      <c r="F548" s="56">
        <f>AVERAGE(F529:Y529,B530:E530)</f>
        <v>55</v>
      </c>
      <c r="G548" s="56">
        <f>AVERAGE(G529:Y529,B530:F530)</f>
        <v>55</v>
      </c>
      <c r="H548" s="56">
        <f>AVERAGE(H529:Y529,B530:G530)</f>
        <v>55</v>
      </c>
      <c r="I548" s="56">
        <f>AVERAGE(I529:Y529,B530:H530)</f>
        <v>55</v>
      </c>
      <c r="J548" s="56">
        <f>AVERAGE(J529:Y529,B530:I530)</f>
        <v>55</v>
      </c>
      <c r="K548" s="56">
        <f>AVERAGE(K529:Y529,B530:J530)</f>
        <v>55</v>
      </c>
      <c r="L548" s="56">
        <f>AVERAGE(L529:Y529,B530:K530)</f>
        <v>55</v>
      </c>
      <c r="M548" s="56">
        <f>AVERAGE(M529:Y529,B530:L530)</f>
        <v>55</v>
      </c>
      <c r="N548" s="56">
        <f>AVERAGE(N529:Y529,B530:M530)</f>
        <v>55</v>
      </c>
      <c r="O548" s="56">
        <f>AVERAGE(O529:Y529,B530:N530)</f>
        <v>55</v>
      </c>
      <c r="P548" s="56">
        <f>AVERAGE(P529:Y529,B530:O530)</f>
        <v>55</v>
      </c>
      <c r="Q548" s="56">
        <f>AVERAGE(Q529:Y529,B530:P530)</f>
        <v>55</v>
      </c>
      <c r="R548" s="56">
        <f>AVERAGE(R529:Y529,B530:Q530)</f>
        <v>55</v>
      </c>
      <c r="S548" s="56">
        <f>AVERAGE(S529:Y529,B530:R530)</f>
        <v>55</v>
      </c>
      <c r="T548" s="56">
        <f>AVERAGE(T529:Y529,B530:S530)</f>
        <v>55</v>
      </c>
      <c r="U548" s="56">
        <f>AVERAGE(U529:Y529,B530:T530)</f>
        <v>55</v>
      </c>
      <c r="V548" s="56">
        <f>AVERAGE(V529:Y529,B530:U530)</f>
        <v>55</v>
      </c>
      <c r="W548" s="56">
        <f>AVERAGE(W529:Y529,B530:V530)</f>
        <v>55</v>
      </c>
      <c r="X548" s="56">
        <f>AVERAGE(X529:Y529,B530:W530)</f>
        <v>55</v>
      </c>
      <c r="Y548" s="57">
        <f>AVERAGE(Y529,B530:X530)</f>
        <v>55</v>
      </c>
      <c r="AE548" s="22"/>
    </row>
    <row r="549" spans="1:31" hidden="1">
      <c r="A549" s="29" t="s">
        <v>8</v>
      </c>
      <c r="B549" s="34">
        <f t="array" ref="B549">SUM(IF($F$2=Data!$A$2:$A$8633,IF($B$547=Data!$F$2:$F$8633,IF(B$16=Data!$E$2:$E$8633,IF(B$548&gt;=Data!$J$2:$J$8633,IF(B$548&lt;=Data!$K$2:$K$8633,Data!$G$2:$G$8633))))))</f>
        <v>0</v>
      </c>
      <c r="C549" s="34">
        <f t="array" ref="C549">SUM(IF($F$2=Data!$A$2:$A$8633,IF($H$2=$H$2,IF($B$547=Data!$F$2:$F$8633,IF(C$16=Data!$E$2:$E$8633,IF(C$548&gt;=Data!$J$2:$J$8633,IF(C$548&lt;=Data!$K$2:$K$8633,Data!$G$2:$G$8633)))))))</f>
        <v>0</v>
      </c>
      <c r="D549" s="34">
        <f t="array" ref="D549">SUM(IF($F$2=Data!$A$2:$A$8633,IF($H$2=$H$2,IF($B$547=Data!$F$2:$F$8633,IF(D$16=Data!$E$2:$E$8633,IF(D$548&gt;=Data!$J$2:$J$8633,IF(D$548&lt;=Data!$K$2:$K$8633,Data!$G$2:$G$8633)))))))</f>
        <v>0</v>
      </c>
      <c r="E549" s="34">
        <f t="array" ref="E549">SUM(IF($F$2=Data!$A$2:$A$8633,IF($H$2=$H$2,IF($B$547=Data!$F$2:$F$8633,IF(E$16=Data!$E$2:$E$8633,IF(E$548&gt;=Data!$J$2:$J$8633,IF(E$548&lt;=Data!$K$2:$K$8633,Data!$G$2:$G$8633)))))))</f>
        <v>0</v>
      </c>
      <c r="F549" s="34">
        <f t="array" ref="F549">SUM(IF($F$2=Data!$A$2:$A$8633,IF($H$2=$H$2,IF($B$547=Data!$F$2:$F$8633,IF(F$16=Data!$E$2:$E$8633,IF(F$548&gt;=Data!$J$2:$J$8633,IF(F$548&lt;=Data!$K$2:$K$8633,Data!$G$2:$G$8633)))))))</f>
        <v>0</v>
      </c>
      <c r="G549" s="34">
        <f t="array" ref="G549">SUM(IF($F$2=Data!$A$2:$A$8633,IF($H$2=$H$2,IF($B$547=Data!$F$2:$F$8633,IF(G$16=Data!$E$2:$E$8633,IF(G$548&gt;=Data!$J$2:$J$8633,IF(G$548&lt;=Data!$K$2:$K$8633,Data!$G$2:$G$8633)))))))</f>
        <v>0</v>
      </c>
      <c r="H549" s="34">
        <f t="array" ref="H549">SUM(IF($F$2=Data!$A$2:$A$8633,IF($H$2=$H$2,IF($B$547=Data!$F$2:$F$8633,IF(H$16=Data!$E$2:$E$8633,IF(H$548&gt;=Data!$J$2:$J$8633,IF(H$548&lt;=Data!$K$2:$K$8633,Data!$G$2:$G$8633)))))))</f>
        <v>0</v>
      </c>
      <c r="I549" s="34">
        <f t="array" ref="I549">SUM(IF($F$2=Data!$A$2:$A$8633,IF($H$2=$H$2,IF($B$547=Data!$F$2:$F$8633,IF(I$16=Data!$E$2:$E$8633,IF(I$548&gt;=Data!$J$2:$J$8633,IF(I$548&lt;=Data!$K$2:$K$8633,Data!$G$2:$G$8633)))))))</f>
        <v>0</v>
      </c>
      <c r="J549" s="34">
        <f t="array" ref="J549">SUM(IF($F$2=Data!$A$2:$A$8633,IF($H$2=$H$2,IF($B$547=Data!$F$2:$F$8633,IF(J$16=Data!$E$2:$E$8633,IF(J$548&gt;=Data!$J$2:$J$8633,IF(J$548&lt;=Data!$K$2:$K$8633,Data!$G$2:$G$8633)))))))</f>
        <v>0</v>
      </c>
      <c r="K549" s="34">
        <f t="array" ref="K549">SUM(IF($F$2=Data!$A$2:$A$8633,IF($H$2=$H$2,IF($B$547=Data!$F$2:$F$8633,IF(K$16=Data!$E$2:$E$8633,IF(K$548&gt;=Data!$J$2:$J$8633,IF(K$548&lt;=Data!$K$2:$K$8633,Data!$G$2:$G$8633)))))))</f>
        <v>0</v>
      </c>
      <c r="L549" s="34">
        <f t="array" ref="L549">SUM(IF($F$2=Data!$A$2:$A$8633,IF($H$2=$H$2,IF($B$547=Data!$F$2:$F$8633,IF(L$16=Data!$E$2:$E$8633,IF(L$548&gt;=Data!$J$2:$J$8633,IF(L$548&lt;=Data!$K$2:$K$8633,Data!$G$2:$G$8633)))))))</f>
        <v>0</v>
      </c>
      <c r="M549" s="34">
        <f t="array" ref="M549">SUM(IF($F$2=Data!$A$2:$A$8633,IF($H$2=$H$2,IF($B$547=Data!$F$2:$F$8633,IF(M$16=Data!$E$2:$E$8633,IF(M$548&gt;=Data!$J$2:$J$8633,IF(M$548&lt;=Data!$K$2:$K$8633,Data!$G$2:$G$8633)))))))</f>
        <v>0</v>
      </c>
      <c r="N549" s="34">
        <f t="array" ref="N549">SUM(IF($F$2=Data!$A$2:$A$8633,IF($H$2=$H$2,IF($B$547=Data!$F$2:$F$8633,IF(N$16=Data!$E$2:$E$8633,IF(N$548&gt;=Data!$J$2:$J$8633,IF(N$548&lt;=Data!$K$2:$K$8633,Data!$G$2:$G$8633)))))))</f>
        <v>0</v>
      </c>
      <c r="O549" s="34">
        <f t="array" ref="O549">SUM(IF($F$2=Data!$A$2:$A$8633,IF($H$2=$H$2,IF($B$547=Data!$F$2:$F$8633,IF(O$16=Data!$E$2:$E$8633,IF(O$548&gt;=Data!$J$2:$J$8633,IF(O$548&lt;=Data!$K$2:$K$8633,Data!$G$2:$G$8633)))))))</f>
        <v>0</v>
      </c>
      <c r="P549" s="34">
        <f t="array" ref="P549">SUM(IF($F$2=Data!$A$2:$A$8633,IF($H$2=$H$2,IF($B$547=Data!$F$2:$F$8633,IF(P$16=Data!$E$2:$E$8633,IF(P$548&gt;=Data!$J$2:$J$8633,IF(P$548&lt;=Data!$K$2:$K$8633,Data!$G$2:$G$8633)))))))</f>
        <v>0</v>
      </c>
      <c r="Q549" s="34">
        <f t="array" ref="Q549">SUM(IF($F$2=Data!$A$2:$A$8633,IF($H$2=$H$2,IF($B$547=Data!$F$2:$F$8633,IF(Q$16=Data!$E$2:$E$8633,IF(Q$548&gt;=Data!$J$2:$J$8633,IF(Q$548&lt;=Data!$K$2:$K$8633,Data!$G$2:$G$8633)))))))</f>
        <v>0</v>
      </c>
      <c r="R549" s="34">
        <f t="array" ref="R549">SUM(IF($F$2=Data!$A$2:$A$8633,IF($H$2=$H$2,IF($B$547=Data!$F$2:$F$8633,IF(R$16=Data!$E$2:$E$8633,IF(R$548&gt;=Data!$J$2:$J$8633,IF(R$548&lt;=Data!$K$2:$K$8633,Data!$G$2:$G$8633)))))))</f>
        <v>0</v>
      </c>
      <c r="S549" s="34">
        <f t="array" ref="S549">SUM(IF($F$2=Data!$A$2:$A$8633,IF($H$2=$H$2,IF($B$547=Data!$F$2:$F$8633,IF(S$16=Data!$E$2:$E$8633,IF(S$548&gt;=Data!$J$2:$J$8633,IF(S$548&lt;=Data!$K$2:$K$8633,Data!$G$2:$G$8633)))))))</f>
        <v>0</v>
      </c>
      <c r="T549" s="34">
        <f t="array" ref="T549">SUM(IF($F$2=Data!$A$2:$A$8633,IF($H$2=$H$2,IF($B$547=Data!$F$2:$F$8633,IF(T$16=Data!$E$2:$E$8633,IF(T$548&gt;=Data!$J$2:$J$8633,IF(T$548&lt;=Data!$K$2:$K$8633,Data!$G$2:$G$8633)))))))</f>
        <v>0</v>
      </c>
      <c r="U549" s="34">
        <f t="array" ref="U549">SUM(IF($F$2=Data!$A$2:$A$8633,IF($H$2=$H$2,IF($B$547=Data!$F$2:$F$8633,IF(U$16=Data!$E$2:$E$8633,IF(U$548&gt;=Data!$J$2:$J$8633,IF(U$548&lt;=Data!$K$2:$K$8633,Data!$G$2:$G$8633)))))))</f>
        <v>0</v>
      </c>
      <c r="V549" s="34">
        <f t="array" ref="V549">SUM(IF($F$2=Data!$A$2:$A$8633,IF($H$2=$H$2,IF($B$547=Data!$F$2:$F$8633,IF(V$16=Data!$E$2:$E$8633,IF(V$548&gt;=Data!$J$2:$J$8633,IF(V$548&lt;=Data!$K$2:$K$8633,Data!$G$2:$G$8633)))))))</f>
        <v>0</v>
      </c>
      <c r="W549" s="34">
        <f t="array" ref="W549">SUM(IF($F$2=Data!$A$2:$A$8633,IF($H$2=$H$2,IF($B$547=Data!$F$2:$F$8633,IF(W$16=Data!$E$2:$E$8633,IF(W$548&gt;=Data!$J$2:$J$8633,IF(W$548&lt;=Data!$K$2:$K$8633,Data!$G$2:$G$8633)))))))</f>
        <v>0</v>
      </c>
      <c r="X549" s="34">
        <f t="array" ref="X549">SUM(IF($F$2=Data!$A$2:$A$8633,IF($H$2=$H$2,IF($B$547=Data!$F$2:$F$8633,IF(X$16=Data!$E$2:$E$8633,IF(X$548&gt;=Data!$J$2:$J$8633,IF(X$548&lt;=Data!$K$2:$K$8633,Data!$G$2:$G$8633)))))))</f>
        <v>0</v>
      </c>
      <c r="Y549" s="34">
        <f t="array" ref="Y549">SUM(IF($F$2=Data!$A$2:$A$8633,IF($H$2=$H$2,IF($B$547=Data!$F$2:$F$8633,IF(Y$16=Data!$E$2:$E$8633,IF(Y$548&gt;=Data!$J$2:$J$8633,IF(Y$548&lt;=Data!$K$2:$K$8633,Data!$G$2:$G$8633)))))))</f>
        <v>0</v>
      </c>
      <c r="AE549" s="22"/>
    </row>
    <row r="550" spans="1:31" hidden="1">
      <c r="A550" s="29" t="s">
        <v>3</v>
      </c>
      <c r="B550" s="35">
        <f t="array" ref="B550">SUM(IF($F$2=Data!$A$2:$A$8633,IF($H$2=$H$2,IF($B$547=Data!$F$2:$F$8633,IF(B$16=Data!$E$2:$E$8633,IF(0=Data!$H$2:$H$8633,Data!$I$2:$I$8633))))))</f>
        <v>0</v>
      </c>
      <c r="C550" s="35">
        <f t="array" ref="C550">SUM(IF($F$2=Data!$A$2:$A$8633,IF($H$2=$H$2,IF($B$547=Data!$F$2:$F$8633,IF(C$16=Data!$E$2:$E$8633,IF(0=Data!$H$2:$H$8633,Data!$I$2:$I$8633))))))</f>
        <v>0</v>
      </c>
      <c r="D550" s="35">
        <f t="array" ref="D550">SUM(IF($F$2=Data!$A$2:$A$8633,IF($H$2=$H$2,IF($B$547=Data!$F$2:$F$8633,IF(D$16=Data!$E$2:$E$8633,IF(0=Data!$H$2:$H$8633,Data!$I$2:$I$8633))))))</f>
        <v>0</v>
      </c>
      <c r="E550" s="35">
        <f t="array" ref="E550">SUM(IF($F$2=Data!$A$2:$A$8633,IF($H$2=$H$2,IF($B$547=Data!$F$2:$F$8633,IF(E$16=Data!$E$2:$E$8633,IF(0=Data!$H$2:$H$8633,Data!$I$2:$I$8633))))))</f>
        <v>0</v>
      </c>
      <c r="F550" s="35">
        <f t="array" ref="F550">SUM(IF($F$2=Data!$A$2:$A$8633,IF($H$2=$H$2,IF($B$547=Data!$F$2:$F$8633,IF(F$16=Data!$E$2:$E$8633,IF(0=Data!$H$2:$H$8633,Data!$I$2:$I$8633))))))</f>
        <v>0</v>
      </c>
      <c r="G550" s="35">
        <f t="array" ref="G550">SUM(IF($F$2=Data!$A$2:$A$8633,IF($H$2=$H$2,IF($B$547=Data!$F$2:$F$8633,IF(G$16=Data!$E$2:$E$8633,IF(0=Data!$H$2:$H$8633,Data!$I$2:$I$8633))))))</f>
        <v>0</v>
      </c>
      <c r="H550" s="35">
        <f t="array" ref="H550">SUM(IF($F$2=Data!$A$2:$A$8633,IF($H$2=$H$2,IF($B$547=Data!$F$2:$F$8633,IF(H$16=Data!$E$2:$E$8633,IF(0=Data!$H$2:$H$8633,Data!$I$2:$I$8633))))))</f>
        <v>0</v>
      </c>
      <c r="I550" s="35">
        <f t="array" ref="I550">SUM(IF($F$2=Data!$A$2:$A$8633,IF($H$2=$H$2,IF($B$547=Data!$F$2:$F$8633,IF(I$16=Data!$E$2:$E$8633,IF(0=Data!$H$2:$H$8633,Data!$I$2:$I$8633))))))</f>
        <v>0</v>
      </c>
      <c r="J550" s="35">
        <f t="array" ref="J550">SUM(IF($F$2=Data!$A$2:$A$8633,IF($H$2=$H$2,IF($B$547=Data!$F$2:$F$8633,IF(J$16=Data!$E$2:$E$8633,IF(0=Data!$H$2:$H$8633,Data!$I$2:$I$8633))))))</f>
        <v>0</v>
      </c>
      <c r="K550" s="35">
        <f t="array" ref="K550">SUM(IF($F$2=Data!$A$2:$A$8633,IF($H$2=$H$2,IF($B$547=Data!$F$2:$F$8633,IF(K$16=Data!$E$2:$E$8633,IF(0=Data!$H$2:$H$8633,Data!$I$2:$I$8633))))))</f>
        <v>0</v>
      </c>
      <c r="L550" s="35">
        <f t="array" ref="L550">SUM(IF($F$2=Data!$A$2:$A$8633,IF($H$2=$H$2,IF($B$547=Data!$F$2:$F$8633,IF(L$16=Data!$E$2:$E$8633,IF(0=Data!$H$2:$H$8633,Data!$I$2:$I$8633))))))</f>
        <v>0</v>
      </c>
      <c r="M550" s="35">
        <f t="array" ref="M550">SUM(IF($F$2=Data!$A$2:$A$8633,IF($H$2=$H$2,IF($B$547=Data!$F$2:$F$8633,IF(M$16=Data!$E$2:$E$8633,IF(0=Data!$H$2:$H$8633,Data!$I$2:$I$8633))))))</f>
        <v>0</v>
      </c>
      <c r="N550" s="35">
        <f t="array" ref="N550">SUM(IF($F$2=Data!$A$2:$A$8633,IF($H$2=$H$2,IF($B$547=Data!$F$2:$F$8633,IF(N$16=Data!$E$2:$E$8633,IF(0=Data!$H$2:$H$8633,Data!$I$2:$I$8633))))))</f>
        <v>0</v>
      </c>
      <c r="O550" s="35">
        <f t="array" ref="O550">SUM(IF($F$2=Data!$A$2:$A$8633,IF($H$2=$H$2,IF($B$547=Data!$F$2:$F$8633,IF(O$16=Data!$E$2:$E$8633,IF(0=Data!$H$2:$H$8633,Data!$I$2:$I$8633))))))</f>
        <v>0</v>
      </c>
      <c r="P550" s="35">
        <f t="array" ref="P550">SUM(IF($F$2=Data!$A$2:$A$8633,IF($H$2=$H$2,IF($B$547=Data!$F$2:$F$8633,IF(P$16=Data!$E$2:$E$8633,IF(0=Data!$H$2:$H$8633,Data!$I$2:$I$8633))))))</f>
        <v>0</v>
      </c>
      <c r="Q550" s="35">
        <f t="array" ref="Q550">SUM(IF($F$2=Data!$A$2:$A$8633,IF($H$2=$H$2,IF($B$547=Data!$F$2:$F$8633,IF(Q$16=Data!$E$2:$E$8633,IF(0=Data!$H$2:$H$8633,Data!$I$2:$I$8633))))))</f>
        <v>0</v>
      </c>
      <c r="R550" s="35">
        <f t="array" ref="R550">SUM(IF($F$2=Data!$A$2:$A$8633,IF($H$2=$H$2,IF($B$547=Data!$F$2:$F$8633,IF(R$16=Data!$E$2:$E$8633,IF(0=Data!$H$2:$H$8633,Data!$I$2:$I$8633))))))</f>
        <v>0</v>
      </c>
      <c r="S550" s="35">
        <f t="array" ref="S550">SUM(IF($F$2=Data!$A$2:$A$8633,IF($H$2=$H$2,IF($B$547=Data!$F$2:$F$8633,IF(S$16=Data!$E$2:$E$8633,IF(0=Data!$H$2:$H$8633,Data!$I$2:$I$8633))))))</f>
        <v>0</v>
      </c>
      <c r="T550" s="35">
        <f t="array" ref="T550">SUM(IF($F$2=Data!$A$2:$A$8633,IF($H$2=$H$2,IF($B$547=Data!$F$2:$F$8633,IF(T$16=Data!$E$2:$E$8633,IF(0=Data!$H$2:$H$8633,Data!$I$2:$I$8633))))))</f>
        <v>0</v>
      </c>
      <c r="U550" s="35">
        <f t="array" ref="U550">SUM(IF($F$2=Data!$A$2:$A$8633,IF($H$2=$H$2,IF($B$547=Data!$F$2:$F$8633,IF(U$16=Data!$E$2:$E$8633,IF(0=Data!$H$2:$H$8633,Data!$I$2:$I$8633))))))</f>
        <v>0</v>
      </c>
      <c r="V550" s="35">
        <f t="array" ref="V550">SUM(IF($F$2=Data!$A$2:$A$8633,IF($H$2=$H$2,IF($B$547=Data!$F$2:$F$8633,IF(V$16=Data!$E$2:$E$8633,IF(0=Data!$H$2:$H$8633,Data!$I$2:$I$8633))))))</f>
        <v>0</v>
      </c>
      <c r="W550" s="35">
        <f t="array" ref="W550">SUM(IF($F$2=Data!$A$2:$A$8633,IF($H$2=$H$2,IF($B$547=Data!$F$2:$F$8633,IF(W$16=Data!$E$2:$E$8633,IF(0=Data!$H$2:$H$8633,Data!$I$2:$I$8633))))))</f>
        <v>0</v>
      </c>
      <c r="X550" s="35">
        <f t="array" ref="X550">SUM(IF($F$2=Data!$A$2:$A$8633,IF($H$2=$H$2,IF($B$547=Data!$F$2:$F$8633,IF(X$16=Data!$E$2:$E$8633,IF(0=Data!$H$2:$H$8633,Data!$I$2:$I$8633))))))</f>
        <v>0</v>
      </c>
      <c r="Y550" s="35">
        <f t="array" ref="Y550">SUM(IF($F$2=Data!$A$2:$A$8633,IF($H$2=$H$2,IF($B$547=Data!$F$2:$F$8633,IF(Y$16=Data!$E$2:$E$8633,IF(0=Data!$H$2:$H$8633,Data!$I$2:$I$8633))))))</f>
        <v>0</v>
      </c>
      <c r="AE550" s="22"/>
    </row>
    <row r="551" spans="1:31" hidden="1">
      <c r="A551" s="29" t="s">
        <v>4</v>
      </c>
      <c r="B551" s="35">
        <f t="array" ref="B551">SUM(IF($F$2=Data!$A$2:$A$8633,IF($H$2=$H$2,IF($B$547=Data!$F$2:$F$8633,IF(B$16=Data!$E$2:$E$8633,IF(1=Data!$H$2:$H$8633,Data!$I$2:$I$8633))))))</f>
        <v>0</v>
      </c>
      <c r="C551" s="35">
        <f t="array" ref="C551">SUM(IF($F$2=Data!$A$2:$A$8633,IF($H$2=$H$2,IF($B$547=Data!$F$2:$F$8633,IF(C$16=Data!$E$2:$E$8633,IF(1=Data!$H$2:$H$8633,Data!$I$2:$I$8633))))))</f>
        <v>0</v>
      </c>
      <c r="D551" s="35">
        <f t="array" ref="D551">SUM(IF($F$2=Data!$A$2:$A$8633,IF($H$2=$H$2,IF($B$547=Data!$F$2:$F$8633,IF(D$16=Data!$E$2:$E$8633,IF(1=Data!$H$2:$H$8633,Data!$I$2:$I$8633))))))</f>
        <v>0</v>
      </c>
      <c r="E551" s="35">
        <f t="array" ref="E551">SUM(IF($F$2=Data!$A$2:$A$8633,IF($H$2=$H$2,IF($B$547=Data!$F$2:$F$8633,IF(E$16=Data!$E$2:$E$8633,IF(1=Data!$H$2:$H$8633,Data!$I$2:$I$8633))))))</f>
        <v>0</v>
      </c>
      <c r="F551" s="35">
        <f t="array" ref="F551">SUM(IF($F$2=Data!$A$2:$A$8633,IF($H$2=$H$2,IF($B$547=Data!$F$2:$F$8633,IF(F$16=Data!$E$2:$E$8633,IF(1=Data!$H$2:$H$8633,Data!$I$2:$I$8633))))))</f>
        <v>0</v>
      </c>
      <c r="G551" s="35">
        <f t="array" ref="G551">SUM(IF($F$2=Data!$A$2:$A$8633,IF($H$2=$H$2,IF($B$547=Data!$F$2:$F$8633,IF(G$16=Data!$E$2:$E$8633,IF(1=Data!$H$2:$H$8633,Data!$I$2:$I$8633))))))</f>
        <v>0</v>
      </c>
      <c r="H551" s="35">
        <f t="array" ref="H551">SUM(IF($F$2=Data!$A$2:$A$8633,IF($H$2=$H$2,IF($B$547=Data!$F$2:$F$8633,IF(H$16=Data!$E$2:$E$8633,IF(1=Data!$H$2:$H$8633,Data!$I$2:$I$8633))))))</f>
        <v>0</v>
      </c>
      <c r="I551" s="35">
        <f t="array" ref="I551">SUM(IF($F$2=Data!$A$2:$A$8633,IF($H$2=$H$2,IF($B$547=Data!$F$2:$F$8633,IF(I$16=Data!$E$2:$E$8633,IF(1=Data!$H$2:$H$8633,Data!$I$2:$I$8633))))))</f>
        <v>0</v>
      </c>
      <c r="J551" s="35">
        <f t="array" ref="J551">SUM(IF($F$2=Data!$A$2:$A$8633,IF($H$2=$H$2,IF($B$547=Data!$F$2:$F$8633,IF(J$16=Data!$E$2:$E$8633,IF(1=Data!$H$2:$H$8633,Data!$I$2:$I$8633))))))</f>
        <v>0</v>
      </c>
      <c r="K551" s="35">
        <f t="array" ref="K551">SUM(IF($F$2=Data!$A$2:$A$8633,IF($H$2=$H$2,IF($B$547=Data!$F$2:$F$8633,IF(K$16=Data!$E$2:$E$8633,IF(1=Data!$H$2:$H$8633,Data!$I$2:$I$8633))))))</f>
        <v>0</v>
      </c>
      <c r="L551" s="35">
        <f t="array" ref="L551">SUM(IF($F$2=Data!$A$2:$A$8633,IF($H$2=$H$2,IF($B$547=Data!$F$2:$F$8633,IF(L$16=Data!$E$2:$E$8633,IF(1=Data!$H$2:$H$8633,Data!$I$2:$I$8633))))))</f>
        <v>0</v>
      </c>
      <c r="M551" s="35">
        <f t="array" ref="M551">SUM(IF($F$2=Data!$A$2:$A$8633,IF($H$2=$H$2,IF($B$547=Data!$F$2:$F$8633,IF(M$16=Data!$E$2:$E$8633,IF(1=Data!$H$2:$H$8633,Data!$I$2:$I$8633))))))</f>
        <v>0</v>
      </c>
      <c r="N551" s="35">
        <f t="array" ref="N551">SUM(IF($F$2=Data!$A$2:$A$8633,IF($H$2=$H$2,IF($B$547=Data!$F$2:$F$8633,IF(N$16=Data!$E$2:$E$8633,IF(1=Data!$H$2:$H$8633,Data!$I$2:$I$8633))))))</f>
        <v>0</v>
      </c>
      <c r="O551" s="35">
        <f t="array" ref="O551">SUM(IF($F$2=Data!$A$2:$A$8633,IF($H$2=$H$2,IF($B$547=Data!$F$2:$F$8633,IF(O$16=Data!$E$2:$E$8633,IF(1=Data!$H$2:$H$8633,Data!$I$2:$I$8633))))))</f>
        <v>0</v>
      </c>
      <c r="P551" s="35">
        <f t="array" ref="P551">SUM(IF($F$2=Data!$A$2:$A$8633,IF($H$2=$H$2,IF($B$547=Data!$F$2:$F$8633,IF(P$16=Data!$E$2:$E$8633,IF(1=Data!$H$2:$H$8633,Data!$I$2:$I$8633))))))</f>
        <v>0</v>
      </c>
      <c r="Q551" s="35">
        <f t="array" ref="Q551">SUM(IF($F$2=Data!$A$2:$A$8633,IF($H$2=$H$2,IF($B$547=Data!$F$2:$F$8633,IF(Q$16=Data!$E$2:$E$8633,IF(1=Data!$H$2:$H$8633,Data!$I$2:$I$8633))))))</f>
        <v>0</v>
      </c>
      <c r="R551" s="35">
        <f t="array" ref="R551">SUM(IF($F$2=Data!$A$2:$A$8633,IF($H$2=$H$2,IF($B$547=Data!$F$2:$F$8633,IF(R$16=Data!$E$2:$E$8633,IF(1=Data!$H$2:$H$8633,Data!$I$2:$I$8633))))))</f>
        <v>0</v>
      </c>
      <c r="S551" s="35">
        <f t="array" ref="S551">SUM(IF($F$2=Data!$A$2:$A$8633,IF($H$2=$H$2,IF($B$547=Data!$F$2:$F$8633,IF(S$16=Data!$E$2:$E$8633,IF(1=Data!$H$2:$H$8633,Data!$I$2:$I$8633))))))</f>
        <v>0</v>
      </c>
      <c r="T551" s="35">
        <f t="array" ref="T551">SUM(IF($F$2=Data!$A$2:$A$8633,IF($H$2=$H$2,IF($B$547=Data!$F$2:$F$8633,IF(T$16=Data!$E$2:$E$8633,IF(1=Data!$H$2:$H$8633,Data!$I$2:$I$8633))))))</f>
        <v>0</v>
      </c>
      <c r="U551" s="35">
        <f t="array" ref="U551">SUM(IF($F$2=Data!$A$2:$A$8633,IF($H$2=$H$2,IF($B$547=Data!$F$2:$F$8633,IF(U$16=Data!$E$2:$E$8633,IF(1=Data!$H$2:$H$8633,Data!$I$2:$I$8633))))))</f>
        <v>0</v>
      </c>
      <c r="V551" s="35">
        <f t="array" ref="V551">SUM(IF($F$2=Data!$A$2:$A$8633,IF($H$2=$H$2,IF($B$547=Data!$F$2:$F$8633,IF(V$16=Data!$E$2:$E$8633,IF(1=Data!$H$2:$H$8633,Data!$I$2:$I$8633))))))</f>
        <v>0</v>
      </c>
      <c r="W551" s="35">
        <f t="array" ref="W551">SUM(IF($F$2=Data!$A$2:$A$8633,IF($H$2=$H$2,IF($B$547=Data!$F$2:$F$8633,IF(W$16=Data!$E$2:$E$8633,IF(1=Data!$H$2:$H$8633,Data!$I$2:$I$8633))))))</f>
        <v>0</v>
      </c>
      <c r="X551" s="35">
        <f t="array" ref="X551">SUM(IF($F$2=Data!$A$2:$A$8633,IF($H$2=$H$2,IF($B$547=Data!$F$2:$F$8633,IF(X$16=Data!$E$2:$E$8633,IF(1=Data!$H$2:$H$8633,Data!$I$2:$I$8633))))))</f>
        <v>0</v>
      </c>
      <c r="Y551" s="35">
        <f t="array" ref="Y551">SUM(IF($F$2=Data!$A$2:$A$8633,IF($H$2=$H$2,IF($B$547=Data!$F$2:$F$8633,IF(Y$16=Data!$E$2:$E$8633,IF(1=Data!$H$2:$H$8633,Data!$I$2:$I$8633))))))</f>
        <v>0</v>
      </c>
      <c r="AE551" s="22"/>
    </row>
    <row r="552" spans="1:31" hidden="1">
      <c r="A552" s="29" t="s">
        <v>5</v>
      </c>
      <c r="B552" s="35">
        <f t="array" ref="B552">SUM(IF($F$2=Data!$A$2:$A$8633,IF($H$2=$H$2,IF($B$547=Data!$F$2:$F$8633,IF(B$16=Data!$E$2:$E$8633,IF(2=Data!$H$2:$H$8633,Data!$I$2:$I$8633))))))</f>
        <v>0</v>
      </c>
      <c r="C552" s="35">
        <f t="array" ref="C552">SUM(IF($F$2=Data!$A$2:$A$8633,IF($H$2=$H$2,IF($B$547=Data!$F$2:$F$8633,IF(C$16=Data!$E$2:$E$8633,IF(2=Data!$H$2:$H$8633,Data!$I$2:$I$8633))))))</f>
        <v>0</v>
      </c>
      <c r="D552" s="35">
        <f t="array" ref="D552">SUM(IF($F$2=Data!$A$2:$A$8633,IF($H$2=$H$2,IF($B$547=Data!$F$2:$F$8633,IF(D$16=Data!$E$2:$E$8633,IF(2=Data!$H$2:$H$8633,Data!$I$2:$I$8633))))))</f>
        <v>0</v>
      </c>
      <c r="E552" s="35">
        <f t="array" ref="E552">SUM(IF($F$2=Data!$A$2:$A$8633,IF($H$2=$H$2,IF($B$547=Data!$F$2:$F$8633,IF(E$16=Data!$E$2:$E$8633,IF(2=Data!$H$2:$H$8633,Data!$I$2:$I$8633))))))</f>
        <v>0</v>
      </c>
      <c r="F552" s="35">
        <f t="array" ref="F552">SUM(IF($F$2=Data!$A$2:$A$8633,IF($H$2=$H$2,IF($B$547=Data!$F$2:$F$8633,IF(F$16=Data!$E$2:$E$8633,IF(2=Data!$H$2:$H$8633,Data!$I$2:$I$8633))))))</f>
        <v>0</v>
      </c>
      <c r="G552" s="35">
        <f t="array" ref="G552">SUM(IF($F$2=Data!$A$2:$A$8633,IF($H$2=$H$2,IF($B$547=Data!$F$2:$F$8633,IF(G$16=Data!$E$2:$E$8633,IF(2=Data!$H$2:$H$8633,Data!$I$2:$I$8633))))))</f>
        <v>0</v>
      </c>
      <c r="H552" s="35">
        <f t="array" ref="H552">SUM(IF($F$2=Data!$A$2:$A$8633,IF($H$2=$H$2,IF($B$547=Data!$F$2:$F$8633,IF(H$16=Data!$E$2:$E$8633,IF(2=Data!$H$2:$H$8633,Data!$I$2:$I$8633))))))</f>
        <v>0</v>
      </c>
      <c r="I552" s="35">
        <f t="array" ref="I552">SUM(IF($F$2=Data!$A$2:$A$8633,IF($H$2=$H$2,IF($B$547=Data!$F$2:$F$8633,IF(I$16=Data!$E$2:$E$8633,IF(2=Data!$H$2:$H$8633,Data!$I$2:$I$8633))))))</f>
        <v>0</v>
      </c>
      <c r="J552" s="35">
        <f t="array" ref="J552">SUM(IF($F$2=Data!$A$2:$A$8633,IF($H$2=$H$2,IF($B$547=Data!$F$2:$F$8633,IF(J$16=Data!$E$2:$E$8633,IF(2=Data!$H$2:$H$8633,Data!$I$2:$I$8633))))))</f>
        <v>0</v>
      </c>
      <c r="K552" s="35">
        <f t="array" ref="K552">SUM(IF($F$2=Data!$A$2:$A$8633,IF($H$2=$H$2,IF($B$547=Data!$F$2:$F$8633,IF(K$16=Data!$E$2:$E$8633,IF(2=Data!$H$2:$H$8633,Data!$I$2:$I$8633))))))</f>
        <v>0</v>
      </c>
      <c r="L552" s="35">
        <f t="array" ref="L552">SUM(IF($F$2=Data!$A$2:$A$8633,IF($H$2=$H$2,IF($B$547=Data!$F$2:$F$8633,IF(L$16=Data!$E$2:$E$8633,IF(2=Data!$H$2:$H$8633,Data!$I$2:$I$8633))))))</f>
        <v>0</v>
      </c>
      <c r="M552" s="35">
        <f t="array" ref="M552">SUM(IF($F$2=Data!$A$2:$A$8633,IF($H$2=$H$2,IF($B$547=Data!$F$2:$F$8633,IF(M$16=Data!$E$2:$E$8633,IF(2=Data!$H$2:$H$8633,Data!$I$2:$I$8633))))))</f>
        <v>0</v>
      </c>
      <c r="N552" s="35">
        <f t="array" ref="N552">SUM(IF($F$2=Data!$A$2:$A$8633,IF($H$2=$H$2,IF($B$547=Data!$F$2:$F$8633,IF(N$16=Data!$E$2:$E$8633,IF(2=Data!$H$2:$H$8633,Data!$I$2:$I$8633))))))</f>
        <v>0</v>
      </c>
      <c r="O552" s="35">
        <f t="array" ref="O552">SUM(IF($F$2=Data!$A$2:$A$8633,IF($H$2=$H$2,IF($B$547=Data!$F$2:$F$8633,IF(O$16=Data!$E$2:$E$8633,IF(2=Data!$H$2:$H$8633,Data!$I$2:$I$8633))))))</f>
        <v>0</v>
      </c>
      <c r="P552" s="35">
        <f t="array" ref="P552">SUM(IF($F$2=Data!$A$2:$A$8633,IF($H$2=$H$2,IF($B$547=Data!$F$2:$F$8633,IF(P$16=Data!$E$2:$E$8633,IF(2=Data!$H$2:$H$8633,Data!$I$2:$I$8633))))))</f>
        <v>0</v>
      </c>
      <c r="Q552" s="35">
        <f t="array" ref="Q552">SUM(IF($F$2=Data!$A$2:$A$8633,IF($H$2=$H$2,IF($B$547=Data!$F$2:$F$8633,IF(Q$16=Data!$E$2:$E$8633,IF(2=Data!$H$2:$H$8633,Data!$I$2:$I$8633))))))</f>
        <v>0</v>
      </c>
      <c r="R552" s="35">
        <f t="array" ref="R552">SUM(IF($F$2=Data!$A$2:$A$8633,IF($H$2=$H$2,IF($B$547=Data!$F$2:$F$8633,IF(R$16=Data!$E$2:$E$8633,IF(2=Data!$H$2:$H$8633,Data!$I$2:$I$8633))))))</f>
        <v>0</v>
      </c>
      <c r="S552" s="35">
        <f t="array" ref="S552">SUM(IF($F$2=Data!$A$2:$A$8633,IF($H$2=$H$2,IF($B$547=Data!$F$2:$F$8633,IF(S$16=Data!$E$2:$E$8633,IF(2=Data!$H$2:$H$8633,Data!$I$2:$I$8633))))))</f>
        <v>0</v>
      </c>
      <c r="T552" s="35">
        <f t="array" ref="T552">SUM(IF($F$2=Data!$A$2:$A$8633,IF($H$2=$H$2,IF($B$547=Data!$F$2:$F$8633,IF(T$16=Data!$E$2:$E$8633,IF(2=Data!$H$2:$H$8633,Data!$I$2:$I$8633))))))</f>
        <v>0</v>
      </c>
      <c r="U552" s="35">
        <f t="array" ref="U552">SUM(IF($F$2=Data!$A$2:$A$8633,IF($H$2=$H$2,IF($B$547=Data!$F$2:$F$8633,IF(U$16=Data!$E$2:$E$8633,IF(2=Data!$H$2:$H$8633,Data!$I$2:$I$8633))))))</f>
        <v>0</v>
      </c>
      <c r="V552" s="35">
        <f t="array" ref="V552">SUM(IF($F$2=Data!$A$2:$A$8633,IF($H$2=$H$2,IF($B$547=Data!$F$2:$F$8633,IF(V$16=Data!$E$2:$E$8633,IF(2=Data!$H$2:$H$8633,Data!$I$2:$I$8633))))))</f>
        <v>0</v>
      </c>
      <c r="W552" s="35">
        <f t="array" ref="W552">SUM(IF($F$2=Data!$A$2:$A$8633,IF($H$2=$H$2,IF($B$547=Data!$F$2:$F$8633,IF(W$16=Data!$E$2:$E$8633,IF(2=Data!$H$2:$H$8633,Data!$I$2:$I$8633))))))</f>
        <v>0</v>
      </c>
      <c r="X552" s="35">
        <f t="array" ref="X552">SUM(IF($F$2=Data!$A$2:$A$8633,IF($H$2=$H$2,IF($B$547=Data!$F$2:$F$8633,IF(X$16=Data!$E$2:$E$8633,IF(2=Data!$H$2:$H$8633,Data!$I$2:$I$8633))))))</f>
        <v>0</v>
      </c>
      <c r="Y552" s="35">
        <f t="array" ref="Y552">SUM(IF($F$2=Data!$A$2:$A$8633,IF($H$2=$H$2,IF($B$547=Data!$F$2:$F$8633,IF(Y$16=Data!$E$2:$E$8633,IF(2=Data!$H$2:$H$8633,Data!$I$2:$I$8633))))))</f>
        <v>0</v>
      </c>
      <c r="AE552" s="22"/>
    </row>
    <row r="553" spans="1:31" hidden="1">
      <c r="A553" s="29" t="s">
        <v>22</v>
      </c>
      <c r="B553" s="35">
        <f t="array" ref="B553">SUM(IF($F$2=Data!$A$2:$A$8633,IF($H$2=$H$2,IF($B$547=Data!$F$2:$F$8633,IF(B$16=Data!$E$2:$E$8633,IF(3=Data!$H$2:$H$8633,Data!$I$2:$I$8633))))))</f>
        <v>0</v>
      </c>
      <c r="C553" s="35">
        <f t="array" ref="C553">SUM(IF($F$2=Data!$A$2:$A$8633,IF($H$2=$H$2,IF($B$547=Data!$F$2:$F$8633,IF(C$16=Data!$E$2:$E$8633,IF(3=Data!$H$2:$H$8633,Data!$I$2:$I$8633))))))</f>
        <v>0</v>
      </c>
      <c r="D553" s="35">
        <f t="array" ref="D553">SUM(IF($F$2=Data!$A$2:$A$8633,IF($H$2=$H$2,IF($B$547=Data!$F$2:$F$8633,IF(D$16=Data!$E$2:$E$8633,IF(3=Data!$H$2:$H$8633,Data!$I$2:$I$8633))))))</f>
        <v>0</v>
      </c>
      <c r="E553" s="35">
        <f t="array" ref="E553">SUM(IF($F$2=Data!$A$2:$A$8633,IF($H$2=$H$2,IF($B$547=Data!$F$2:$F$8633,IF(E$16=Data!$E$2:$E$8633,IF(3=Data!$H$2:$H$8633,Data!$I$2:$I$8633))))))</f>
        <v>0</v>
      </c>
      <c r="F553" s="35">
        <f t="array" ref="F553">SUM(IF($F$2=Data!$A$2:$A$8633,IF($H$2=$H$2,IF($B$547=Data!$F$2:$F$8633,IF(F$16=Data!$E$2:$E$8633,IF(3=Data!$H$2:$H$8633,Data!$I$2:$I$8633))))))</f>
        <v>0</v>
      </c>
      <c r="G553" s="35">
        <f t="array" ref="G553">SUM(IF($F$2=Data!$A$2:$A$8633,IF($H$2=$H$2,IF($B$547=Data!$F$2:$F$8633,IF(G$16=Data!$E$2:$E$8633,IF(3=Data!$H$2:$H$8633,Data!$I$2:$I$8633))))))</f>
        <v>0</v>
      </c>
      <c r="H553" s="35">
        <f t="array" ref="H553">SUM(IF($F$2=Data!$A$2:$A$8633,IF($H$2=$H$2,IF($B$547=Data!$F$2:$F$8633,IF(H$16=Data!$E$2:$E$8633,IF(3=Data!$H$2:$H$8633,Data!$I$2:$I$8633))))))</f>
        <v>0</v>
      </c>
      <c r="I553" s="35">
        <f t="array" ref="I553">SUM(IF($F$2=Data!$A$2:$A$8633,IF($H$2=$H$2,IF($B$547=Data!$F$2:$F$8633,IF(I$16=Data!$E$2:$E$8633,IF(3=Data!$H$2:$H$8633,Data!$I$2:$I$8633))))))</f>
        <v>0</v>
      </c>
      <c r="J553" s="35">
        <f t="array" ref="J553">SUM(IF($F$2=Data!$A$2:$A$8633,IF($H$2=$H$2,IF($B$547=Data!$F$2:$F$8633,IF(J$16=Data!$E$2:$E$8633,IF(3=Data!$H$2:$H$8633,Data!$I$2:$I$8633))))))</f>
        <v>0</v>
      </c>
      <c r="K553" s="35">
        <f t="array" ref="K553">SUM(IF($F$2=Data!$A$2:$A$8633,IF($H$2=$H$2,IF($B$547=Data!$F$2:$F$8633,IF(K$16=Data!$E$2:$E$8633,IF(3=Data!$H$2:$H$8633,Data!$I$2:$I$8633))))))</f>
        <v>0</v>
      </c>
      <c r="L553" s="35">
        <f t="array" ref="L553">SUM(IF($F$2=Data!$A$2:$A$8633,IF($H$2=$H$2,IF($B$547=Data!$F$2:$F$8633,IF(L$16=Data!$E$2:$E$8633,IF(3=Data!$H$2:$H$8633,Data!$I$2:$I$8633))))))</f>
        <v>0</v>
      </c>
      <c r="M553" s="35">
        <f t="array" ref="M553">SUM(IF($F$2=Data!$A$2:$A$8633,IF($H$2=$H$2,IF($B$547=Data!$F$2:$F$8633,IF(M$16=Data!$E$2:$E$8633,IF(3=Data!$H$2:$H$8633,Data!$I$2:$I$8633))))))</f>
        <v>0</v>
      </c>
      <c r="N553" s="35">
        <f t="array" ref="N553">SUM(IF($F$2=Data!$A$2:$A$8633,IF($H$2=$H$2,IF($B$547=Data!$F$2:$F$8633,IF(N$16=Data!$E$2:$E$8633,IF(3=Data!$H$2:$H$8633,Data!$I$2:$I$8633))))))</f>
        <v>0</v>
      </c>
      <c r="O553" s="35">
        <f t="array" ref="O553">SUM(IF($F$2=Data!$A$2:$A$8633,IF($H$2=$H$2,IF($B$547=Data!$F$2:$F$8633,IF(O$16=Data!$E$2:$E$8633,IF(3=Data!$H$2:$H$8633,Data!$I$2:$I$8633))))))</f>
        <v>0</v>
      </c>
      <c r="P553" s="35">
        <f t="array" ref="P553">SUM(IF($F$2=Data!$A$2:$A$8633,IF($H$2=$H$2,IF($B$547=Data!$F$2:$F$8633,IF(P$16=Data!$E$2:$E$8633,IF(3=Data!$H$2:$H$8633,Data!$I$2:$I$8633))))))</f>
        <v>0</v>
      </c>
      <c r="Q553" s="35">
        <f t="array" ref="Q553">SUM(IF($F$2=Data!$A$2:$A$8633,IF($H$2=$H$2,IF($B$547=Data!$F$2:$F$8633,IF(Q$16=Data!$E$2:$E$8633,IF(3=Data!$H$2:$H$8633,Data!$I$2:$I$8633))))))</f>
        <v>0</v>
      </c>
      <c r="R553" s="35">
        <f t="array" ref="R553">SUM(IF($F$2=Data!$A$2:$A$8633,IF($H$2=$H$2,IF($B$547=Data!$F$2:$F$8633,IF(R$16=Data!$E$2:$E$8633,IF(3=Data!$H$2:$H$8633,Data!$I$2:$I$8633))))))</f>
        <v>0</v>
      </c>
      <c r="S553" s="35">
        <f t="array" ref="S553">SUM(IF($F$2=Data!$A$2:$A$8633,IF($H$2=$H$2,IF($B$547=Data!$F$2:$F$8633,IF(S$16=Data!$E$2:$E$8633,IF(3=Data!$H$2:$H$8633,Data!$I$2:$I$8633))))))</f>
        <v>0</v>
      </c>
      <c r="T553" s="35">
        <f t="array" ref="T553">SUM(IF($F$2=Data!$A$2:$A$8633,IF($H$2=$H$2,IF($B$547=Data!$F$2:$F$8633,IF(T$16=Data!$E$2:$E$8633,IF(3=Data!$H$2:$H$8633,Data!$I$2:$I$8633))))))</f>
        <v>0</v>
      </c>
      <c r="U553" s="35">
        <f t="array" ref="U553">SUM(IF($F$2=Data!$A$2:$A$8633,IF($H$2=$H$2,IF($B$547=Data!$F$2:$F$8633,IF(U$16=Data!$E$2:$E$8633,IF(3=Data!$H$2:$H$8633,Data!$I$2:$I$8633))))))</f>
        <v>0</v>
      </c>
      <c r="V553" s="35">
        <f t="array" ref="V553">SUM(IF($F$2=Data!$A$2:$A$8633,IF($H$2=$H$2,IF($B$547=Data!$F$2:$F$8633,IF(V$16=Data!$E$2:$E$8633,IF(3=Data!$H$2:$H$8633,Data!$I$2:$I$8633))))))</f>
        <v>0</v>
      </c>
      <c r="W553" s="35">
        <f t="array" ref="W553">SUM(IF($F$2=Data!$A$2:$A$8633,IF($H$2=$H$2,IF($B$547=Data!$F$2:$F$8633,IF(W$16=Data!$E$2:$E$8633,IF(3=Data!$H$2:$H$8633,Data!$I$2:$I$8633))))))</f>
        <v>0</v>
      </c>
      <c r="X553" s="35">
        <f t="array" ref="X553">SUM(IF($F$2=Data!$A$2:$A$8633,IF($H$2=$H$2,IF($B$547=Data!$F$2:$F$8633,IF(X$16=Data!$E$2:$E$8633,IF(3=Data!$H$2:$H$8633,Data!$I$2:$I$8633))))))</f>
        <v>0</v>
      </c>
      <c r="Y553" s="35">
        <f t="array" ref="Y553">SUM(IF($F$2=Data!$A$2:$A$8633,IF($H$2=$H$2,IF($B$547=Data!$F$2:$F$8633,IF(Y$16=Data!$E$2:$E$8633,IF(3=Data!$H$2:$H$8633,Data!$I$2:$I$8633))))))</f>
        <v>0</v>
      </c>
    </row>
    <row r="554" spans="1:31" hidden="1">
      <c r="A554" s="29" t="s">
        <v>6</v>
      </c>
      <c r="B554" s="35">
        <f t="array" ref="B554">SUM(IF($F$2=Data!$A$2:$A$8633,IF($H$2=$H$2,IF($B$547=Data!$F$2:$F$8633,IF(B$16=Data!$E$2:$E$8633,IF(0=Data!$H$2:$H$8633,Data!$K$2:$K$8633))))))</f>
        <v>0</v>
      </c>
      <c r="C554" s="35">
        <f t="array" ref="C554">SUM(IF($F$2=Data!$A$2:$A$8633,IF($H$2=$H$2,IF($B$547=Data!$F$2:$F$8633,IF(C$16=Data!$E$2:$E$8633,IF(0=Data!$H$2:$H$8633,Data!$K$2:$K$8633))))))</f>
        <v>0</v>
      </c>
      <c r="D554" s="35">
        <f t="array" ref="D554">SUM(IF($F$2=Data!$A$2:$A$8633,IF($H$2=$H$2,IF($B$547=Data!$F$2:$F$8633,IF(D$16=Data!$E$2:$E$8633,IF(0=Data!$H$2:$H$8633,Data!$K$2:$K$8633))))))</f>
        <v>0</v>
      </c>
      <c r="E554" s="35">
        <f t="array" ref="E554">SUM(IF($F$2=Data!$A$2:$A$8633,IF($H$2=$H$2,IF($B$547=Data!$F$2:$F$8633,IF(E$16=Data!$E$2:$E$8633,IF(0=Data!$H$2:$H$8633,Data!$K$2:$K$8633))))))</f>
        <v>0</v>
      </c>
      <c r="F554" s="35">
        <f t="array" ref="F554">SUM(IF($F$2=Data!$A$2:$A$8633,IF($H$2=$H$2,IF($B$547=Data!$F$2:$F$8633,IF(F$16=Data!$E$2:$E$8633,IF(0=Data!$H$2:$H$8633,Data!$K$2:$K$8633))))))</f>
        <v>0</v>
      </c>
      <c r="G554" s="35">
        <f t="array" ref="G554">SUM(IF($F$2=Data!$A$2:$A$8633,IF($H$2=$H$2,IF($B$547=Data!$F$2:$F$8633,IF(G$16=Data!$E$2:$E$8633,IF(0=Data!$H$2:$H$8633,Data!$K$2:$K$8633))))))</f>
        <v>0</v>
      </c>
      <c r="H554" s="35">
        <f t="array" ref="H554">SUM(IF($F$2=Data!$A$2:$A$8633,IF($H$2=$H$2,IF($B$547=Data!$F$2:$F$8633,IF(H$16=Data!$E$2:$E$8633,IF(0=Data!$H$2:$H$8633,Data!$K$2:$K$8633))))))</f>
        <v>0</v>
      </c>
      <c r="I554" s="35">
        <f t="array" ref="I554">SUM(IF($F$2=Data!$A$2:$A$8633,IF($H$2=$H$2,IF($B$547=Data!$F$2:$F$8633,IF(I$16=Data!$E$2:$E$8633,IF(0=Data!$H$2:$H$8633,Data!$K$2:$K$8633))))))</f>
        <v>0</v>
      </c>
      <c r="J554" s="35">
        <f t="array" ref="J554">SUM(IF($F$2=Data!$A$2:$A$8633,IF($H$2=$H$2,IF($B$547=Data!$F$2:$F$8633,IF(J$16=Data!$E$2:$E$8633,IF(0=Data!$H$2:$H$8633,Data!$K$2:$K$8633))))))</f>
        <v>0</v>
      </c>
      <c r="K554" s="35">
        <f t="array" ref="K554">SUM(IF($F$2=Data!$A$2:$A$8633,IF($H$2=$H$2,IF($B$547=Data!$F$2:$F$8633,IF(K$16=Data!$E$2:$E$8633,IF(0=Data!$H$2:$H$8633,Data!$K$2:$K$8633))))))</f>
        <v>0</v>
      </c>
      <c r="L554" s="35">
        <f t="array" ref="L554">SUM(IF($F$2=Data!$A$2:$A$8633,IF($H$2=$H$2,IF($B$547=Data!$F$2:$F$8633,IF(L$16=Data!$E$2:$E$8633,IF(0=Data!$H$2:$H$8633,Data!$K$2:$K$8633))))))</f>
        <v>0</v>
      </c>
      <c r="M554" s="35">
        <f t="array" ref="M554">SUM(IF($F$2=Data!$A$2:$A$8633,IF($H$2=$H$2,IF($B$547=Data!$F$2:$F$8633,IF(M$16=Data!$E$2:$E$8633,IF(0=Data!$H$2:$H$8633,Data!$K$2:$K$8633))))))</f>
        <v>0</v>
      </c>
      <c r="N554" s="35">
        <f t="array" ref="N554">SUM(IF($F$2=Data!$A$2:$A$8633,IF($H$2=$H$2,IF($B$547=Data!$F$2:$F$8633,IF(N$16=Data!$E$2:$E$8633,IF(0=Data!$H$2:$H$8633,Data!$K$2:$K$8633))))))</f>
        <v>0</v>
      </c>
      <c r="O554" s="35">
        <f t="array" ref="O554">SUM(IF($F$2=Data!$A$2:$A$8633,IF($H$2=$H$2,IF($B$547=Data!$F$2:$F$8633,IF(O$16=Data!$E$2:$E$8633,IF(0=Data!$H$2:$H$8633,Data!$K$2:$K$8633))))))</f>
        <v>0</v>
      </c>
      <c r="P554" s="35">
        <f t="array" ref="P554">SUM(IF($F$2=Data!$A$2:$A$8633,IF($H$2=$H$2,IF($B$547=Data!$F$2:$F$8633,IF(P$16=Data!$E$2:$E$8633,IF(0=Data!$H$2:$H$8633,Data!$K$2:$K$8633))))))</f>
        <v>0</v>
      </c>
      <c r="Q554" s="35">
        <f t="array" ref="Q554">SUM(IF($F$2=Data!$A$2:$A$8633,IF($H$2=$H$2,IF($B$547=Data!$F$2:$F$8633,IF(Q$16=Data!$E$2:$E$8633,IF(0=Data!$H$2:$H$8633,Data!$K$2:$K$8633))))))</f>
        <v>0</v>
      </c>
      <c r="R554" s="35">
        <f t="array" ref="R554">SUM(IF($F$2=Data!$A$2:$A$8633,IF($H$2=$H$2,IF($B$547=Data!$F$2:$F$8633,IF(R$16=Data!$E$2:$E$8633,IF(0=Data!$H$2:$H$8633,Data!$K$2:$K$8633))))))</f>
        <v>0</v>
      </c>
      <c r="S554" s="35">
        <f t="array" ref="S554">SUM(IF($F$2=Data!$A$2:$A$8633,IF($H$2=$H$2,IF($B$547=Data!$F$2:$F$8633,IF(S$16=Data!$E$2:$E$8633,IF(0=Data!$H$2:$H$8633,Data!$K$2:$K$8633))))))</f>
        <v>0</v>
      </c>
      <c r="T554" s="35">
        <f t="array" ref="T554">SUM(IF($F$2=Data!$A$2:$A$8633,IF($H$2=$H$2,IF($B$547=Data!$F$2:$F$8633,IF(T$16=Data!$E$2:$E$8633,IF(0=Data!$H$2:$H$8633,Data!$K$2:$K$8633))))))</f>
        <v>0</v>
      </c>
      <c r="U554" s="35">
        <f t="array" ref="U554">SUM(IF($F$2=Data!$A$2:$A$8633,IF($H$2=$H$2,IF($B$547=Data!$F$2:$F$8633,IF(U$16=Data!$E$2:$E$8633,IF(0=Data!$H$2:$H$8633,Data!$K$2:$K$8633))))))</f>
        <v>0</v>
      </c>
      <c r="V554" s="35">
        <f t="array" ref="V554">SUM(IF($F$2=Data!$A$2:$A$8633,IF($H$2=$H$2,IF($B$547=Data!$F$2:$F$8633,IF(V$16=Data!$E$2:$E$8633,IF(0=Data!$H$2:$H$8633,Data!$K$2:$K$8633))))))</f>
        <v>0</v>
      </c>
      <c r="W554" s="35">
        <f t="array" ref="W554">SUM(IF($F$2=Data!$A$2:$A$8633,IF($H$2=$H$2,IF($B$547=Data!$F$2:$F$8633,IF(W$16=Data!$E$2:$E$8633,IF(0=Data!$H$2:$H$8633,Data!$K$2:$K$8633))))))</f>
        <v>0</v>
      </c>
      <c r="X554" s="35">
        <f t="array" ref="X554">SUM(IF($F$2=Data!$A$2:$A$8633,IF($H$2=$H$2,IF($B$547=Data!$F$2:$F$8633,IF(X$16=Data!$E$2:$E$8633,IF(0=Data!$H$2:$H$8633,Data!$K$2:$K$8633))))))</f>
        <v>0</v>
      </c>
      <c r="Y554" s="35">
        <f t="array" ref="Y554">SUM(IF($F$2=Data!$A$2:$A$8633,IF($H$2=$H$2,IF($B$547=Data!$F$2:$F$8633,IF(Y$16=Data!$E$2:$E$8633,IF(0=Data!$H$2:$H$8633,Data!$K$2:$K$8633))))))</f>
        <v>0</v>
      </c>
    </row>
    <row r="555" spans="1:31" hidden="1">
      <c r="A555" s="29" t="s">
        <v>7</v>
      </c>
      <c r="B555" s="35">
        <f t="array" ref="B555">SUM(IF($F$2=Data!$A$2:$A$8633,IF($H$2=$H$2,IF($B$547=Data!$F$2:$F$8633,IF(B$16=Data!$E$2:$E$8633,IF(1=Data!$H$2:$H$8633,Data!$K$2:$K$8633))))))</f>
        <v>0</v>
      </c>
      <c r="C555" s="35">
        <f t="array" ref="C555">SUM(IF($F$2=Data!$A$2:$A$8633,IF($H$2=$H$2,IF($B$547=Data!$F$2:$F$8633,IF(C$16=Data!$E$2:$E$8633,IF(1=Data!$H$2:$H$8633,Data!$K$2:$K$8633))))))</f>
        <v>0</v>
      </c>
      <c r="D555" s="35">
        <f t="array" ref="D555">SUM(IF($F$2=Data!$A$2:$A$8633,IF($H$2=$H$2,IF($B$547=Data!$F$2:$F$8633,IF(D$16=Data!$E$2:$E$8633,IF(1=Data!$H$2:$H$8633,Data!$K$2:$K$8633))))))</f>
        <v>0</v>
      </c>
      <c r="E555" s="35">
        <f t="array" ref="E555">SUM(IF($F$2=Data!$A$2:$A$8633,IF($H$2=$H$2,IF($B$547=Data!$F$2:$F$8633,IF(E$16=Data!$E$2:$E$8633,IF(1=Data!$H$2:$H$8633,Data!$K$2:$K$8633))))))</f>
        <v>0</v>
      </c>
      <c r="F555" s="35">
        <f t="array" ref="F555">SUM(IF($F$2=Data!$A$2:$A$8633,IF($H$2=$H$2,IF($B$547=Data!$F$2:$F$8633,IF(F$16=Data!$E$2:$E$8633,IF(1=Data!$H$2:$H$8633,Data!$K$2:$K$8633))))))</f>
        <v>0</v>
      </c>
      <c r="G555" s="35">
        <f t="array" ref="G555">SUM(IF($F$2=Data!$A$2:$A$8633,IF($H$2=$H$2,IF($B$547=Data!$F$2:$F$8633,IF(G$16=Data!$E$2:$E$8633,IF(1=Data!$H$2:$H$8633,Data!$K$2:$K$8633))))))</f>
        <v>0</v>
      </c>
      <c r="H555" s="35">
        <f t="array" ref="H555">SUM(IF($F$2=Data!$A$2:$A$8633,IF($H$2=$H$2,IF($B$547=Data!$F$2:$F$8633,IF(H$16=Data!$E$2:$E$8633,IF(1=Data!$H$2:$H$8633,Data!$K$2:$K$8633))))))</f>
        <v>0</v>
      </c>
      <c r="I555" s="35">
        <f t="array" ref="I555">SUM(IF($F$2=Data!$A$2:$A$8633,IF($H$2=$H$2,IF($B$547=Data!$F$2:$F$8633,IF(I$16=Data!$E$2:$E$8633,IF(1=Data!$H$2:$H$8633,Data!$K$2:$K$8633))))))</f>
        <v>0</v>
      </c>
      <c r="J555" s="35">
        <f t="array" ref="J555">SUM(IF($F$2=Data!$A$2:$A$8633,IF($H$2=$H$2,IF($B$547=Data!$F$2:$F$8633,IF(J$16=Data!$E$2:$E$8633,IF(1=Data!$H$2:$H$8633,Data!$K$2:$K$8633))))))</f>
        <v>0</v>
      </c>
      <c r="K555" s="35">
        <f t="array" ref="K555">SUM(IF($F$2=Data!$A$2:$A$8633,IF($H$2=$H$2,IF($B$547=Data!$F$2:$F$8633,IF(K$16=Data!$E$2:$E$8633,IF(1=Data!$H$2:$H$8633,Data!$K$2:$K$8633))))))</f>
        <v>0</v>
      </c>
      <c r="L555" s="35">
        <f t="array" ref="L555">SUM(IF($F$2=Data!$A$2:$A$8633,IF($H$2=$H$2,IF($B$547=Data!$F$2:$F$8633,IF(L$16=Data!$E$2:$E$8633,IF(1=Data!$H$2:$H$8633,Data!$K$2:$K$8633))))))</f>
        <v>0</v>
      </c>
      <c r="M555" s="35">
        <f t="array" ref="M555">SUM(IF($F$2=Data!$A$2:$A$8633,IF($H$2=$H$2,IF($B$547=Data!$F$2:$F$8633,IF(M$16=Data!$E$2:$E$8633,IF(1=Data!$H$2:$H$8633,Data!$K$2:$K$8633))))))</f>
        <v>0</v>
      </c>
      <c r="N555" s="35">
        <f t="array" ref="N555">SUM(IF($F$2=Data!$A$2:$A$8633,IF($H$2=$H$2,IF($B$547=Data!$F$2:$F$8633,IF(N$16=Data!$E$2:$E$8633,IF(1=Data!$H$2:$H$8633,Data!$K$2:$K$8633))))))</f>
        <v>0</v>
      </c>
      <c r="O555" s="35">
        <f t="array" ref="O555">SUM(IF($F$2=Data!$A$2:$A$8633,IF($H$2=$H$2,IF($B$547=Data!$F$2:$F$8633,IF(O$16=Data!$E$2:$E$8633,IF(1=Data!$H$2:$H$8633,Data!$K$2:$K$8633))))))</f>
        <v>0</v>
      </c>
      <c r="P555" s="35">
        <f t="array" ref="P555">SUM(IF($F$2=Data!$A$2:$A$8633,IF($H$2=$H$2,IF($B$547=Data!$F$2:$F$8633,IF(P$16=Data!$E$2:$E$8633,IF(1=Data!$H$2:$H$8633,Data!$K$2:$K$8633))))))</f>
        <v>0</v>
      </c>
      <c r="Q555" s="35">
        <f t="array" ref="Q555">SUM(IF($F$2=Data!$A$2:$A$8633,IF($H$2=$H$2,IF($B$547=Data!$F$2:$F$8633,IF(Q$16=Data!$E$2:$E$8633,IF(1=Data!$H$2:$H$8633,Data!$K$2:$K$8633))))))</f>
        <v>0</v>
      </c>
      <c r="R555" s="35">
        <f t="array" ref="R555">SUM(IF($F$2=Data!$A$2:$A$8633,IF($H$2=$H$2,IF($B$547=Data!$F$2:$F$8633,IF(R$16=Data!$E$2:$E$8633,IF(1=Data!$H$2:$H$8633,Data!$K$2:$K$8633))))))</f>
        <v>0</v>
      </c>
      <c r="S555" s="35">
        <f t="array" ref="S555">SUM(IF($F$2=Data!$A$2:$A$8633,IF($H$2=$H$2,IF($B$547=Data!$F$2:$F$8633,IF(S$16=Data!$E$2:$E$8633,IF(1=Data!$H$2:$H$8633,Data!$K$2:$K$8633))))))</f>
        <v>0</v>
      </c>
      <c r="T555" s="35">
        <f t="array" ref="T555">SUM(IF($F$2=Data!$A$2:$A$8633,IF($H$2=$H$2,IF($B$547=Data!$F$2:$F$8633,IF(T$16=Data!$E$2:$E$8633,IF(1=Data!$H$2:$H$8633,Data!$K$2:$K$8633))))))</f>
        <v>0</v>
      </c>
      <c r="U555" s="35">
        <f t="array" ref="U555">SUM(IF($F$2=Data!$A$2:$A$8633,IF($H$2=$H$2,IF($B$547=Data!$F$2:$F$8633,IF(U$16=Data!$E$2:$E$8633,IF(1=Data!$H$2:$H$8633,Data!$K$2:$K$8633))))))</f>
        <v>0</v>
      </c>
      <c r="V555" s="35">
        <f t="array" ref="V555">SUM(IF($F$2=Data!$A$2:$A$8633,IF($H$2=$H$2,IF($B$547=Data!$F$2:$F$8633,IF(V$16=Data!$E$2:$E$8633,IF(1=Data!$H$2:$H$8633,Data!$K$2:$K$8633))))))</f>
        <v>0</v>
      </c>
      <c r="W555" s="35">
        <f t="array" ref="W555">SUM(IF($F$2=Data!$A$2:$A$8633,IF($H$2=$H$2,IF($B$547=Data!$F$2:$F$8633,IF(W$16=Data!$E$2:$E$8633,IF(1=Data!$H$2:$H$8633,Data!$K$2:$K$8633))))))</f>
        <v>0</v>
      </c>
      <c r="X555" s="35">
        <f t="array" ref="X555">SUM(IF($F$2=Data!$A$2:$A$8633,IF($H$2=$H$2,IF($B$547=Data!$F$2:$F$8633,IF(X$16=Data!$E$2:$E$8633,IF(1=Data!$H$2:$H$8633,Data!$K$2:$K$8633))))))</f>
        <v>0</v>
      </c>
      <c r="Y555" s="35">
        <f t="array" ref="Y555">SUM(IF($F$2=Data!$A$2:$A$8633,IF($H$2=$H$2,IF($B$547=Data!$F$2:$F$8633,IF(Y$16=Data!$E$2:$E$8633,IF(1=Data!$H$2:$H$8633,Data!$K$2:$K$8633))))))</f>
        <v>0</v>
      </c>
    </row>
    <row r="556" spans="1:31" hidden="1">
      <c r="A556" s="29" t="s">
        <v>19</v>
      </c>
      <c r="B556" s="35">
        <f t="array" ref="B556">SUM(IF($F$2=Data!$A$2:$A$8633,IF($H$2=$H$2,IF($B$547=Data!$F$2:$F$8633,IF(B$16=Data!$E$2:$E$8633,IF(2=Data!$H$2:$H$8633,Data!$K$2:$K$8633))))))</f>
        <v>0</v>
      </c>
      <c r="C556" s="35">
        <f t="array" ref="C556">SUM(IF($F$2=Data!$A$2:$A$8633,IF($H$2=$H$2,IF($B$547=Data!$F$2:$F$8633,IF(C$16=Data!$E$2:$E$8633,IF(2=Data!$H$2:$H$8633,Data!$K$2:$K$8633))))))</f>
        <v>0</v>
      </c>
      <c r="D556" s="35">
        <f t="array" ref="D556">SUM(IF($F$2=Data!$A$2:$A$8633,IF($H$2=$H$2,IF($B$547=Data!$F$2:$F$8633,IF(D$16=Data!$E$2:$E$8633,IF(2=Data!$H$2:$H$8633,Data!$K$2:$K$8633))))))</f>
        <v>0</v>
      </c>
      <c r="E556" s="35">
        <f t="array" ref="E556">SUM(IF($F$2=Data!$A$2:$A$8633,IF($H$2=$H$2,IF($B$547=Data!$F$2:$F$8633,IF(E$16=Data!$E$2:$E$8633,IF(2=Data!$H$2:$H$8633,Data!$K$2:$K$8633))))))</f>
        <v>0</v>
      </c>
      <c r="F556" s="35">
        <f t="array" ref="F556">SUM(IF($F$2=Data!$A$2:$A$8633,IF($H$2=$H$2,IF($B$547=Data!$F$2:$F$8633,IF(F$16=Data!$E$2:$E$8633,IF(2=Data!$H$2:$H$8633,Data!$K$2:$K$8633))))))</f>
        <v>0</v>
      </c>
      <c r="G556" s="35">
        <f t="array" ref="G556">SUM(IF($F$2=Data!$A$2:$A$8633,IF($H$2=$H$2,IF($B$547=Data!$F$2:$F$8633,IF(G$16=Data!$E$2:$E$8633,IF(2=Data!$H$2:$H$8633,Data!$K$2:$K$8633))))))</f>
        <v>0</v>
      </c>
      <c r="H556" s="35">
        <f t="array" ref="H556">SUM(IF($F$2=Data!$A$2:$A$8633,IF($H$2=$H$2,IF($B$547=Data!$F$2:$F$8633,IF(H$16=Data!$E$2:$E$8633,IF(2=Data!$H$2:$H$8633,Data!$K$2:$K$8633))))))</f>
        <v>0</v>
      </c>
      <c r="I556" s="35">
        <f t="array" ref="I556">SUM(IF($F$2=Data!$A$2:$A$8633,IF($H$2=$H$2,IF($B$547=Data!$F$2:$F$8633,IF(I$16=Data!$E$2:$E$8633,IF(2=Data!$H$2:$H$8633,Data!$K$2:$K$8633))))))</f>
        <v>0</v>
      </c>
      <c r="J556" s="35">
        <f t="array" ref="J556">SUM(IF($F$2=Data!$A$2:$A$8633,IF($H$2=$H$2,IF($B$547=Data!$F$2:$F$8633,IF(J$16=Data!$E$2:$E$8633,IF(2=Data!$H$2:$H$8633,Data!$K$2:$K$8633))))))</f>
        <v>0</v>
      </c>
      <c r="K556" s="35">
        <f t="array" ref="K556">SUM(IF($F$2=Data!$A$2:$A$8633,IF($H$2=$H$2,IF($B$547=Data!$F$2:$F$8633,IF(K$16=Data!$E$2:$E$8633,IF(2=Data!$H$2:$H$8633,Data!$K$2:$K$8633))))))</f>
        <v>0</v>
      </c>
      <c r="L556" s="35">
        <f t="array" ref="L556">SUM(IF($F$2=Data!$A$2:$A$8633,IF($H$2=$H$2,IF($B$547=Data!$F$2:$F$8633,IF(L$16=Data!$E$2:$E$8633,IF(2=Data!$H$2:$H$8633,Data!$K$2:$K$8633))))))</f>
        <v>0</v>
      </c>
      <c r="M556" s="35">
        <f t="array" ref="M556">SUM(IF($F$2=Data!$A$2:$A$8633,IF($H$2=$H$2,IF($B$547=Data!$F$2:$F$8633,IF(M$16=Data!$E$2:$E$8633,IF(2=Data!$H$2:$H$8633,Data!$K$2:$K$8633))))))</f>
        <v>0</v>
      </c>
      <c r="N556" s="35">
        <f t="array" ref="N556">SUM(IF($F$2=Data!$A$2:$A$8633,IF($H$2=$H$2,IF($B$547=Data!$F$2:$F$8633,IF(N$16=Data!$E$2:$E$8633,IF(2=Data!$H$2:$H$8633,Data!$K$2:$K$8633))))))</f>
        <v>0</v>
      </c>
      <c r="O556" s="35">
        <f t="array" ref="O556">SUM(IF($F$2=Data!$A$2:$A$8633,IF($H$2=$H$2,IF($B$547=Data!$F$2:$F$8633,IF(O$16=Data!$E$2:$E$8633,IF(2=Data!$H$2:$H$8633,Data!$K$2:$K$8633))))))</f>
        <v>0</v>
      </c>
      <c r="P556" s="35">
        <f t="array" ref="P556">SUM(IF($F$2=Data!$A$2:$A$8633,IF($H$2=$H$2,IF($B$547=Data!$F$2:$F$8633,IF(P$16=Data!$E$2:$E$8633,IF(2=Data!$H$2:$H$8633,Data!$K$2:$K$8633))))))</f>
        <v>0</v>
      </c>
      <c r="Q556" s="35">
        <f t="array" ref="Q556">SUM(IF($F$2=Data!$A$2:$A$8633,IF($H$2=$H$2,IF($B$547=Data!$F$2:$F$8633,IF(Q$16=Data!$E$2:$E$8633,IF(2=Data!$H$2:$H$8633,Data!$K$2:$K$8633))))))</f>
        <v>0</v>
      </c>
      <c r="R556" s="35">
        <f t="array" ref="R556">SUM(IF($F$2=Data!$A$2:$A$8633,IF($H$2=$H$2,IF($B$547=Data!$F$2:$F$8633,IF(R$16=Data!$E$2:$E$8633,IF(2=Data!$H$2:$H$8633,Data!$K$2:$K$8633))))))</f>
        <v>0</v>
      </c>
      <c r="S556" s="35">
        <f t="array" ref="S556">SUM(IF($F$2=Data!$A$2:$A$8633,IF($H$2=$H$2,IF($B$547=Data!$F$2:$F$8633,IF(S$16=Data!$E$2:$E$8633,IF(2=Data!$H$2:$H$8633,Data!$K$2:$K$8633))))))</f>
        <v>0</v>
      </c>
      <c r="T556" s="35">
        <f t="array" ref="T556">SUM(IF($F$2=Data!$A$2:$A$8633,IF($H$2=$H$2,IF($B$547=Data!$F$2:$F$8633,IF(T$16=Data!$E$2:$E$8633,IF(2=Data!$H$2:$H$8633,Data!$K$2:$K$8633))))))</f>
        <v>0</v>
      </c>
      <c r="U556" s="35">
        <f t="array" ref="U556">SUM(IF($F$2=Data!$A$2:$A$8633,IF($H$2=$H$2,IF($B$547=Data!$F$2:$F$8633,IF(U$16=Data!$E$2:$E$8633,IF(2=Data!$H$2:$H$8633,Data!$K$2:$K$8633))))))</f>
        <v>0</v>
      </c>
      <c r="V556" s="35">
        <f t="array" ref="V556">SUM(IF($F$2=Data!$A$2:$A$8633,IF($H$2=$H$2,IF($B$547=Data!$F$2:$F$8633,IF(V$16=Data!$E$2:$E$8633,IF(2=Data!$H$2:$H$8633,Data!$K$2:$K$8633))))))</f>
        <v>0</v>
      </c>
      <c r="W556" s="35">
        <f t="array" ref="W556">SUM(IF($F$2=Data!$A$2:$A$8633,IF($H$2=$H$2,IF($B$547=Data!$F$2:$F$8633,IF(W$16=Data!$E$2:$E$8633,IF(2=Data!$H$2:$H$8633,Data!$K$2:$K$8633))))))</f>
        <v>0</v>
      </c>
      <c r="X556" s="35">
        <f t="array" ref="X556">SUM(IF($F$2=Data!$A$2:$A$8633,IF($H$2=$H$2,IF($B$547=Data!$F$2:$F$8633,IF(X$16=Data!$E$2:$E$8633,IF(2=Data!$H$2:$H$8633,Data!$K$2:$K$8633))))))</f>
        <v>0</v>
      </c>
      <c r="Y556" s="35">
        <f t="array" ref="Y556">SUM(IF($F$2=Data!$A$2:$A$8633,IF($H$2=$H$2,IF($B$547=Data!$F$2:$F$8633,IF(Y$16=Data!$E$2:$E$8633,IF(2=Data!$H$2:$H$8633,Data!$K$2:$K$8633))))))</f>
        <v>0</v>
      </c>
    </row>
    <row r="557" spans="1:31" hidden="1">
      <c r="A557" s="29" t="s">
        <v>20</v>
      </c>
      <c r="B557" s="36">
        <f t="array" ref="B557">SUM(IF($F$2=Data!$A$2:$A$8633,IF($H$2=$H$2,IF($B$547=Data!$F$2:$F$8633,IF(B$16=Data!$E$2:$E$8633,IF(3=Data!$H$2:$H$8633,Data!$K$2:$K$8633))))))</f>
        <v>0</v>
      </c>
      <c r="C557" s="36">
        <f t="array" ref="C557">SUM(IF($F$2=Data!$A$2:$A$8633,IF($H$2=$H$2,IF($B$547=Data!$F$2:$F$8633,IF(C$16=Data!$E$2:$E$8633,IF(3=Data!$H$2:$H$8633,Data!$K$2:$K$8633))))))</f>
        <v>0</v>
      </c>
      <c r="D557" s="36">
        <f t="array" ref="D557">SUM(IF($F$2=Data!$A$2:$A$8633,IF($H$2=$H$2,IF($B$547=Data!$F$2:$F$8633,IF(D$16=Data!$E$2:$E$8633,IF(3=Data!$H$2:$H$8633,Data!$K$2:$K$8633))))))</f>
        <v>0</v>
      </c>
      <c r="E557" s="36">
        <f t="array" ref="E557">SUM(IF($F$2=Data!$A$2:$A$8633,IF($H$2=$H$2,IF($B$547=Data!$F$2:$F$8633,IF(E$16=Data!$E$2:$E$8633,IF(3=Data!$H$2:$H$8633,Data!$K$2:$K$8633))))))</f>
        <v>0</v>
      </c>
      <c r="F557" s="36">
        <f t="array" ref="F557">SUM(IF($F$2=Data!$A$2:$A$8633,IF($H$2=$H$2,IF($B$547=Data!$F$2:$F$8633,IF(F$16=Data!$E$2:$E$8633,IF(3=Data!$H$2:$H$8633,Data!$K$2:$K$8633))))))</f>
        <v>0</v>
      </c>
      <c r="G557" s="36">
        <f t="array" ref="G557">SUM(IF($F$2=Data!$A$2:$A$8633,IF($H$2=$H$2,IF($B$547=Data!$F$2:$F$8633,IF(G$16=Data!$E$2:$E$8633,IF(3=Data!$H$2:$H$8633,Data!$K$2:$K$8633))))))</f>
        <v>0</v>
      </c>
      <c r="H557" s="36">
        <f t="array" ref="H557">SUM(IF($F$2=Data!$A$2:$A$8633,IF($H$2=$H$2,IF($B$547=Data!$F$2:$F$8633,IF(H$16=Data!$E$2:$E$8633,IF(3=Data!$H$2:$H$8633,Data!$K$2:$K$8633))))))</f>
        <v>0</v>
      </c>
      <c r="I557" s="36">
        <f t="array" ref="I557">SUM(IF($F$2=Data!$A$2:$A$8633,IF($H$2=$H$2,IF($B$547=Data!$F$2:$F$8633,IF(I$16=Data!$E$2:$E$8633,IF(3=Data!$H$2:$H$8633,Data!$K$2:$K$8633))))))</f>
        <v>0</v>
      </c>
      <c r="J557" s="36">
        <f t="array" ref="J557">SUM(IF($F$2=Data!$A$2:$A$8633,IF($H$2=$H$2,IF($B$547=Data!$F$2:$F$8633,IF(J$16=Data!$E$2:$E$8633,IF(3=Data!$H$2:$H$8633,Data!$K$2:$K$8633))))))</f>
        <v>0</v>
      </c>
      <c r="K557" s="36">
        <f t="array" ref="K557">SUM(IF($F$2=Data!$A$2:$A$8633,IF($H$2=$H$2,IF($B$547=Data!$F$2:$F$8633,IF(K$16=Data!$E$2:$E$8633,IF(3=Data!$H$2:$H$8633,Data!$K$2:$K$8633))))))</f>
        <v>0</v>
      </c>
      <c r="L557" s="36">
        <f t="array" ref="L557">SUM(IF($F$2=Data!$A$2:$A$8633,IF($H$2=$H$2,IF($B$547=Data!$F$2:$F$8633,IF(L$16=Data!$E$2:$E$8633,IF(3=Data!$H$2:$H$8633,Data!$K$2:$K$8633))))))</f>
        <v>0</v>
      </c>
      <c r="M557" s="36">
        <f t="array" ref="M557">SUM(IF($F$2=Data!$A$2:$A$8633,IF($H$2=$H$2,IF($B$547=Data!$F$2:$F$8633,IF(M$16=Data!$E$2:$E$8633,IF(3=Data!$H$2:$H$8633,Data!$K$2:$K$8633))))))</f>
        <v>0</v>
      </c>
      <c r="N557" s="36">
        <f t="array" ref="N557">SUM(IF($F$2=Data!$A$2:$A$8633,IF($H$2=$H$2,IF($B$547=Data!$F$2:$F$8633,IF(N$16=Data!$E$2:$E$8633,IF(3=Data!$H$2:$H$8633,Data!$K$2:$K$8633))))))</f>
        <v>0</v>
      </c>
      <c r="O557" s="36">
        <f t="array" ref="O557">SUM(IF($F$2=Data!$A$2:$A$8633,IF($H$2=$H$2,IF($B$547=Data!$F$2:$F$8633,IF(O$16=Data!$E$2:$E$8633,IF(3=Data!$H$2:$H$8633,Data!$K$2:$K$8633))))))</f>
        <v>0</v>
      </c>
      <c r="P557" s="36">
        <f t="array" ref="P557">SUM(IF($F$2=Data!$A$2:$A$8633,IF($H$2=$H$2,IF($B$547=Data!$F$2:$F$8633,IF(P$16=Data!$E$2:$E$8633,IF(3=Data!$H$2:$H$8633,Data!$K$2:$K$8633))))))</f>
        <v>0</v>
      </c>
      <c r="Q557" s="36">
        <f t="array" ref="Q557">SUM(IF($F$2=Data!$A$2:$A$8633,IF($H$2=$H$2,IF($B$547=Data!$F$2:$F$8633,IF(Q$16=Data!$E$2:$E$8633,IF(3=Data!$H$2:$H$8633,Data!$K$2:$K$8633))))))</f>
        <v>0</v>
      </c>
      <c r="R557" s="36">
        <f t="array" ref="R557">SUM(IF($F$2=Data!$A$2:$A$8633,IF($H$2=$H$2,IF($B$547=Data!$F$2:$F$8633,IF(R$16=Data!$E$2:$E$8633,IF(3=Data!$H$2:$H$8633,Data!$K$2:$K$8633))))))</f>
        <v>0</v>
      </c>
      <c r="S557" s="36">
        <f t="array" ref="S557">SUM(IF($F$2=Data!$A$2:$A$8633,IF($H$2=$H$2,IF($B$547=Data!$F$2:$F$8633,IF(S$16=Data!$E$2:$E$8633,IF(3=Data!$H$2:$H$8633,Data!$K$2:$K$8633))))))</f>
        <v>0</v>
      </c>
      <c r="T557" s="36">
        <f t="array" ref="T557">SUM(IF($F$2=Data!$A$2:$A$8633,IF($H$2=$H$2,IF($B$547=Data!$F$2:$F$8633,IF(T$16=Data!$E$2:$E$8633,IF(3=Data!$H$2:$H$8633,Data!$K$2:$K$8633))))))</f>
        <v>0</v>
      </c>
      <c r="U557" s="36">
        <f t="array" ref="U557">SUM(IF($F$2=Data!$A$2:$A$8633,IF($H$2=$H$2,IF($B$547=Data!$F$2:$F$8633,IF(U$16=Data!$E$2:$E$8633,IF(3=Data!$H$2:$H$8633,Data!$K$2:$K$8633))))))</f>
        <v>0</v>
      </c>
      <c r="V557" s="36">
        <f t="array" ref="V557">SUM(IF($F$2=Data!$A$2:$A$8633,IF($H$2=$H$2,IF($B$547=Data!$F$2:$F$8633,IF(V$16=Data!$E$2:$E$8633,IF(3=Data!$H$2:$H$8633,Data!$K$2:$K$8633))))))</f>
        <v>0</v>
      </c>
      <c r="W557" s="36">
        <f t="array" ref="W557">SUM(IF($F$2=Data!$A$2:$A$8633,IF($H$2=$H$2,IF($B$547=Data!$F$2:$F$8633,IF(W$16=Data!$E$2:$E$8633,IF(3=Data!$H$2:$H$8633,Data!$K$2:$K$8633))))))</f>
        <v>0</v>
      </c>
      <c r="X557" s="36">
        <f t="array" ref="X557">SUM(IF($F$2=Data!$A$2:$A$8633,IF($H$2=$H$2,IF($B$547=Data!$F$2:$F$8633,IF(X$16=Data!$E$2:$E$8633,IF(3=Data!$H$2:$H$8633,Data!$K$2:$K$8633))))))</f>
        <v>0</v>
      </c>
      <c r="Y557" s="36">
        <f t="array" ref="Y557">SUM(IF($F$2=Data!$A$2:$A$8633,IF($H$2=$H$2,IF($B$547=Data!$F$2:$F$8633,IF(Y$16=Data!$E$2:$E$8633,IF(3=Data!$H$2:$H$8633,Data!$K$2:$K$8633))))))</f>
        <v>0</v>
      </c>
    </row>
    <row r="558" spans="1:31" hidden="1">
      <c r="A558" s="37"/>
    </row>
    <row r="559" spans="1:31" hidden="1">
      <c r="A559" s="38" t="s">
        <v>2</v>
      </c>
      <c r="B559" s="39" t="str">
        <f t="shared" ref="B559:Y559" si="804">IF(B$548&lt;B554,B549+B$548*B550,"N/A")</f>
        <v>N/A</v>
      </c>
      <c r="C559" s="39" t="str">
        <f t="shared" si="804"/>
        <v>N/A</v>
      </c>
      <c r="D559" s="39" t="str">
        <f t="shared" si="804"/>
        <v>N/A</v>
      </c>
      <c r="E559" s="39" t="str">
        <f t="shared" si="804"/>
        <v>N/A</v>
      </c>
      <c r="F559" s="39" t="str">
        <f t="shared" si="804"/>
        <v>N/A</v>
      </c>
      <c r="G559" s="39" t="str">
        <f t="shared" si="804"/>
        <v>N/A</v>
      </c>
      <c r="H559" s="39" t="str">
        <f t="shared" si="804"/>
        <v>N/A</v>
      </c>
      <c r="I559" s="39" t="str">
        <f t="shared" si="804"/>
        <v>N/A</v>
      </c>
      <c r="J559" s="39" t="str">
        <f t="shared" si="804"/>
        <v>N/A</v>
      </c>
      <c r="K559" s="39" t="str">
        <f t="shared" si="804"/>
        <v>N/A</v>
      </c>
      <c r="L559" s="39" t="str">
        <f t="shared" si="804"/>
        <v>N/A</v>
      </c>
      <c r="M559" s="39" t="str">
        <f t="shared" si="804"/>
        <v>N/A</v>
      </c>
      <c r="N559" s="39" t="str">
        <f t="shared" si="804"/>
        <v>N/A</v>
      </c>
      <c r="O559" s="39" t="str">
        <f t="shared" si="804"/>
        <v>N/A</v>
      </c>
      <c r="P559" s="39" t="str">
        <f t="shared" si="804"/>
        <v>N/A</v>
      </c>
      <c r="Q559" s="39" t="str">
        <f t="shared" si="804"/>
        <v>N/A</v>
      </c>
      <c r="R559" s="39" t="str">
        <f t="shared" si="804"/>
        <v>N/A</v>
      </c>
      <c r="S559" s="39" t="str">
        <f t="shared" si="804"/>
        <v>N/A</v>
      </c>
      <c r="T559" s="39" t="str">
        <f t="shared" si="804"/>
        <v>N/A</v>
      </c>
      <c r="U559" s="39" t="str">
        <f t="shared" si="804"/>
        <v>N/A</v>
      </c>
      <c r="V559" s="39" t="str">
        <f t="shared" si="804"/>
        <v>N/A</v>
      </c>
      <c r="W559" s="39" t="str">
        <f t="shared" si="804"/>
        <v>N/A</v>
      </c>
      <c r="X559" s="39" t="str">
        <f t="shared" si="804"/>
        <v>N/A</v>
      </c>
      <c r="Y559" s="39" t="str">
        <f t="shared" si="804"/>
        <v>N/A</v>
      </c>
    </row>
    <row r="560" spans="1:31" hidden="1">
      <c r="A560" s="38" t="s">
        <v>0</v>
      </c>
      <c r="B560" s="39" t="str">
        <f t="shared" ref="B560:Y560" si="805">IF(AND(B554&lt;&gt;0,B554&lt;B$548,B$548&lt;B555),B549+B$548*B550+(B$548-B554)*B551,"N/A")</f>
        <v>N/A</v>
      </c>
      <c r="C560" s="39" t="str">
        <f t="shared" si="805"/>
        <v>N/A</v>
      </c>
      <c r="D560" s="39" t="str">
        <f t="shared" si="805"/>
        <v>N/A</v>
      </c>
      <c r="E560" s="39" t="str">
        <f t="shared" si="805"/>
        <v>N/A</v>
      </c>
      <c r="F560" s="39" t="str">
        <f t="shared" si="805"/>
        <v>N/A</v>
      </c>
      <c r="G560" s="39" t="str">
        <f t="shared" si="805"/>
        <v>N/A</v>
      </c>
      <c r="H560" s="39" t="str">
        <f t="shared" si="805"/>
        <v>N/A</v>
      </c>
      <c r="I560" s="39" t="str">
        <f t="shared" si="805"/>
        <v>N/A</v>
      </c>
      <c r="J560" s="39" t="str">
        <f t="shared" si="805"/>
        <v>N/A</v>
      </c>
      <c r="K560" s="39" t="str">
        <f t="shared" si="805"/>
        <v>N/A</v>
      </c>
      <c r="L560" s="39" t="str">
        <f t="shared" si="805"/>
        <v>N/A</v>
      </c>
      <c r="M560" s="39" t="str">
        <f t="shared" si="805"/>
        <v>N/A</v>
      </c>
      <c r="N560" s="39" t="str">
        <f t="shared" si="805"/>
        <v>N/A</v>
      </c>
      <c r="O560" s="39" t="str">
        <f t="shared" si="805"/>
        <v>N/A</v>
      </c>
      <c r="P560" s="39" t="str">
        <f t="shared" si="805"/>
        <v>N/A</v>
      </c>
      <c r="Q560" s="39" t="str">
        <f t="shared" si="805"/>
        <v>N/A</v>
      </c>
      <c r="R560" s="39" t="str">
        <f t="shared" si="805"/>
        <v>N/A</v>
      </c>
      <c r="S560" s="39" t="str">
        <f t="shared" si="805"/>
        <v>N/A</v>
      </c>
      <c r="T560" s="39" t="str">
        <f t="shared" si="805"/>
        <v>N/A</v>
      </c>
      <c r="U560" s="39" t="str">
        <f t="shared" si="805"/>
        <v>N/A</v>
      </c>
      <c r="V560" s="39" t="str">
        <f t="shared" si="805"/>
        <v>N/A</v>
      </c>
      <c r="W560" s="39" t="str">
        <f t="shared" si="805"/>
        <v>N/A</v>
      </c>
      <c r="X560" s="39" t="str">
        <f t="shared" si="805"/>
        <v>N/A</v>
      </c>
      <c r="Y560" s="39" t="str">
        <f t="shared" si="805"/>
        <v>N/A</v>
      </c>
    </row>
    <row r="561" spans="1:31" hidden="1">
      <c r="A561" s="38" t="s">
        <v>1</v>
      </c>
      <c r="B561" s="39" t="str">
        <f t="shared" ref="B561:Y561" si="806">IF(AND(B555&lt;&gt;0,B555&lt;B$548,B$548&lt;B556),B549+B$548*B550+(B$548-B554)*B551+(B$548-B555)*B552,"N/A")</f>
        <v>N/A</v>
      </c>
      <c r="C561" s="39" t="str">
        <f t="shared" si="806"/>
        <v>N/A</v>
      </c>
      <c r="D561" s="39" t="str">
        <f t="shared" si="806"/>
        <v>N/A</v>
      </c>
      <c r="E561" s="39" t="str">
        <f t="shared" si="806"/>
        <v>N/A</v>
      </c>
      <c r="F561" s="39" t="str">
        <f t="shared" si="806"/>
        <v>N/A</v>
      </c>
      <c r="G561" s="39" t="str">
        <f t="shared" si="806"/>
        <v>N/A</v>
      </c>
      <c r="H561" s="39" t="str">
        <f t="shared" si="806"/>
        <v>N/A</v>
      </c>
      <c r="I561" s="39" t="str">
        <f t="shared" si="806"/>
        <v>N/A</v>
      </c>
      <c r="J561" s="39" t="str">
        <f t="shared" si="806"/>
        <v>N/A</v>
      </c>
      <c r="K561" s="39" t="str">
        <f t="shared" si="806"/>
        <v>N/A</v>
      </c>
      <c r="L561" s="39" t="str">
        <f t="shared" si="806"/>
        <v>N/A</v>
      </c>
      <c r="M561" s="39" t="str">
        <f t="shared" si="806"/>
        <v>N/A</v>
      </c>
      <c r="N561" s="39" t="str">
        <f t="shared" si="806"/>
        <v>N/A</v>
      </c>
      <c r="O561" s="39" t="str">
        <f t="shared" si="806"/>
        <v>N/A</v>
      </c>
      <c r="P561" s="39" t="str">
        <f t="shared" si="806"/>
        <v>N/A</v>
      </c>
      <c r="Q561" s="39" t="str">
        <f t="shared" si="806"/>
        <v>N/A</v>
      </c>
      <c r="R561" s="39" t="str">
        <f t="shared" si="806"/>
        <v>N/A</v>
      </c>
      <c r="S561" s="39" t="str">
        <f t="shared" si="806"/>
        <v>N/A</v>
      </c>
      <c r="T561" s="39" t="str">
        <f t="shared" si="806"/>
        <v>N/A</v>
      </c>
      <c r="U561" s="39" t="str">
        <f t="shared" si="806"/>
        <v>N/A</v>
      </c>
      <c r="V561" s="39" t="str">
        <f t="shared" si="806"/>
        <v>N/A</v>
      </c>
      <c r="W561" s="39" t="str">
        <f t="shared" si="806"/>
        <v>N/A</v>
      </c>
      <c r="X561" s="39" t="str">
        <f t="shared" si="806"/>
        <v>N/A</v>
      </c>
      <c r="Y561" s="39" t="str">
        <f t="shared" si="806"/>
        <v>N/A</v>
      </c>
    </row>
    <row r="562" spans="1:31" hidden="1">
      <c r="A562" s="38" t="s">
        <v>21</v>
      </c>
      <c r="B562" s="39" t="str">
        <f t="shared" ref="B562:Y562" si="807">IF(AND(B556&lt;&gt;0,B556&lt;B$548,B$548&lt;B557),B549+B$548*B550+(B$548-B554)*B551+(B$548-B555)*B552+(B$548-B556)*B553,"N/A")</f>
        <v>N/A</v>
      </c>
      <c r="C562" s="39" t="str">
        <f t="shared" si="807"/>
        <v>N/A</v>
      </c>
      <c r="D562" s="39" t="str">
        <f t="shared" si="807"/>
        <v>N/A</v>
      </c>
      <c r="E562" s="39" t="str">
        <f t="shared" si="807"/>
        <v>N/A</v>
      </c>
      <c r="F562" s="39" t="str">
        <f t="shared" si="807"/>
        <v>N/A</v>
      </c>
      <c r="G562" s="39" t="str">
        <f t="shared" si="807"/>
        <v>N/A</v>
      </c>
      <c r="H562" s="39" t="str">
        <f t="shared" si="807"/>
        <v>N/A</v>
      </c>
      <c r="I562" s="39" t="str">
        <f t="shared" si="807"/>
        <v>N/A</v>
      </c>
      <c r="J562" s="39" t="str">
        <f t="shared" si="807"/>
        <v>N/A</v>
      </c>
      <c r="K562" s="39" t="str">
        <f t="shared" si="807"/>
        <v>N/A</v>
      </c>
      <c r="L562" s="39" t="str">
        <f t="shared" si="807"/>
        <v>N/A</v>
      </c>
      <c r="M562" s="39" t="str">
        <f t="shared" si="807"/>
        <v>N/A</v>
      </c>
      <c r="N562" s="39" t="str">
        <f t="shared" si="807"/>
        <v>N/A</v>
      </c>
      <c r="O562" s="39" t="str">
        <f t="shared" si="807"/>
        <v>N/A</v>
      </c>
      <c r="P562" s="39" t="str">
        <f t="shared" si="807"/>
        <v>N/A</v>
      </c>
      <c r="Q562" s="39" t="str">
        <f t="shared" si="807"/>
        <v>N/A</v>
      </c>
      <c r="R562" s="39" t="str">
        <f t="shared" si="807"/>
        <v>N/A</v>
      </c>
      <c r="S562" s="39" t="str">
        <f t="shared" si="807"/>
        <v>N/A</v>
      </c>
      <c r="T562" s="39" t="str">
        <f t="shared" si="807"/>
        <v>N/A</v>
      </c>
      <c r="U562" s="39" t="str">
        <f t="shared" si="807"/>
        <v>N/A</v>
      </c>
      <c r="V562" s="39" t="str">
        <f t="shared" si="807"/>
        <v>N/A</v>
      </c>
      <c r="W562" s="39" t="str">
        <f t="shared" si="807"/>
        <v>N/A</v>
      </c>
      <c r="X562" s="39" t="str">
        <f t="shared" si="807"/>
        <v>N/A</v>
      </c>
      <c r="Y562" s="39" t="str">
        <f t="shared" si="807"/>
        <v>N/A</v>
      </c>
    </row>
    <row r="563" spans="1:31" hidden="1">
      <c r="A563" s="38" t="s">
        <v>103</v>
      </c>
      <c r="B563" s="39">
        <f>IF(B559&lt;&gt;"N/A",B559,IF(B560&lt;&gt;"N/A",B560,IF(B561&lt;&gt;"N/A",B561,IF(B562&lt;&gt;"N/A",B562,0))))-B549</f>
        <v>0</v>
      </c>
      <c r="C563" s="39">
        <f t="shared" ref="C563" si="808">IF(C559&lt;&gt;"N/A",C559,IF(C560&lt;&gt;"N/A",C560,IF(C561&lt;&gt;"N/A",C561,IF(C562&lt;&gt;"N/A",C562,0))))-C549</f>
        <v>0</v>
      </c>
      <c r="D563" s="39">
        <f t="shared" ref="D563" si="809">IF(D559&lt;&gt;"N/A",D559,IF(D560&lt;&gt;"N/A",D560,IF(D561&lt;&gt;"N/A",D561,IF(D562&lt;&gt;"N/A",D562,0))))-D549</f>
        <v>0</v>
      </c>
      <c r="E563" s="39">
        <f t="shared" ref="E563" si="810">IF(E559&lt;&gt;"N/A",E559,IF(E560&lt;&gt;"N/A",E560,IF(E561&lt;&gt;"N/A",E561,IF(E562&lt;&gt;"N/A",E562,0))))-E549</f>
        <v>0</v>
      </c>
      <c r="F563" s="39">
        <f t="shared" ref="F563" si="811">IF(F559&lt;&gt;"N/A",F559,IF(F560&lt;&gt;"N/A",F560,IF(F561&lt;&gt;"N/A",F561,IF(F562&lt;&gt;"N/A",F562,0))))-F549</f>
        <v>0</v>
      </c>
      <c r="G563" s="39">
        <f t="shared" ref="G563" si="812">IF(G559&lt;&gt;"N/A",G559,IF(G560&lt;&gt;"N/A",G560,IF(G561&lt;&gt;"N/A",G561,IF(G562&lt;&gt;"N/A",G562,0))))-G549</f>
        <v>0</v>
      </c>
      <c r="H563" s="39">
        <f t="shared" ref="H563" si="813">IF(H559&lt;&gt;"N/A",H559,IF(H560&lt;&gt;"N/A",H560,IF(H561&lt;&gt;"N/A",H561,IF(H562&lt;&gt;"N/A",H562,0))))-H549</f>
        <v>0</v>
      </c>
      <c r="I563" s="39">
        <f t="shared" ref="I563" si="814">IF(I559&lt;&gt;"N/A",I559,IF(I560&lt;&gt;"N/A",I560,IF(I561&lt;&gt;"N/A",I561,IF(I562&lt;&gt;"N/A",I562,0))))-I549</f>
        <v>0</v>
      </c>
      <c r="J563" s="39">
        <f t="shared" ref="J563" si="815">IF(J559&lt;&gt;"N/A",J559,IF(J560&lt;&gt;"N/A",J560,IF(J561&lt;&gt;"N/A",J561,IF(J562&lt;&gt;"N/A",J562,0))))-J549</f>
        <v>0</v>
      </c>
      <c r="K563" s="39">
        <f t="shared" ref="K563" si="816">IF(K559&lt;&gt;"N/A",K559,IF(K560&lt;&gt;"N/A",K560,IF(K561&lt;&gt;"N/A",K561,IF(K562&lt;&gt;"N/A",K562,0))))-K549</f>
        <v>0</v>
      </c>
      <c r="L563" s="39">
        <f t="shared" ref="L563" si="817">IF(L559&lt;&gt;"N/A",L559,IF(L560&lt;&gt;"N/A",L560,IF(L561&lt;&gt;"N/A",L561,IF(L562&lt;&gt;"N/A",L562,0))))-L549</f>
        <v>0</v>
      </c>
      <c r="M563" s="39">
        <f t="shared" ref="M563" si="818">IF(M559&lt;&gt;"N/A",M559,IF(M560&lt;&gt;"N/A",M560,IF(M561&lt;&gt;"N/A",M561,IF(M562&lt;&gt;"N/A",M562,0))))-M549</f>
        <v>0</v>
      </c>
      <c r="N563" s="39">
        <f t="shared" ref="N563" si="819">IF(N559&lt;&gt;"N/A",N559,IF(N560&lt;&gt;"N/A",N560,IF(N561&lt;&gt;"N/A",N561,IF(N562&lt;&gt;"N/A",N562,0))))-N549</f>
        <v>0</v>
      </c>
      <c r="O563" s="39">
        <f t="shared" ref="O563" si="820">IF(O559&lt;&gt;"N/A",O559,IF(O560&lt;&gt;"N/A",O560,IF(O561&lt;&gt;"N/A",O561,IF(O562&lt;&gt;"N/A",O562,0))))-O549</f>
        <v>0</v>
      </c>
      <c r="P563" s="39">
        <f t="shared" ref="P563" si="821">IF(P559&lt;&gt;"N/A",P559,IF(P560&lt;&gt;"N/A",P560,IF(P561&lt;&gt;"N/A",P561,IF(P562&lt;&gt;"N/A",P562,0))))-P549</f>
        <v>0</v>
      </c>
      <c r="Q563" s="39">
        <f t="shared" ref="Q563" si="822">IF(Q559&lt;&gt;"N/A",Q559,IF(Q560&lt;&gt;"N/A",Q560,IF(Q561&lt;&gt;"N/A",Q561,IF(Q562&lt;&gt;"N/A",Q562,0))))-Q549</f>
        <v>0</v>
      </c>
      <c r="R563" s="39">
        <f t="shared" ref="R563" si="823">IF(R559&lt;&gt;"N/A",R559,IF(R560&lt;&gt;"N/A",R560,IF(R561&lt;&gt;"N/A",R561,IF(R562&lt;&gt;"N/A",R562,0))))-R549</f>
        <v>0</v>
      </c>
      <c r="S563" s="39">
        <f t="shared" ref="S563" si="824">IF(S559&lt;&gt;"N/A",S559,IF(S560&lt;&gt;"N/A",S560,IF(S561&lt;&gt;"N/A",S561,IF(S562&lt;&gt;"N/A",S562,0))))-S549</f>
        <v>0</v>
      </c>
      <c r="T563" s="39">
        <f t="shared" ref="T563" si="825">IF(T559&lt;&gt;"N/A",T559,IF(T560&lt;&gt;"N/A",T560,IF(T561&lt;&gt;"N/A",T561,IF(T562&lt;&gt;"N/A",T562,0))))-T549</f>
        <v>0</v>
      </c>
      <c r="U563" s="39">
        <f t="shared" ref="U563" si="826">IF(U559&lt;&gt;"N/A",U559,IF(U560&lt;&gt;"N/A",U560,IF(U561&lt;&gt;"N/A",U561,IF(U562&lt;&gt;"N/A",U562,0))))-U549</f>
        <v>0</v>
      </c>
      <c r="V563" s="39">
        <f t="shared" ref="V563" si="827">IF(V559&lt;&gt;"N/A",V559,IF(V560&lt;&gt;"N/A",V560,IF(V561&lt;&gt;"N/A",V561,IF(V562&lt;&gt;"N/A",V562,0))))-V549</f>
        <v>0</v>
      </c>
      <c r="W563" s="39">
        <f t="shared" ref="W563" si="828">IF(W559&lt;&gt;"N/A",W559,IF(W560&lt;&gt;"N/A",W560,IF(W561&lt;&gt;"N/A",W561,IF(W562&lt;&gt;"N/A",W562,0))))-W549</f>
        <v>0</v>
      </c>
      <c r="X563" s="39">
        <f t="shared" ref="X563" si="829">IF(X559&lt;&gt;"N/A",X559,IF(X560&lt;&gt;"N/A",X560,IF(X561&lt;&gt;"N/A",X561,IF(X562&lt;&gt;"N/A",X562,0))))-X549</f>
        <v>0</v>
      </c>
      <c r="Y563" s="39">
        <f t="shared" ref="Y563" si="830">IF(Y559&lt;&gt;"N/A",Y559,IF(Y560&lt;&gt;"N/A",Y560,IF(Y561&lt;&gt;"N/A",Y561,IF(Y562&lt;&gt;"N/A",Y562,0))))-Y549</f>
        <v>0</v>
      </c>
    </row>
    <row r="564" spans="1:31" s="33" customFormat="1" hidden="1">
      <c r="A564" s="31"/>
      <c r="B564" s="32"/>
      <c r="C564" s="32"/>
      <c r="D564" s="32"/>
      <c r="E564" s="32"/>
      <c r="F564" s="32"/>
      <c r="G564" s="32"/>
      <c r="H564" s="32"/>
      <c r="I564" s="32"/>
      <c r="J564" s="32"/>
      <c r="K564" s="32"/>
      <c r="L564" s="32"/>
      <c r="M564" s="32"/>
      <c r="N564" s="32"/>
      <c r="O564" s="32"/>
      <c r="P564" s="32"/>
      <c r="Q564" s="32"/>
      <c r="R564" s="32"/>
      <c r="S564" s="32"/>
      <c r="T564" s="32"/>
      <c r="U564" s="32"/>
      <c r="V564" s="32"/>
      <c r="W564" s="32"/>
      <c r="X564" s="32"/>
      <c r="Y564" s="32"/>
      <c r="AC564" s="11"/>
      <c r="AE564" s="22"/>
    </row>
    <row r="565" spans="1:31" s="32" customFormat="1" hidden="1">
      <c r="A565" s="38" t="s">
        <v>101</v>
      </c>
      <c r="B565" s="58" t="s">
        <v>85</v>
      </c>
      <c r="AC565" s="11"/>
      <c r="AE565" s="22"/>
    </row>
    <row r="566" spans="1:31" s="32" customFormat="1" hidden="1">
      <c r="A566" s="59" t="str">
        <f>A$9</f>
        <v/>
      </c>
      <c r="B566" s="55">
        <f>MAX(0,(60-B$9))</f>
        <v>60</v>
      </c>
      <c r="C566" s="56">
        <f t="shared" ref="C566:Y566" si="831">MAX(0,(60-C$9))</f>
        <v>60</v>
      </c>
      <c r="D566" s="56">
        <f t="shared" si="831"/>
        <v>60</v>
      </c>
      <c r="E566" s="56">
        <f t="shared" si="831"/>
        <v>60</v>
      </c>
      <c r="F566" s="56">
        <f t="shared" si="831"/>
        <v>60</v>
      </c>
      <c r="G566" s="56">
        <f t="shared" si="831"/>
        <v>60</v>
      </c>
      <c r="H566" s="56">
        <f t="shared" si="831"/>
        <v>60</v>
      </c>
      <c r="I566" s="56">
        <f t="shared" si="831"/>
        <v>60</v>
      </c>
      <c r="J566" s="56">
        <f t="shared" si="831"/>
        <v>60</v>
      </c>
      <c r="K566" s="56">
        <f t="shared" si="831"/>
        <v>60</v>
      </c>
      <c r="L566" s="56">
        <f t="shared" si="831"/>
        <v>60</v>
      </c>
      <c r="M566" s="56">
        <f t="shared" si="831"/>
        <v>60</v>
      </c>
      <c r="N566" s="56">
        <f t="shared" si="831"/>
        <v>60</v>
      </c>
      <c r="O566" s="56">
        <f t="shared" si="831"/>
        <v>60</v>
      </c>
      <c r="P566" s="56">
        <f t="shared" si="831"/>
        <v>60</v>
      </c>
      <c r="Q566" s="56">
        <f t="shared" si="831"/>
        <v>60</v>
      </c>
      <c r="R566" s="56">
        <f t="shared" si="831"/>
        <v>60</v>
      </c>
      <c r="S566" s="56">
        <f t="shared" si="831"/>
        <v>60</v>
      </c>
      <c r="T566" s="56">
        <f t="shared" si="831"/>
        <v>60</v>
      </c>
      <c r="U566" s="56">
        <f t="shared" si="831"/>
        <v>60</v>
      </c>
      <c r="V566" s="56">
        <f t="shared" si="831"/>
        <v>60</v>
      </c>
      <c r="W566" s="56">
        <f t="shared" si="831"/>
        <v>60</v>
      </c>
      <c r="X566" s="56">
        <f t="shared" si="831"/>
        <v>60</v>
      </c>
      <c r="Y566" s="57">
        <f t="shared" si="831"/>
        <v>60</v>
      </c>
      <c r="AC566" s="11"/>
      <c r="AE566" s="22"/>
    </row>
    <row r="567" spans="1:31" hidden="1">
      <c r="A567" s="59" t="str">
        <f>A$10</f>
        <v/>
      </c>
      <c r="B567" s="55">
        <f>MAX(0,(60-B$10))</f>
        <v>60</v>
      </c>
      <c r="C567" s="56">
        <f t="shared" ref="C567:Y567" si="832">MAX(0,(60-C$10))</f>
        <v>60</v>
      </c>
      <c r="D567" s="56">
        <f t="shared" si="832"/>
        <v>60</v>
      </c>
      <c r="E567" s="56">
        <f t="shared" si="832"/>
        <v>60</v>
      </c>
      <c r="F567" s="56">
        <f t="shared" si="832"/>
        <v>60</v>
      </c>
      <c r="G567" s="56">
        <f t="shared" si="832"/>
        <v>60</v>
      </c>
      <c r="H567" s="56">
        <f t="shared" si="832"/>
        <v>60</v>
      </c>
      <c r="I567" s="56">
        <f t="shared" si="832"/>
        <v>60</v>
      </c>
      <c r="J567" s="56">
        <f t="shared" si="832"/>
        <v>60</v>
      </c>
      <c r="K567" s="56">
        <f t="shared" si="832"/>
        <v>60</v>
      </c>
      <c r="L567" s="56">
        <f t="shared" si="832"/>
        <v>60</v>
      </c>
      <c r="M567" s="56">
        <f t="shared" si="832"/>
        <v>60</v>
      </c>
      <c r="N567" s="56">
        <f t="shared" si="832"/>
        <v>60</v>
      </c>
      <c r="O567" s="56">
        <f t="shared" si="832"/>
        <v>60</v>
      </c>
      <c r="P567" s="56">
        <f t="shared" si="832"/>
        <v>60</v>
      </c>
      <c r="Q567" s="56">
        <f t="shared" si="832"/>
        <v>60</v>
      </c>
      <c r="R567" s="56">
        <f t="shared" si="832"/>
        <v>60</v>
      </c>
      <c r="S567" s="56">
        <f t="shared" si="832"/>
        <v>60</v>
      </c>
      <c r="T567" s="56">
        <f t="shared" si="832"/>
        <v>60</v>
      </c>
      <c r="U567" s="56">
        <f t="shared" si="832"/>
        <v>60</v>
      </c>
      <c r="V567" s="56">
        <f t="shared" si="832"/>
        <v>60</v>
      </c>
      <c r="W567" s="56">
        <f t="shared" si="832"/>
        <v>60</v>
      </c>
      <c r="X567" s="56">
        <f t="shared" si="832"/>
        <v>60</v>
      </c>
      <c r="Y567" s="57">
        <f t="shared" si="832"/>
        <v>60</v>
      </c>
      <c r="AE567" s="22"/>
    </row>
    <row r="568" spans="1:31" hidden="1">
      <c r="A568" s="29" t="s">
        <v>8</v>
      </c>
      <c r="B568" s="34">
        <f t="array" ref="B568">SUM(IF($F$2=Data!$A$2:$A$8633,IF($B$565=Data!$F$2:$F$8633,IF(B$16=Data!$E$2:$E$8633,IF(B$567&gt;=Data!$J$2:$J$8633,IF(B$567&lt;=Data!$K$2:$K$8633,Data!$G$2:$G$8633))))))</f>
        <v>0</v>
      </c>
      <c r="C568" s="34">
        <f t="array" ref="C568">SUM(IF($F$2=Data!$A$2:$A$8633,IF($H$2=$H$2,IF($B$565=Data!$F$2:$F$8633,IF(C$16=Data!$E$2:$E$8633,IF(C$567&gt;=Data!$J$2:$J$8633,IF(C$567&lt;=Data!$K$2:$K$8633,Data!$G$2:$G$8633)))))))</f>
        <v>0</v>
      </c>
      <c r="D568" s="34">
        <f t="array" ref="D568">SUM(IF($F$2=Data!$A$2:$A$8633,IF($H$2=$H$2,IF($B$565=Data!$F$2:$F$8633,IF(D$16=Data!$E$2:$E$8633,IF(D$567&gt;=Data!$J$2:$J$8633,IF(D$567&lt;=Data!$K$2:$K$8633,Data!$G$2:$G$8633)))))))</f>
        <v>0</v>
      </c>
      <c r="E568" s="34">
        <f t="array" ref="E568">SUM(IF($F$2=Data!$A$2:$A$8633,IF($H$2=$H$2,IF($B$565=Data!$F$2:$F$8633,IF(E$16=Data!$E$2:$E$8633,IF(E$567&gt;=Data!$J$2:$J$8633,IF(E$567&lt;=Data!$K$2:$K$8633,Data!$G$2:$G$8633)))))))</f>
        <v>0</v>
      </c>
      <c r="F568" s="34">
        <f t="array" ref="F568">SUM(IF($F$2=Data!$A$2:$A$8633,IF($H$2=$H$2,IF($B$565=Data!$F$2:$F$8633,IF(F$16=Data!$E$2:$E$8633,IF(F$567&gt;=Data!$J$2:$J$8633,IF(F$567&lt;=Data!$K$2:$K$8633,Data!$G$2:$G$8633)))))))</f>
        <v>0</v>
      </c>
      <c r="G568" s="34">
        <f t="array" ref="G568">SUM(IF($F$2=Data!$A$2:$A$8633,IF($H$2=$H$2,IF($B$565=Data!$F$2:$F$8633,IF(G$16=Data!$E$2:$E$8633,IF(G$567&gt;=Data!$J$2:$J$8633,IF(G$567&lt;=Data!$K$2:$K$8633,Data!$G$2:$G$8633)))))))</f>
        <v>0</v>
      </c>
      <c r="H568" s="34">
        <f t="array" ref="H568">SUM(IF($F$2=Data!$A$2:$A$8633,IF($H$2=$H$2,IF($B$565=Data!$F$2:$F$8633,IF(H$16=Data!$E$2:$E$8633,IF(H$567&gt;=Data!$J$2:$J$8633,IF(H$567&lt;=Data!$K$2:$K$8633,Data!$G$2:$G$8633)))))))</f>
        <v>0</v>
      </c>
      <c r="I568" s="34">
        <f t="array" ref="I568">SUM(IF($F$2=Data!$A$2:$A$8633,IF($H$2=$H$2,IF($B$565=Data!$F$2:$F$8633,IF(I$16=Data!$E$2:$E$8633,IF(I$567&gt;=Data!$J$2:$J$8633,IF(I$567&lt;=Data!$K$2:$K$8633,Data!$G$2:$G$8633)))))))</f>
        <v>0</v>
      </c>
      <c r="J568" s="34">
        <f t="array" ref="J568">SUM(IF($F$2=Data!$A$2:$A$8633,IF($H$2=$H$2,IF($B$565=Data!$F$2:$F$8633,IF(J$16=Data!$E$2:$E$8633,IF(J$567&gt;=Data!$J$2:$J$8633,IF(J$567&lt;=Data!$K$2:$K$8633,Data!$G$2:$G$8633)))))))</f>
        <v>0</v>
      </c>
      <c r="K568" s="34">
        <f t="array" ref="K568">SUM(IF($F$2=Data!$A$2:$A$8633,IF($H$2=$H$2,IF($B$565=Data!$F$2:$F$8633,IF(K$16=Data!$E$2:$E$8633,IF(K$567&gt;=Data!$J$2:$J$8633,IF(K$567&lt;=Data!$K$2:$K$8633,Data!$G$2:$G$8633)))))))</f>
        <v>0</v>
      </c>
      <c r="L568" s="34">
        <f t="array" ref="L568">SUM(IF($F$2=Data!$A$2:$A$8633,IF($H$2=$H$2,IF($B$565=Data!$F$2:$F$8633,IF(L$16=Data!$E$2:$E$8633,IF(L$567&gt;=Data!$J$2:$J$8633,IF(L$567&lt;=Data!$K$2:$K$8633,Data!$G$2:$G$8633)))))))</f>
        <v>0</v>
      </c>
      <c r="M568" s="34">
        <f t="array" ref="M568">SUM(IF($F$2=Data!$A$2:$A$8633,IF($H$2=$H$2,IF($B$565=Data!$F$2:$F$8633,IF(M$16=Data!$E$2:$E$8633,IF(M$567&gt;=Data!$J$2:$J$8633,IF(M$567&lt;=Data!$K$2:$K$8633,Data!$G$2:$G$8633)))))))</f>
        <v>0</v>
      </c>
      <c r="N568" s="34">
        <f t="array" ref="N568">SUM(IF($F$2=Data!$A$2:$A$8633,IF($H$2=$H$2,IF($B$565=Data!$F$2:$F$8633,IF(N$16=Data!$E$2:$E$8633,IF(N$567&gt;=Data!$J$2:$J$8633,IF(N$567&lt;=Data!$K$2:$K$8633,Data!$G$2:$G$8633)))))))</f>
        <v>0</v>
      </c>
      <c r="O568" s="34">
        <f t="array" ref="O568">SUM(IF($F$2=Data!$A$2:$A$8633,IF($H$2=$H$2,IF($B$565=Data!$F$2:$F$8633,IF(O$16=Data!$E$2:$E$8633,IF(O$567&gt;=Data!$J$2:$J$8633,IF(O$567&lt;=Data!$K$2:$K$8633,Data!$G$2:$G$8633)))))))</f>
        <v>0</v>
      </c>
      <c r="P568" s="34">
        <f t="array" ref="P568">SUM(IF($F$2=Data!$A$2:$A$8633,IF($H$2=$H$2,IF($B$565=Data!$F$2:$F$8633,IF(P$16=Data!$E$2:$E$8633,IF(P$567&gt;=Data!$J$2:$J$8633,IF(P$567&lt;=Data!$K$2:$K$8633,Data!$G$2:$G$8633)))))))</f>
        <v>0</v>
      </c>
      <c r="Q568" s="34">
        <f t="array" ref="Q568">SUM(IF($F$2=Data!$A$2:$A$8633,IF($H$2=$H$2,IF($B$565=Data!$F$2:$F$8633,IF(Q$16=Data!$E$2:$E$8633,IF(Q$567&gt;=Data!$J$2:$J$8633,IF(Q$567&lt;=Data!$K$2:$K$8633,Data!$G$2:$G$8633)))))))</f>
        <v>0</v>
      </c>
      <c r="R568" s="34">
        <f t="array" ref="R568">SUM(IF($F$2=Data!$A$2:$A$8633,IF($H$2=$H$2,IF($B$565=Data!$F$2:$F$8633,IF(R$16=Data!$E$2:$E$8633,IF(R$567&gt;=Data!$J$2:$J$8633,IF(R$567&lt;=Data!$K$2:$K$8633,Data!$G$2:$G$8633)))))))</f>
        <v>0</v>
      </c>
      <c r="S568" s="34">
        <f t="array" ref="S568">SUM(IF($F$2=Data!$A$2:$A$8633,IF($H$2=$H$2,IF($B$565=Data!$F$2:$F$8633,IF(S$16=Data!$E$2:$E$8633,IF(S$567&gt;=Data!$J$2:$J$8633,IF(S$567&lt;=Data!$K$2:$K$8633,Data!$G$2:$G$8633)))))))</f>
        <v>0</v>
      </c>
      <c r="T568" s="34">
        <f t="array" ref="T568">SUM(IF($F$2=Data!$A$2:$A$8633,IF($H$2=$H$2,IF($B$565=Data!$F$2:$F$8633,IF(T$16=Data!$E$2:$E$8633,IF(T$567&gt;=Data!$J$2:$J$8633,IF(T$567&lt;=Data!$K$2:$K$8633,Data!$G$2:$G$8633)))))))</f>
        <v>0</v>
      </c>
      <c r="U568" s="34">
        <f t="array" ref="U568">SUM(IF($F$2=Data!$A$2:$A$8633,IF($H$2=$H$2,IF($B$565=Data!$F$2:$F$8633,IF(U$16=Data!$E$2:$E$8633,IF(U$567&gt;=Data!$J$2:$J$8633,IF(U$567&lt;=Data!$K$2:$K$8633,Data!$G$2:$G$8633)))))))</f>
        <v>0</v>
      </c>
      <c r="V568" s="34">
        <f t="array" ref="V568">SUM(IF($F$2=Data!$A$2:$A$8633,IF($H$2=$H$2,IF($B$565=Data!$F$2:$F$8633,IF(V$16=Data!$E$2:$E$8633,IF(V$567&gt;=Data!$J$2:$J$8633,IF(V$567&lt;=Data!$K$2:$K$8633,Data!$G$2:$G$8633)))))))</f>
        <v>0</v>
      </c>
      <c r="W568" s="34">
        <f t="array" ref="W568">SUM(IF($F$2=Data!$A$2:$A$8633,IF($H$2=$H$2,IF($B$565=Data!$F$2:$F$8633,IF(W$16=Data!$E$2:$E$8633,IF(W$567&gt;=Data!$J$2:$J$8633,IF(W$567&lt;=Data!$K$2:$K$8633,Data!$G$2:$G$8633)))))))</f>
        <v>0</v>
      </c>
      <c r="X568" s="34">
        <f t="array" ref="X568">SUM(IF($F$2=Data!$A$2:$A$8633,IF($H$2=$H$2,IF($B$565=Data!$F$2:$F$8633,IF(X$16=Data!$E$2:$E$8633,IF(X$567&gt;=Data!$J$2:$J$8633,IF(X$567&lt;=Data!$K$2:$K$8633,Data!$G$2:$G$8633)))))))</f>
        <v>0</v>
      </c>
      <c r="Y568" s="34">
        <f t="array" ref="Y568">SUM(IF($F$2=Data!$A$2:$A$8633,IF($H$2=$H$2,IF($B$565=Data!$F$2:$F$8633,IF(Y$16=Data!$E$2:$E$8633,IF(Y$567&gt;=Data!$J$2:$J$8633,IF(Y$567&lt;=Data!$K$2:$K$8633,Data!$G$2:$G$8633)))))))</f>
        <v>0</v>
      </c>
      <c r="AE568" s="22"/>
    </row>
    <row r="569" spans="1:31" hidden="1">
      <c r="A569" s="29" t="s">
        <v>3</v>
      </c>
      <c r="B569" s="35">
        <f t="array" ref="B569">SUM(IF($F$2=Data!$A$2:$A$8633,IF($H$2=$H$2,IF($B$565=Data!$F$2:$F$8633,IF(B$16=Data!$E$2:$E$8633,IF(0=Data!$H$2:$H$8633,Data!$I$2:$I$8633))))))</f>
        <v>0</v>
      </c>
      <c r="C569" s="35">
        <f t="array" ref="C569">SUM(IF($F$2=Data!$A$2:$A$8633,IF($H$2=$H$2,IF($B$565=Data!$F$2:$F$8633,IF(C$16=Data!$E$2:$E$8633,IF(0=Data!$H$2:$H$8633,Data!$I$2:$I$8633))))))</f>
        <v>0</v>
      </c>
      <c r="D569" s="35">
        <f t="array" ref="D569">SUM(IF($F$2=Data!$A$2:$A$8633,IF($H$2=$H$2,IF($B$565=Data!$F$2:$F$8633,IF(D$16=Data!$E$2:$E$8633,IF(0=Data!$H$2:$H$8633,Data!$I$2:$I$8633))))))</f>
        <v>0</v>
      </c>
      <c r="E569" s="35">
        <f t="array" ref="E569">SUM(IF($F$2=Data!$A$2:$A$8633,IF($H$2=$H$2,IF($B$565=Data!$F$2:$F$8633,IF(E$16=Data!$E$2:$E$8633,IF(0=Data!$H$2:$H$8633,Data!$I$2:$I$8633))))))</f>
        <v>0</v>
      </c>
      <c r="F569" s="35">
        <f t="array" ref="F569">SUM(IF($F$2=Data!$A$2:$A$8633,IF($H$2=$H$2,IF($B$565=Data!$F$2:$F$8633,IF(F$16=Data!$E$2:$E$8633,IF(0=Data!$H$2:$H$8633,Data!$I$2:$I$8633))))))</f>
        <v>0</v>
      </c>
      <c r="G569" s="35">
        <f t="array" ref="G569">SUM(IF($F$2=Data!$A$2:$A$8633,IF($H$2=$H$2,IF($B$565=Data!$F$2:$F$8633,IF(G$16=Data!$E$2:$E$8633,IF(0=Data!$H$2:$H$8633,Data!$I$2:$I$8633))))))</f>
        <v>0</v>
      </c>
      <c r="H569" s="35">
        <f t="array" ref="H569">SUM(IF($F$2=Data!$A$2:$A$8633,IF($H$2=$H$2,IF($B$565=Data!$F$2:$F$8633,IF(H$16=Data!$E$2:$E$8633,IF(0=Data!$H$2:$H$8633,Data!$I$2:$I$8633))))))</f>
        <v>0</v>
      </c>
      <c r="I569" s="35">
        <f t="array" ref="I569">SUM(IF($F$2=Data!$A$2:$A$8633,IF($H$2=$H$2,IF($B$565=Data!$F$2:$F$8633,IF(I$16=Data!$E$2:$E$8633,IF(0=Data!$H$2:$H$8633,Data!$I$2:$I$8633))))))</f>
        <v>0</v>
      </c>
      <c r="J569" s="35">
        <f t="array" ref="J569">SUM(IF($F$2=Data!$A$2:$A$8633,IF($H$2=$H$2,IF($B$565=Data!$F$2:$F$8633,IF(J$16=Data!$E$2:$E$8633,IF(0=Data!$H$2:$H$8633,Data!$I$2:$I$8633))))))</f>
        <v>0</v>
      </c>
      <c r="K569" s="35">
        <f t="array" ref="K569">SUM(IF($F$2=Data!$A$2:$A$8633,IF($H$2=$H$2,IF($B$565=Data!$F$2:$F$8633,IF(K$16=Data!$E$2:$E$8633,IF(0=Data!$H$2:$H$8633,Data!$I$2:$I$8633))))))</f>
        <v>0</v>
      </c>
      <c r="L569" s="35">
        <f t="array" ref="L569">SUM(IF($F$2=Data!$A$2:$A$8633,IF($H$2=$H$2,IF($B$565=Data!$F$2:$F$8633,IF(L$16=Data!$E$2:$E$8633,IF(0=Data!$H$2:$H$8633,Data!$I$2:$I$8633))))))</f>
        <v>0</v>
      </c>
      <c r="M569" s="35">
        <f t="array" ref="M569">SUM(IF($F$2=Data!$A$2:$A$8633,IF($H$2=$H$2,IF($B$565=Data!$F$2:$F$8633,IF(M$16=Data!$E$2:$E$8633,IF(0=Data!$H$2:$H$8633,Data!$I$2:$I$8633))))))</f>
        <v>0</v>
      </c>
      <c r="N569" s="35">
        <f t="array" ref="N569">SUM(IF($F$2=Data!$A$2:$A$8633,IF($H$2=$H$2,IF($B$565=Data!$F$2:$F$8633,IF(N$16=Data!$E$2:$E$8633,IF(0=Data!$H$2:$H$8633,Data!$I$2:$I$8633))))))</f>
        <v>0</v>
      </c>
      <c r="O569" s="35">
        <f t="array" ref="O569">SUM(IF($F$2=Data!$A$2:$A$8633,IF($H$2=$H$2,IF($B$565=Data!$F$2:$F$8633,IF(O$16=Data!$E$2:$E$8633,IF(0=Data!$H$2:$H$8633,Data!$I$2:$I$8633))))))</f>
        <v>0</v>
      </c>
      <c r="P569" s="35">
        <f t="array" ref="P569">SUM(IF($F$2=Data!$A$2:$A$8633,IF($H$2=$H$2,IF($B$565=Data!$F$2:$F$8633,IF(P$16=Data!$E$2:$E$8633,IF(0=Data!$H$2:$H$8633,Data!$I$2:$I$8633))))))</f>
        <v>0</v>
      </c>
      <c r="Q569" s="35">
        <f t="array" ref="Q569">SUM(IF($F$2=Data!$A$2:$A$8633,IF($H$2=$H$2,IF($B$565=Data!$F$2:$F$8633,IF(Q$16=Data!$E$2:$E$8633,IF(0=Data!$H$2:$H$8633,Data!$I$2:$I$8633))))))</f>
        <v>0</v>
      </c>
      <c r="R569" s="35">
        <f t="array" ref="R569">SUM(IF($F$2=Data!$A$2:$A$8633,IF($H$2=$H$2,IF($B$565=Data!$F$2:$F$8633,IF(R$16=Data!$E$2:$E$8633,IF(0=Data!$H$2:$H$8633,Data!$I$2:$I$8633))))))</f>
        <v>0</v>
      </c>
      <c r="S569" s="35">
        <f t="array" ref="S569">SUM(IF($F$2=Data!$A$2:$A$8633,IF($H$2=$H$2,IF($B$565=Data!$F$2:$F$8633,IF(S$16=Data!$E$2:$E$8633,IF(0=Data!$H$2:$H$8633,Data!$I$2:$I$8633))))))</f>
        <v>0</v>
      </c>
      <c r="T569" s="35">
        <f t="array" ref="T569">SUM(IF($F$2=Data!$A$2:$A$8633,IF($H$2=$H$2,IF($B$565=Data!$F$2:$F$8633,IF(T$16=Data!$E$2:$E$8633,IF(0=Data!$H$2:$H$8633,Data!$I$2:$I$8633))))))</f>
        <v>0</v>
      </c>
      <c r="U569" s="35">
        <f t="array" ref="U569">SUM(IF($F$2=Data!$A$2:$A$8633,IF($H$2=$H$2,IF($B$565=Data!$F$2:$F$8633,IF(U$16=Data!$E$2:$E$8633,IF(0=Data!$H$2:$H$8633,Data!$I$2:$I$8633))))))</f>
        <v>0</v>
      </c>
      <c r="V569" s="35">
        <f t="array" ref="V569">SUM(IF($F$2=Data!$A$2:$A$8633,IF($H$2=$H$2,IF($B$565=Data!$F$2:$F$8633,IF(V$16=Data!$E$2:$E$8633,IF(0=Data!$H$2:$H$8633,Data!$I$2:$I$8633))))))</f>
        <v>0</v>
      </c>
      <c r="W569" s="35">
        <f t="array" ref="W569">SUM(IF($F$2=Data!$A$2:$A$8633,IF($H$2=$H$2,IF($B$565=Data!$F$2:$F$8633,IF(W$16=Data!$E$2:$E$8633,IF(0=Data!$H$2:$H$8633,Data!$I$2:$I$8633))))))</f>
        <v>0</v>
      </c>
      <c r="X569" s="35">
        <f t="array" ref="X569">SUM(IF($F$2=Data!$A$2:$A$8633,IF($H$2=$H$2,IF($B$565=Data!$F$2:$F$8633,IF(X$16=Data!$E$2:$E$8633,IF(0=Data!$H$2:$H$8633,Data!$I$2:$I$8633))))))</f>
        <v>0</v>
      </c>
      <c r="Y569" s="35">
        <f t="array" ref="Y569">SUM(IF($F$2=Data!$A$2:$A$8633,IF($H$2=$H$2,IF($B$565=Data!$F$2:$F$8633,IF(Y$16=Data!$E$2:$E$8633,IF(0=Data!$H$2:$H$8633,Data!$I$2:$I$8633))))))</f>
        <v>0</v>
      </c>
      <c r="AE569" s="22"/>
    </row>
    <row r="570" spans="1:31" hidden="1">
      <c r="A570" s="29" t="s">
        <v>4</v>
      </c>
      <c r="B570" s="35">
        <f t="array" ref="B570">SUM(IF($F$2=Data!$A$2:$A$8633,IF($H$2=$H$2,IF($B$565=Data!$F$2:$F$8633,IF(B$16=Data!$E$2:$E$8633,IF(1=Data!$H$2:$H$8633,Data!$I$2:$I$8633))))))</f>
        <v>0</v>
      </c>
      <c r="C570" s="35">
        <f t="array" ref="C570">SUM(IF($F$2=Data!$A$2:$A$8633,IF($H$2=$H$2,IF($B$565=Data!$F$2:$F$8633,IF(C$16=Data!$E$2:$E$8633,IF(1=Data!$H$2:$H$8633,Data!$I$2:$I$8633))))))</f>
        <v>0</v>
      </c>
      <c r="D570" s="35">
        <f t="array" ref="D570">SUM(IF($F$2=Data!$A$2:$A$8633,IF($H$2=$H$2,IF($B$565=Data!$F$2:$F$8633,IF(D$16=Data!$E$2:$E$8633,IF(1=Data!$H$2:$H$8633,Data!$I$2:$I$8633))))))</f>
        <v>0</v>
      </c>
      <c r="E570" s="35">
        <f t="array" ref="E570">SUM(IF($F$2=Data!$A$2:$A$8633,IF($H$2=$H$2,IF($B$565=Data!$F$2:$F$8633,IF(E$16=Data!$E$2:$E$8633,IF(1=Data!$H$2:$H$8633,Data!$I$2:$I$8633))))))</f>
        <v>0</v>
      </c>
      <c r="F570" s="35">
        <f t="array" ref="F570">SUM(IF($F$2=Data!$A$2:$A$8633,IF($H$2=$H$2,IF($B$565=Data!$F$2:$F$8633,IF(F$16=Data!$E$2:$E$8633,IF(1=Data!$H$2:$H$8633,Data!$I$2:$I$8633))))))</f>
        <v>0</v>
      </c>
      <c r="G570" s="35">
        <f t="array" ref="G570">SUM(IF($F$2=Data!$A$2:$A$8633,IF($H$2=$H$2,IF($B$565=Data!$F$2:$F$8633,IF(G$16=Data!$E$2:$E$8633,IF(1=Data!$H$2:$H$8633,Data!$I$2:$I$8633))))))</f>
        <v>0</v>
      </c>
      <c r="H570" s="35">
        <f t="array" ref="H570">SUM(IF($F$2=Data!$A$2:$A$8633,IF($H$2=$H$2,IF($B$565=Data!$F$2:$F$8633,IF(H$16=Data!$E$2:$E$8633,IF(1=Data!$H$2:$H$8633,Data!$I$2:$I$8633))))))</f>
        <v>0</v>
      </c>
      <c r="I570" s="35">
        <f t="array" ref="I570">SUM(IF($F$2=Data!$A$2:$A$8633,IF($H$2=$H$2,IF($B$565=Data!$F$2:$F$8633,IF(I$16=Data!$E$2:$E$8633,IF(1=Data!$H$2:$H$8633,Data!$I$2:$I$8633))))))</f>
        <v>0</v>
      </c>
      <c r="J570" s="35">
        <f t="array" ref="J570">SUM(IF($F$2=Data!$A$2:$A$8633,IF($H$2=$H$2,IF($B$565=Data!$F$2:$F$8633,IF(J$16=Data!$E$2:$E$8633,IF(1=Data!$H$2:$H$8633,Data!$I$2:$I$8633))))))</f>
        <v>0</v>
      </c>
      <c r="K570" s="35">
        <f t="array" ref="K570">SUM(IF($F$2=Data!$A$2:$A$8633,IF($H$2=$H$2,IF($B$565=Data!$F$2:$F$8633,IF(K$16=Data!$E$2:$E$8633,IF(1=Data!$H$2:$H$8633,Data!$I$2:$I$8633))))))</f>
        <v>0</v>
      </c>
      <c r="L570" s="35">
        <f t="array" ref="L570">SUM(IF($F$2=Data!$A$2:$A$8633,IF($H$2=$H$2,IF($B$565=Data!$F$2:$F$8633,IF(L$16=Data!$E$2:$E$8633,IF(1=Data!$H$2:$H$8633,Data!$I$2:$I$8633))))))</f>
        <v>0</v>
      </c>
      <c r="M570" s="35">
        <f t="array" ref="M570">SUM(IF($F$2=Data!$A$2:$A$8633,IF($H$2=$H$2,IF($B$565=Data!$F$2:$F$8633,IF(M$16=Data!$E$2:$E$8633,IF(1=Data!$H$2:$H$8633,Data!$I$2:$I$8633))))))</f>
        <v>0</v>
      </c>
      <c r="N570" s="35">
        <f t="array" ref="N570">SUM(IF($F$2=Data!$A$2:$A$8633,IF($H$2=$H$2,IF($B$565=Data!$F$2:$F$8633,IF(N$16=Data!$E$2:$E$8633,IF(1=Data!$H$2:$H$8633,Data!$I$2:$I$8633))))))</f>
        <v>0</v>
      </c>
      <c r="O570" s="35">
        <f t="array" ref="O570">SUM(IF($F$2=Data!$A$2:$A$8633,IF($H$2=$H$2,IF($B$565=Data!$F$2:$F$8633,IF(O$16=Data!$E$2:$E$8633,IF(1=Data!$H$2:$H$8633,Data!$I$2:$I$8633))))))</f>
        <v>0</v>
      </c>
      <c r="P570" s="35">
        <f t="array" ref="P570">SUM(IF($F$2=Data!$A$2:$A$8633,IF($H$2=$H$2,IF($B$565=Data!$F$2:$F$8633,IF(P$16=Data!$E$2:$E$8633,IF(1=Data!$H$2:$H$8633,Data!$I$2:$I$8633))))))</f>
        <v>0</v>
      </c>
      <c r="Q570" s="35">
        <f t="array" ref="Q570">SUM(IF($F$2=Data!$A$2:$A$8633,IF($H$2=$H$2,IF($B$565=Data!$F$2:$F$8633,IF(Q$16=Data!$E$2:$E$8633,IF(1=Data!$H$2:$H$8633,Data!$I$2:$I$8633))))))</f>
        <v>0</v>
      </c>
      <c r="R570" s="35">
        <f t="array" ref="R570">SUM(IF($F$2=Data!$A$2:$A$8633,IF($H$2=$H$2,IF($B$565=Data!$F$2:$F$8633,IF(R$16=Data!$E$2:$E$8633,IF(1=Data!$H$2:$H$8633,Data!$I$2:$I$8633))))))</f>
        <v>0</v>
      </c>
      <c r="S570" s="35">
        <f t="array" ref="S570">SUM(IF($F$2=Data!$A$2:$A$8633,IF($H$2=$H$2,IF($B$565=Data!$F$2:$F$8633,IF(S$16=Data!$E$2:$E$8633,IF(1=Data!$H$2:$H$8633,Data!$I$2:$I$8633))))))</f>
        <v>0</v>
      </c>
      <c r="T570" s="35">
        <f t="array" ref="T570">SUM(IF($F$2=Data!$A$2:$A$8633,IF($H$2=$H$2,IF($B$565=Data!$F$2:$F$8633,IF(T$16=Data!$E$2:$E$8633,IF(1=Data!$H$2:$H$8633,Data!$I$2:$I$8633))))))</f>
        <v>0</v>
      </c>
      <c r="U570" s="35">
        <f t="array" ref="U570">SUM(IF($F$2=Data!$A$2:$A$8633,IF($H$2=$H$2,IF($B$565=Data!$F$2:$F$8633,IF(U$16=Data!$E$2:$E$8633,IF(1=Data!$H$2:$H$8633,Data!$I$2:$I$8633))))))</f>
        <v>0</v>
      </c>
      <c r="V570" s="35">
        <f t="array" ref="V570">SUM(IF($F$2=Data!$A$2:$A$8633,IF($H$2=$H$2,IF($B$565=Data!$F$2:$F$8633,IF(V$16=Data!$E$2:$E$8633,IF(1=Data!$H$2:$H$8633,Data!$I$2:$I$8633))))))</f>
        <v>0</v>
      </c>
      <c r="W570" s="35">
        <f t="array" ref="W570">SUM(IF($F$2=Data!$A$2:$A$8633,IF($H$2=$H$2,IF($B$565=Data!$F$2:$F$8633,IF(W$16=Data!$E$2:$E$8633,IF(1=Data!$H$2:$H$8633,Data!$I$2:$I$8633))))))</f>
        <v>0</v>
      </c>
      <c r="X570" s="35">
        <f t="array" ref="X570">SUM(IF($F$2=Data!$A$2:$A$8633,IF($H$2=$H$2,IF($B$565=Data!$F$2:$F$8633,IF(X$16=Data!$E$2:$E$8633,IF(1=Data!$H$2:$H$8633,Data!$I$2:$I$8633))))))</f>
        <v>0</v>
      </c>
      <c r="Y570" s="35">
        <f t="array" ref="Y570">SUM(IF($F$2=Data!$A$2:$A$8633,IF($H$2=$H$2,IF($B$565=Data!$F$2:$F$8633,IF(Y$16=Data!$E$2:$E$8633,IF(1=Data!$H$2:$H$8633,Data!$I$2:$I$8633))))))</f>
        <v>0</v>
      </c>
      <c r="AE570" s="22"/>
    </row>
    <row r="571" spans="1:31" hidden="1">
      <c r="A571" s="29" t="s">
        <v>5</v>
      </c>
      <c r="B571" s="35">
        <f t="array" ref="B571">SUM(IF($F$2=Data!$A$2:$A$8633,IF($H$2=$H$2,IF($B$565=Data!$F$2:$F$8633,IF(B$16=Data!$E$2:$E$8633,IF(2=Data!$H$2:$H$8633,Data!$I$2:$I$8633))))))</f>
        <v>0</v>
      </c>
      <c r="C571" s="35">
        <f t="array" ref="C571">SUM(IF($F$2=Data!$A$2:$A$8633,IF($H$2=$H$2,IF($B$565=Data!$F$2:$F$8633,IF(C$16=Data!$E$2:$E$8633,IF(2=Data!$H$2:$H$8633,Data!$I$2:$I$8633))))))</f>
        <v>0</v>
      </c>
      <c r="D571" s="35">
        <f t="array" ref="D571">SUM(IF($F$2=Data!$A$2:$A$8633,IF($H$2=$H$2,IF($B$565=Data!$F$2:$F$8633,IF(D$16=Data!$E$2:$E$8633,IF(2=Data!$H$2:$H$8633,Data!$I$2:$I$8633))))))</f>
        <v>0</v>
      </c>
      <c r="E571" s="35">
        <f t="array" ref="E571">SUM(IF($F$2=Data!$A$2:$A$8633,IF($H$2=$H$2,IF($B$565=Data!$F$2:$F$8633,IF(E$16=Data!$E$2:$E$8633,IF(2=Data!$H$2:$H$8633,Data!$I$2:$I$8633))))))</f>
        <v>0</v>
      </c>
      <c r="F571" s="35">
        <f t="array" ref="F571">SUM(IF($F$2=Data!$A$2:$A$8633,IF($H$2=$H$2,IF($B$565=Data!$F$2:$F$8633,IF(F$16=Data!$E$2:$E$8633,IF(2=Data!$H$2:$H$8633,Data!$I$2:$I$8633))))))</f>
        <v>0</v>
      </c>
      <c r="G571" s="35">
        <f t="array" ref="G571">SUM(IF($F$2=Data!$A$2:$A$8633,IF($H$2=$H$2,IF($B$565=Data!$F$2:$F$8633,IF(G$16=Data!$E$2:$E$8633,IF(2=Data!$H$2:$H$8633,Data!$I$2:$I$8633))))))</f>
        <v>0</v>
      </c>
      <c r="H571" s="35">
        <f t="array" ref="H571">SUM(IF($F$2=Data!$A$2:$A$8633,IF($H$2=$H$2,IF($B$565=Data!$F$2:$F$8633,IF(H$16=Data!$E$2:$E$8633,IF(2=Data!$H$2:$H$8633,Data!$I$2:$I$8633))))))</f>
        <v>0</v>
      </c>
      <c r="I571" s="35">
        <f t="array" ref="I571">SUM(IF($F$2=Data!$A$2:$A$8633,IF($H$2=$H$2,IF($B$565=Data!$F$2:$F$8633,IF(I$16=Data!$E$2:$E$8633,IF(2=Data!$H$2:$H$8633,Data!$I$2:$I$8633))))))</f>
        <v>0</v>
      </c>
      <c r="J571" s="35">
        <f t="array" ref="J571">SUM(IF($F$2=Data!$A$2:$A$8633,IF($H$2=$H$2,IF($B$565=Data!$F$2:$F$8633,IF(J$16=Data!$E$2:$E$8633,IF(2=Data!$H$2:$H$8633,Data!$I$2:$I$8633))))))</f>
        <v>0</v>
      </c>
      <c r="K571" s="35">
        <f t="array" ref="K571">SUM(IF($F$2=Data!$A$2:$A$8633,IF($H$2=$H$2,IF($B$565=Data!$F$2:$F$8633,IF(K$16=Data!$E$2:$E$8633,IF(2=Data!$H$2:$H$8633,Data!$I$2:$I$8633))))))</f>
        <v>0</v>
      </c>
      <c r="L571" s="35">
        <f t="array" ref="L571">SUM(IF($F$2=Data!$A$2:$A$8633,IF($H$2=$H$2,IF($B$565=Data!$F$2:$F$8633,IF(L$16=Data!$E$2:$E$8633,IF(2=Data!$H$2:$H$8633,Data!$I$2:$I$8633))))))</f>
        <v>0</v>
      </c>
      <c r="M571" s="35">
        <f t="array" ref="M571">SUM(IF($F$2=Data!$A$2:$A$8633,IF($H$2=$H$2,IF($B$565=Data!$F$2:$F$8633,IF(M$16=Data!$E$2:$E$8633,IF(2=Data!$H$2:$H$8633,Data!$I$2:$I$8633))))))</f>
        <v>0</v>
      </c>
      <c r="N571" s="35">
        <f t="array" ref="N571">SUM(IF($F$2=Data!$A$2:$A$8633,IF($H$2=$H$2,IF($B$565=Data!$F$2:$F$8633,IF(N$16=Data!$E$2:$E$8633,IF(2=Data!$H$2:$H$8633,Data!$I$2:$I$8633))))))</f>
        <v>0</v>
      </c>
      <c r="O571" s="35">
        <f t="array" ref="O571">SUM(IF($F$2=Data!$A$2:$A$8633,IF($H$2=$H$2,IF($B$565=Data!$F$2:$F$8633,IF(O$16=Data!$E$2:$E$8633,IF(2=Data!$H$2:$H$8633,Data!$I$2:$I$8633))))))</f>
        <v>0</v>
      </c>
      <c r="P571" s="35">
        <f t="array" ref="P571">SUM(IF($F$2=Data!$A$2:$A$8633,IF($H$2=$H$2,IF($B$565=Data!$F$2:$F$8633,IF(P$16=Data!$E$2:$E$8633,IF(2=Data!$H$2:$H$8633,Data!$I$2:$I$8633))))))</f>
        <v>0</v>
      </c>
      <c r="Q571" s="35">
        <f t="array" ref="Q571">SUM(IF($F$2=Data!$A$2:$A$8633,IF($H$2=$H$2,IF($B$565=Data!$F$2:$F$8633,IF(Q$16=Data!$E$2:$E$8633,IF(2=Data!$H$2:$H$8633,Data!$I$2:$I$8633))))))</f>
        <v>0</v>
      </c>
      <c r="R571" s="35">
        <f t="array" ref="R571">SUM(IF($F$2=Data!$A$2:$A$8633,IF($H$2=$H$2,IF($B$565=Data!$F$2:$F$8633,IF(R$16=Data!$E$2:$E$8633,IF(2=Data!$H$2:$H$8633,Data!$I$2:$I$8633))))))</f>
        <v>0</v>
      </c>
      <c r="S571" s="35">
        <f t="array" ref="S571">SUM(IF($F$2=Data!$A$2:$A$8633,IF($H$2=$H$2,IF($B$565=Data!$F$2:$F$8633,IF(S$16=Data!$E$2:$E$8633,IF(2=Data!$H$2:$H$8633,Data!$I$2:$I$8633))))))</f>
        <v>0</v>
      </c>
      <c r="T571" s="35">
        <f t="array" ref="T571">SUM(IF($F$2=Data!$A$2:$A$8633,IF($H$2=$H$2,IF($B$565=Data!$F$2:$F$8633,IF(T$16=Data!$E$2:$E$8633,IF(2=Data!$H$2:$H$8633,Data!$I$2:$I$8633))))))</f>
        <v>0</v>
      </c>
      <c r="U571" s="35">
        <f t="array" ref="U571">SUM(IF($F$2=Data!$A$2:$A$8633,IF($H$2=$H$2,IF($B$565=Data!$F$2:$F$8633,IF(U$16=Data!$E$2:$E$8633,IF(2=Data!$H$2:$H$8633,Data!$I$2:$I$8633))))))</f>
        <v>0</v>
      </c>
      <c r="V571" s="35">
        <f t="array" ref="V571">SUM(IF($F$2=Data!$A$2:$A$8633,IF($H$2=$H$2,IF($B$565=Data!$F$2:$F$8633,IF(V$16=Data!$E$2:$E$8633,IF(2=Data!$H$2:$H$8633,Data!$I$2:$I$8633))))))</f>
        <v>0</v>
      </c>
      <c r="W571" s="35">
        <f t="array" ref="W571">SUM(IF($F$2=Data!$A$2:$A$8633,IF($H$2=$H$2,IF($B$565=Data!$F$2:$F$8633,IF(W$16=Data!$E$2:$E$8633,IF(2=Data!$H$2:$H$8633,Data!$I$2:$I$8633))))))</f>
        <v>0</v>
      </c>
      <c r="X571" s="35">
        <f t="array" ref="X571">SUM(IF($F$2=Data!$A$2:$A$8633,IF($H$2=$H$2,IF($B$565=Data!$F$2:$F$8633,IF(X$16=Data!$E$2:$E$8633,IF(2=Data!$H$2:$H$8633,Data!$I$2:$I$8633))))))</f>
        <v>0</v>
      </c>
      <c r="Y571" s="35">
        <f t="array" ref="Y571">SUM(IF($F$2=Data!$A$2:$A$8633,IF($H$2=$H$2,IF($B$565=Data!$F$2:$F$8633,IF(Y$16=Data!$E$2:$E$8633,IF(2=Data!$H$2:$H$8633,Data!$I$2:$I$8633))))))</f>
        <v>0</v>
      </c>
      <c r="AE571" s="22"/>
    </row>
    <row r="572" spans="1:31" hidden="1">
      <c r="A572" s="29" t="s">
        <v>22</v>
      </c>
      <c r="B572" s="35">
        <f t="array" ref="B572">SUM(IF($F$2=Data!$A$2:$A$8633,IF($H$2=$H$2,IF($B$565=Data!$F$2:$F$8633,IF(B$16=Data!$E$2:$E$8633,IF(3=Data!$H$2:$H$8633,Data!$I$2:$I$8633))))))</f>
        <v>0</v>
      </c>
      <c r="C572" s="35">
        <f t="array" ref="C572">SUM(IF($F$2=Data!$A$2:$A$8633,IF($H$2=$H$2,IF($B$565=Data!$F$2:$F$8633,IF(C$16=Data!$E$2:$E$8633,IF(3=Data!$H$2:$H$8633,Data!$I$2:$I$8633))))))</f>
        <v>0</v>
      </c>
      <c r="D572" s="35">
        <f t="array" ref="D572">SUM(IF($F$2=Data!$A$2:$A$8633,IF($H$2=$H$2,IF($B$565=Data!$F$2:$F$8633,IF(D$16=Data!$E$2:$E$8633,IF(3=Data!$H$2:$H$8633,Data!$I$2:$I$8633))))))</f>
        <v>0</v>
      </c>
      <c r="E572" s="35">
        <f t="array" ref="E572">SUM(IF($F$2=Data!$A$2:$A$8633,IF($H$2=$H$2,IF($B$565=Data!$F$2:$F$8633,IF(E$16=Data!$E$2:$E$8633,IF(3=Data!$H$2:$H$8633,Data!$I$2:$I$8633))))))</f>
        <v>0</v>
      </c>
      <c r="F572" s="35">
        <f t="array" ref="F572">SUM(IF($F$2=Data!$A$2:$A$8633,IF($H$2=$H$2,IF($B$565=Data!$F$2:$F$8633,IF(F$16=Data!$E$2:$E$8633,IF(3=Data!$H$2:$H$8633,Data!$I$2:$I$8633))))))</f>
        <v>0</v>
      </c>
      <c r="G572" s="35">
        <f t="array" ref="G572">SUM(IF($F$2=Data!$A$2:$A$8633,IF($H$2=$H$2,IF($B$565=Data!$F$2:$F$8633,IF(G$16=Data!$E$2:$E$8633,IF(3=Data!$H$2:$H$8633,Data!$I$2:$I$8633))))))</f>
        <v>0</v>
      </c>
      <c r="H572" s="35">
        <f t="array" ref="H572">SUM(IF($F$2=Data!$A$2:$A$8633,IF($H$2=$H$2,IF($B$565=Data!$F$2:$F$8633,IF(H$16=Data!$E$2:$E$8633,IF(3=Data!$H$2:$H$8633,Data!$I$2:$I$8633))))))</f>
        <v>0</v>
      </c>
      <c r="I572" s="35">
        <f t="array" ref="I572">SUM(IF($F$2=Data!$A$2:$A$8633,IF($H$2=$H$2,IF($B$565=Data!$F$2:$F$8633,IF(I$16=Data!$E$2:$E$8633,IF(3=Data!$H$2:$H$8633,Data!$I$2:$I$8633))))))</f>
        <v>0</v>
      </c>
      <c r="J572" s="35">
        <f t="array" ref="J572">SUM(IF($F$2=Data!$A$2:$A$8633,IF($H$2=$H$2,IF($B$565=Data!$F$2:$F$8633,IF(J$16=Data!$E$2:$E$8633,IF(3=Data!$H$2:$H$8633,Data!$I$2:$I$8633))))))</f>
        <v>0</v>
      </c>
      <c r="K572" s="35">
        <f t="array" ref="K572">SUM(IF($F$2=Data!$A$2:$A$8633,IF($H$2=$H$2,IF($B$565=Data!$F$2:$F$8633,IF(K$16=Data!$E$2:$E$8633,IF(3=Data!$H$2:$H$8633,Data!$I$2:$I$8633))))))</f>
        <v>0</v>
      </c>
      <c r="L572" s="35">
        <f t="array" ref="L572">SUM(IF($F$2=Data!$A$2:$A$8633,IF($H$2=$H$2,IF($B$565=Data!$F$2:$F$8633,IF(L$16=Data!$E$2:$E$8633,IF(3=Data!$H$2:$H$8633,Data!$I$2:$I$8633))))))</f>
        <v>0</v>
      </c>
      <c r="M572" s="35">
        <f t="array" ref="M572">SUM(IF($F$2=Data!$A$2:$A$8633,IF($H$2=$H$2,IF($B$565=Data!$F$2:$F$8633,IF(M$16=Data!$E$2:$E$8633,IF(3=Data!$H$2:$H$8633,Data!$I$2:$I$8633))))))</f>
        <v>0</v>
      </c>
      <c r="N572" s="35">
        <f t="array" ref="N572">SUM(IF($F$2=Data!$A$2:$A$8633,IF($H$2=$H$2,IF($B$565=Data!$F$2:$F$8633,IF(N$16=Data!$E$2:$E$8633,IF(3=Data!$H$2:$H$8633,Data!$I$2:$I$8633))))))</f>
        <v>0</v>
      </c>
      <c r="O572" s="35">
        <f t="array" ref="O572">SUM(IF($F$2=Data!$A$2:$A$8633,IF($H$2=$H$2,IF($B$565=Data!$F$2:$F$8633,IF(O$16=Data!$E$2:$E$8633,IF(3=Data!$H$2:$H$8633,Data!$I$2:$I$8633))))))</f>
        <v>0</v>
      </c>
      <c r="P572" s="35">
        <f t="array" ref="P572">SUM(IF($F$2=Data!$A$2:$A$8633,IF($H$2=$H$2,IF($B$565=Data!$F$2:$F$8633,IF(P$16=Data!$E$2:$E$8633,IF(3=Data!$H$2:$H$8633,Data!$I$2:$I$8633))))))</f>
        <v>0</v>
      </c>
      <c r="Q572" s="35">
        <f t="array" ref="Q572">SUM(IF($F$2=Data!$A$2:$A$8633,IF($H$2=$H$2,IF($B$565=Data!$F$2:$F$8633,IF(Q$16=Data!$E$2:$E$8633,IF(3=Data!$H$2:$H$8633,Data!$I$2:$I$8633))))))</f>
        <v>0</v>
      </c>
      <c r="R572" s="35">
        <f t="array" ref="R572">SUM(IF($F$2=Data!$A$2:$A$8633,IF($H$2=$H$2,IF($B$565=Data!$F$2:$F$8633,IF(R$16=Data!$E$2:$E$8633,IF(3=Data!$H$2:$H$8633,Data!$I$2:$I$8633))))))</f>
        <v>0</v>
      </c>
      <c r="S572" s="35">
        <f t="array" ref="S572">SUM(IF($F$2=Data!$A$2:$A$8633,IF($H$2=$H$2,IF($B$565=Data!$F$2:$F$8633,IF(S$16=Data!$E$2:$E$8633,IF(3=Data!$H$2:$H$8633,Data!$I$2:$I$8633))))))</f>
        <v>0</v>
      </c>
      <c r="T572" s="35">
        <f t="array" ref="T572">SUM(IF($F$2=Data!$A$2:$A$8633,IF($H$2=$H$2,IF($B$565=Data!$F$2:$F$8633,IF(T$16=Data!$E$2:$E$8633,IF(3=Data!$H$2:$H$8633,Data!$I$2:$I$8633))))))</f>
        <v>0</v>
      </c>
      <c r="U572" s="35">
        <f t="array" ref="U572">SUM(IF($F$2=Data!$A$2:$A$8633,IF($H$2=$H$2,IF($B$565=Data!$F$2:$F$8633,IF(U$16=Data!$E$2:$E$8633,IF(3=Data!$H$2:$H$8633,Data!$I$2:$I$8633))))))</f>
        <v>0</v>
      </c>
      <c r="V572" s="35">
        <f t="array" ref="V572">SUM(IF($F$2=Data!$A$2:$A$8633,IF($H$2=$H$2,IF($B$565=Data!$F$2:$F$8633,IF(V$16=Data!$E$2:$E$8633,IF(3=Data!$H$2:$H$8633,Data!$I$2:$I$8633))))))</f>
        <v>0</v>
      </c>
      <c r="W572" s="35">
        <f t="array" ref="W572">SUM(IF($F$2=Data!$A$2:$A$8633,IF($H$2=$H$2,IF($B$565=Data!$F$2:$F$8633,IF(W$16=Data!$E$2:$E$8633,IF(3=Data!$H$2:$H$8633,Data!$I$2:$I$8633))))))</f>
        <v>0</v>
      </c>
      <c r="X572" s="35">
        <f t="array" ref="X572">SUM(IF($F$2=Data!$A$2:$A$8633,IF($H$2=$H$2,IF($B$565=Data!$F$2:$F$8633,IF(X$16=Data!$E$2:$E$8633,IF(3=Data!$H$2:$H$8633,Data!$I$2:$I$8633))))))</f>
        <v>0</v>
      </c>
      <c r="Y572" s="35">
        <f t="array" ref="Y572">SUM(IF($F$2=Data!$A$2:$A$8633,IF($H$2=$H$2,IF($B$565=Data!$F$2:$F$8633,IF(Y$16=Data!$E$2:$E$8633,IF(3=Data!$H$2:$H$8633,Data!$I$2:$I$8633))))))</f>
        <v>0</v>
      </c>
    </row>
    <row r="573" spans="1:31" hidden="1">
      <c r="A573" s="29" t="s">
        <v>6</v>
      </c>
      <c r="B573" s="35">
        <f t="array" ref="B573">SUM(IF($F$2=Data!$A$2:$A$8633,IF($H$2=$H$2,IF($B$565=Data!$F$2:$F$8633,IF(B$16=Data!$E$2:$E$8633,IF(0=Data!$H$2:$H$8633,Data!$K$2:$K$8633))))))</f>
        <v>0</v>
      </c>
      <c r="C573" s="35">
        <f t="array" ref="C573">SUM(IF($F$2=Data!$A$2:$A$8633,IF($H$2=$H$2,IF($B$565=Data!$F$2:$F$8633,IF(C$16=Data!$E$2:$E$8633,IF(0=Data!$H$2:$H$8633,Data!$K$2:$K$8633))))))</f>
        <v>0</v>
      </c>
      <c r="D573" s="35">
        <f t="array" ref="D573">SUM(IF($F$2=Data!$A$2:$A$8633,IF($H$2=$H$2,IF($B$565=Data!$F$2:$F$8633,IF(D$16=Data!$E$2:$E$8633,IF(0=Data!$H$2:$H$8633,Data!$K$2:$K$8633))))))</f>
        <v>0</v>
      </c>
      <c r="E573" s="35">
        <f t="array" ref="E573">SUM(IF($F$2=Data!$A$2:$A$8633,IF($H$2=$H$2,IF($B$565=Data!$F$2:$F$8633,IF(E$16=Data!$E$2:$E$8633,IF(0=Data!$H$2:$H$8633,Data!$K$2:$K$8633))))))</f>
        <v>0</v>
      </c>
      <c r="F573" s="35">
        <f t="array" ref="F573">SUM(IF($F$2=Data!$A$2:$A$8633,IF($H$2=$H$2,IF($B$565=Data!$F$2:$F$8633,IF(F$16=Data!$E$2:$E$8633,IF(0=Data!$H$2:$H$8633,Data!$K$2:$K$8633))))))</f>
        <v>0</v>
      </c>
      <c r="G573" s="35">
        <f t="array" ref="G573">SUM(IF($F$2=Data!$A$2:$A$8633,IF($H$2=$H$2,IF($B$565=Data!$F$2:$F$8633,IF(G$16=Data!$E$2:$E$8633,IF(0=Data!$H$2:$H$8633,Data!$K$2:$K$8633))))))</f>
        <v>0</v>
      </c>
      <c r="H573" s="35">
        <f t="array" ref="H573">SUM(IF($F$2=Data!$A$2:$A$8633,IF($H$2=$H$2,IF($B$565=Data!$F$2:$F$8633,IF(H$16=Data!$E$2:$E$8633,IF(0=Data!$H$2:$H$8633,Data!$K$2:$K$8633))))))</f>
        <v>0</v>
      </c>
      <c r="I573" s="35">
        <f t="array" ref="I573">SUM(IF($F$2=Data!$A$2:$A$8633,IF($H$2=$H$2,IF($B$565=Data!$F$2:$F$8633,IF(I$16=Data!$E$2:$E$8633,IF(0=Data!$H$2:$H$8633,Data!$K$2:$K$8633))))))</f>
        <v>0</v>
      </c>
      <c r="J573" s="35">
        <f t="array" ref="J573">SUM(IF($F$2=Data!$A$2:$A$8633,IF($H$2=$H$2,IF($B$565=Data!$F$2:$F$8633,IF(J$16=Data!$E$2:$E$8633,IF(0=Data!$H$2:$H$8633,Data!$K$2:$K$8633))))))</f>
        <v>0</v>
      </c>
      <c r="K573" s="35">
        <f t="array" ref="K573">SUM(IF($F$2=Data!$A$2:$A$8633,IF($H$2=$H$2,IF($B$565=Data!$F$2:$F$8633,IF(K$16=Data!$E$2:$E$8633,IF(0=Data!$H$2:$H$8633,Data!$K$2:$K$8633))))))</f>
        <v>0</v>
      </c>
      <c r="L573" s="35">
        <f t="array" ref="L573">SUM(IF($F$2=Data!$A$2:$A$8633,IF($H$2=$H$2,IF($B$565=Data!$F$2:$F$8633,IF(L$16=Data!$E$2:$E$8633,IF(0=Data!$H$2:$H$8633,Data!$K$2:$K$8633))))))</f>
        <v>0</v>
      </c>
      <c r="M573" s="35">
        <f t="array" ref="M573">SUM(IF($F$2=Data!$A$2:$A$8633,IF($H$2=$H$2,IF($B$565=Data!$F$2:$F$8633,IF(M$16=Data!$E$2:$E$8633,IF(0=Data!$H$2:$H$8633,Data!$K$2:$K$8633))))))</f>
        <v>0</v>
      </c>
      <c r="N573" s="35">
        <f t="array" ref="N573">SUM(IF($F$2=Data!$A$2:$A$8633,IF($H$2=$H$2,IF($B$565=Data!$F$2:$F$8633,IF(N$16=Data!$E$2:$E$8633,IF(0=Data!$H$2:$H$8633,Data!$K$2:$K$8633))))))</f>
        <v>0</v>
      </c>
      <c r="O573" s="35">
        <f t="array" ref="O573">SUM(IF($F$2=Data!$A$2:$A$8633,IF($H$2=$H$2,IF($B$565=Data!$F$2:$F$8633,IF(O$16=Data!$E$2:$E$8633,IF(0=Data!$H$2:$H$8633,Data!$K$2:$K$8633))))))</f>
        <v>0</v>
      </c>
      <c r="P573" s="35">
        <f t="array" ref="P573">SUM(IF($F$2=Data!$A$2:$A$8633,IF($H$2=$H$2,IF($B$565=Data!$F$2:$F$8633,IF(P$16=Data!$E$2:$E$8633,IF(0=Data!$H$2:$H$8633,Data!$K$2:$K$8633))))))</f>
        <v>0</v>
      </c>
      <c r="Q573" s="35">
        <f t="array" ref="Q573">SUM(IF($F$2=Data!$A$2:$A$8633,IF($H$2=$H$2,IF($B$565=Data!$F$2:$F$8633,IF(Q$16=Data!$E$2:$E$8633,IF(0=Data!$H$2:$H$8633,Data!$K$2:$K$8633))))))</f>
        <v>0</v>
      </c>
      <c r="R573" s="35">
        <f t="array" ref="R573">SUM(IF($F$2=Data!$A$2:$A$8633,IF($H$2=$H$2,IF($B$565=Data!$F$2:$F$8633,IF(R$16=Data!$E$2:$E$8633,IF(0=Data!$H$2:$H$8633,Data!$K$2:$K$8633))))))</f>
        <v>0</v>
      </c>
      <c r="S573" s="35">
        <f t="array" ref="S573">SUM(IF($F$2=Data!$A$2:$A$8633,IF($H$2=$H$2,IF($B$565=Data!$F$2:$F$8633,IF(S$16=Data!$E$2:$E$8633,IF(0=Data!$H$2:$H$8633,Data!$K$2:$K$8633))))))</f>
        <v>0</v>
      </c>
      <c r="T573" s="35">
        <f t="array" ref="T573">SUM(IF($F$2=Data!$A$2:$A$8633,IF($H$2=$H$2,IF($B$565=Data!$F$2:$F$8633,IF(T$16=Data!$E$2:$E$8633,IF(0=Data!$H$2:$H$8633,Data!$K$2:$K$8633))))))</f>
        <v>0</v>
      </c>
      <c r="U573" s="35">
        <f t="array" ref="U573">SUM(IF($F$2=Data!$A$2:$A$8633,IF($H$2=$H$2,IF($B$565=Data!$F$2:$F$8633,IF(U$16=Data!$E$2:$E$8633,IF(0=Data!$H$2:$H$8633,Data!$K$2:$K$8633))))))</f>
        <v>0</v>
      </c>
      <c r="V573" s="35">
        <f t="array" ref="V573">SUM(IF($F$2=Data!$A$2:$A$8633,IF($H$2=$H$2,IF($B$565=Data!$F$2:$F$8633,IF(V$16=Data!$E$2:$E$8633,IF(0=Data!$H$2:$H$8633,Data!$K$2:$K$8633))))))</f>
        <v>0</v>
      </c>
      <c r="W573" s="35">
        <f t="array" ref="W573">SUM(IF($F$2=Data!$A$2:$A$8633,IF($H$2=$H$2,IF($B$565=Data!$F$2:$F$8633,IF(W$16=Data!$E$2:$E$8633,IF(0=Data!$H$2:$H$8633,Data!$K$2:$K$8633))))))</f>
        <v>0</v>
      </c>
      <c r="X573" s="35">
        <f t="array" ref="X573">SUM(IF($F$2=Data!$A$2:$A$8633,IF($H$2=$H$2,IF($B$565=Data!$F$2:$F$8633,IF(X$16=Data!$E$2:$E$8633,IF(0=Data!$H$2:$H$8633,Data!$K$2:$K$8633))))))</f>
        <v>0</v>
      </c>
      <c r="Y573" s="35">
        <f t="array" ref="Y573">SUM(IF($F$2=Data!$A$2:$A$8633,IF($H$2=$H$2,IF($B$565=Data!$F$2:$F$8633,IF(Y$16=Data!$E$2:$E$8633,IF(0=Data!$H$2:$H$8633,Data!$K$2:$K$8633))))))</f>
        <v>0</v>
      </c>
    </row>
    <row r="574" spans="1:31" hidden="1">
      <c r="A574" s="29" t="s">
        <v>7</v>
      </c>
      <c r="B574" s="35">
        <f t="array" ref="B574">SUM(IF($F$2=Data!$A$2:$A$8633,IF($H$2=$H$2,IF($B$565=Data!$F$2:$F$8633,IF(B$16=Data!$E$2:$E$8633,IF(1=Data!$H$2:$H$8633,Data!$K$2:$K$8633))))))</f>
        <v>0</v>
      </c>
      <c r="C574" s="35">
        <f t="array" ref="C574">SUM(IF($F$2=Data!$A$2:$A$8633,IF($H$2=$H$2,IF($B$565=Data!$F$2:$F$8633,IF(C$16=Data!$E$2:$E$8633,IF(1=Data!$H$2:$H$8633,Data!$K$2:$K$8633))))))</f>
        <v>0</v>
      </c>
      <c r="D574" s="35">
        <f t="array" ref="D574">SUM(IF($F$2=Data!$A$2:$A$8633,IF($H$2=$H$2,IF($B$565=Data!$F$2:$F$8633,IF(D$16=Data!$E$2:$E$8633,IF(1=Data!$H$2:$H$8633,Data!$K$2:$K$8633))))))</f>
        <v>0</v>
      </c>
      <c r="E574" s="35">
        <f t="array" ref="E574">SUM(IF($F$2=Data!$A$2:$A$8633,IF($H$2=$H$2,IF($B$565=Data!$F$2:$F$8633,IF(E$16=Data!$E$2:$E$8633,IF(1=Data!$H$2:$H$8633,Data!$K$2:$K$8633))))))</f>
        <v>0</v>
      </c>
      <c r="F574" s="35">
        <f t="array" ref="F574">SUM(IF($F$2=Data!$A$2:$A$8633,IF($H$2=$H$2,IF($B$565=Data!$F$2:$F$8633,IF(F$16=Data!$E$2:$E$8633,IF(1=Data!$H$2:$H$8633,Data!$K$2:$K$8633))))))</f>
        <v>0</v>
      </c>
      <c r="G574" s="35">
        <f t="array" ref="G574">SUM(IF($F$2=Data!$A$2:$A$8633,IF($H$2=$H$2,IF($B$565=Data!$F$2:$F$8633,IF(G$16=Data!$E$2:$E$8633,IF(1=Data!$H$2:$H$8633,Data!$K$2:$K$8633))))))</f>
        <v>0</v>
      </c>
      <c r="H574" s="35">
        <f t="array" ref="H574">SUM(IF($F$2=Data!$A$2:$A$8633,IF($H$2=$H$2,IF($B$565=Data!$F$2:$F$8633,IF(H$16=Data!$E$2:$E$8633,IF(1=Data!$H$2:$H$8633,Data!$K$2:$K$8633))))))</f>
        <v>0</v>
      </c>
      <c r="I574" s="35">
        <f t="array" ref="I574">SUM(IF($F$2=Data!$A$2:$A$8633,IF($H$2=$H$2,IF($B$565=Data!$F$2:$F$8633,IF(I$16=Data!$E$2:$E$8633,IF(1=Data!$H$2:$H$8633,Data!$K$2:$K$8633))))))</f>
        <v>0</v>
      </c>
      <c r="J574" s="35">
        <f t="array" ref="J574">SUM(IF($F$2=Data!$A$2:$A$8633,IF($H$2=$H$2,IF($B$565=Data!$F$2:$F$8633,IF(J$16=Data!$E$2:$E$8633,IF(1=Data!$H$2:$H$8633,Data!$K$2:$K$8633))))))</f>
        <v>0</v>
      </c>
      <c r="K574" s="35">
        <f t="array" ref="K574">SUM(IF($F$2=Data!$A$2:$A$8633,IF($H$2=$H$2,IF($B$565=Data!$F$2:$F$8633,IF(K$16=Data!$E$2:$E$8633,IF(1=Data!$H$2:$H$8633,Data!$K$2:$K$8633))))))</f>
        <v>0</v>
      </c>
      <c r="L574" s="35">
        <f t="array" ref="L574">SUM(IF($F$2=Data!$A$2:$A$8633,IF($H$2=$H$2,IF($B$565=Data!$F$2:$F$8633,IF(L$16=Data!$E$2:$E$8633,IF(1=Data!$H$2:$H$8633,Data!$K$2:$K$8633))))))</f>
        <v>0</v>
      </c>
      <c r="M574" s="35">
        <f t="array" ref="M574">SUM(IF($F$2=Data!$A$2:$A$8633,IF($H$2=$H$2,IF($B$565=Data!$F$2:$F$8633,IF(M$16=Data!$E$2:$E$8633,IF(1=Data!$H$2:$H$8633,Data!$K$2:$K$8633))))))</f>
        <v>0</v>
      </c>
      <c r="N574" s="35">
        <f t="array" ref="N574">SUM(IF($F$2=Data!$A$2:$A$8633,IF($H$2=$H$2,IF($B$565=Data!$F$2:$F$8633,IF(N$16=Data!$E$2:$E$8633,IF(1=Data!$H$2:$H$8633,Data!$K$2:$K$8633))))))</f>
        <v>0</v>
      </c>
      <c r="O574" s="35">
        <f t="array" ref="O574">SUM(IF($F$2=Data!$A$2:$A$8633,IF($H$2=$H$2,IF($B$565=Data!$F$2:$F$8633,IF(O$16=Data!$E$2:$E$8633,IF(1=Data!$H$2:$H$8633,Data!$K$2:$K$8633))))))</f>
        <v>0</v>
      </c>
      <c r="P574" s="35">
        <f t="array" ref="P574">SUM(IF($F$2=Data!$A$2:$A$8633,IF($H$2=$H$2,IF($B$565=Data!$F$2:$F$8633,IF(P$16=Data!$E$2:$E$8633,IF(1=Data!$H$2:$H$8633,Data!$K$2:$K$8633))))))</f>
        <v>0</v>
      </c>
      <c r="Q574" s="35">
        <f t="array" ref="Q574">SUM(IF($F$2=Data!$A$2:$A$8633,IF($H$2=$H$2,IF($B$565=Data!$F$2:$F$8633,IF(Q$16=Data!$E$2:$E$8633,IF(1=Data!$H$2:$H$8633,Data!$K$2:$K$8633))))))</f>
        <v>0</v>
      </c>
      <c r="R574" s="35">
        <f t="array" ref="R574">SUM(IF($F$2=Data!$A$2:$A$8633,IF($H$2=$H$2,IF($B$565=Data!$F$2:$F$8633,IF(R$16=Data!$E$2:$E$8633,IF(1=Data!$H$2:$H$8633,Data!$K$2:$K$8633))))))</f>
        <v>0</v>
      </c>
      <c r="S574" s="35">
        <f t="array" ref="S574">SUM(IF($F$2=Data!$A$2:$A$8633,IF($H$2=$H$2,IF($B$565=Data!$F$2:$F$8633,IF(S$16=Data!$E$2:$E$8633,IF(1=Data!$H$2:$H$8633,Data!$K$2:$K$8633))))))</f>
        <v>0</v>
      </c>
      <c r="T574" s="35">
        <f t="array" ref="T574">SUM(IF($F$2=Data!$A$2:$A$8633,IF($H$2=$H$2,IF($B$565=Data!$F$2:$F$8633,IF(T$16=Data!$E$2:$E$8633,IF(1=Data!$H$2:$H$8633,Data!$K$2:$K$8633))))))</f>
        <v>0</v>
      </c>
      <c r="U574" s="35">
        <f t="array" ref="U574">SUM(IF($F$2=Data!$A$2:$A$8633,IF($H$2=$H$2,IF($B$565=Data!$F$2:$F$8633,IF(U$16=Data!$E$2:$E$8633,IF(1=Data!$H$2:$H$8633,Data!$K$2:$K$8633))))))</f>
        <v>0</v>
      </c>
      <c r="V574" s="35">
        <f t="array" ref="V574">SUM(IF($F$2=Data!$A$2:$A$8633,IF($H$2=$H$2,IF($B$565=Data!$F$2:$F$8633,IF(V$16=Data!$E$2:$E$8633,IF(1=Data!$H$2:$H$8633,Data!$K$2:$K$8633))))))</f>
        <v>0</v>
      </c>
      <c r="W574" s="35">
        <f t="array" ref="W574">SUM(IF($F$2=Data!$A$2:$A$8633,IF($H$2=$H$2,IF($B$565=Data!$F$2:$F$8633,IF(W$16=Data!$E$2:$E$8633,IF(1=Data!$H$2:$H$8633,Data!$K$2:$K$8633))))))</f>
        <v>0</v>
      </c>
      <c r="X574" s="35">
        <f t="array" ref="X574">SUM(IF($F$2=Data!$A$2:$A$8633,IF($H$2=$H$2,IF($B$565=Data!$F$2:$F$8633,IF(X$16=Data!$E$2:$E$8633,IF(1=Data!$H$2:$H$8633,Data!$K$2:$K$8633))))))</f>
        <v>0</v>
      </c>
      <c r="Y574" s="35">
        <f t="array" ref="Y574">SUM(IF($F$2=Data!$A$2:$A$8633,IF($H$2=$H$2,IF($B$565=Data!$F$2:$F$8633,IF(Y$16=Data!$E$2:$E$8633,IF(1=Data!$H$2:$H$8633,Data!$K$2:$K$8633))))))</f>
        <v>0</v>
      </c>
    </row>
    <row r="575" spans="1:31" hidden="1">
      <c r="A575" s="29" t="s">
        <v>19</v>
      </c>
      <c r="B575" s="35">
        <f t="array" ref="B575">SUM(IF($F$2=Data!$A$2:$A$8633,IF($H$2=$H$2,IF($B$565=Data!$F$2:$F$8633,IF(B$16=Data!$E$2:$E$8633,IF(2=Data!$H$2:$H$8633,Data!$K$2:$K$8633))))))</f>
        <v>0</v>
      </c>
      <c r="C575" s="35">
        <f t="array" ref="C575">SUM(IF($F$2=Data!$A$2:$A$8633,IF($H$2=$H$2,IF($B$565=Data!$F$2:$F$8633,IF(C$16=Data!$E$2:$E$8633,IF(2=Data!$H$2:$H$8633,Data!$K$2:$K$8633))))))</f>
        <v>0</v>
      </c>
      <c r="D575" s="35">
        <f t="array" ref="D575">SUM(IF($F$2=Data!$A$2:$A$8633,IF($H$2=$H$2,IF($B$565=Data!$F$2:$F$8633,IF(D$16=Data!$E$2:$E$8633,IF(2=Data!$H$2:$H$8633,Data!$K$2:$K$8633))))))</f>
        <v>0</v>
      </c>
      <c r="E575" s="35">
        <f t="array" ref="E575">SUM(IF($F$2=Data!$A$2:$A$8633,IF($H$2=$H$2,IF($B$565=Data!$F$2:$F$8633,IF(E$16=Data!$E$2:$E$8633,IF(2=Data!$H$2:$H$8633,Data!$K$2:$K$8633))))))</f>
        <v>0</v>
      </c>
      <c r="F575" s="35">
        <f t="array" ref="F575">SUM(IF($F$2=Data!$A$2:$A$8633,IF($H$2=$H$2,IF($B$565=Data!$F$2:$F$8633,IF(F$16=Data!$E$2:$E$8633,IF(2=Data!$H$2:$H$8633,Data!$K$2:$K$8633))))))</f>
        <v>0</v>
      </c>
      <c r="G575" s="35">
        <f t="array" ref="G575">SUM(IF($F$2=Data!$A$2:$A$8633,IF($H$2=$H$2,IF($B$565=Data!$F$2:$F$8633,IF(G$16=Data!$E$2:$E$8633,IF(2=Data!$H$2:$H$8633,Data!$K$2:$K$8633))))))</f>
        <v>0</v>
      </c>
      <c r="H575" s="35">
        <f t="array" ref="H575">SUM(IF($F$2=Data!$A$2:$A$8633,IF($H$2=$H$2,IF($B$565=Data!$F$2:$F$8633,IF(H$16=Data!$E$2:$E$8633,IF(2=Data!$H$2:$H$8633,Data!$K$2:$K$8633))))))</f>
        <v>0</v>
      </c>
      <c r="I575" s="35">
        <f t="array" ref="I575">SUM(IF($F$2=Data!$A$2:$A$8633,IF($H$2=$H$2,IF($B$565=Data!$F$2:$F$8633,IF(I$16=Data!$E$2:$E$8633,IF(2=Data!$H$2:$H$8633,Data!$K$2:$K$8633))))))</f>
        <v>0</v>
      </c>
      <c r="J575" s="35">
        <f t="array" ref="J575">SUM(IF($F$2=Data!$A$2:$A$8633,IF($H$2=$H$2,IF($B$565=Data!$F$2:$F$8633,IF(J$16=Data!$E$2:$E$8633,IF(2=Data!$H$2:$H$8633,Data!$K$2:$K$8633))))))</f>
        <v>0</v>
      </c>
      <c r="K575" s="35">
        <f t="array" ref="K575">SUM(IF($F$2=Data!$A$2:$A$8633,IF($H$2=$H$2,IF($B$565=Data!$F$2:$F$8633,IF(K$16=Data!$E$2:$E$8633,IF(2=Data!$H$2:$H$8633,Data!$K$2:$K$8633))))))</f>
        <v>0</v>
      </c>
      <c r="L575" s="35">
        <f t="array" ref="L575">SUM(IF($F$2=Data!$A$2:$A$8633,IF($H$2=$H$2,IF($B$565=Data!$F$2:$F$8633,IF(L$16=Data!$E$2:$E$8633,IF(2=Data!$H$2:$H$8633,Data!$K$2:$K$8633))))))</f>
        <v>0</v>
      </c>
      <c r="M575" s="35">
        <f t="array" ref="M575">SUM(IF($F$2=Data!$A$2:$A$8633,IF($H$2=$H$2,IF($B$565=Data!$F$2:$F$8633,IF(M$16=Data!$E$2:$E$8633,IF(2=Data!$H$2:$H$8633,Data!$K$2:$K$8633))))))</f>
        <v>0</v>
      </c>
      <c r="N575" s="35">
        <f t="array" ref="N575">SUM(IF($F$2=Data!$A$2:$A$8633,IF($H$2=$H$2,IF($B$565=Data!$F$2:$F$8633,IF(N$16=Data!$E$2:$E$8633,IF(2=Data!$H$2:$H$8633,Data!$K$2:$K$8633))))))</f>
        <v>0</v>
      </c>
      <c r="O575" s="35">
        <f t="array" ref="O575">SUM(IF($F$2=Data!$A$2:$A$8633,IF($H$2=$H$2,IF($B$565=Data!$F$2:$F$8633,IF(O$16=Data!$E$2:$E$8633,IF(2=Data!$H$2:$H$8633,Data!$K$2:$K$8633))))))</f>
        <v>0</v>
      </c>
      <c r="P575" s="35">
        <f t="array" ref="P575">SUM(IF($F$2=Data!$A$2:$A$8633,IF($H$2=$H$2,IF($B$565=Data!$F$2:$F$8633,IF(P$16=Data!$E$2:$E$8633,IF(2=Data!$H$2:$H$8633,Data!$K$2:$K$8633))))))</f>
        <v>0</v>
      </c>
      <c r="Q575" s="35">
        <f t="array" ref="Q575">SUM(IF($F$2=Data!$A$2:$A$8633,IF($H$2=$H$2,IF($B$565=Data!$F$2:$F$8633,IF(Q$16=Data!$E$2:$E$8633,IF(2=Data!$H$2:$H$8633,Data!$K$2:$K$8633))))))</f>
        <v>0</v>
      </c>
      <c r="R575" s="35">
        <f t="array" ref="R575">SUM(IF($F$2=Data!$A$2:$A$8633,IF($H$2=$H$2,IF($B$565=Data!$F$2:$F$8633,IF(R$16=Data!$E$2:$E$8633,IF(2=Data!$H$2:$H$8633,Data!$K$2:$K$8633))))))</f>
        <v>0</v>
      </c>
      <c r="S575" s="35">
        <f t="array" ref="S575">SUM(IF($F$2=Data!$A$2:$A$8633,IF($H$2=$H$2,IF($B$565=Data!$F$2:$F$8633,IF(S$16=Data!$E$2:$E$8633,IF(2=Data!$H$2:$H$8633,Data!$K$2:$K$8633))))))</f>
        <v>0</v>
      </c>
      <c r="T575" s="35">
        <f t="array" ref="T575">SUM(IF($F$2=Data!$A$2:$A$8633,IF($H$2=$H$2,IF($B$565=Data!$F$2:$F$8633,IF(T$16=Data!$E$2:$E$8633,IF(2=Data!$H$2:$H$8633,Data!$K$2:$K$8633))))))</f>
        <v>0</v>
      </c>
      <c r="U575" s="35">
        <f t="array" ref="U575">SUM(IF($F$2=Data!$A$2:$A$8633,IF($H$2=$H$2,IF($B$565=Data!$F$2:$F$8633,IF(U$16=Data!$E$2:$E$8633,IF(2=Data!$H$2:$H$8633,Data!$K$2:$K$8633))))))</f>
        <v>0</v>
      </c>
      <c r="V575" s="35">
        <f t="array" ref="V575">SUM(IF($F$2=Data!$A$2:$A$8633,IF($H$2=$H$2,IF($B$565=Data!$F$2:$F$8633,IF(V$16=Data!$E$2:$E$8633,IF(2=Data!$H$2:$H$8633,Data!$K$2:$K$8633))))))</f>
        <v>0</v>
      </c>
      <c r="W575" s="35">
        <f t="array" ref="W575">SUM(IF($F$2=Data!$A$2:$A$8633,IF($H$2=$H$2,IF($B$565=Data!$F$2:$F$8633,IF(W$16=Data!$E$2:$E$8633,IF(2=Data!$H$2:$H$8633,Data!$K$2:$K$8633))))))</f>
        <v>0</v>
      </c>
      <c r="X575" s="35">
        <f t="array" ref="X575">SUM(IF($F$2=Data!$A$2:$A$8633,IF($H$2=$H$2,IF($B$565=Data!$F$2:$F$8633,IF(X$16=Data!$E$2:$E$8633,IF(2=Data!$H$2:$H$8633,Data!$K$2:$K$8633))))))</f>
        <v>0</v>
      </c>
      <c r="Y575" s="35">
        <f t="array" ref="Y575">SUM(IF($F$2=Data!$A$2:$A$8633,IF($H$2=$H$2,IF($B$565=Data!$F$2:$F$8633,IF(Y$16=Data!$E$2:$E$8633,IF(2=Data!$H$2:$H$8633,Data!$K$2:$K$8633))))))</f>
        <v>0</v>
      </c>
    </row>
    <row r="576" spans="1:31" hidden="1">
      <c r="A576" s="29" t="s">
        <v>20</v>
      </c>
      <c r="B576" s="36">
        <f t="array" ref="B576">SUM(IF($F$2=Data!$A$2:$A$8633,IF($H$2=$H$2,IF($B$565=Data!$F$2:$F$8633,IF(B$16=Data!$E$2:$E$8633,IF(3=Data!$H$2:$H$8633,Data!$K$2:$K$8633))))))</f>
        <v>0</v>
      </c>
      <c r="C576" s="36">
        <f t="array" ref="C576">SUM(IF($F$2=Data!$A$2:$A$8633,IF($H$2=$H$2,IF($B$565=Data!$F$2:$F$8633,IF(C$16=Data!$E$2:$E$8633,IF(3=Data!$H$2:$H$8633,Data!$K$2:$K$8633))))))</f>
        <v>0</v>
      </c>
      <c r="D576" s="36">
        <f t="array" ref="D576">SUM(IF($F$2=Data!$A$2:$A$8633,IF($H$2=$H$2,IF($B$565=Data!$F$2:$F$8633,IF(D$16=Data!$E$2:$E$8633,IF(3=Data!$H$2:$H$8633,Data!$K$2:$K$8633))))))</f>
        <v>0</v>
      </c>
      <c r="E576" s="36">
        <f t="array" ref="E576">SUM(IF($F$2=Data!$A$2:$A$8633,IF($H$2=$H$2,IF($B$565=Data!$F$2:$F$8633,IF(E$16=Data!$E$2:$E$8633,IF(3=Data!$H$2:$H$8633,Data!$K$2:$K$8633))))))</f>
        <v>0</v>
      </c>
      <c r="F576" s="36">
        <f t="array" ref="F576">SUM(IF($F$2=Data!$A$2:$A$8633,IF($H$2=$H$2,IF($B$565=Data!$F$2:$F$8633,IF(F$16=Data!$E$2:$E$8633,IF(3=Data!$H$2:$H$8633,Data!$K$2:$K$8633))))))</f>
        <v>0</v>
      </c>
      <c r="G576" s="36">
        <f t="array" ref="G576">SUM(IF($F$2=Data!$A$2:$A$8633,IF($H$2=$H$2,IF($B$565=Data!$F$2:$F$8633,IF(G$16=Data!$E$2:$E$8633,IF(3=Data!$H$2:$H$8633,Data!$K$2:$K$8633))))))</f>
        <v>0</v>
      </c>
      <c r="H576" s="36">
        <f t="array" ref="H576">SUM(IF($F$2=Data!$A$2:$A$8633,IF($H$2=$H$2,IF($B$565=Data!$F$2:$F$8633,IF(H$16=Data!$E$2:$E$8633,IF(3=Data!$H$2:$H$8633,Data!$K$2:$K$8633))))))</f>
        <v>0</v>
      </c>
      <c r="I576" s="36">
        <f t="array" ref="I576">SUM(IF($F$2=Data!$A$2:$A$8633,IF($H$2=$H$2,IF($B$565=Data!$F$2:$F$8633,IF(I$16=Data!$E$2:$E$8633,IF(3=Data!$H$2:$H$8633,Data!$K$2:$K$8633))))))</f>
        <v>0</v>
      </c>
      <c r="J576" s="36">
        <f t="array" ref="J576">SUM(IF($F$2=Data!$A$2:$A$8633,IF($H$2=$H$2,IF($B$565=Data!$F$2:$F$8633,IF(J$16=Data!$E$2:$E$8633,IF(3=Data!$H$2:$H$8633,Data!$K$2:$K$8633))))))</f>
        <v>0</v>
      </c>
      <c r="K576" s="36">
        <f t="array" ref="K576">SUM(IF($F$2=Data!$A$2:$A$8633,IF($H$2=$H$2,IF($B$565=Data!$F$2:$F$8633,IF(K$16=Data!$E$2:$E$8633,IF(3=Data!$H$2:$H$8633,Data!$K$2:$K$8633))))))</f>
        <v>0</v>
      </c>
      <c r="L576" s="36">
        <f t="array" ref="L576">SUM(IF($F$2=Data!$A$2:$A$8633,IF($H$2=$H$2,IF($B$565=Data!$F$2:$F$8633,IF(L$16=Data!$E$2:$E$8633,IF(3=Data!$H$2:$H$8633,Data!$K$2:$K$8633))))))</f>
        <v>0</v>
      </c>
      <c r="M576" s="36">
        <f t="array" ref="M576">SUM(IF($F$2=Data!$A$2:$A$8633,IF($H$2=$H$2,IF($B$565=Data!$F$2:$F$8633,IF(M$16=Data!$E$2:$E$8633,IF(3=Data!$H$2:$H$8633,Data!$K$2:$K$8633))))))</f>
        <v>0</v>
      </c>
      <c r="N576" s="36">
        <f t="array" ref="N576">SUM(IF($F$2=Data!$A$2:$A$8633,IF($H$2=$H$2,IF($B$565=Data!$F$2:$F$8633,IF(N$16=Data!$E$2:$E$8633,IF(3=Data!$H$2:$H$8633,Data!$K$2:$K$8633))))))</f>
        <v>0</v>
      </c>
      <c r="O576" s="36">
        <f t="array" ref="O576">SUM(IF($F$2=Data!$A$2:$A$8633,IF($H$2=$H$2,IF($B$565=Data!$F$2:$F$8633,IF(O$16=Data!$E$2:$E$8633,IF(3=Data!$H$2:$H$8633,Data!$K$2:$K$8633))))))</f>
        <v>0</v>
      </c>
      <c r="P576" s="36">
        <f t="array" ref="P576">SUM(IF($F$2=Data!$A$2:$A$8633,IF($H$2=$H$2,IF($B$565=Data!$F$2:$F$8633,IF(P$16=Data!$E$2:$E$8633,IF(3=Data!$H$2:$H$8633,Data!$K$2:$K$8633))))))</f>
        <v>0</v>
      </c>
      <c r="Q576" s="36">
        <f t="array" ref="Q576">SUM(IF($F$2=Data!$A$2:$A$8633,IF($H$2=$H$2,IF($B$565=Data!$F$2:$F$8633,IF(Q$16=Data!$E$2:$E$8633,IF(3=Data!$H$2:$H$8633,Data!$K$2:$K$8633))))))</f>
        <v>0</v>
      </c>
      <c r="R576" s="36">
        <f t="array" ref="R576">SUM(IF($F$2=Data!$A$2:$A$8633,IF($H$2=$H$2,IF($B$565=Data!$F$2:$F$8633,IF(R$16=Data!$E$2:$E$8633,IF(3=Data!$H$2:$H$8633,Data!$K$2:$K$8633))))))</f>
        <v>0</v>
      </c>
      <c r="S576" s="36">
        <f t="array" ref="S576">SUM(IF($F$2=Data!$A$2:$A$8633,IF($H$2=$H$2,IF($B$565=Data!$F$2:$F$8633,IF(S$16=Data!$E$2:$E$8633,IF(3=Data!$H$2:$H$8633,Data!$K$2:$K$8633))))))</f>
        <v>0</v>
      </c>
      <c r="T576" s="36">
        <f t="array" ref="T576">SUM(IF($F$2=Data!$A$2:$A$8633,IF($H$2=$H$2,IF($B$565=Data!$F$2:$F$8633,IF(T$16=Data!$E$2:$E$8633,IF(3=Data!$H$2:$H$8633,Data!$K$2:$K$8633))))))</f>
        <v>0</v>
      </c>
      <c r="U576" s="36">
        <f t="array" ref="U576">SUM(IF($F$2=Data!$A$2:$A$8633,IF($H$2=$H$2,IF($B$565=Data!$F$2:$F$8633,IF(U$16=Data!$E$2:$E$8633,IF(3=Data!$H$2:$H$8633,Data!$K$2:$K$8633))))))</f>
        <v>0</v>
      </c>
      <c r="V576" s="36">
        <f t="array" ref="V576">SUM(IF($F$2=Data!$A$2:$A$8633,IF($H$2=$H$2,IF($B$565=Data!$F$2:$F$8633,IF(V$16=Data!$E$2:$E$8633,IF(3=Data!$H$2:$H$8633,Data!$K$2:$K$8633))))))</f>
        <v>0</v>
      </c>
      <c r="W576" s="36">
        <f t="array" ref="W576">SUM(IF($F$2=Data!$A$2:$A$8633,IF($H$2=$H$2,IF($B$565=Data!$F$2:$F$8633,IF(W$16=Data!$E$2:$E$8633,IF(3=Data!$H$2:$H$8633,Data!$K$2:$K$8633))))))</f>
        <v>0</v>
      </c>
      <c r="X576" s="36">
        <f t="array" ref="X576">SUM(IF($F$2=Data!$A$2:$A$8633,IF($H$2=$H$2,IF($B$565=Data!$F$2:$F$8633,IF(X$16=Data!$E$2:$E$8633,IF(3=Data!$H$2:$H$8633,Data!$K$2:$K$8633))))))</f>
        <v>0</v>
      </c>
      <c r="Y576" s="36">
        <f t="array" ref="Y576">SUM(IF($F$2=Data!$A$2:$A$8633,IF($H$2=$H$2,IF($B$565=Data!$F$2:$F$8633,IF(Y$16=Data!$E$2:$E$8633,IF(3=Data!$H$2:$H$8633,Data!$K$2:$K$8633))))))</f>
        <v>0</v>
      </c>
    </row>
    <row r="577" spans="1:31" hidden="1">
      <c r="A577" s="37"/>
    </row>
    <row r="578" spans="1:31" hidden="1">
      <c r="A578" s="38" t="s">
        <v>2</v>
      </c>
      <c r="B578" s="39" t="str">
        <f t="shared" ref="B578:Y578" si="833">IF(B$567&lt;B573,B568+B$567*B569,"N/A")</f>
        <v>N/A</v>
      </c>
      <c r="C578" s="39" t="str">
        <f t="shared" si="833"/>
        <v>N/A</v>
      </c>
      <c r="D578" s="39" t="str">
        <f t="shared" si="833"/>
        <v>N/A</v>
      </c>
      <c r="E578" s="39" t="str">
        <f t="shared" si="833"/>
        <v>N/A</v>
      </c>
      <c r="F578" s="39" t="str">
        <f t="shared" si="833"/>
        <v>N/A</v>
      </c>
      <c r="G578" s="39" t="str">
        <f t="shared" si="833"/>
        <v>N/A</v>
      </c>
      <c r="H578" s="39" t="str">
        <f t="shared" si="833"/>
        <v>N/A</v>
      </c>
      <c r="I578" s="39" t="str">
        <f t="shared" si="833"/>
        <v>N/A</v>
      </c>
      <c r="J578" s="39" t="str">
        <f t="shared" si="833"/>
        <v>N/A</v>
      </c>
      <c r="K578" s="39" t="str">
        <f t="shared" si="833"/>
        <v>N/A</v>
      </c>
      <c r="L578" s="39" t="str">
        <f t="shared" si="833"/>
        <v>N/A</v>
      </c>
      <c r="M578" s="39" t="str">
        <f t="shared" si="833"/>
        <v>N/A</v>
      </c>
      <c r="N578" s="39" t="str">
        <f t="shared" si="833"/>
        <v>N/A</v>
      </c>
      <c r="O578" s="39" t="str">
        <f t="shared" si="833"/>
        <v>N/A</v>
      </c>
      <c r="P578" s="39" t="str">
        <f t="shared" si="833"/>
        <v>N/A</v>
      </c>
      <c r="Q578" s="39" t="str">
        <f t="shared" si="833"/>
        <v>N/A</v>
      </c>
      <c r="R578" s="39" t="str">
        <f t="shared" si="833"/>
        <v>N/A</v>
      </c>
      <c r="S578" s="39" t="str">
        <f t="shared" si="833"/>
        <v>N/A</v>
      </c>
      <c r="T578" s="39" t="str">
        <f t="shared" si="833"/>
        <v>N/A</v>
      </c>
      <c r="U578" s="39" t="str">
        <f t="shared" si="833"/>
        <v>N/A</v>
      </c>
      <c r="V578" s="39" t="str">
        <f t="shared" si="833"/>
        <v>N/A</v>
      </c>
      <c r="W578" s="39" t="str">
        <f t="shared" si="833"/>
        <v>N/A</v>
      </c>
      <c r="X578" s="39" t="str">
        <f t="shared" si="833"/>
        <v>N/A</v>
      </c>
      <c r="Y578" s="39" t="str">
        <f t="shared" si="833"/>
        <v>N/A</v>
      </c>
    </row>
    <row r="579" spans="1:31" hidden="1">
      <c r="A579" s="38" t="s">
        <v>0</v>
      </c>
      <c r="B579" s="39" t="str">
        <f t="shared" ref="B579:Y579" si="834">IF(AND(B573&lt;&gt;0,B573&lt;B$567,B$567&lt;B574),B568+B$567*B569+(B$567-B573)*B570,"N/A")</f>
        <v>N/A</v>
      </c>
      <c r="C579" s="39" t="str">
        <f t="shared" si="834"/>
        <v>N/A</v>
      </c>
      <c r="D579" s="39" t="str">
        <f t="shared" si="834"/>
        <v>N/A</v>
      </c>
      <c r="E579" s="39" t="str">
        <f t="shared" si="834"/>
        <v>N/A</v>
      </c>
      <c r="F579" s="39" t="str">
        <f t="shared" si="834"/>
        <v>N/A</v>
      </c>
      <c r="G579" s="39" t="str">
        <f t="shared" si="834"/>
        <v>N/A</v>
      </c>
      <c r="H579" s="39" t="str">
        <f t="shared" si="834"/>
        <v>N/A</v>
      </c>
      <c r="I579" s="39" t="str">
        <f t="shared" si="834"/>
        <v>N/A</v>
      </c>
      <c r="J579" s="39" t="str">
        <f t="shared" si="834"/>
        <v>N/A</v>
      </c>
      <c r="K579" s="39" t="str">
        <f t="shared" si="834"/>
        <v>N/A</v>
      </c>
      <c r="L579" s="39" t="str">
        <f t="shared" si="834"/>
        <v>N/A</v>
      </c>
      <c r="M579" s="39" t="str">
        <f t="shared" si="834"/>
        <v>N/A</v>
      </c>
      <c r="N579" s="39" t="str">
        <f t="shared" si="834"/>
        <v>N/A</v>
      </c>
      <c r="O579" s="39" t="str">
        <f t="shared" si="834"/>
        <v>N/A</v>
      </c>
      <c r="P579" s="39" t="str">
        <f t="shared" si="834"/>
        <v>N/A</v>
      </c>
      <c r="Q579" s="39" t="str">
        <f t="shared" si="834"/>
        <v>N/A</v>
      </c>
      <c r="R579" s="39" t="str">
        <f t="shared" si="834"/>
        <v>N/A</v>
      </c>
      <c r="S579" s="39" t="str">
        <f t="shared" si="834"/>
        <v>N/A</v>
      </c>
      <c r="T579" s="39" t="str">
        <f t="shared" si="834"/>
        <v>N/A</v>
      </c>
      <c r="U579" s="39" t="str">
        <f t="shared" si="834"/>
        <v>N/A</v>
      </c>
      <c r="V579" s="39" t="str">
        <f t="shared" si="834"/>
        <v>N/A</v>
      </c>
      <c r="W579" s="39" t="str">
        <f t="shared" si="834"/>
        <v>N/A</v>
      </c>
      <c r="X579" s="39" t="str">
        <f t="shared" si="834"/>
        <v>N/A</v>
      </c>
      <c r="Y579" s="39" t="str">
        <f t="shared" si="834"/>
        <v>N/A</v>
      </c>
    </row>
    <row r="580" spans="1:31" hidden="1">
      <c r="A580" s="38" t="s">
        <v>1</v>
      </c>
      <c r="B580" s="39" t="str">
        <f t="shared" ref="B580:Y580" si="835">IF(AND(B574&lt;&gt;0,B574&lt;B$567,B$567&lt;B575),B568+B$567*B569+(B$567-B573)*B570+(B$567-B574)*B571,"N/A")</f>
        <v>N/A</v>
      </c>
      <c r="C580" s="39" t="str">
        <f t="shared" si="835"/>
        <v>N/A</v>
      </c>
      <c r="D580" s="39" t="str">
        <f t="shared" si="835"/>
        <v>N/A</v>
      </c>
      <c r="E580" s="39" t="str">
        <f t="shared" si="835"/>
        <v>N/A</v>
      </c>
      <c r="F580" s="39" t="str">
        <f t="shared" si="835"/>
        <v>N/A</v>
      </c>
      <c r="G580" s="39" t="str">
        <f t="shared" si="835"/>
        <v>N/A</v>
      </c>
      <c r="H580" s="39" t="str">
        <f t="shared" si="835"/>
        <v>N/A</v>
      </c>
      <c r="I580" s="39" t="str">
        <f t="shared" si="835"/>
        <v>N/A</v>
      </c>
      <c r="J580" s="39" t="str">
        <f t="shared" si="835"/>
        <v>N/A</v>
      </c>
      <c r="K580" s="39" t="str">
        <f t="shared" si="835"/>
        <v>N/A</v>
      </c>
      <c r="L580" s="39" t="str">
        <f t="shared" si="835"/>
        <v>N/A</v>
      </c>
      <c r="M580" s="39" t="str">
        <f t="shared" si="835"/>
        <v>N/A</v>
      </c>
      <c r="N580" s="39" t="str">
        <f t="shared" si="835"/>
        <v>N/A</v>
      </c>
      <c r="O580" s="39" t="str">
        <f t="shared" si="835"/>
        <v>N/A</v>
      </c>
      <c r="P580" s="39" t="str">
        <f t="shared" si="835"/>
        <v>N/A</v>
      </c>
      <c r="Q580" s="39" t="str">
        <f t="shared" si="835"/>
        <v>N/A</v>
      </c>
      <c r="R580" s="39" t="str">
        <f t="shared" si="835"/>
        <v>N/A</v>
      </c>
      <c r="S580" s="39" t="str">
        <f t="shared" si="835"/>
        <v>N/A</v>
      </c>
      <c r="T580" s="39" t="str">
        <f t="shared" si="835"/>
        <v>N/A</v>
      </c>
      <c r="U580" s="39" t="str">
        <f t="shared" si="835"/>
        <v>N/A</v>
      </c>
      <c r="V580" s="39" t="str">
        <f t="shared" si="835"/>
        <v>N/A</v>
      </c>
      <c r="W580" s="39" t="str">
        <f t="shared" si="835"/>
        <v>N/A</v>
      </c>
      <c r="X580" s="39" t="str">
        <f t="shared" si="835"/>
        <v>N/A</v>
      </c>
      <c r="Y580" s="39" t="str">
        <f t="shared" si="835"/>
        <v>N/A</v>
      </c>
    </row>
    <row r="581" spans="1:31" hidden="1">
      <c r="A581" s="38" t="s">
        <v>21</v>
      </c>
      <c r="B581" s="39" t="str">
        <f t="shared" ref="B581:Y581" si="836">IF(AND(B575&lt;&gt;0,B575&lt;B$567,B$567&lt;B576),B568+B$567*B569+(B$567-B573)*B570+(B$567-B574)*B571+(B$567-B575)*B572,"N/A")</f>
        <v>N/A</v>
      </c>
      <c r="C581" s="39" t="str">
        <f t="shared" si="836"/>
        <v>N/A</v>
      </c>
      <c r="D581" s="39" t="str">
        <f t="shared" si="836"/>
        <v>N/A</v>
      </c>
      <c r="E581" s="39" t="str">
        <f t="shared" si="836"/>
        <v>N/A</v>
      </c>
      <c r="F581" s="39" t="str">
        <f t="shared" si="836"/>
        <v>N/A</v>
      </c>
      <c r="G581" s="39" t="str">
        <f t="shared" si="836"/>
        <v>N/A</v>
      </c>
      <c r="H581" s="39" t="str">
        <f t="shared" si="836"/>
        <v>N/A</v>
      </c>
      <c r="I581" s="39" t="str">
        <f t="shared" si="836"/>
        <v>N/A</v>
      </c>
      <c r="J581" s="39" t="str">
        <f t="shared" si="836"/>
        <v>N/A</v>
      </c>
      <c r="K581" s="39" t="str">
        <f t="shared" si="836"/>
        <v>N/A</v>
      </c>
      <c r="L581" s="39" t="str">
        <f t="shared" si="836"/>
        <v>N/A</v>
      </c>
      <c r="M581" s="39" t="str">
        <f t="shared" si="836"/>
        <v>N/A</v>
      </c>
      <c r="N581" s="39" t="str">
        <f t="shared" si="836"/>
        <v>N/A</v>
      </c>
      <c r="O581" s="39" t="str">
        <f t="shared" si="836"/>
        <v>N/A</v>
      </c>
      <c r="P581" s="39" t="str">
        <f t="shared" si="836"/>
        <v>N/A</v>
      </c>
      <c r="Q581" s="39" t="str">
        <f t="shared" si="836"/>
        <v>N/A</v>
      </c>
      <c r="R581" s="39" t="str">
        <f t="shared" si="836"/>
        <v>N/A</v>
      </c>
      <c r="S581" s="39" t="str">
        <f t="shared" si="836"/>
        <v>N/A</v>
      </c>
      <c r="T581" s="39" t="str">
        <f t="shared" si="836"/>
        <v>N/A</v>
      </c>
      <c r="U581" s="39" t="str">
        <f t="shared" si="836"/>
        <v>N/A</v>
      </c>
      <c r="V581" s="39" t="str">
        <f t="shared" si="836"/>
        <v>N/A</v>
      </c>
      <c r="W581" s="39" t="str">
        <f t="shared" si="836"/>
        <v>N/A</v>
      </c>
      <c r="X581" s="39" t="str">
        <f t="shared" si="836"/>
        <v>N/A</v>
      </c>
      <c r="Y581" s="39" t="str">
        <f t="shared" si="836"/>
        <v>N/A</v>
      </c>
    </row>
    <row r="582" spans="1:31" hidden="1">
      <c r="A582" s="38" t="s">
        <v>103</v>
      </c>
      <c r="B582" s="39">
        <f>IF(B578&lt;&gt;"N/A",B578,IF(B579&lt;&gt;"N/A",B579,IF(B580&lt;&gt;"N/A",B580,IF(B581&lt;&gt;"N/A",B581,0))))-B568</f>
        <v>0</v>
      </c>
      <c r="C582" s="39">
        <f t="shared" ref="C582" si="837">IF(C578&lt;&gt;"N/A",C578,IF(C579&lt;&gt;"N/A",C579,IF(C580&lt;&gt;"N/A",C580,IF(C581&lt;&gt;"N/A",C581,0))))-C568</f>
        <v>0</v>
      </c>
      <c r="D582" s="39">
        <f t="shared" ref="D582" si="838">IF(D578&lt;&gt;"N/A",D578,IF(D579&lt;&gt;"N/A",D579,IF(D580&lt;&gt;"N/A",D580,IF(D581&lt;&gt;"N/A",D581,0))))-D568</f>
        <v>0</v>
      </c>
      <c r="E582" s="39">
        <f t="shared" ref="E582" si="839">IF(E578&lt;&gt;"N/A",E578,IF(E579&lt;&gt;"N/A",E579,IF(E580&lt;&gt;"N/A",E580,IF(E581&lt;&gt;"N/A",E581,0))))-E568</f>
        <v>0</v>
      </c>
      <c r="F582" s="39">
        <f t="shared" ref="F582" si="840">IF(F578&lt;&gt;"N/A",F578,IF(F579&lt;&gt;"N/A",F579,IF(F580&lt;&gt;"N/A",F580,IF(F581&lt;&gt;"N/A",F581,0))))-F568</f>
        <v>0</v>
      </c>
      <c r="G582" s="39">
        <f t="shared" ref="G582" si="841">IF(G578&lt;&gt;"N/A",G578,IF(G579&lt;&gt;"N/A",G579,IF(G580&lt;&gt;"N/A",G580,IF(G581&lt;&gt;"N/A",G581,0))))-G568</f>
        <v>0</v>
      </c>
      <c r="H582" s="39">
        <f t="shared" ref="H582" si="842">IF(H578&lt;&gt;"N/A",H578,IF(H579&lt;&gt;"N/A",H579,IF(H580&lt;&gt;"N/A",H580,IF(H581&lt;&gt;"N/A",H581,0))))-H568</f>
        <v>0</v>
      </c>
      <c r="I582" s="39">
        <f t="shared" ref="I582" si="843">IF(I578&lt;&gt;"N/A",I578,IF(I579&lt;&gt;"N/A",I579,IF(I580&lt;&gt;"N/A",I580,IF(I581&lt;&gt;"N/A",I581,0))))-I568</f>
        <v>0</v>
      </c>
      <c r="J582" s="39">
        <f t="shared" ref="J582" si="844">IF(J578&lt;&gt;"N/A",J578,IF(J579&lt;&gt;"N/A",J579,IF(J580&lt;&gt;"N/A",J580,IF(J581&lt;&gt;"N/A",J581,0))))-J568</f>
        <v>0</v>
      </c>
      <c r="K582" s="39">
        <f t="shared" ref="K582" si="845">IF(K578&lt;&gt;"N/A",K578,IF(K579&lt;&gt;"N/A",K579,IF(K580&lt;&gt;"N/A",K580,IF(K581&lt;&gt;"N/A",K581,0))))-K568</f>
        <v>0</v>
      </c>
      <c r="L582" s="39">
        <f t="shared" ref="L582" si="846">IF(L578&lt;&gt;"N/A",L578,IF(L579&lt;&gt;"N/A",L579,IF(L580&lt;&gt;"N/A",L580,IF(L581&lt;&gt;"N/A",L581,0))))-L568</f>
        <v>0</v>
      </c>
      <c r="M582" s="39">
        <f t="shared" ref="M582" si="847">IF(M578&lt;&gt;"N/A",M578,IF(M579&lt;&gt;"N/A",M579,IF(M580&lt;&gt;"N/A",M580,IF(M581&lt;&gt;"N/A",M581,0))))-M568</f>
        <v>0</v>
      </c>
      <c r="N582" s="39">
        <f t="shared" ref="N582" si="848">IF(N578&lt;&gt;"N/A",N578,IF(N579&lt;&gt;"N/A",N579,IF(N580&lt;&gt;"N/A",N580,IF(N581&lt;&gt;"N/A",N581,0))))-N568</f>
        <v>0</v>
      </c>
      <c r="O582" s="39">
        <f t="shared" ref="O582" si="849">IF(O578&lt;&gt;"N/A",O578,IF(O579&lt;&gt;"N/A",O579,IF(O580&lt;&gt;"N/A",O580,IF(O581&lt;&gt;"N/A",O581,0))))-O568</f>
        <v>0</v>
      </c>
      <c r="P582" s="39">
        <f t="shared" ref="P582" si="850">IF(P578&lt;&gt;"N/A",P578,IF(P579&lt;&gt;"N/A",P579,IF(P580&lt;&gt;"N/A",P580,IF(P581&lt;&gt;"N/A",P581,0))))-P568</f>
        <v>0</v>
      </c>
      <c r="Q582" s="39">
        <f t="shared" ref="Q582" si="851">IF(Q578&lt;&gt;"N/A",Q578,IF(Q579&lt;&gt;"N/A",Q579,IF(Q580&lt;&gt;"N/A",Q580,IF(Q581&lt;&gt;"N/A",Q581,0))))-Q568</f>
        <v>0</v>
      </c>
      <c r="R582" s="39">
        <f t="shared" ref="R582" si="852">IF(R578&lt;&gt;"N/A",R578,IF(R579&lt;&gt;"N/A",R579,IF(R580&lt;&gt;"N/A",R580,IF(R581&lt;&gt;"N/A",R581,0))))-R568</f>
        <v>0</v>
      </c>
      <c r="S582" s="39">
        <f t="shared" ref="S582" si="853">IF(S578&lt;&gt;"N/A",S578,IF(S579&lt;&gt;"N/A",S579,IF(S580&lt;&gt;"N/A",S580,IF(S581&lt;&gt;"N/A",S581,0))))-S568</f>
        <v>0</v>
      </c>
      <c r="T582" s="39">
        <f t="shared" ref="T582" si="854">IF(T578&lt;&gt;"N/A",T578,IF(T579&lt;&gt;"N/A",T579,IF(T580&lt;&gt;"N/A",T580,IF(T581&lt;&gt;"N/A",T581,0))))-T568</f>
        <v>0</v>
      </c>
      <c r="U582" s="39">
        <f t="shared" ref="U582" si="855">IF(U578&lt;&gt;"N/A",U578,IF(U579&lt;&gt;"N/A",U579,IF(U580&lt;&gt;"N/A",U580,IF(U581&lt;&gt;"N/A",U581,0))))-U568</f>
        <v>0</v>
      </c>
      <c r="V582" s="39">
        <f t="shared" ref="V582" si="856">IF(V578&lt;&gt;"N/A",V578,IF(V579&lt;&gt;"N/A",V579,IF(V580&lt;&gt;"N/A",V580,IF(V581&lt;&gt;"N/A",V581,0))))-V568</f>
        <v>0</v>
      </c>
      <c r="W582" s="39">
        <f t="shared" ref="W582" si="857">IF(W578&lt;&gt;"N/A",W578,IF(W579&lt;&gt;"N/A",W579,IF(W580&lt;&gt;"N/A",W580,IF(W581&lt;&gt;"N/A",W581,0))))-W568</f>
        <v>0</v>
      </c>
      <c r="X582" s="39">
        <f t="shared" ref="X582" si="858">IF(X578&lt;&gt;"N/A",X578,IF(X579&lt;&gt;"N/A",X579,IF(X580&lt;&gt;"N/A",X580,IF(X581&lt;&gt;"N/A",X581,0))))-X568</f>
        <v>0</v>
      </c>
      <c r="Y582" s="39">
        <f t="shared" ref="Y582" si="859">IF(Y578&lt;&gt;"N/A",Y578,IF(Y579&lt;&gt;"N/A",Y579,IF(Y580&lt;&gt;"N/A",Y580,IF(Y581&lt;&gt;"N/A",Y581,0))))-Y568</f>
        <v>0</v>
      </c>
    </row>
    <row r="583" spans="1:31" s="33" customFormat="1" hidden="1">
      <c r="A583" s="31"/>
      <c r="B583" s="32"/>
      <c r="C583" s="32"/>
      <c r="D583" s="32"/>
      <c r="E583" s="32"/>
      <c r="F583" s="32"/>
      <c r="G583" s="32"/>
      <c r="H583" s="32"/>
      <c r="I583" s="32"/>
      <c r="J583" s="32"/>
      <c r="K583" s="32"/>
      <c r="L583" s="32"/>
      <c r="M583" s="32"/>
      <c r="N583" s="32"/>
      <c r="O583" s="32"/>
      <c r="P583" s="32"/>
      <c r="Q583" s="32"/>
      <c r="R583" s="32"/>
      <c r="S583" s="32"/>
      <c r="T583" s="32"/>
      <c r="U583" s="32"/>
      <c r="V583" s="32"/>
      <c r="W583" s="32"/>
      <c r="X583" s="32"/>
      <c r="Y583" s="32"/>
      <c r="AC583" s="11"/>
      <c r="AE583" s="22"/>
    </row>
    <row r="584" spans="1:31" s="32" customFormat="1" hidden="1">
      <c r="A584" s="38" t="s">
        <v>101</v>
      </c>
      <c r="B584" s="58" t="s">
        <v>89</v>
      </c>
      <c r="AC584" s="11"/>
      <c r="AE584" s="22"/>
    </row>
    <row r="585" spans="1:31" hidden="1">
      <c r="A585" s="38"/>
      <c r="B585" s="55">
        <f>AVERAGE(B566:Y566)</f>
        <v>60</v>
      </c>
      <c r="C585" s="56">
        <f>AVERAGE(C566:Y566,B567)</f>
        <v>60</v>
      </c>
      <c r="D585" s="56">
        <f>AVERAGE(D566:Y566,B567:C567)</f>
        <v>60</v>
      </c>
      <c r="E585" s="56">
        <f>AVERAGE(E566:Y566,B567:D567)</f>
        <v>60</v>
      </c>
      <c r="F585" s="56">
        <f>AVERAGE(F566:Y566,B567:E567)</f>
        <v>60</v>
      </c>
      <c r="G585" s="56">
        <f>AVERAGE(G566:Y566,B567:F567)</f>
        <v>60</v>
      </c>
      <c r="H585" s="56">
        <f>AVERAGE(H566:Y566,B567:G567)</f>
        <v>60</v>
      </c>
      <c r="I585" s="56">
        <f>AVERAGE(I566:Y566,B567:H567)</f>
        <v>60</v>
      </c>
      <c r="J585" s="56">
        <f>AVERAGE(J566:Y566,B567:I567)</f>
        <v>60</v>
      </c>
      <c r="K585" s="56">
        <f>AVERAGE(K566:Y566,B567:J567)</f>
        <v>60</v>
      </c>
      <c r="L585" s="56">
        <f>AVERAGE(L566:Y566,B567:K567)</f>
        <v>60</v>
      </c>
      <c r="M585" s="56">
        <f>AVERAGE(M566:Y566,B567:L567)</f>
        <v>60</v>
      </c>
      <c r="N585" s="56">
        <f>AVERAGE(N566:Y566,B567:M567)</f>
        <v>60</v>
      </c>
      <c r="O585" s="56">
        <f>AVERAGE(O566:Y566,B567:N567)</f>
        <v>60</v>
      </c>
      <c r="P585" s="56">
        <f>AVERAGE(P566:Y566,B567:O567)</f>
        <v>60</v>
      </c>
      <c r="Q585" s="56">
        <f>AVERAGE(Q566:Y566,B567:P567)</f>
        <v>60</v>
      </c>
      <c r="R585" s="56">
        <f>AVERAGE(R566:Y566,B567:Q567)</f>
        <v>60</v>
      </c>
      <c r="S585" s="56">
        <f>AVERAGE(S566:Y566,B567:R567)</f>
        <v>60</v>
      </c>
      <c r="T585" s="56">
        <f>AVERAGE(T566:Y566,B567:S567)</f>
        <v>60</v>
      </c>
      <c r="U585" s="56">
        <f>AVERAGE(U566:Y566,B567:T567)</f>
        <v>60</v>
      </c>
      <c r="V585" s="56">
        <f>AVERAGE(V566:Y566,B567:U567)</f>
        <v>60</v>
      </c>
      <c r="W585" s="56">
        <f>AVERAGE(W566:Y566,B567:V567)</f>
        <v>60</v>
      </c>
      <c r="X585" s="56">
        <f>AVERAGE(X566:Y566,B567:W567)</f>
        <v>60</v>
      </c>
      <c r="Y585" s="57">
        <f>AVERAGE(Y566,B567:X567)</f>
        <v>60</v>
      </c>
      <c r="AE585" s="22"/>
    </row>
    <row r="586" spans="1:31" hidden="1">
      <c r="A586" s="29" t="s">
        <v>8</v>
      </c>
      <c r="B586" s="34">
        <f t="array" ref="B586">SUM(IF($F$2=Data!$A$2:$A$8633,IF($B$584=Data!$F$2:$F$8633,IF(B$16=Data!$E$2:$E$8633,IF(B$585&gt;=Data!$J$2:$J$8633,IF(B$585&lt;=Data!$K$2:$K$8633,Data!$G$2:$G$8633))))))</f>
        <v>0</v>
      </c>
      <c r="C586" s="34">
        <f t="array" ref="C586">SUM(IF($F$2=Data!$A$2:$A$8633,IF($H$2=$H$2,IF($B$584=Data!$F$2:$F$8633,IF(C$16=Data!$E$2:$E$8633,IF(C$585&gt;=Data!$J$2:$J$8633,IF(C$585&lt;=Data!$K$2:$K$8633,Data!$G$2:$G$8633)))))))</f>
        <v>0</v>
      </c>
      <c r="D586" s="34">
        <f t="array" ref="D586">SUM(IF($F$2=Data!$A$2:$A$8633,IF($H$2=$H$2,IF($B$584=Data!$F$2:$F$8633,IF(D$16=Data!$E$2:$E$8633,IF(D$585&gt;=Data!$J$2:$J$8633,IF(D$585&lt;=Data!$K$2:$K$8633,Data!$G$2:$G$8633)))))))</f>
        <v>0</v>
      </c>
      <c r="E586" s="34">
        <f t="array" ref="E586">SUM(IF($F$2=Data!$A$2:$A$8633,IF($H$2=$H$2,IF($B$584=Data!$F$2:$F$8633,IF(E$16=Data!$E$2:$E$8633,IF(E$585&gt;=Data!$J$2:$J$8633,IF(E$585&lt;=Data!$K$2:$K$8633,Data!$G$2:$G$8633)))))))</f>
        <v>0</v>
      </c>
      <c r="F586" s="34">
        <f t="array" ref="F586">SUM(IF($F$2=Data!$A$2:$A$8633,IF($H$2=$H$2,IF($B$584=Data!$F$2:$F$8633,IF(F$16=Data!$E$2:$E$8633,IF(F$585&gt;=Data!$J$2:$J$8633,IF(F$585&lt;=Data!$K$2:$K$8633,Data!$G$2:$G$8633)))))))</f>
        <v>0</v>
      </c>
      <c r="G586" s="34">
        <f t="array" ref="G586">SUM(IF($F$2=Data!$A$2:$A$8633,IF($H$2=$H$2,IF($B$584=Data!$F$2:$F$8633,IF(G$16=Data!$E$2:$E$8633,IF(G$585&gt;=Data!$J$2:$J$8633,IF(G$585&lt;=Data!$K$2:$K$8633,Data!$G$2:$G$8633)))))))</f>
        <v>0</v>
      </c>
      <c r="H586" s="34">
        <f t="array" ref="H586">SUM(IF($F$2=Data!$A$2:$A$8633,IF($H$2=$H$2,IF($B$584=Data!$F$2:$F$8633,IF(H$16=Data!$E$2:$E$8633,IF(H$585&gt;=Data!$J$2:$J$8633,IF(H$585&lt;=Data!$K$2:$K$8633,Data!$G$2:$G$8633)))))))</f>
        <v>0</v>
      </c>
      <c r="I586" s="34">
        <f t="array" ref="I586">SUM(IF($F$2=Data!$A$2:$A$8633,IF($H$2=$H$2,IF($B$584=Data!$F$2:$F$8633,IF(I$16=Data!$E$2:$E$8633,IF(I$585&gt;=Data!$J$2:$J$8633,IF(I$585&lt;=Data!$K$2:$K$8633,Data!$G$2:$G$8633)))))))</f>
        <v>0</v>
      </c>
      <c r="J586" s="34">
        <f t="array" ref="J586">SUM(IF($F$2=Data!$A$2:$A$8633,IF($H$2=$H$2,IF($B$584=Data!$F$2:$F$8633,IF(J$16=Data!$E$2:$E$8633,IF(J$585&gt;=Data!$J$2:$J$8633,IF(J$585&lt;=Data!$K$2:$K$8633,Data!$G$2:$G$8633)))))))</f>
        <v>0</v>
      </c>
      <c r="K586" s="34">
        <f t="array" ref="K586">SUM(IF($F$2=Data!$A$2:$A$8633,IF($H$2=$H$2,IF($B$584=Data!$F$2:$F$8633,IF(K$16=Data!$E$2:$E$8633,IF(K$585&gt;=Data!$J$2:$J$8633,IF(K$585&lt;=Data!$K$2:$K$8633,Data!$G$2:$G$8633)))))))</f>
        <v>0</v>
      </c>
      <c r="L586" s="34">
        <f t="array" ref="L586">SUM(IF($F$2=Data!$A$2:$A$8633,IF($H$2=$H$2,IF($B$584=Data!$F$2:$F$8633,IF(L$16=Data!$E$2:$E$8633,IF(L$585&gt;=Data!$J$2:$J$8633,IF(L$585&lt;=Data!$K$2:$K$8633,Data!$G$2:$G$8633)))))))</f>
        <v>0</v>
      </c>
      <c r="M586" s="34">
        <f t="array" ref="M586">SUM(IF($F$2=Data!$A$2:$A$8633,IF($H$2=$H$2,IF($B$584=Data!$F$2:$F$8633,IF(M$16=Data!$E$2:$E$8633,IF(M$585&gt;=Data!$J$2:$J$8633,IF(M$585&lt;=Data!$K$2:$K$8633,Data!$G$2:$G$8633)))))))</f>
        <v>0</v>
      </c>
      <c r="N586" s="34">
        <f t="array" ref="N586">SUM(IF($F$2=Data!$A$2:$A$8633,IF($H$2=$H$2,IF($B$584=Data!$F$2:$F$8633,IF(N$16=Data!$E$2:$E$8633,IF(N$585&gt;=Data!$J$2:$J$8633,IF(N$585&lt;=Data!$K$2:$K$8633,Data!$G$2:$G$8633)))))))</f>
        <v>0</v>
      </c>
      <c r="O586" s="34">
        <f t="array" ref="O586">SUM(IF($F$2=Data!$A$2:$A$8633,IF($H$2=$H$2,IF($B$584=Data!$F$2:$F$8633,IF(O$16=Data!$E$2:$E$8633,IF(O$585&gt;=Data!$J$2:$J$8633,IF(O$585&lt;=Data!$K$2:$K$8633,Data!$G$2:$G$8633)))))))</f>
        <v>0</v>
      </c>
      <c r="P586" s="34">
        <f t="array" ref="P586">SUM(IF($F$2=Data!$A$2:$A$8633,IF($H$2=$H$2,IF($B$584=Data!$F$2:$F$8633,IF(P$16=Data!$E$2:$E$8633,IF(P$585&gt;=Data!$J$2:$J$8633,IF(P$585&lt;=Data!$K$2:$K$8633,Data!$G$2:$G$8633)))))))</f>
        <v>0</v>
      </c>
      <c r="Q586" s="34">
        <f t="array" ref="Q586">SUM(IF($F$2=Data!$A$2:$A$8633,IF($H$2=$H$2,IF($B$584=Data!$F$2:$F$8633,IF(Q$16=Data!$E$2:$E$8633,IF(Q$585&gt;=Data!$J$2:$J$8633,IF(Q$585&lt;=Data!$K$2:$K$8633,Data!$G$2:$G$8633)))))))</f>
        <v>0</v>
      </c>
      <c r="R586" s="34">
        <f t="array" ref="R586">SUM(IF($F$2=Data!$A$2:$A$8633,IF($H$2=$H$2,IF($B$584=Data!$F$2:$F$8633,IF(R$16=Data!$E$2:$E$8633,IF(R$585&gt;=Data!$J$2:$J$8633,IF(R$585&lt;=Data!$K$2:$K$8633,Data!$G$2:$G$8633)))))))</f>
        <v>0</v>
      </c>
      <c r="S586" s="34">
        <f t="array" ref="S586">SUM(IF($F$2=Data!$A$2:$A$8633,IF($H$2=$H$2,IF($B$584=Data!$F$2:$F$8633,IF(S$16=Data!$E$2:$E$8633,IF(S$585&gt;=Data!$J$2:$J$8633,IF(S$585&lt;=Data!$K$2:$K$8633,Data!$G$2:$G$8633)))))))</f>
        <v>0</v>
      </c>
      <c r="T586" s="34">
        <f t="array" ref="T586">SUM(IF($F$2=Data!$A$2:$A$8633,IF($H$2=$H$2,IF($B$584=Data!$F$2:$F$8633,IF(T$16=Data!$E$2:$E$8633,IF(T$585&gt;=Data!$J$2:$J$8633,IF(T$585&lt;=Data!$K$2:$K$8633,Data!$G$2:$G$8633)))))))</f>
        <v>0</v>
      </c>
      <c r="U586" s="34">
        <f t="array" ref="U586">SUM(IF($F$2=Data!$A$2:$A$8633,IF($H$2=$H$2,IF($B$584=Data!$F$2:$F$8633,IF(U$16=Data!$E$2:$E$8633,IF(U$585&gt;=Data!$J$2:$J$8633,IF(U$585&lt;=Data!$K$2:$K$8633,Data!$G$2:$G$8633)))))))</f>
        <v>0</v>
      </c>
      <c r="V586" s="34">
        <f t="array" ref="V586">SUM(IF($F$2=Data!$A$2:$A$8633,IF($H$2=$H$2,IF($B$584=Data!$F$2:$F$8633,IF(V$16=Data!$E$2:$E$8633,IF(V$585&gt;=Data!$J$2:$J$8633,IF(V$585&lt;=Data!$K$2:$K$8633,Data!$G$2:$G$8633)))))))</f>
        <v>0</v>
      </c>
      <c r="W586" s="34">
        <f t="array" ref="W586">SUM(IF($F$2=Data!$A$2:$A$8633,IF($H$2=$H$2,IF($B$584=Data!$F$2:$F$8633,IF(W$16=Data!$E$2:$E$8633,IF(W$585&gt;=Data!$J$2:$J$8633,IF(W$585&lt;=Data!$K$2:$K$8633,Data!$G$2:$G$8633)))))))</f>
        <v>0</v>
      </c>
      <c r="X586" s="34">
        <f t="array" ref="X586">SUM(IF($F$2=Data!$A$2:$A$8633,IF($H$2=$H$2,IF($B$584=Data!$F$2:$F$8633,IF(X$16=Data!$E$2:$E$8633,IF(X$585&gt;=Data!$J$2:$J$8633,IF(X$585&lt;=Data!$K$2:$K$8633,Data!$G$2:$G$8633)))))))</f>
        <v>0</v>
      </c>
      <c r="Y586" s="34">
        <f t="array" ref="Y586">SUM(IF($F$2=Data!$A$2:$A$8633,IF($H$2=$H$2,IF($B$584=Data!$F$2:$F$8633,IF(Y$16=Data!$E$2:$E$8633,IF(Y$585&gt;=Data!$J$2:$J$8633,IF(Y$585&lt;=Data!$K$2:$K$8633,Data!$G$2:$G$8633)))))))</f>
        <v>0</v>
      </c>
      <c r="AE586" s="22"/>
    </row>
    <row r="587" spans="1:31" hidden="1">
      <c r="A587" s="29" t="s">
        <v>3</v>
      </c>
      <c r="B587" s="35">
        <f t="array" ref="B587">SUM(IF($F$2=Data!$A$2:$A$8633,IF($H$2=$H$2,IF($B$584=Data!$F$2:$F$8633,IF(B$16=Data!$E$2:$E$8633,IF(0=Data!$H$2:$H$8633,Data!$I$2:$I$8633))))))</f>
        <v>0</v>
      </c>
      <c r="C587" s="35">
        <f t="array" ref="C587">SUM(IF($F$2=Data!$A$2:$A$8633,IF($H$2=$H$2,IF($B$584=Data!$F$2:$F$8633,IF(C$16=Data!$E$2:$E$8633,IF(0=Data!$H$2:$H$8633,Data!$I$2:$I$8633))))))</f>
        <v>0</v>
      </c>
      <c r="D587" s="35">
        <f t="array" ref="D587">SUM(IF($F$2=Data!$A$2:$A$8633,IF($H$2=$H$2,IF($B$584=Data!$F$2:$F$8633,IF(D$16=Data!$E$2:$E$8633,IF(0=Data!$H$2:$H$8633,Data!$I$2:$I$8633))))))</f>
        <v>0</v>
      </c>
      <c r="E587" s="35">
        <f t="array" ref="E587">SUM(IF($F$2=Data!$A$2:$A$8633,IF($H$2=$H$2,IF($B$584=Data!$F$2:$F$8633,IF(E$16=Data!$E$2:$E$8633,IF(0=Data!$H$2:$H$8633,Data!$I$2:$I$8633))))))</f>
        <v>0</v>
      </c>
      <c r="F587" s="35">
        <f t="array" ref="F587">SUM(IF($F$2=Data!$A$2:$A$8633,IF($H$2=$H$2,IF($B$584=Data!$F$2:$F$8633,IF(F$16=Data!$E$2:$E$8633,IF(0=Data!$H$2:$H$8633,Data!$I$2:$I$8633))))))</f>
        <v>0</v>
      </c>
      <c r="G587" s="35">
        <f t="array" ref="G587">SUM(IF($F$2=Data!$A$2:$A$8633,IF($H$2=$H$2,IF($B$584=Data!$F$2:$F$8633,IF(G$16=Data!$E$2:$E$8633,IF(0=Data!$H$2:$H$8633,Data!$I$2:$I$8633))))))</f>
        <v>0</v>
      </c>
      <c r="H587" s="35">
        <f t="array" ref="H587">SUM(IF($F$2=Data!$A$2:$A$8633,IF($H$2=$H$2,IF($B$584=Data!$F$2:$F$8633,IF(H$16=Data!$E$2:$E$8633,IF(0=Data!$H$2:$H$8633,Data!$I$2:$I$8633))))))</f>
        <v>0</v>
      </c>
      <c r="I587" s="35">
        <f t="array" ref="I587">SUM(IF($F$2=Data!$A$2:$A$8633,IF($H$2=$H$2,IF($B$584=Data!$F$2:$F$8633,IF(I$16=Data!$E$2:$E$8633,IF(0=Data!$H$2:$H$8633,Data!$I$2:$I$8633))))))</f>
        <v>0</v>
      </c>
      <c r="J587" s="35">
        <f t="array" ref="J587">SUM(IF($F$2=Data!$A$2:$A$8633,IF($H$2=$H$2,IF($B$584=Data!$F$2:$F$8633,IF(J$16=Data!$E$2:$E$8633,IF(0=Data!$H$2:$H$8633,Data!$I$2:$I$8633))))))</f>
        <v>0</v>
      </c>
      <c r="K587" s="35">
        <f t="array" ref="K587">SUM(IF($F$2=Data!$A$2:$A$8633,IF($H$2=$H$2,IF($B$584=Data!$F$2:$F$8633,IF(K$16=Data!$E$2:$E$8633,IF(0=Data!$H$2:$H$8633,Data!$I$2:$I$8633))))))</f>
        <v>0</v>
      </c>
      <c r="L587" s="35">
        <f t="array" ref="L587">SUM(IF($F$2=Data!$A$2:$A$8633,IF($H$2=$H$2,IF($B$584=Data!$F$2:$F$8633,IF(L$16=Data!$E$2:$E$8633,IF(0=Data!$H$2:$H$8633,Data!$I$2:$I$8633))))))</f>
        <v>0</v>
      </c>
      <c r="M587" s="35">
        <f t="array" ref="M587">SUM(IF($F$2=Data!$A$2:$A$8633,IF($H$2=$H$2,IF($B$584=Data!$F$2:$F$8633,IF(M$16=Data!$E$2:$E$8633,IF(0=Data!$H$2:$H$8633,Data!$I$2:$I$8633))))))</f>
        <v>0</v>
      </c>
      <c r="N587" s="35">
        <f t="array" ref="N587">SUM(IF($F$2=Data!$A$2:$A$8633,IF($H$2=$H$2,IF($B$584=Data!$F$2:$F$8633,IF(N$16=Data!$E$2:$E$8633,IF(0=Data!$H$2:$H$8633,Data!$I$2:$I$8633))))))</f>
        <v>0</v>
      </c>
      <c r="O587" s="35">
        <f t="array" ref="O587">SUM(IF($F$2=Data!$A$2:$A$8633,IF($H$2=$H$2,IF($B$584=Data!$F$2:$F$8633,IF(O$16=Data!$E$2:$E$8633,IF(0=Data!$H$2:$H$8633,Data!$I$2:$I$8633))))))</f>
        <v>0</v>
      </c>
      <c r="P587" s="35">
        <f t="array" ref="P587">SUM(IF($F$2=Data!$A$2:$A$8633,IF($H$2=$H$2,IF($B$584=Data!$F$2:$F$8633,IF(P$16=Data!$E$2:$E$8633,IF(0=Data!$H$2:$H$8633,Data!$I$2:$I$8633))))))</f>
        <v>0</v>
      </c>
      <c r="Q587" s="35">
        <f t="array" ref="Q587">SUM(IF($F$2=Data!$A$2:$A$8633,IF($H$2=$H$2,IF($B$584=Data!$F$2:$F$8633,IF(Q$16=Data!$E$2:$E$8633,IF(0=Data!$H$2:$H$8633,Data!$I$2:$I$8633))))))</f>
        <v>0</v>
      </c>
      <c r="R587" s="35">
        <f t="array" ref="R587">SUM(IF($F$2=Data!$A$2:$A$8633,IF($H$2=$H$2,IF($B$584=Data!$F$2:$F$8633,IF(R$16=Data!$E$2:$E$8633,IF(0=Data!$H$2:$H$8633,Data!$I$2:$I$8633))))))</f>
        <v>0</v>
      </c>
      <c r="S587" s="35">
        <f t="array" ref="S587">SUM(IF($F$2=Data!$A$2:$A$8633,IF($H$2=$H$2,IF($B$584=Data!$F$2:$F$8633,IF(S$16=Data!$E$2:$E$8633,IF(0=Data!$H$2:$H$8633,Data!$I$2:$I$8633))))))</f>
        <v>0</v>
      </c>
      <c r="T587" s="35">
        <f t="array" ref="T587">SUM(IF($F$2=Data!$A$2:$A$8633,IF($H$2=$H$2,IF($B$584=Data!$F$2:$F$8633,IF(T$16=Data!$E$2:$E$8633,IF(0=Data!$H$2:$H$8633,Data!$I$2:$I$8633))))))</f>
        <v>0</v>
      </c>
      <c r="U587" s="35">
        <f t="array" ref="U587">SUM(IF($F$2=Data!$A$2:$A$8633,IF($H$2=$H$2,IF($B$584=Data!$F$2:$F$8633,IF(U$16=Data!$E$2:$E$8633,IF(0=Data!$H$2:$H$8633,Data!$I$2:$I$8633))))))</f>
        <v>0</v>
      </c>
      <c r="V587" s="35">
        <f t="array" ref="V587">SUM(IF($F$2=Data!$A$2:$A$8633,IF($H$2=$H$2,IF($B$584=Data!$F$2:$F$8633,IF(V$16=Data!$E$2:$E$8633,IF(0=Data!$H$2:$H$8633,Data!$I$2:$I$8633))))))</f>
        <v>0</v>
      </c>
      <c r="W587" s="35">
        <f t="array" ref="W587">SUM(IF($F$2=Data!$A$2:$A$8633,IF($H$2=$H$2,IF($B$584=Data!$F$2:$F$8633,IF(W$16=Data!$E$2:$E$8633,IF(0=Data!$H$2:$H$8633,Data!$I$2:$I$8633))))))</f>
        <v>0</v>
      </c>
      <c r="X587" s="35">
        <f t="array" ref="X587">SUM(IF($F$2=Data!$A$2:$A$8633,IF($H$2=$H$2,IF($B$584=Data!$F$2:$F$8633,IF(X$16=Data!$E$2:$E$8633,IF(0=Data!$H$2:$H$8633,Data!$I$2:$I$8633))))))</f>
        <v>0</v>
      </c>
      <c r="Y587" s="35">
        <f t="array" ref="Y587">SUM(IF($F$2=Data!$A$2:$A$8633,IF($H$2=$H$2,IF($B$584=Data!$F$2:$F$8633,IF(Y$16=Data!$E$2:$E$8633,IF(0=Data!$H$2:$H$8633,Data!$I$2:$I$8633))))))</f>
        <v>0</v>
      </c>
      <c r="AE587" s="22"/>
    </row>
    <row r="588" spans="1:31" hidden="1">
      <c r="A588" s="29" t="s">
        <v>4</v>
      </c>
      <c r="B588" s="35">
        <f t="array" ref="B588">SUM(IF($F$2=Data!$A$2:$A$8633,IF($H$2=$H$2,IF($B$584=Data!$F$2:$F$8633,IF(B$16=Data!$E$2:$E$8633,IF(1=Data!$H$2:$H$8633,Data!$I$2:$I$8633))))))</f>
        <v>0</v>
      </c>
      <c r="C588" s="35">
        <f t="array" ref="C588">SUM(IF($F$2=Data!$A$2:$A$8633,IF($H$2=$H$2,IF($B$584=Data!$F$2:$F$8633,IF(C$16=Data!$E$2:$E$8633,IF(1=Data!$H$2:$H$8633,Data!$I$2:$I$8633))))))</f>
        <v>0</v>
      </c>
      <c r="D588" s="35">
        <f t="array" ref="D588">SUM(IF($F$2=Data!$A$2:$A$8633,IF($H$2=$H$2,IF($B$584=Data!$F$2:$F$8633,IF(D$16=Data!$E$2:$E$8633,IF(1=Data!$H$2:$H$8633,Data!$I$2:$I$8633))))))</f>
        <v>0</v>
      </c>
      <c r="E588" s="35">
        <f t="array" ref="E588">SUM(IF($F$2=Data!$A$2:$A$8633,IF($H$2=$H$2,IF($B$584=Data!$F$2:$F$8633,IF(E$16=Data!$E$2:$E$8633,IF(1=Data!$H$2:$H$8633,Data!$I$2:$I$8633))))))</f>
        <v>0</v>
      </c>
      <c r="F588" s="35">
        <f t="array" ref="F588">SUM(IF($F$2=Data!$A$2:$A$8633,IF($H$2=$H$2,IF($B$584=Data!$F$2:$F$8633,IF(F$16=Data!$E$2:$E$8633,IF(1=Data!$H$2:$H$8633,Data!$I$2:$I$8633))))))</f>
        <v>0</v>
      </c>
      <c r="G588" s="35">
        <f t="array" ref="G588">SUM(IF($F$2=Data!$A$2:$A$8633,IF($H$2=$H$2,IF($B$584=Data!$F$2:$F$8633,IF(G$16=Data!$E$2:$E$8633,IF(1=Data!$H$2:$H$8633,Data!$I$2:$I$8633))))))</f>
        <v>0</v>
      </c>
      <c r="H588" s="35">
        <f t="array" ref="H588">SUM(IF($F$2=Data!$A$2:$A$8633,IF($H$2=$H$2,IF($B$584=Data!$F$2:$F$8633,IF(H$16=Data!$E$2:$E$8633,IF(1=Data!$H$2:$H$8633,Data!$I$2:$I$8633))))))</f>
        <v>0</v>
      </c>
      <c r="I588" s="35">
        <f t="array" ref="I588">SUM(IF($F$2=Data!$A$2:$A$8633,IF($H$2=$H$2,IF($B$584=Data!$F$2:$F$8633,IF(I$16=Data!$E$2:$E$8633,IF(1=Data!$H$2:$H$8633,Data!$I$2:$I$8633))))))</f>
        <v>0</v>
      </c>
      <c r="J588" s="35">
        <f t="array" ref="J588">SUM(IF($F$2=Data!$A$2:$A$8633,IF($H$2=$H$2,IF($B$584=Data!$F$2:$F$8633,IF(J$16=Data!$E$2:$E$8633,IF(1=Data!$H$2:$H$8633,Data!$I$2:$I$8633))))))</f>
        <v>0</v>
      </c>
      <c r="K588" s="35">
        <f t="array" ref="K588">SUM(IF($F$2=Data!$A$2:$A$8633,IF($H$2=$H$2,IF($B$584=Data!$F$2:$F$8633,IF(K$16=Data!$E$2:$E$8633,IF(1=Data!$H$2:$H$8633,Data!$I$2:$I$8633))))))</f>
        <v>0</v>
      </c>
      <c r="L588" s="35">
        <f t="array" ref="L588">SUM(IF($F$2=Data!$A$2:$A$8633,IF($H$2=$H$2,IF($B$584=Data!$F$2:$F$8633,IF(L$16=Data!$E$2:$E$8633,IF(1=Data!$H$2:$H$8633,Data!$I$2:$I$8633))))))</f>
        <v>0</v>
      </c>
      <c r="M588" s="35">
        <f t="array" ref="M588">SUM(IF($F$2=Data!$A$2:$A$8633,IF($H$2=$H$2,IF($B$584=Data!$F$2:$F$8633,IF(M$16=Data!$E$2:$E$8633,IF(1=Data!$H$2:$H$8633,Data!$I$2:$I$8633))))))</f>
        <v>0</v>
      </c>
      <c r="N588" s="35">
        <f t="array" ref="N588">SUM(IF($F$2=Data!$A$2:$A$8633,IF($H$2=$H$2,IF($B$584=Data!$F$2:$F$8633,IF(N$16=Data!$E$2:$E$8633,IF(1=Data!$H$2:$H$8633,Data!$I$2:$I$8633))))))</f>
        <v>0</v>
      </c>
      <c r="O588" s="35">
        <f t="array" ref="O588">SUM(IF($F$2=Data!$A$2:$A$8633,IF($H$2=$H$2,IF($B$584=Data!$F$2:$F$8633,IF(O$16=Data!$E$2:$E$8633,IF(1=Data!$H$2:$H$8633,Data!$I$2:$I$8633))))))</f>
        <v>0</v>
      </c>
      <c r="P588" s="35">
        <f t="array" ref="P588">SUM(IF($F$2=Data!$A$2:$A$8633,IF($H$2=$H$2,IF($B$584=Data!$F$2:$F$8633,IF(P$16=Data!$E$2:$E$8633,IF(1=Data!$H$2:$H$8633,Data!$I$2:$I$8633))))))</f>
        <v>0</v>
      </c>
      <c r="Q588" s="35">
        <f t="array" ref="Q588">SUM(IF($F$2=Data!$A$2:$A$8633,IF($H$2=$H$2,IF($B$584=Data!$F$2:$F$8633,IF(Q$16=Data!$E$2:$E$8633,IF(1=Data!$H$2:$H$8633,Data!$I$2:$I$8633))))))</f>
        <v>0</v>
      </c>
      <c r="R588" s="35">
        <f t="array" ref="R588">SUM(IF($F$2=Data!$A$2:$A$8633,IF($H$2=$H$2,IF($B$584=Data!$F$2:$F$8633,IF(R$16=Data!$E$2:$E$8633,IF(1=Data!$H$2:$H$8633,Data!$I$2:$I$8633))))))</f>
        <v>0</v>
      </c>
      <c r="S588" s="35">
        <f t="array" ref="S588">SUM(IF($F$2=Data!$A$2:$A$8633,IF($H$2=$H$2,IF($B$584=Data!$F$2:$F$8633,IF(S$16=Data!$E$2:$E$8633,IF(1=Data!$H$2:$H$8633,Data!$I$2:$I$8633))))))</f>
        <v>0</v>
      </c>
      <c r="T588" s="35">
        <f t="array" ref="T588">SUM(IF($F$2=Data!$A$2:$A$8633,IF($H$2=$H$2,IF($B$584=Data!$F$2:$F$8633,IF(T$16=Data!$E$2:$E$8633,IF(1=Data!$H$2:$H$8633,Data!$I$2:$I$8633))))))</f>
        <v>0</v>
      </c>
      <c r="U588" s="35">
        <f t="array" ref="U588">SUM(IF($F$2=Data!$A$2:$A$8633,IF($H$2=$H$2,IF($B$584=Data!$F$2:$F$8633,IF(U$16=Data!$E$2:$E$8633,IF(1=Data!$H$2:$H$8633,Data!$I$2:$I$8633))))))</f>
        <v>0</v>
      </c>
      <c r="V588" s="35">
        <f t="array" ref="V588">SUM(IF($F$2=Data!$A$2:$A$8633,IF($H$2=$H$2,IF($B$584=Data!$F$2:$F$8633,IF(V$16=Data!$E$2:$E$8633,IF(1=Data!$H$2:$H$8633,Data!$I$2:$I$8633))))))</f>
        <v>0</v>
      </c>
      <c r="W588" s="35">
        <f t="array" ref="W588">SUM(IF($F$2=Data!$A$2:$A$8633,IF($H$2=$H$2,IF($B$584=Data!$F$2:$F$8633,IF(W$16=Data!$E$2:$E$8633,IF(1=Data!$H$2:$H$8633,Data!$I$2:$I$8633))))))</f>
        <v>0</v>
      </c>
      <c r="X588" s="35">
        <f t="array" ref="X588">SUM(IF($F$2=Data!$A$2:$A$8633,IF($H$2=$H$2,IF($B$584=Data!$F$2:$F$8633,IF(X$16=Data!$E$2:$E$8633,IF(1=Data!$H$2:$H$8633,Data!$I$2:$I$8633))))))</f>
        <v>0</v>
      </c>
      <c r="Y588" s="35">
        <f t="array" ref="Y588">SUM(IF($F$2=Data!$A$2:$A$8633,IF($H$2=$H$2,IF($B$584=Data!$F$2:$F$8633,IF(Y$16=Data!$E$2:$E$8633,IF(1=Data!$H$2:$H$8633,Data!$I$2:$I$8633))))))</f>
        <v>0</v>
      </c>
      <c r="AE588" s="22"/>
    </row>
    <row r="589" spans="1:31" hidden="1">
      <c r="A589" s="29" t="s">
        <v>5</v>
      </c>
      <c r="B589" s="35">
        <f t="array" ref="B589">SUM(IF($F$2=Data!$A$2:$A$8633,IF($H$2=$H$2,IF($B$584=Data!$F$2:$F$8633,IF(B$16=Data!$E$2:$E$8633,IF(2=Data!$H$2:$H$8633,Data!$I$2:$I$8633))))))</f>
        <v>0</v>
      </c>
      <c r="C589" s="35">
        <f t="array" ref="C589">SUM(IF($F$2=Data!$A$2:$A$8633,IF($H$2=$H$2,IF($B$584=Data!$F$2:$F$8633,IF(C$16=Data!$E$2:$E$8633,IF(2=Data!$H$2:$H$8633,Data!$I$2:$I$8633))))))</f>
        <v>0</v>
      </c>
      <c r="D589" s="35">
        <f t="array" ref="D589">SUM(IF($F$2=Data!$A$2:$A$8633,IF($H$2=$H$2,IF($B$584=Data!$F$2:$F$8633,IF(D$16=Data!$E$2:$E$8633,IF(2=Data!$H$2:$H$8633,Data!$I$2:$I$8633))))))</f>
        <v>0</v>
      </c>
      <c r="E589" s="35">
        <f t="array" ref="E589">SUM(IF($F$2=Data!$A$2:$A$8633,IF($H$2=$H$2,IF($B$584=Data!$F$2:$F$8633,IF(E$16=Data!$E$2:$E$8633,IF(2=Data!$H$2:$H$8633,Data!$I$2:$I$8633))))))</f>
        <v>0</v>
      </c>
      <c r="F589" s="35">
        <f t="array" ref="F589">SUM(IF($F$2=Data!$A$2:$A$8633,IF($H$2=$H$2,IF($B$584=Data!$F$2:$F$8633,IF(F$16=Data!$E$2:$E$8633,IF(2=Data!$H$2:$H$8633,Data!$I$2:$I$8633))))))</f>
        <v>0</v>
      </c>
      <c r="G589" s="35">
        <f t="array" ref="G589">SUM(IF($F$2=Data!$A$2:$A$8633,IF($H$2=$H$2,IF($B$584=Data!$F$2:$F$8633,IF(G$16=Data!$E$2:$E$8633,IF(2=Data!$H$2:$H$8633,Data!$I$2:$I$8633))))))</f>
        <v>0</v>
      </c>
      <c r="H589" s="35">
        <f t="array" ref="H589">SUM(IF($F$2=Data!$A$2:$A$8633,IF($H$2=$H$2,IF($B$584=Data!$F$2:$F$8633,IF(H$16=Data!$E$2:$E$8633,IF(2=Data!$H$2:$H$8633,Data!$I$2:$I$8633))))))</f>
        <v>0</v>
      </c>
      <c r="I589" s="35">
        <f t="array" ref="I589">SUM(IF($F$2=Data!$A$2:$A$8633,IF($H$2=$H$2,IF($B$584=Data!$F$2:$F$8633,IF(I$16=Data!$E$2:$E$8633,IF(2=Data!$H$2:$H$8633,Data!$I$2:$I$8633))))))</f>
        <v>0</v>
      </c>
      <c r="J589" s="35">
        <f t="array" ref="J589">SUM(IF($F$2=Data!$A$2:$A$8633,IF($H$2=$H$2,IF($B$584=Data!$F$2:$F$8633,IF(J$16=Data!$E$2:$E$8633,IF(2=Data!$H$2:$H$8633,Data!$I$2:$I$8633))))))</f>
        <v>0</v>
      </c>
      <c r="K589" s="35">
        <f t="array" ref="K589">SUM(IF($F$2=Data!$A$2:$A$8633,IF($H$2=$H$2,IF($B$584=Data!$F$2:$F$8633,IF(K$16=Data!$E$2:$E$8633,IF(2=Data!$H$2:$H$8633,Data!$I$2:$I$8633))))))</f>
        <v>0</v>
      </c>
      <c r="L589" s="35">
        <f t="array" ref="L589">SUM(IF($F$2=Data!$A$2:$A$8633,IF($H$2=$H$2,IF($B$584=Data!$F$2:$F$8633,IF(L$16=Data!$E$2:$E$8633,IF(2=Data!$H$2:$H$8633,Data!$I$2:$I$8633))))))</f>
        <v>0</v>
      </c>
      <c r="M589" s="35">
        <f t="array" ref="M589">SUM(IF($F$2=Data!$A$2:$A$8633,IF($H$2=$H$2,IF($B$584=Data!$F$2:$F$8633,IF(M$16=Data!$E$2:$E$8633,IF(2=Data!$H$2:$H$8633,Data!$I$2:$I$8633))))))</f>
        <v>0</v>
      </c>
      <c r="N589" s="35">
        <f t="array" ref="N589">SUM(IF($F$2=Data!$A$2:$A$8633,IF($H$2=$H$2,IF($B$584=Data!$F$2:$F$8633,IF(N$16=Data!$E$2:$E$8633,IF(2=Data!$H$2:$H$8633,Data!$I$2:$I$8633))))))</f>
        <v>0</v>
      </c>
      <c r="O589" s="35">
        <f t="array" ref="O589">SUM(IF($F$2=Data!$A$2:$A$8633,IF($H$2=$H$2,IF($B$584=Data!$F$2:$F$8633,IF(O$16=Data!$E$2:$E$8633,IF(2=Data!$H$2:$H$8633,Data!$I$2:$I$8633))))))</f>
        <v>0</v>
      </c>
      <c r="P589" s="35">
        <f t="array" ref="P589">SUM(IF($F$2=Data!$A$2:$A$8633,IF($H$2=$H$2,IF($B$584=Data!$F$2:$F$8633,IF(P$16=Data!$E$2:$E$8633,IF(2=Data!$H$2:$H$8633,Data!$I$2:$I$8633))))))</f>
        <v>0</v>
      </c>
      <c r="Q589" s="35">
        <f t="array" ref="Q589">SUM(IF($F$2=Data!$A$2:$A$8633,IF($H$2=$H$2,IF($B$584=Data!$F$2:$F$8633,IF(Q$16=Data!$E$2:$E$8633,IF(2=Data!$H$2:$H$8633,Data!$I$2:$I$8633))))))</f>
        <v>0</v>
      </c>
      <c r="R589" s="35">
        <f t="array" ref="R589">SUM(IF($F$2=Data!$A$2:$A$8633,IF($H$2=$H$2,IF($B$584=Data!$F$2:$F$8633,IF(R$16=Data!$E$2:$E$8633,IF(2=Data!$H$2:$H$8633,Data!$I$2:$I$8633))))))</f>
        <v>0</v>
      </c>
      <c r="S589" s="35">
        <f t="array" ref="S589">SUM(IF($F$2=Data!$A$2:$A$8633,IF($H$2=$H$2,IF($B$584=Data!$F$2:$F$8633,IF(S$16=Data!$E$2:$E$8633,IF(2=Data!$H$2:$H$8633,Data!$I$2:$I$8633))))))</f>
        <v>0</v>
      </c>
      <c r="T589" s="35">
        <f t="array" ref="T589">SUM(IF($F$2=Data!$A$2:$A$8633,IF($H$2=$H$2,IF($B$584=Data!$F$2:$F$8633,IF(T$16=Data!$E$2:$E$8633,IF(2=Data!$H$2:$H$8633,Data!$I$2:$I$8633))))))</f>
        <v>0</v>
      </c>
      <c r="U589" s="35">
        <f t="array" ref="U589">SUM(IF($F$2=Data!$A$2:$A$8633,IF($H$2=$H$2,IF($B$584=Data!$F$2:$F$8633,IF(U$16=Data!$E$2:$E$8633,IF(2=Data!$H$2:$H$8633,Data!$I$2:$I$8633))))))</f>
        <v>0</v>
      </c>
      <c r="V589" s="35">
        <f t="array" ref="V589">SUM(IF($F$2=Data!$A$2:$A$8633,IF($H$2=$H$2,IF($B$584=Data!$F$2:$F$8633,IF(V$16=Data!$E$2:$E$8633,IF(2=Data!$H$2:$H$8633,Data!$I$2:$I$8633))))))</f>
        <v>0</v>
      </c>
      <c r="W589" s="35">
        <f t="array" ref="W589">SUM(IF($F$2=Data!$A$2:$A$8633,IF($H$2=$H$2,IF($B$584=Data!$F$2:$F$8633,IF(W$16=Data!$E$2:$E$8633,IF(2=Data!$H$2:$H$8633,Data!$I$2:$I$8633))))))</f>
        <v>0</v>
      </c>
      <c r="X589" s="35">
        <f t="array" ref="X589">SUM(IF($F$2=Data!$A$2:$A$8633,IF($H$2=$H$2,IF($B$584=Data!$F$2:$F$8633,IF(X$16=Data!$E$2:$E$8633,IF(2=Data!$H$2:$H$8633,Data!$I$2:$I$8633))))))</f>
        <v>0</v>
      </c>
      <c r="Y589" s="35">
        <f t="array" ref="Y589">SUM(IF($F$2=Data!$A$2:$A$8633,IF($H$2=$H$2,IF($B$584=Data!$F$2:$F$8633,IF(Y$16=Data!$E$2:$E$8633,IF(2=Data!$H$2:$H$8633,Data!$I$2:$I$8633))))))</f>
        <v>0</v>
      </c>
      <c r="AE589" s="22"/>
    </row>
    <row r="590" spans="1:31" hidden="1">
      <c r="A590" s="29" t="s">
        <v>22</v>
      </c>
      <c r="B590" s="35">
        <f t="array" ref="B590">SUM(IF($F$2=Data!$A$2:$A$8633,IF($H$2=$H$2,IF($B$584=Data!$F$2:$F$8633,IF(B$16=Data!$E$2:$E$8633,IF(3=Data!$H$2:$H$8633,Data!$I$2:$I$8633))))))</f>
        <v>0</v>
      </c>
      <c r="C590" s="35">
        <f t="array" ref="C590">SUM(IF($F$2=Data!$A$2:$A$8633,IF($H$2=$H$2,IF($B$584=Data!$F$2:$F$8633,IF(C$16=Data!$E$2:$E$8633,IF(3=Data!$H$2:$H$8633,Data!$I$2:$I$8633))))))</f>
        <v>0</v>
      </c>
      <c r="D590" s="35">
        <f t="array" ref="D590">SUM(IF($F$2=Data!$A$2:$A$8633,IF($H$2=$H$2,IF($B$584=Data!$F$2:$F$8633,IF(D$16=Data!$E$2:$E$8633,IF(3=Data!$H$2:$H$8633,Data!$I$2:$I$8633))))))</f>
        <v>0</v>
      </c>
      <c r="E590" s="35">
        <f t="array" ref="E590">SUM(IF($F$2=Data!$A$2:$A$8633,IF($H$2=$H$2,IF($B$584=Data!$F$2:$F$8633,IF(E$16=Data!$E$2:$E$8633,IF(3=Data!$H$2:$H$8633,Data!$I$2:$I$8633))))))</f>
        <v>0</v>
      </c>
      <c r="F590" s="35">
        <f t="array" ref="F590">SUM(IF($F$2=Data!$A$2:$A$8633,IF($H$2=$H$2,IF($B$584=Data!$F$2:$F$8633,IF(F$16=Data!$E$2:$E$8633,IF(3=Data!$H$2:$H$8633,Data!$I$2:$I$8633))))))</f>
        <v>0</v>
      </c>
      <c r="G590" s="35">
        <f t="array" ref="G590">SUM(IF($F$2=Data!$A$2:$A$8633,IF($H$2=$H$2,IF($B$584=Data!$F$2:$F$8633,IF(G$16=Data!$E$2:$E$8633,IF(3=Data!$H$2:$H$8633,Data!$I$2:$I$8633))))))</f>
        <v>0</v>
      </c>
      <c r="H590" s="35">
        <f t="array" ref="H590">SUM(IF($F$2=Data!$A$2:$A$8633,IF($H$2=$H$2,IF($B$584=Data!$F$2:$F$8633,IF(H$16=Data!$E$2:$E$8633,IF(3=Data!$H$2:$H$8633,Data!$I$2:$I$8633))))))</f>
        <v>0</v>
      </c>
      <c r="I590" s="35">
        <f t="array" ref="I590">SUM(IF($F$2=Data!$A$2:$A$8633,IF($H$2=$H$2,IF($B$584=Data!$F$2:$F$8633,IF(I$16=Data!$E$2:$E$8633,IF(3=Data!$H$2:$H$8633,Data!$I$2:$I$8633))))))</f>
        <v>0</v>
      </c>
      <c r="J590" s="35">
        <f t="array" ref="J590">SUM(IF($F$2=Data!$A$2:$A$8633,IF($H$2=$H$2,IF($B$584=Data!$F$2:$F$8633,IF(J$16=Data!$E$2:$E$8633,IF(3=Data!$H$2:$H$8633,Data!$I$2:$I$8633))))))</f>
        <v>0</v>
      </c>
      <c r="K590" s="35">
        <f t="array" ref="K590">SUM(IF($F$2=Data!$A$2:$A$8633,IF($H$2=$H$2,IF($B$584=Data!$F$2:$F$8633,IF(K$16=Data!$E$2:$E$8633,IF(3=Data!$H$2:$H$8633,Data!$I$2:$I$8633))))))</f>
        <v>0</v>
      </c>
      <c r="L590" s="35">
        <f t="array" ref="L590">SUM(IF($F$2=Data!$A$2:$A$8633,IF($H$2=$H$2,IF($B$584=Data!$F$2:$F$8633,IF(L$16=Data!$E$2:$E$8633,IF(3=Data!$H$2:$H$8633,Data!$I$2:$I$8633))))))</f>
        <v>0</v>
      </c>
      <c r="M590" s="35">
        <f t="array" ref="M590">SUM(IF($F$2=Data!$A$2:$A$8633,IF($H$2=$H$2,IF($B$584=Data!$F$2:$F$8633,IF(M$16=Data!$E$2:$E$8633,IF(3=Data!$H$2:$H$8633,Data!$I$2:$I$8633))))))</f>
        <v>0</v>
      </c>
      <c r="N590" s="35">
        <f t="array" ref="N590">SUM(IF($F$2=Data!$A$2:$A$8633,IF($H$2=$H$2,IF($B$584=Data!$F$2:$F$8633,IF(N$16=Data!$E$2:$E$8633,IF(3=Data!$H$2:$H$8633,Data!$I$2:$I$8633))))))</f>
        <v>0</v>
      </c>
      <c r="O590" s="35">
        <f t="array" ref="O590">SUM(IF($F$2=Data!$A$2:$A$8633,IF($H$2=$H$2,IF($B$584=Data!$F$2:$F$8633,IF(O$16=Data!$E$2:$E$8633,IF(3=Data!$H$2:$H$8633,Data!$I$2:$I$8633))))))</f>
        <v>0</v>
      </c>
      <c r="P590" s="35">
        <f t="array" ref="P590">SUM(IF($F$2=Data!$A$2:$A$8633,IF($H$2=$H$2,IF($B$584=Data!$F$2:$F$8633,IF(P$16=Data!$E$2:$E$8633,IF(3=Data!$H$2:$H$8633,Data!$I$2:$I$8633))))))</f>
        <v>0</v>
      </c>
      <c r="Q590" s="35">
        <f t="array" ref="Q590">SUM(IF($F$2=Data!$A$2:$A$8633,IF($H$2=$H$2,IF($B$584=Data!$F$2:$F$8633,IF(Q$16=Data!$E$2:$E$8633,IF(3=Data!$H$2:$H$8633,Data!$I$2:$I$8633))))))</f>
        <v>0</v>
      </c>
      <c r="R590" s="35">
        <f t="array" ref="R590">SUM(IF($F$2=Data!$A$2:$A$8633,IF($H$2=$H$2,IF($B$584=Data!$F$2:$F$8633,IF(R$16=Data!$E$2:$E$8633,IF(3=Data!$H$2:$H$8633,Data!$I$2:$I$8633))))))</f>
        <v>0</v>
      </c>
      <c r="S590" s="35">
        <f t="array" ref="S590">SUM(IF($F$2=Data!$A$2:$A$8633,IF($H$2=$H$2,IF($B$584=Data!$F$2:$F$8633,IF(S$16=Data!$E$2:$E$8633,IF(3=Data!$H$2:$H$8633,Data!$I$2:$I$8633))))))</f>
        <v>0</v>
      </c>
      <c r="T590" s="35">
        <f t="array" ref="T590">SUM(IF($F$2=Data!$A$2:$A$8633,IF($H$2=$H$2,IF($B$584=Data!$F$2:$F$8633,IF(T$16=Data!$E$2:$E$8633,IF(3=Data!$H$2:$H$8633,Data!$I$2:$I$8633))))))</f>
        <v>0</v>
      </c>
      <c r="U590" s="35">
        <f t="array" ref="U590">SUM(IF($F$2=Data!$A$2:$A$8633,IF($H$2=$H$2,IF($B$584=Data!$F$2:$F$8633,IF(U$16=Data!$E$2:$E$8633,IF(3=Data!$H$2:$H$8633,Data!$I$2:$I$8633))))))</f>
        <v>0</v>
      </c>
      <c r="V590" s="35">
        <f t="array" ref="V590">SUM(IF($F$2=Data!$A$2:$A$8633,IF($H$2=$H$2,IF($B$584=Data!$F$2:$F$8633,IF(V$16=Data!$E$2:$E$8633,IF(3=Data!$H$2:$H$8633,Data!$I$2:$I$8633))))))</f>
        <v>0</v>
      </c>
      <c r="W590" s="35">
        <f t="array" ref="W590">SUM(IF($F$2=Data!$A$2:$A$8633,IF($H$2=$H$2,IF($B$584=Data!$F$2:$F$8633,IF(W$16=Data!$E$2:$E$8633,IF(3=Data!$H$2:$H$8633,Data!$I$2:$I$8633))))))</f>
        <v>0</v>
      </c>
      <c r="X590" s="35">
        <f t="array" ref="X590">SUM(IF($F$2=Data!$A$2:$A$8633,IF($H$2=$H$2,IF($B$584=Data!$F$2:$F$8633,IF(X$16=Data!$E$2:$E$8633,IF(3=Data!$H$2:$H$8633,Data!$I$2:$I$8633))))))</f>
        <v>0</v>
      </c>
      <c r="Y590" s="35">
        <f t="array" ref="Y590">SUM(IF($F$2=Data!$A$2:$A$8633,IF($H$2=$H$2,IF($B$584=Data!$F$2:$F$8633,IF(Y$16=Data!$E$2:$E$8633,IF(3=Data!$H$2:$H$8633,Data!$I$2:$I$8633))))))</f>
        <v>0</v>
      </c>
    </row>
    <row r="591" spans="1:31" hidden="1">
      <c r="A591" s="29" t="s">
        <v>6</v>
      </c>
      <c r="B591" s="35">
        <f t="array" ref="B591">SUM(IF($F$2=Data!$A$2:$A$8633,IF($H$2=$H$2,IF($B$584=Data!$F$2:$F$8633,IF(B$16=Data!$E$2:$E$8633,IF(0=Data!$H$2:$H$8633,Data!$K$2:$K$8633))))))</f>
        <v>0</v>
      </c>
      <c r="C591" s="35">
        <f t="array" ref="C591">SUM(IF($F$2=Data!$A$2:$A$8633,IF($H$2=$H$2,IF($B$584=Data!$F$2:$F$8633,IF(C$16=Data!$E$2:$E$8633,IF(0=Data!$H$2:$H$8633,Data!$K$2:$K$8633))))))</f>
        <v>0</v>
      </c>
      <c r="D591" s="35">
        <f t="array" ref="D591">SUM(IF($F$2=Data!$A$2:$A$8633,IF($H$2=$H$2,IF($B$584=Data!$F$2:$F$8633,IF(D$16=Data!$E$2:$E$8633,IF(0=Data!$H$2:$H$8633,Data!$K$2:$K$8633))))))</f>
        <v>0</v>
      </c>
      <c r="E591" s="35">
        <f t="array" ref="E591">SUM(IF($F$2=Data!$A$2:$A$8633,IF($H$2=$H$2,IF($B$584=Data!$F$2:$F$8633,IF(E$16=Data!$E$2:$E$8633,IF(0=Data!$H$2:$H$8633,Data!$K$2:$K$8633))))))</f>
        <v>0</v>
      </c>
      <c r="F591" s="35">
        <f t="array" ref="F591">SUM(IF($F$2=Data!$A$2:$A$8633,IF($H$2=$H$2,IF($B$584=Data!$F$2:$F$8633,IF(F$16=Data!$E$2:$E$8633,IF(0=Data!$H$2:$H$8633,Data!$K$2:$K$8633))))))</f>
        <v>0</v>
      </c>
      <c r="G591" s="35">
        <f t="array" ref="G591">SUM(IF($F$2=Data!$A$2:$A$8633,IF($H$2=$H$2,IF($B$584=Data!$F$2:$F$8633,IF(G$16=Data!$E$2:$E$8633,IF(0=Data!$H$2:$H$8633,Data!$K$2:$K$8633))))))</f>
        <v>0</v>
      </c>
      <c r="H591" s="35">
        <f t="array" ref="H591">SUM(IF($F$2=Data!$A$2:$A$8633,IF($H$2=$H$2,IF($B$584=Data!$F$2:$F$8633,IF(H$16=Data!$E$2:$E$8633,IF(0=Data!$H$2:$H$8633,Data!$K$2:$K$8633))))))</f>
        <v>0</v>
      </c>
      <c r="I591" s="35">
        <f t="array" ref="I591">SUM(IF($F$2=Data!$A$2:$A$8633,IF($H$2=$H$2,IF($B$584=Data!$F$2:$F$8633,IF(I$16=Data!$E$2:$E$8633,IF(0=Data!$H$2:$H$8633,Data!$K$2:$K$8633))))))</f>
        <v>0</v>
      </c>
      <c r="J591" s="35">
        <f t="array" ref="J591">SUM(IF($F$2=Data!$A$2:$A$8633,IF($H$2=$H$2,IF($B$584=Data!$F$2:$F$8633,IF(J$16=Data!$E$2:$E$8633,IF(0=Data!$H$2:$H$8633,Data!$K$2:$K$8633))))))</f>
        <v>0</v>
      </c>
      <c r="K591" s="35">
        <f t="array" ref="K591">SUM(IF($F$2=Data!$A$2:$A$8633,IF($H$2=$H$2,IF($B$584=Data!$F$2:$F$8633,IF(K$16=Data!$E$2:$E$8633,IF(0=Data!$H$2:$H$8633,Data!$K$2:$K$8633))))))</f>
        <v>0</v>
      </c>
      <c r="L591" s="35">
        <f t="array" ref="L591">SUM(IF($F$2=Data!$A$2:$A$8633,IF($H$2=$H$2,IF($B$584=Data!$F$2:$F$8633,IF(L$16=Data!$E$2:$E$8633,IF(0=Data!$H$2:$H$8633,Data!$K$2:$K$8633))))))</f>
        <v>0</v>
      </c>
      <c r="M591" s="35">
        <f t="array" ref="M591">SUM(IF($F$2=Data!$A$2:$A$8633,IF($H$2=$H$2,IF($B$584=Data!$F$2:$F$8633,IF(M$16=Data!$E$2:$E$8633,IF(0=Data!$H$2:$H$8633,Data!$K$2:$K$8633))))))</f>
        <v>0</v>
      </c>
      <c r="N591" s="35">
        <f t="array" ref="N591">SUM(IF($F$2=Data!$A$2:$A$8633,IF($H$2=$H$2,IF($B$584=Data!$F$2:$F$8633,IF(N$16=Data!$E$2:$E$8633,IF(0=Data!$H$2:$H$8633,Data!$K$2:$K$8633))))))</f>
        <v>0</v>
      </c>
      <c r="O591" s="35">
        <f t="array" ref="O591">SUM(IF($F$2=Data!$A$2:$A$8633,IF($H$2=$H$2,IF($B$584=Data!$F$2:$F$8633,IF(O$16=Data!$E$2:$E$8633,IF(0=Data!$H$2:$H$8633,Data!$K$2:$K$8633))))))</f>
        <v>0</v>
      </c>
      <c r="P591" s="35">
        <f t="array" ref="P591">SUM(IF($F$2=Data!$A$2:$A$8633,IF($H$2=$H$2,IF($B$584=Data!$F$2:$F$8633,IF(P$16=Data!$E$2:$E$8633,IF(0=Data!$H$2:$H$8633,Data!$K$2:$K$8633))))))</f>
        <v>0</v>
      </c>
      <c r="Q591" s="35">
        <f t="array" ref="Q591">SUM(IF($F$2=Data!$A$2:$A$8633,IF($H$2=$H$2,IF($B$584=Data!$F$2:$F$8633,IF(Q$16=Data!$E$2:$E$8633,IF(0=Data!$H$2:$H$8633,Data!$K$2:$K$8633))))))</f>
        <v>0</v>
      </c>
      <c r="R591" s="35">
        <f t="array" ref="R591">SUM(IF($F$2=Data!$A$2:$A$8633,IF($H$2=$H$2,IF($B$584=Data!$F$2:$F$8633,IF(R$16=Data!$E$2:$E$8633,IF(0=Data!$H$2:$H$8633,Data!$K$2:$K$8633))))))</f>
        <v>0</v>
      </c>
      <c r="S591" s="35">
        <f t="array" ref="S591">SUM(IF($F$2=Data!$A$2:$A$8633,IF($H$2=$H$2,IF($B$584=Data!$F$2:$F$8633,IF(S$16=Data!$E$2:$E$8633,IF(0=Data!$H$2:$H$8633,Data!$K$2:$K$8633))))))</f>
        <v>0</v>
      </c>
      <c r="T591" s="35">
        <f t="array" ref="T591">SUM(IF($F$2=Data!$A$2:$A$8633,IF($H$2=$H$2,IF($B$584=Data!$F$2:$F$8633,IF(T$16=Data!$E$2:$E$8633,IF(0=Data!$H$2:$H$8633,Data!$K$2:$K$8633))))))</f>
        <v>0</v>
      </c>
      <c r="U591" s="35">
        <f t="array" ref="U591">SUM(IF($F$2=Data!$A$2:$A$8633,IF($H$2=$H$2,IF($B$584=Data!$F$2:$F$8633,IF(U$16=Data!$E$2:$E$8633,IF(0=Data!$H$2:$H$8633,Data!$K$2:$K$8633))))))</f>
        <v>0</v>
      </c>
      <c r="V591" s="35">
        <f t="array" ref="V591">SUM(IF($F$2=Data!$A$2:$A$8633,IF($H$2=$H$2,IF($B$584=Data!$F$2:$F$8633,IF(V$16=Data!$E$2:$E$8633,IF(0=Data!$H$2:$H$8633,Data!$K$2:$K$8633))))))</f>
        <v>0</v>
      </c>
      <c r="W591" s="35">
        <f t="array" ref="W591">SUM(IF($F$2=Data!$A$2:$A$8633,IF($H$2=$H$2,IF($B$584=Data!$F$2:$F$8633,IF(W$16=Data!$E$2:$E$8633,IF(0=Data!$H$2:$H$8633,Data!$K$2:$K$8633))))))</f>
        <v>0</v>
      </c>
      <c r="X591" s="35">
        <f t="array" ref="X591">SUM(IF($F$2=Data!$A$2:$A$8633,IF($H$2=$H$2,IF($B$584=Data!$F$2:$F$8633,IF(X$16=Data!$E$2:$E$8633,IF(0=Data!$H$2:$H$8633,Data!$K$2:$K$8633))))))</f>
        <v>0</v>
      </c>
      <c r="Y591" s="35">
        <f t="array" ref="Y591">SUM(IF($F$2=Data!$A$2:$A$8633,IF($H$2=$H$2,IF($B$584=Data!$F$2:$F$8633,IF(Y$16=Data!$E$2:$E$8633,IF(0=Data!$H$2:$H$8633,Data!$K$2:$K$8633))))))</f>
        <v>0</v>
      </c>
    </row>
    <row r="592" spans="1:31" hidden="1">
      <c r="A592" s="29" t="s">
        <v>7</v>
      </c>
      <c r="B592" s="35">
        <f t="array" ref="B592">SUM(IF($F$2=Data!$A$2:$A$8633,IF($H$2=$H$2,IF($B$584=Data!$F$2:$F$8633,IF(B$16=Data!$E$2:$E$8633,IF(1=Data!$H$2:$H$8633,Data!$K$2:$K$8633))))))</f>
        <v>0</v>
      </c>
      <c r="C592" s="35">
        <f t="array" ref="C592">SUM(IF($F$2=Data!$A$2:$A$8633,IF($H$2=$H$2,IF($B$584=Data!$F$2:$F$8633,IF(C$16=Data!$E$2:$E$8633,IF(1=Data!$H$2:$H$8633,Data!$K$2:$K$8633))))))</f>
        <v>0</v>
      </c>
      <c r="D592" s="35">
        <f t="array" ref="D592">SUM(IF($F$2=Data!$A$2:$A$8633,IF($H$2=$H$2,IF($B$584=Data!$F$2:$F$8633,IF(D$16=Data!$E$2:$E$8633,IF(1=Data!$H$2:$H$8633,Data!$K$2:$K$8633))))))</f>
        <v>0</v>
      </c>
      <c r="E592" s="35">
        <f t="array" ref="E592">SUM(IF($F$2=Data!$A$2:$A$8633,IF($H$2=$H$2,IF($B$584=Data!$F$2:$F$8633,IF(E$16=Data!$E$2:$E$8633,IF(1=Data!$H$2:$H$8633,Data!$K$2:$K$8633))))))</f>
        <v>0</v>
      </c>
      <c r="F592" s="35">
        <f t="array" ref="F592">SUM(IF($F$2=Data!$A$2:$A$8633,IF($H$2=$H$2,IF($B$584=Data!$F$2:$F$8633,IF(F$16=Data!$E$2:$E$8633,IF(1=Data!$H$2:$H$8633,Data!$K$2:$K$8633))))))</f>
        <v>0</v>
      </c>
      <c r="G592" s="35">
        <f t="array" ref="G592">SUM(IF($F$2=Data!$A$2:$A$8633,IF($H$2=$H$2,IF($B$584=Data!$F$2:$F$8633,IF(G$16=Data!$E$2:$E$8633,IF(1=Data!$H$2:$H$8633,Data!$K$2:$K$8633))))))</f>
        <v>0</v>
      </c>
      <c r="H592" s="35">
        <f t="array" ref="H592">SUM(IF($F$2=Data!$A$2:$A$8633,IF($H$2=$H$2,IF($B$584=Data!$F$2:$F$8633,IF(H$16=Data!$E$2:$E$8633,IF(1=Data!$H$2:$H$8633,Data!$K$2:$K$8633))))))</f>
        <v>0</v>
      </c>
      <c r="I592" s="35">
        <f t="array" ref="I592">SUM(IF($F$2=Data!$A$2:$A$8633,IF($H$2=$H$2,IF($B$584=Data!$F$2:$F$8633,IF(I$16=Data!$E$2:$E$8633,IF(1=Data!$H$2:$H$8633,Data!$K$2:$K$8633))))))</f>
        <v>0</v>
      </c>
      <c r="J592" s="35">
        <f t="array" ref="J592">SUM(IF($F$2=Data!$A$2:$A$8633,IF($H$2=$H$2,IF($B$584=Data!$F$2:$F$8633,IF(J$16=Data!$E$2:$E$8633,IF(1=Data!$H$2:$H$8633,Data!$K$2:$K$8633))))))</f>
        <v>0</v>
      </c>
      <c r="K592" s="35">
        <f t="array" ref="K592">SUM(IF($F$2=Data!$A$2:$A$8633,IF($H$2=$H$2,IF($B$584=Data!$F$2:$F$8633,IF(K$16=Data!$E$2:$E$8633,IF(1=Data!$H$2:$H$8633,Data!$K$2:$K$8633))))))</f>
        <v>0</v>
      </c>
      <c r="L592" s="35">
        <f t="array" ref="L592">SUM(IF($F$2=Data!$A$2:$A$8633,IF($H$2=$H$2,IF($B$584=Data!$F$2:$F$8633,IF(L$16=Data!$E$2:$E$8633,IF(1=Data!$H$2:$H$8633,Data!$K$2:$K$8633))))))</f>
        <v>0</v>
      </c>
      <c r="M592" s="35">
        <f t="array" ref="M592">SUM(IF($F$2=Data!$A$2:$A$8633,IF($H$2=$H$2,IF($B$584=Data!$F$2:$F$8633,IF(M$16=Data!$E$2:$E$8633,IF(1=Data!$H$2:$H$8633,Data!$K$2:$K$8633))))))</f>
        <v>0</v>
      </c>
      <c r="N592" s="35">
        <f t="array" ref="N592">SUM(IF($F$2=Data!$A$2:$A$8633,IF($H$2=$H$2,IF($B$584=Data!$F$2:$F$8633,IF(N$16=Data!$E$2:$E$8633,IF(1=Data!$H$2:$H$8633,Data!$K$2:$K$8633))))))</f>
        <v>0</v>
      </c>
      <c r="O592" s="35">
        <f t="array" ref="O592">SUM(IF($F$2=Data!$A$2:$A$8633,IF($H$2=$H$2,IF($B$584=Data!$F$2:$F$8633,IF(O$16=Data!$E$2:$E$8633,IF(1=Data!$H$2:$H$8633,Data!$K$2:$K$8633))))))</f>
        <v>0</v>
      </c>
      <c r="P592" s="35">
        <f t="array" ref="P592">SUM(IF($F$2=Data!$A$2:$A$8633,IF($H$2=$H$2,IF($B$584=Data!$F$2:$F$8633,IF(P$16=Data!$E$2:$E$8633,IF(1=Data!$H$2:$H$8633,Data!$K$2:$K$8633))))))</f>
        <v>0</v>
      </c>
      <c r="Q592" s="35">
        <f t="array" ref="Q592">SUM(IF($F$2=Data!$A$2:$A$8633,IF($H$2=$H$2,IF($B$584=Data!$F$2:$F$8633,IF(Q$16=Data!$E$2:$E$8633,IF(1=Data!$H$2:$H$8633,Data!$K$2:$K$8633))))))</f>
        <v>0</v>
      </c>
      <c r="R592" s="35">
        <f t="array" ref="R592">SUM(IF($F$2=Data!$A$2:$A$8633,IF($H$2=$H$2,IF($B$584=Data!$F$2:$F$8633,IF(R$16=Data!$E$2:$E$8633,IF(1=Data!$H$2:$H$8633,Data!$K$2:$K$8633))))))</f>
        <v>0</v>
      </c>
      <c r="S592" s="35">
        <f t="array" ref="S592">SUM(IF($F$2=Data!$A$2:$A$8633,IF($H$2=$H$2,IF($B$584=Data!$F$2:$F$8633,IF(S$16=Data!$E$2:$E$8633,IF(1=Data!$H$2:$H$8633,Data!$K$2:$K$8633))))))</f>
        <v>0</v>
      </c>
      <c r="T592" s="35">
        <f t="array" ref="T592">SUM(IF($F$2=Data!$A$2:$A$8633,IF($H$2=$H$2,IF($B$584=Data!$F$2:$F$8633,IF(T$16=Data!$E$2:$E$8633,IF(1=Data!$H$2:$H$8633,Data!$K$2:$K$8633))))))</f>
        <v>0</v>
      </c>
      <c r="U592" s="35">
        <f t="array" ref="U592">SUM(IF($F$2=Data!$A$2:$A$8633,IF($H$2=$H$2,IF($B$584=Data!$F$2:$F$8633,IF(U$16=Data!$E$2:$E$8633,IF(1=Data!$H$2:$H$8633,Data!$K$2:$K$8633))))))</f>
        <v>0</v>
      </c>
      <c r="V592" s="35">
        <f t="array" ref="V592">SUM(IF($F$2=Data!$A$2:$A$8633,IF($H$2=$H$2,IF($B$584=Data!$F$2:$F$8633,IF(V$16=Data!$E$2:$E$8633,IF(1=Data!$H$2:$H$8633,Data!$K$2:$K$8633))))))</f>
        <v>0</v>
      </c>
      <c r="W592" s="35">
        <f t="array" ref="W592">SUM(IF($F$2=Data!$A$2:$A$8633,IF($H$2=$H$2,IF($B$584=Data!$F$2:$F$8633,IF(W$16=Data!$E$2:$E$8633,IF(1=Data!$H$2:$H$8633,Data!$K$2:$K$8633))))))</f>
        <v>0</v>
      </c>
      <c r="X592" s="35">
        <f t="array" ref="X592">SUM(IF($F$2=Data!$A$2:$A$8633,IF($H$2=$H$2,IF($B$584=Data!$F$2:$F$8633,IF(X$16=Data!$E$2:$E$8633,IF(1=Data!$H$2:$H$8633,Data!$K$2:$K$8633))))))</f>
        <v>0</v>
      </c>
      <c r="Y592" s="35">
        <f t="array" ref="Y592">SUM(IF($F$2=Data!$A$2:$A$8633,IF($H$2=$H$2,IF($B$584=Data!$F$2:$F$8633,IF(Y$16=Data!$E$2:$E$8633,IF(1=Data!$H$2:$H$8633,Data!$K$2:$K$8633))))))</f>
        <v>0</v>
      </c>
    </row>
    <row r="593" spans="1:31" hidden="1">
      <c r="A593" s="29" t="s">
        <v>19</v>
      </c>
      <c r="B593" s="35">
        <f t="array" ref="B593">SUM(IF($F$2=Data!$A$2:$A$8633,IF($H$2=$H$2,IF($B$584=Data!$F$2:$F$8633,IF(B$16=Data!$E$2:$E$8633,IF(2=Data!$H$2:$H$8633,Data!$K$2:$K$8633))))))</f>
        <v>0</v>
      </c>
      <c r="C593" s="35">
        <f t="array" ref="C593">SUM(IF($F$2=Data!$A$2:$A$8633,IF($H$2=$H$2,IF($B$584=Data!$F$2:$F$8633,IF(C$16=Data!$E$2:$E$8633,IF(2=Data!$H$2:$H$8633,Data!$K$2:$K$8633))))))</f>
        <v>0</v>
      </c>
      <c r="D593" s="35">
        <f t="array" ref="D593">SUM(IF($F$2=Data!$A$2:$A$8633,IF($H$2=$H$2,IF($B$584=Data!$F$2:$F$8633,IF(D$16=Data!$E$2:$E$8633,IF(2=Data!$H$2:$H$8633,Data!$K$2:$K$8633))))))</f>
        <v>0</v>
      </c>
      <c r="E593" s="35">
        <f t="array" ref="E593">SUM(IF($F$2=Data!$A$2:$A$8633,IF($H$2=$H$2,IF($B$584=Data!$F$2:$F$8633,IF(E$16=Data!$E$2:$E$8633,IF(2=Data!$H$2:$H$8633,Data!$K$2:$K$8633))))))</f>
        <v>0</v>
      </c>
      <c r="F593" s="35">
        <f t="array" ref="F593">SUM(IF($F$2=Data!$A$2:$A$8633,IF($H$2=$H$2,IF($B$584=Data!$F$2:$F$8633,IF(F$16=Data!$E$2:$E$8633,IF(2=Data!$H$2:$H$8633,Data!$K$2:$K$8633))))))</f>
        <v>0</v>
      </c>
      <c r="G593" s="35">
        <f t="array" ref="G593">SUM(IF($F$2=Data!$A$2:$A$8633,IF($H$2=$H$2,IF($B$584=Data!$F$2:$F$8633,IF(G$16=Data!$E$2:$E$8633,IF(2=Data!$H$2:$H$8633,Data!$K$2:$K$8633))))))</f>
        <v>0</v>
      </c>
      <c r="H593" s="35">
        <f t="array" ref="H593">SUM(IF($F$2=Data!$A$2:$A$8633,IF($H$2=$H$2,IF($B$584=Data!$F$2:$F$8633,IF(H$16=Data!$E$2:$E$8633,IF(2=Data!$H$2:$H$8633,Data!$K$2:$K$8633))))))</f>
        <v>0</v>
      </c>
      <c r="I593" s="35">
        <f t="array" ref="I593">SUM(IF($F$2=Data!$A$2:$A$8633,IF($H$2=$H$2,IF($B$584=Data!$F$2:$F$8633,IF(I$16=Data!$E$2:$E$8633,IF(2=Data!$H$2:$H$8633,Data!$K$2:$K$8633))))))</f>
        <v>0</v>
      </c>
      <c r="J593" s="35">
        <f t="array" ref="J593">SUM(IF($F$2=Data!$A$2:$A$8633,IF($H$2=$H$2,IF($B$584=Data!$F$2:$F$8633,IF(J$16=Data!$E$2:$E$8633,IF(2=Data!$H$2:$H$8633,Data!$K$2:$K$8633))))))</f>
        <v>0</v>
      </c>
      <c r="K593" s="35">
        <f t="array" ref="K593">SUM(IF($F$2=Data!$A$2:$A$8633,IF($H$2=$H$2,IF($B$584=Data!$F$2:$F$8633,IF(K$16=Data!$E$2:$E$8633,IF(2=Data!$H$2:$H$8633,Data!$K$2:$K$8633))))))</f>
        <v>0</v>
      </c>
      <c r="L593" s="35">
        <f t="array" ref="L593">SUM(IF($F$2=Data!$A$2:$A$8633,IF($H$2=$H$2,IF($B$584=Data!$F$2:$F$8633,IF(L$16=Data!$E$2:$E$8633,IF(2=Data!$H$2:$H$8633,Data!$K$2:$K$8633))))))</f>
        <v>0</v>
      </c>
      <c r="M593" s="35">
        <f t="array" ref="M593">SUM(IF($F$2=Data!$A$2:$A$8633,IF($H$2=$H$2,IF($B$584=Data!$F$2:$F$8633,IF(M$16=Data!$E$2:$E$8633,IF(2=Data!$H$2:$H$8633,Data!$K$2:$K$8633))))))</f>
        <v>0</v>
      </c>
      <c r="N593" s="35">
        <f t="array" ref="N593">SUM(IF($F$2=Data!$A$2:$A$8633,IF($H$2=$H$2,IF($B$584=Data!$F$2:$F$8633,IF(N$16=Data!$E$2:$E$8633,IF(2=Data!$H$2:$H$8633,Data!$K$2:$K$8633))))))</f>
        <v>0</v>
      </c>
      <c r="O593" s="35">
        <f t="array" ref="O593">SUM(IF($F$2=Data!$A$2:$A$8633,IF($H$2=$H$2,IF($B$584=Data!$F$2:$F$8633,IF(O$16=Data!$E$2:$E$8633,IF(2=Data!$H$2:$H$8633,Data!$K$2:$K$8633))))))</f>
        <v>0</v>
      </c>
      <c r="P593" s="35">
        <f t="array" ref="P593">SUM(IF($F$2=Data!$A$2:$A$8633,IF($H$2=$H$2,IF($B$584=Data!$F$2:$F$8633,IF(P$16=Data!$E$2:$E$8633,IF(2=Data!$H$2:$H$8633,Data!$K$2:$K$8633))))))</f>
        <v>0</v>
      </c>
      <c r="Q593" s="35">
        <f t="array" ref="Q593">SUM(IF($F$2=Data!$A$2:$A$8633,IF($H$2=$H$2,IF($B$584=Data!$F$2:$F$8633,IF(Q$16=Data!$E$2:$E$8633,IF(2=Data!$H$2:$H$8633,Data!$K$2:$K$8633))))))</f>
        <v>0</v>
      </c>
      <c r="R593" s="35">
        <f t="array" ref="R593">SUM(IF($F$2=Data!$A$2:$A$8633,IF($H$2=$H$2,IF($B$584=Data!$F$2:$F$8633,IF(R$16=Data!$E$2:$E$8633,IF(2=Data!$H$2:$H$8633,Data!$K$2:$K$8633))))))</f>
        <v>0</v>
      </c>
      <c r="S593" s="35">
        <f t="array" ref="S593">SUM(IF($F$2=Data!$A$2:$A$8633,IF($H$2=$H$2,IF($B$584=Data!$F$2:$F$8633,IF(S$16=Data!$E$2:$E$8633,IF(2=Data!$H$2:$H$8633,Data!$K$2:$K$8633))))))</f>
        <v>0</v>
      </c>
      <c r="T593" s="35">
        <f t="array" ref="T593">SUM(IF($F$2=Data!$A$2:$A$8633,IF($H$2=$H$2,IF($B$584=Data!$F$2:$F$8633,IF(T$16=Data!$E$2:$E$8633,IF(2=Data!$H$2:$H$8633,Data!$K$2:$K$8633))))))</f>
        <v>0</v>
      </c>
      <c r="U593" s="35">
        <f t="array" ref="U593">SUM(IF($F$2=Data!$A$2:$A$8633,IF($H$2=$H$2,IF($B$584=Data!$F$2:$F$8633,IF(U$16=Data!$E$2:$E$8633,IF(2=Data!$H$2:$H$8633,Data!$K$2:$K$8633))))))</f>
        <v>0</v>
      </c>
      <c r="V593" s="35">
        <f t="array" ref="V593">SUM(IF($F$2=Data!$A$2:$A$8633,IF($H$2=$H$2,IF($B$584=Data!$F$2:$F$8633,IF(V$16=Data!$E$2:$E$8633,IF(2=Data!$H$2:$H$8633,Data!$K$2:$K$8633))))))</f>
        <v>0</v>
      </c>
      <c r="W593" s="35">
        <f t="array" ref="W593">SUM(IF($F$2=Data!$A$2:$A$8633,IF($H$2=$H$2,IF($B$584=Data!$F$2:$F$8633,IF(W$16=Data!$E$2:$E$8633,IF(2=Data!$H$2:$H$8633,Data!$K$2:$K$8633))))))</f>
        <v>0</v>
      </c>
      <c r="X593" s="35">
        <f t="array" ref="X593">SUM(IF($F$2=Data!$A$2:$A$8633,IF($H$2=$H$2,IF($B$584=Data!$F$2:$F$8633,IF(X$16=Data!$E$2:$E$8633,IF(2=Data!$H$2:$H$8633,Data!$K$2:$K$8633))))))</f>
        <v>0</v>
      </c>
      <c r="Y593" s="35">
        <f t="array" ref="Y593">SUM(IF($F$2=Data!$A$2:$A$8633,IF($H$2=$H$2,IF($B$584=Data!$F$2:$F$8633,IF(Y$16=Data!$E$2:$E$8633,IF(2=Data!$H$2:$H$8633,Data!$K$2:$K$8633))))))</f>
        <v>0</v>
      </c>
    </row>
    <row r="594" spans="1:31" hidden="1">
      <c r="A594" s="29" t="s">
        <v>20</v>
      </c>
      <c r="B594" s="36">
        <f t="array" ref="B594">SUM(IF($F$2=Data!$A$2:$A$8633,IF($H$2=$H$2,IF($B$584=Data!$F$2:$F$8633,IF(B$16=Data!$E$2:$E$8633,IF(3=Data!$H$2:$H$8633,Data!$K$2:$K$8633))))))</f>
        <v>0</v>
      </c>
      <c r="C594" s="36">
        <f t="array" ref="C594">SUM(IF($F$2=Data!$A$2:$A$8633,IF($H$2=$H$2,IF($B$584=Data!$F$2:$F$8633,IF(C$16=Data!$E$2:$E$8633,IF(3=Data!$H$2:$H$8633,Data!$K$2:$K$8633))))))</f>
        <v>0</v>
      </c>
      <c r="D594" s="36">
        <f t="array" ref="D594">SUM(IF($F$2=Data!$A$2:$A$8633,IF($H$2=$H$2,IF($B$584=Data!$F$2:$F$8633,IF(D$16=Data!$E$2:$E$8633,IF(3=Data!$H$2:$H$8633,Data!$K$2:$K$8633))))))</f>
        <v>0</v>
      </c>
      <c r="E594" s="36">
        <f t="array" ref="E594">SUM(IF($F$2=Data!$A$2:$A$8633,IF($H$2=$H$2,IF($B$584=Data!$F$2:$F$8633,IF(E$16=Data!$E$2:$E$8633,IF(3=Data!$H$2:$H$8633,Data!$K$2:$K$8633))))))</f>
        <v>0</v>
      </c>
      <c r="F594" s="36">
        <f t="array" ref="F594">SUM(IF($F$2=Data!$A$2:$A$8633,IF($H$2=$H$2,IF($B$584=Data!$F$2:$F$8633,IF(F$16=Data!$E$2:$E$8633,IF(3=Data!$H$2:$H$8633,Data!$K$2:$K$8633))))))</f>
        <v>0</v>
      </c>
      <c r="G594" s="36">
        <f t="array" ref="G594">SUM(IF($F$2=Data!$A$2:$A$8633,IF($H$2=$H$2,IF($B$584=Data!$F$2:$F$8633,IF(G$16=Data!$E$2:$E$8633,IF(3=Data!$H$2:$H$8633,Data!$K$2:$K$8633))))))</f>
        <v>0</v>
      </c>
      <c r="H594" s="36">
        <f t="array" ref="H594">SUM(IF($F$2=Data!$A$2:$A$8633,IF($H$2=$H$2,IF($B$584=Data!$F$2:$F$8633,IF(H$16=Data!$E$2:$E$8633,IF(3=Data!$H$2:$H$8633,Data!$K$2:$K$8633))))))</f>
        <v>0</v>
      </c>
      <c r="I594" s="36">
        <f t="array" ref="I594">SUM(IF($F$2=Data!$A$2:$A$8633,IF($H$2=$H$2,IF($B$584=Data!$F$2:$F$8633,IF(I$16=Data!$E$2:$E$8633,IF(3=Data!$H$2:$H$8633,Data!$K$2:$K$8633))))))</f>
        <v>0</v>
      </c>
      <c r="J594" s="36">
        <f t="array" ref="J594">SUM(IF($F$2=Data!$A$2:$A$8633,IF($H$2=$H$2,IF($B$584=Data!$F$2:$F$8633,IF(J$16=Data!$E$2:$E$8633,IF(3=Data!$H$2:$H$8633,Data!$K$2:$K$8633))))))</f>
        <v>0</v>
      </c>
      <c r="K594" s="36">
        <f t="array" ref="K594">SUM(IF($F$2=Data!$A$2:$A$8633,IF($H$2=$H$2,IF($B$584=Data!$F$2:$F$8633,IF(K$16=Data!$E$2:$E$8633,IF(3=Data!$H$2:$H$8633,Data!$K$2:$K$8633))))))</f>
        <v>0</v>
      </c>
      <c r="L594" s="36">
        <f t="array" ref="L594">SUM(IF($F$2=Data!$A$2:$A$8633,IF($H$2=$H$2,IF($B$584=Data!$F$2:$F$8633,IF(L$16=Data!$E$2:$E$8633,IF(3=Data!$H$2:$H$8633,Data!$K$2:$K$8633))))))</f>
        <v>0</v>
      </c>
      <c r="M594" s="36">
        <f t="array" ref="M594">SUM(IF($F$2=Data!$A$2:$A$8633,IF($H$2=$H$2,IF($B$584=Data!$F$2:$F$8633,IF(M$16=Data!$E$2:$E$8633,IF(3=Data!$H$2:$H$8633,Data!$K$2:$K$8633))))))</f>
        <v>0</v>
      </c>
      <c r="N594" s="36">
        <f t="array" ref="N594">SUM(IF($F$2=Data!$A$2:$A$8633,IF($H$2=$H$2,IF($B$584=Data!$F$2:$F$8633,IF(N$16=Data!$E$2:$E$8633,IF(3=Data!$H$2:$H$8633,Data!$K$2:$K$8633))))))</f>
        <v>0</v>
      </c>
      <c r="O594" s="36">
        <f t="array" ref="O594">SUM(IF($F$2=Data!$A$2:$A$8633,IF($H$2=$H$2,IF($B$584=Data!$F$2:$F$8633,IF(O$16=Data!$E$2:$E$8633,IF(3=Data!$H$2:$H$8633,Data!$K$2:$K$8633))))))</f>
        <v>0</v>
      </c>
      <c r="P594" s="36">
        <f t="array" ref="P594">SUM(IF($F$2=Data!$A$2:$A$8633,IF($H$2=$H$2,IF($B$584=Data!$F$2:$F$8633,IF(P$16=Data!$E$2:$E$8633,IF(3=Data!$H$2:$H$8633,Data!$K$2:$K$8633))))))</f>
        <v>0</v>
      </c>
      <c r="Q594" s="36">
        <f t="array" ref="Q594">SUM(IF($F$2=Data!$A$2:$A$8633,IF($H$2=$H$2,IF($B$584=Data!$F$2:$F$8633,IF(Q$16=Data!$E$2:$E$8633,IF(3=Data!$H$2:$H$8633,Data!$K$2:$K$8633))))))</f>
        <v>0</v>
      </c>
      <c r="R594" s="36">
        <f t="array" ref="R594">SUM(IF($F$2=Data!$A$2:$A$8633,IF($H$2=$H$2,IF($B$584=Data!$F$2:$F$8633,IF(R$16=Data!$E$2:$E$8633,IF(3=Data!$H$2:$H$8633,Data!$K$2:$K$8633))))))</f>
        <v>0</v>
      </c>
      <c r="S594" s="36">
        <f t="array" ref="S594">SUM(IF($F$2=Data!$A$2:$A$8633,IF($H$2=$H$2,IF($B$584=Data!$F$2:$F$8633,IF(S$16=Data!$E$2:$E$8633,IF(3=Data!$H$2:$H$8633,Data!$K$2:$K$8633))))))</f>
        <v>0</v>
      </c>
      <c r="T594" s="36">
        <f t="array" ref="T594">SUM(IF($F$2=Data!$A$2:$A$8633,IF($H$2=$H$2,IF($B$584=Data!$F$2:$F$8633,IF(T$16=Data!$E$2:$E$8633,IF(3=Data!$H$2:$H$8633,Data!$K$2:$K$8633))))))</f>
        <v>0</v>
      </c>
      <c r="U594" s="36">
        <f t="array" ref="U594">SUM(IF($F$2=Data!$A$2:$A$8633,IF($H$2=$H$2,IF($B$584=Data!$F$2:$F$8633,IF(U$16=Data!$E$2:$E$8633,IF(3=Data!$H$2:$H$8633,Data!$K$2:$K$8633))))))</f>
        <v>0</v>
      </c>
      <c r="V594" s="36">
        <f t="array" ref="V594">SUM(IF($F$2=Data!$A$2:$A$8633,IF($H$2=$H$2,IF($B$584=Data!$F$2:$F$8633,IF(V$16=Data!$E$2:$E$8633,IF(3=Data!$H$2:$H$8633,Data!$K$2:$K$8633))))))</f>
        <v>0</v>
      </c>
      <c r="W594" s="36">
        <f t="array" ref="W594">SUM(IF($F$2=Data!$A$2:$A$8633,IF($H$2=$H$2,IF($B$584=Data!$F$2:$F$8633,IF(W$16=Data!$E$2:$E$8633,IF(3=Data!$H$2:$H$8633,Data!$K$2:$K$8633))))))</f>
        <v>0</v>
      </c>
      <c r="X594" s="36">
        <f t="array" ref="X594">SUM(IF($F$2=Data!$A$2:$A$8633,IF($H$2=$H$2,IF($B$584=Data!$F$2:$F$8633,IF(X$16=Data!$E$2:$E$8633,IF(3=Data!$H$2:$H$8633,Data!$K$2:$K$8633))))))</f>
        <v>0</v>
      </c>
      <c r="Y594" s="36">
        <f t="array" ref="Y594">SUM(IF($F$2=Data!$A$2:$A$8633,IF($H$2=$H$2,IF($B$584=Data!$F$2:$F$8633,IF(Y$16=Data!$E$2:$E$8633,IF(3=Data!$H$2:$H$8633,Data!$K$2:$K$8633))))))</f>
        <v>0</v>
      </c>
    </row>
    <row r="595" spans="1:31" hidden="1">
      <c r="A595" s="37"/>
    </row>
    <row r="596" spans="1:31" hidden="1">
      <c r="A596" s="38" t="s">
        <v>2</v>
      </c>
      <c r="B596" s="39" t="str">
        <f t="shared" ref="B596:Y596" si="860">IF(B$585&lt;B591,B586+B$585*B587,"N/A")</f>
        <v>N/A</v>
      </c>
      <c r="C596" s="39" t="str">
        <f t="shared" si="860"/>
        <v>N/A</v>
      </c>
      <c r="D596" s="39" t="str">
        <f t="shared" si="860"/>
        <v>N/A</v>
      </c>
      <c r="E596" s="39" t="str">
        <f t="shared" si="860"/>
        <v>N/A</v>
      </c>
      <c r="F596" s="39" t="str">
        <f t="shared" si="860"/>
        <v>N/A</v>
      </c>
      <c r="G596" s="39" t="str">
        <f t="shared" si="860"/>
        <v>N/A</v>
      </c>
      <c r="H596" s="39" t="str">
        <f t="shared" si="860"/>
        <v>N/A</v>
      </c>
      <c r="I596" s="39" t="str">
        <f t="shared" si="860"/>
        <v>N/A</v>
      </c>
      <c r="J596" s="39" t="str">
        <f t="shared" si="860"/>
        <v>N/A</v>
      </c>
      <c r="K596" s="39" t="str">
        <f t="shared" si="860"/>
        <v>N/A</v>
      </c>
      <c r="L596" s="39" t="str">
        <f t="shared" si="860"/>
        <v>N/A</v>
      </c>
      <c r="M596" s="39" t="str">
        <f t="shared" si="860"/>
        <v>N/A</v>
      </c>
      <c r="N596" s="39" t="str">
        <f t="shared" si="860"/>
        <v>N/A</v>
      </c>
      <c r="O596" s="39" t="str">
        <f t="shared" si="860"/>
        <v>N/A</v>
      </c>
      <c r="P596" s="39" t="str">
        <f t="shared" si="860"/>
        <v>N/A</v>
      </c>
      <c r="Q596" s="39" t="str">
        <f t="shared" si="860"/>
        <v>N/A</v>
      </c>
      <c r="R596" s="39" t="str">
        <f t="shared" si="860"/>
        <v>N/A</v>
      </c>
      <c r="S596" s="39" t="str">
        <f t="shared" si="860"/>
        <v>N/A</v>
      </c>
      <c r="T596" s="39" t="str">
        <f t="shared" si="860"/>
        <v>N/A</v>
      </c>
      <c r="U596" s="39" t="str">
        <f t="shared" si="860"/>
        <v>N/A</v>
      </c>
      <c r="V596" s="39" t="str">
        <f t="shared" si="860"/>
        <v>N/A</v>
      </c>
      <c r="W596" s="39" t="str">
        <f t="shared" si="860"/>
        <v>N/A</v>
      </c>
      <c r="X596" s="39" t="str">
        <f t="shared" si="860"/>
        <v>N/A</v>
      </c>
      <c r="Y596" s="39" t="str">
        <f t="shared" si="860"/>
        <v>N/A</v>
      </c>
    </row>
    <row r="597" spans="1:31" hidden="1">
      <c r="A597" s="38" t="s">
        <v>0</v>
      </c>
      <c r="B597" s="39" t="str">
        <f t="shared" ref="B597:Y597" si="861">IF(AND(B591&lt;&gt;0,B591&lt;B$585,B$585&lt;B592),B586+B$585*B587+(B$585-B591)*B588,"N/A")</f>
        <v>N/A</v>
      </c>
      <c r="C597" s="39" t="str">
        <f t="shared" si="861"/>
        <v>N/A</v>
      </c>
      <c r="D597" s="39" t="str">
        <f t="shared" si="861"/>
        <v>N/A</v>
      </c>
      <c r="E597" s="39" t="str">
        <f t="shared" si="861"/>
        <v>N/A</v>
      </c>
      <c r="F597" s="39" t="str">
        <f t="shared" si="861"/>
        <v>N/A</v>
      </c>
      <c r="G597" s="39" t="str">
        <f t="shared" si="861"/>
        <v>N/A</v>
      </c>
      <c r="H597" s="39" t="str">
        <f t="shared" si="861"/>
        <v>N/A</v>
      </c>
      <c r="I597" s="39" t="str">
        <f t="shared" si="861"/>
        <v>N/A</v>
      </c>
      <c r="J597" s="39" t="str">
        <f t="shared" si="861"/>
        <v>N/A</v>
      </c>
      <c r="K597" s="39" t="str">
        <f t="shared" si="861"/>
        <v>N/A</v>
      </c>
      <c r="L597" s="39" t="str">
        <f t="shared" si="861"/>
        <v>N/A</v>
      </c>
      <c r="M597" s="39" t="str">
        <f t="shared" si="861"/>
        <v>N/A</v>
      </c>
      <c r="N597" s="39" t="str">
        <f t="shared" si="861"/>
        <v>N/A</v>
      </c>
      <c r="O597" s="39" t="str">
        <f t="shared" si="861"/>
        <v>N/A</v>
      </c>
      <c r="P597" s="39" t="str">
        <f t="shared" si="861"/>
        <v>N/A</v>
      </c>
      <c r="Q597" s="39" t="str">
        <f t="shared" si="861"/>
        <v>N/A</v>
      </c>
      <c r="R597" s="39" t="str">
        <f t="shared" si="861"/>
        <v>N/A</v>
      </c>
      <c r="S597" s="39" t="str">
        <f t="shared" si="861"/>
        <v>N/A</v>
      </c>
      <c r="T597" s="39" t="str">
        <f t="shared" si="861"/>
        <v>N/A</v>
      </c>
      <c r="U597" s="39" t="str">
        <f t="shared" si="861"/>
        <v>N/A</v>
      </c>
      <c r="V597" s="39" t="str">
        <f t="shared" si="861"/>
        <v>N/A</v>
      </c>
      <c r="W597" s="39" t="str">
        <f t="shared" si="861"/>
        <v>N/A</v>
      </c>
      <c r="X597" s="39" t="str">
        <f t="shared" si="861"/>
        <v>N/A</v>
      </c>
      <c r="Y597" s="39" t="str">
        <f t="shared" si="861"/>
        <v>N/A</v>
      </c>
    </row>
    <row r="598" spans="1:31" hidden="1">
      <c r="A598" s="38" t="s">
        <v>1</v>
      </c>
      <c r="B598" s="39" t="str">
        <f t="shared" ref="B598:Y598" si="862">IF(AND(B592&lt;&gt;0,B592&lt;B$585,B$585&lt;B593),B586+B$585*B587+(B$585-B591)*B588+(B$585-B592)*B589,"N/A")</f>
        <v>N/A</v>
      </c>
      <c r="C598" s="39" t="str">
        <f t="shared" si="862"/>
        <v>N/A</v>
      </c>
      <c r="D598" s="39" t="str">
        <f t="shared" si="862"/>
        <v>N/A</v>
      </c>
      <c r="E598" s="39" t="str">
        <f t="shared" si="862"/>
        <v>N/A</v>
      </c>
      <c r="F598" s="39" t="str">
        <f t="shared" si="862"/>
        <v>N/A</v>
      </c>
      <c r="G598" s="39" t="str">
        <f t="shared" si="862"/>
        <v>N/A</v>
      </c>
      <c r="H598" s="39" t="str">
        <f t="shared" si="862"/>
        <v>N/A</v>
      </c>
      <c r="I598" s="39" t="str">
        <f t="shared" si="862"/>
        <v>N/A</v>
      </c>
      <c r="J598" s="39" t="str">
        <f t="shared" si="862"/>
        <v>N/A</v>
      </c>
      <c r="K598" s="39" t="str">
        <f t="shared" si="862"/>
        <v>N/A</v>
      </c>
      <c r="L598" s="39" t="str">
        <f t="shared" si="862"/>
        <v>N/A</v>
      </c>
      <c r="M598" s="39" t="str">
        <f t="shared" si="862"/>
        <v>N/A</v>
      </c>
      <c r="N598" s="39" t="str">
        <f t="shared" si="862"/>
        <v>N/A</v>
      </c>
      <c r="O598" s="39" t="str">
        <f t="shared" si="862"/>
        <v>N/A</v>
      </c>
      <c r="P598" s="39" t="str">
        <f t="shared" si="862"/>
        <v>N/A</v>
      </c>
      <c r="Q598" s="39" t="str">
        <f t="shared" si="862"/>
        <v>N/A</v>
      </c>
      <c r="R598" s="39" t="str">
        <f t="shared" si="862"/>
        <v>N/A</v>
      </c>
      <c r="S598" s="39" t="str">
        <f t="shared" si="862"/>
        <v>N/A</v>
      </c>
      <c r="T598" s="39" t="str">
        <f t="shared" si="862"/>
        <v>N/A</v>
      </c>
      <c r="U598" s="39" t="str">
        <f t="shared" si="862"/>
        <v>N/A</v>
      </c>
      <c r="V598" s="39" t="str">
        <f t="shared" si="862"/>
        <v>N/A</v>
      </c>
      <c r="W598" s="39" t="str">
        <f t="shared" si="862"/>
        <v>N/A</v>
      </c>
      <c r="X598" s="39" t="str">
        <f t="shared" si="862"/>
        <v>N/A</v>
      </c>
      <c r="Y598" s="39" t="str">
        <f t="shared" si="862"/>
        <v>N/A</v>
      </c>
    </row>
    <row r="599" spans="1:31" hidden="1">
      <c r="A599" s="38" t="s">
        <v>21</v>
      </c>
      <c r="B599" s="39" t="str">
        <f t="shared" ref="B599:Y599" si="863">IF(AND(B593&lt;&gt;0,B593&lt;B$585,B$585&lt;B594),B586+B$585*B587+(B$585-B591)*B588+(B$585-B592)*B589+(B$585-B593)*B590,"N/A")</f>
        <v>N/A</v>
      </c>
      <c r="C599" s="39" t="str">
        <f t="shared" si="863"/>
        <v>N/A</v>
      </c>
      <c r="D599" s="39" t="str">
        <f t="shared" si="863"/>
        <v>N/A</v>
      </c>
      <c r="E599" s="39" t="str">
        <f t="shared" si="863"/>
        <v>N/A</v>
      </c>
      <c r="F599" s="39" t="str">
        <f t="shared" si="863"/>
        <v>N/A</v>
      </c>
      <c r="G599" s="39" t="str">
        <f t="shared" si="863"/>
        <v>N/A</v>
      </c>
      <c r="H599" s="39" t="str">
        <f t="shared" si="863"/>
        <v>N/A</v>
      </c>
      <c r="I599" s="39" t="str">
        <f t="shared" si="863"/>
        <v>N/A</v>
      </c>
      <c r="J599" s="39" t="str">
        <f t="shared" si="863"/>
        <v>N/A</v>
      </c>
      <c r="K599" s="39" t="str">
        <f t="shared" si="863"/>
        <v>N/A</v>
      </c>
      <c r="L599" s="39" t="str">
        <f t="shared" si="863"/>
        <v>N/A</v>
      </c>
      <c r="M599" s="39" t="str">
        <f t="shared" si="863"/>
        <v>N/A</v>
      </c>
      <c r="N599" s="39" t="str">
        <f t="shared" si="863"/>
        <v>N/A</v>
      </c>
      <c r="O599" s="39" t="str">
        <f t="shared" si="863"/>
        <v>N/A</v>
      </c>
      <c r="P599" s="39" t="str">
        <f t="shared" si="863"/>
        <v>N/A</v>
      </c>
      <c r="Q599" s="39" t="str">
        <f t="shared" si="863"/>
        <v>N/A</v>
      </c>
      <c r="R599" s="39" t="str">
        <f t="shared" si="863"/>
        <v>N/A</v>
      </c>
      <c r="S599" s="39" t="str">
        <f t="shared" si="863"/>
        <v>N/A</v>
      </c>
      <c r="T599" s="39" t="str">
        <f t="shared" si="863"/>
        <v>N/A</v>
      </c>
      <c r="U599" s="39" t="str">
        <f t="shared" si="863"/>
        <v>N/A</v>
      </c>
      <c r="V599" s="39" t="str">
        <f t="shared" si="863"/>
        <v>N/A</v>
      </c>
      <c r="W599" s="39" t="str">
        <f t="shared" si="863"/>
        <v>N/A</v>
      </c>
      <c r="X599" s="39" t="str">
        <f t="shared" si="863"/>
        <v>N/A</v>
      </c>
      <c r="Y599" s="39" t="str">
        <f t="shared" si="863"/>
        <v>N/A</v>
      </c>
    </row>
    <row r="600" spans="1:31" hidden="1">
      <c r="A600" s="38" t="s">
        <v>103</v>
      </c>
      <c r="B600" s="39">
        <f>IF(B596&lt;&gt;"N/A",B596,IF(B597&lt;&gt;"N/A",B597,IF(B598&lt;&gt;"N/A",B598,IF(B599&lt;&gt;"N/A",B599,0))))-B586</f>
        <v>0</v>
      </c>
      <c r="C600" s="39">
        <f t="shared" ref="C600" si="864">IF(C596&lt;&gt;"N/A",C596,IF(C597&lt;&gt;"N/A",C597,IF(C598&lt;&gt;"N/A",C598,IF(C599&lt;&gt;"N/A",C599,0))))-C586</f>
        <v>0</v>
      </c>
      <c r="D600" s="39">
        <f t="shared" ref="D600" si="865">IF(D596&lt;&gt;"N/A",D596,IF(D597&lt;&gt;"N/A",D597,IF(D598&lt;&gt;"N/A",D598,IF(D599&lt;&gt;"N/A",D599,0))))-D586</f>
        <v>0</v>
      </c>
      <c r="E600" s="39">
        <f t="shared" ref="E600" si="866">IF(E596&lt;&gt;"N/A",E596,IF(E597&lt;&gt;"N/A",E597,IF(E598&lt;&gt;"N/A",E598,IF(E599&lt;&gt;"N/A",E599,0))))-E586</f>
        <v>0</v>
      </c>
      <c r="F600" s="39">
        <f t="shared" ref="F600" si="867">IF(F596&lt;&gt;"N/A",F596,IF(F597&lt;&gt;"N/A",F597,IF(F598&lt;&gt;"N/A",F598,IF(F599&lt;&gt;"N/A",F599,0))))-F586</f>
        <v>0</v>
      </c>
      <c r="G600" s="39">
        <f t="shared" ref="G600" si="868">IF(G596&lt;&gt;"N/A",G596,IF(G597&lt;&gt;"N/A",G597,IF(G598&lt;&gt;"N/A",G598,IF(G599&lt;&gt;"N/A",G599,0))))-G586</f>
        <v>0</v>
      </c>
      <c r="H600" s="39">
        <f t="shared" ref="H600" si="869">IF(H596&lt;&gt;"N/A",H596,IF(H597&lt;&gt;"N/A",H597,IF(H598&lt;&gt;"N/A",H598,IF(H599&lt;&gt;"N/A",H599,0))))-H586</f>
        <v>0</v>
      </c>
      <c r="I600" s="39">
        <f t="shared" ref="I600" si="870">IF(I596&lt;&gt;"N/A",I596,IF(I597&lt;&gt;"N/A",I597,IF(I598&lt;&gt;"N/A",I598,IF(I599&lt;&gt;"N/A",I599,0))))-I586</f>
        <v>0</v>
      </c>
      <c r="J600" s="39">
        <f t="shared" ref="J600" si="871">IF(J596&lt;&gt;"N/A",J596,IF(J597&lt;&gt;"N/A",J597,IF(J598&lt;&gt;"N/A",J598,IF(J599&lt;&gt;"N/A",J599,0))))-J586</f>
        <v>0</v>
      </c>
      <c r="K600" s="39">
        <f t="shared" ref="K600" si="872">IF(K596&lt;&gt;"N/A",K596,IF(K597&lt;&gt;"N/A",K597,IF(K598&lt;&gt;"N/A",K598,IF(K599&lt;&gt;"N/A",K599,0))))-K586</f>
        <v>0</v>
      </c>
      <c r="L600" s="39">
        <f t="shared" ref="L600" si="873">IF(L596&lt;&gt;"N/A",L596,IF(L597&lt;&gt;"N/A",L597,IF(L598&lt;&gt;"N/A",L598,IF(L599&lt;&gt;"N/A",L599,0))))-L586</f>
        <v>0</v>
      </c>
      <c r="M600" s="39">
        <f t="shared" ref="M600" si="874">IF(M596&lt;&gt;"N/A",M596,IF(M597&lt;&gt;"N/A",M597,IF(M598&lt;&gt;"N/A",M598,IF(M599&lt;&gt;"N/A",M599,0))))-M586</f>
        <v>0</v>
      </c>
      <c r="N600" s="39">
        <f t="shared" ref="N600" si="875">IF(N596&lt;&gt;"N/A",N596,IF(N597&lt;&gt;"N/A",N597,IF(N598&lt;&gt;"N/A",N598,IF(N599&lt;&gt;"N/A",N599,0))))-N586</f>
        <v>0</v>
      </c>
      <c r="O600" s="39">
        <f t="shared" ref="O600" si="876">IF(O596&lt;&gt;"N/A",O596,IF(O597&lt;&gt;"N/A",O597,IF(O598&lt;&gt;"N/A",O598,IF(O599&lt;&gt;"N/A",O599,0))))-O586</f>
        <v>0</v>
      </c>
      <c r="P600" s="39">
        <f t="shared" ref="P600" si="877">IF(P596&lt;&gt;"N/A",P596,IF(P597&lt;&gt;"N/A",P597,IF(P598&lt;&gt;"N/A",P598,IF(P599&lt;&gt;"N/A",P599,0))))-P586</f>
        <v>0</v>
      </c>
      <c r="Q600" s="39">
        <f t="shared" ref="Q600" si="878">IF(Q596&lt;&gt;"N/A",Q596,IF(Q597&lt;&gt;"N/A",Q597,IF(Q598&lt;&gt;"N/A",Q598,IF(Q599&lt;&gt;"N/A",Q599,0))))-Q586</f>
        <v>0</v>
      </c>
      <c r="R600" s="39">
        <f t="shared" ref="R600" si="879">IF(R596&lt;&gt;"N/A",R596,IF(R597&lt;&gt;"N/A",R597,IF(R598&lt;&gt;"N/A",R598,IF(R599&lt;&gt;"N/A",R599,0))))-R586</f>
        <v>0</v>
      </c>
      <c r="S600" s="39">
        <f t="shared" ref="S600" si="880">IF(S596&lt;&gt;"N/A",S596,IF(S597&lt;&gt;"N/A",S597,IF(S598&lt;&gt;"N/A",S598,IF(S599&lt;&gt;"N/A",S599,0))))-S586</f>
        <v>0</v>
      </c>
      <c r="T600" s="39">
        <f t="shared" ref="T600" si="881">IF(T596&lt;&gt;"N/A",T596,IF(T597&lt;&gt;"N/A",T597,IF(T598&lt;&gt;"N/A",T598,IF(T599&lt;&gt;"N/A",T599,0))))-T586</f>
        <v>0</v>
      </c>
      <c r="U600" s="39">
        <f t="shared" ref="U600" si="882">IF(U596&lt;&gt;"N/A",U596,IF(U597&lt;&gt;"N/A",U597,IF(U598&lt;&gt;"N/A",U598,IF(U599&lt;&gt;"N/A",U599,0))))-U586</f>
        <v>0</v>
      </c>
      <c r="V600" s="39">
        <f t="shared" ref="V600" si="883">IF(V596&lt;&gt;"N/A",V596,IF(V597&lt;&gt;"N/A",V597,IF(V598&lt;&gt;"N/A",V598,IF(V599&lt;&gt;"N/A",V599,0))))-V586</f>
        <v>0</v>
      </c>
      <c r="W600" s="39">
        <f t="shared" ref="W600" si="884">IF(W596&lt;&gt;"N/A",W596,IF(W597&lt;&gt;"N/A",W597,IF(W598&lt;&gt;"N/A",W598,IF(W599&lt;&gt;"N/A",W599,0))))-W586</f>
        <v>0</v>
      </c>
      <c r="X600" s="39">
        <f t="shared" ref="X600" si="885">IF(X596&lt;&gt;"N/A",X596,IF(X597&lt;&gt;"N/A",X597,IF(X598&lt;&gt;"N/A",X598,IF(X599&lt;&gt;"N/A",X599,0))))-X586</f>
        <v>0</v>
      </c>
      <c r="Y600" s="39">
        <f t="shared" ref="Y600" si="886">IF(Y596&lt;&gt;"N/A",Y596,IF(Y597&lt;&gt;"N/A",Y597,IF(Y598&lt;&gt;"N/A",Y598,IF(Y599&lt;&gt;"N/A",Y599,0))))-Y586</f>
        <v>0</v>
      </c>
    </row>
    <row r="601" spans="1:31" s="33" customFormat="1" hidden="1">
      <c r="A601" s="31"/>
      <c r="B601" s="32"/>
      <c r="C601" s="32"/>
      <c r="D601" s="32"/>
      <c r="E601" s="32"/>
      <c r="F601" s="32"/>
      <c r="G601" s="32"/>
      <c r="H601" s="32"/>
      <c r="I601" s="32"/>
      <c r="J601" s="32"/>
      <c r="K601" s="32"/>
      <c r="L601" s="32"/>
      <c r="M601" s="32"/>
      <c r="N601" s="32"/>
      <c r="O601" s="32"/>
      <c r="P601" s="32"/>
      <c r="Q601" s="32"/>
      <c r="R601" s="32"/>
      <c r="S601" s="32"/>
      <c r="T601" s="32"/>
      <c r="U601" s="32"/>
      <c r="V601" s="32"/>
      <c r="W601" s="32"/>
      <c r="X601" s="32"/>
      <c r="Y601" s="32"/>
      <c r="AC601" s="11"/>
      <c r="AE601" s="22"/>
    </row>
    <row r="602" spans="1:31" s="32" customFormat="1" hidden="1">
      <c r="A602" s="38" t="s">
        <v>101</v>
      </c>
      <c r="B602" s="58" t="s">
        <v>93</v>
      </c>
      <c r="AC602" s="11"/>
      <c r="AE602" s="22"/>
    </row>
    <row r="603" spans="1:31" hidden="1">
      <c r="A603" s="38"/>
      <c r="B603" s="55">
        <f>MAX(0,(65-B$10))</f>
        <v>65</v>
      </c>
      <c r="C603" s="56">
        <f t="shared" ref="C603:Y603" si="887">MAX(0,(65-C$10))</f>
        <v>65</v>
      </c>
      <c r="D603" s="56">
        <f t="shared" si="887"/>
        <v>65</v>
      </c>
      <c r="E603" s="56">
        <f t="shared" si="887"/>
        <v>65</v>
      </c>
      <c r="F603" s="56">
        <f t="shared" si="887"/>
        <v>65</v>
      </c>
      <c r="G603" s="56">
        <f t="shared" si="887"/>
        <v>65</v>
      </c>
      <c r="H603" s="56">
        <f t="shared" si="887"/>
        <v>65</v>
      </c>
      <c r="I603" s="56">
        <f t="shared" si="887"/>
        <v>65</v>
      </c>
      <c r="J603" s="56">
        <f t="shared" si="887"/>
        <v>65</v>
      </c>
      <c r="K603" s="56">
        <f t="shared" si="887"/>
        <v>65</v>
      </c>
      <c r="L603" s="56">
        <f t="shared" si="887"/>
        <v>65</v>
      </c>
      <c r="M603" s="56">
        <f t="shared" si="887"/>
        <v>65</v>
      </c>
      <c r="N603" s="56">
        <f t="shared" si="887"/>
        <v>65</v>
      </c>
      <c r="O603" s="56">
        <f t="shared" si="887"/>
        <v>65</v>
      </c>
      <c r="P603" s="56">
        <f t="shared" si="887"/>
        <v>65</v>
      </c>
      <c r="Q603" s="56">
        <f t="shared" si="887"/>
        <v>65</v>
      </c>
      <c r="R603" s="56">
        <f t="shared" si="887"/>
        <v>65</v>
      </c>
      <c r="S603" s="56">
        <f t="shared" si="887"/>
        <v>65</v>
      </c>
      <c r="T603" s="56">
        <f t="shared" si="887"/>
        <v>65</v>
      </c>
      <c r="U603" s="56">
        <f t="shared" si="887"/>
        <v>65</v>
      </c>
      <c r="V603" s="56">
        <f t="shared" si="887"/>
        <v>65</v>
      </c>
      <c r="W603" s="56">
        <f t="shared" si="887"/>
        <v>65</v>
      </c>
      <c r="X603" s="56">
        <f t="shared" si="887"/>
        <v>65</v>
      </c>
      <c r="Y603" s="57">
        <f t="shared" si="887"/>
        <v>65</v>
      </c>
      <c r="AE603" s="22"/>
    </row>
    <row r="604" spans="1:31" hidden="1">
      <c r="A604" s="29" t="s">
        <v>8</v>
      </c>
      <c r="B604" s="34">
        <f t="array" ref="B604">SUM(IF($F$2=Data!$A$2:$A$8633,IF($B$602=Data!$F$2:$F$8633,IF(B$16=Data!$E$2:$E$8633,IF(B$603&gt;=Data!$J$2:$J$8633,IF(B$603&lt;=Data!$K$2:$K$8633,Data!$G$2:$G$8633))))))</f>
        <v>0</v>
      </c>
      <c r="C604" s="34">
        <f t="array" ref="C604">SUM(IF($F$2=Data!$A$2:$A$8633,IF($H$2=$H$2,IF($B$602=Data!$F$2:$F$8633,IF(C$16=Data!$E$2:$E$8633,IF(C$603&gt;=Data!$J$2:$J$8633,IF(C$603&lt;=Data!$K$2:$K$8633,Data!$G$2:$G$8633)))))))</f>
        <v>0</v>
      </c>
      <c r="D604" s="34">
        <f t="array" ref="D604">SUM(IF($F$2=Data!$A$2:$A$8633,IF($H$2=$H$2,IF($B$602=Data!$F$2:$F$8633,IF(D$16=Data!$E$2:$E$8633,IF(D$603&gt;=Data!$J$2:$J$8633,IF(D$603&lt;=Data!$K$2:$K$8633,Data!$G$2:$G$8633)))))))</f>
        <v>0</v>
      </c>
      <c r="E604" s="34">
        <f t="array" ref="E604">SUM(IF($F$2=Data!$A$2:$A$8633,IF($H$2=$H$2,IF($B$602=Data!$F$2:$F$8633,IF(E$16=Data!$E$2:$E$8633,IF(E$603&gt;=Data!$J$2:$J$8633,IF(E$603&lt;=Data!$K$2:$K$8633,Data!$G$2:$G$8633)))))))</f>
        <v>0</v>
      </c>
      <c r="F604" s="34">
        <f t="array" ref="F604">SUM(IF($F$2=Data!$A$2:$A$8633,IF($H$2=$H$2,IF($B$602=Data!$F$2:$F$8633,IF(F$16=Data!$E$2:$E$8633,IF(F$603&gt;=Data!$J$2:$J$8633,IF(F$603&lt;=Data!$K$2:$K$8633,Data!$G$2:$G$8633)))))))</f>
        <v>0</v>
      </c>
      <c r="G604" s="34">
        <f t="array" ref="G604">SUM(IF($F$2=Data!$A$2:$A$8633,IF($H$2=$H$2,IF($B$602=Data!$F$2:$F$8633,IF(G$16=Data!$E$2:$E$8633,IF(G$603&gt;=Data!$J$2:$J$8633,IF(G$603&lt;=Data!$K$2:$K$8633,Data!$G$2:$G$8633)))))))</f>
        <v>0</v>
      </c>
      <c r="H604" s="34">
        <f t="array" ref="H604">SUM(IF($F$2=Data!$A$2:$A$8633,IF($H$2=$H$2,IF($B$602=Data!$F$2:$F$8633,IF(H$16=Data!$E$2:$E$8633,IF(H$603&gt;=Data!$J$2:$J$8633,IF(H$603&lt;=Data!$K$2:$K$8633,Data!$G$2:$G$8633)))))))</f>
        <v>0</v>
      </c>
      <c r="I604" s="34">
        <f t="array" ref="I604">SUM(IF($F$2=Data!$A$2:$A$8633,IF($H$2=$H$2,IF($B$602=Data!$F$2:$F$8633,IF(I$16=Data!$E$2:$E$8633,IF(I$603&gt;=Data!$J$2:$J$8633,IF(I$603&lt;=Data!$K$2:$K$8633,Data!$G$2:$G$8633)))))))</f>
        <v>0</v>
      </c>
      <c r="J604" s="34">
        <f t="array" ref="J604">SUM(IF($F$2=Data!$A$2:$A$8633,IF($H$2=$H$2,IF($B$602=Data!$F$2:$F$8633,IF(J$16=Data!$E$2:$E$8633,IF(J$603&gt;=Data!$J$2:$J$8633,IF(J$603&lt;=Data!$K$2:$K$8633,Data!$G$2:$G$8633)))))))</f>
        <v>0</v>
      </c>
      <c r="K604" s="34">
        <f t="array" ref="K604">SUM(IF($F$2=Data!$A$2:$A$8633,IF($H$2=$H$2,IF($B$602=Data!$F$2:$F$8633,IF(K$16=Data!$E$2:$E$8633,IF(K$603&gt;=Data!$J$2:$J$8633,IF(K$603&lt;=Data!$K$2:$K$8633,Data!$G$2:$G$8633)))))))</f>
        <v>0</v>
      </c>
      <c r="L604" s="34">
        <f t="array" ref="L604">SUM(IF($F$2=Data!$A$2:$A$8633,IF($H$2=$H$2,IF($B$602=Data!$F$2:$F$8633,IF(L$16=Data!$E$2:$E$8633,IF(L$603&gt;=Data!$J$2:$J$8633,IF(L$603&lt;=Data!$K$2:$K$8633,Data!$G$2:$G$8633)))))))</f>
        <v>0</v>
      </c>
      <c r="M604" s="34">
        <f t="array" ref="M604">SUM(IF($F$2=Data!$A$2:$A$8633,IF($H$2=$H$2,IF($B$602=Data!$F$2:$F$8633,IF(M$16=Data!$E$2:$E$8633,IF(M$603&gt;=Data!$J$2:$J$8633,IF(M$603&lt;=Data!$K$2:$K$8633,Data!$G$2:$G$8633)))))))</f>
        <v>0</v>
      </c>
      <c r="N604" s="34">
        <f t="array" ref="N604">SUM(IF($F$2=Data!$A$2:$A$8633,IF($H$2=$H$2,IF($B$602=Data!$F$2:$F$8633,IF(N$16=Data!$E$2:$E$8633,IF(N$603&gt;=Data!$J$2:$J$8633,IF(N$603&lt;=Data!$K$2:$K$8633,Data!$G$2:$G$8633)))))))</f>
        <v>0</v>
      </c>
      <c r="O604" s="34">
        <f t="array" ref="O604">SUM(IF($F$2=Data!$A$2:$A$8633,IF($H$2=$H$2,IF($B$602=Data!$F$2:$F$8633,IF(O$16=Data!$E$2:$E$8633,IF(O$603&gt;=Data!$J$2:$J$8633,IF(O$603&lt;=Data!$K$2:$K$8633,Data!$G$2:$G$8633)))))))</f>
        <v>0</v>
      </c>
      <c r="P604" s="34">
        <f t="array" ref="P604">SUM(IF($F$2=Data!$A$2:$A$8633,IF($H$2=$H$2,IF($B$602=Data!$F$2:$F$8633,IF(P$16=Data!$E$2:$E$8633,IF(P$603&gt;=Data!$J$2:$J$8633,IF(P$603&lt;=Data!$K$2:$K$8633,Data!$G$2:$G$8633)))))))</f>
        <v>0</v>
      </c>
      <c r="Q604" s="34">
        <f t="array" ref="Q604">SUM(IF($F$2=Data!$A$2:$A$8633,IF($H$2=$H$2,IF($B$602=Data!$F$2:$F$8633,IF(Q$16=Data!$E$2:$E$8633,IF(Q$603&gt;=Data!$J$2:$J$8633,IF(Q$603&lt;=Data!$K$2:$K$8633,Data!$G$2:$G$8633)))))))</f>
        <v>0</v>
      </c>
      <c r="R604" s="34">
        <f t="array" ref="R604">SUM(IF($F$2=Data!$A$2:$A$8633,IF($H$2=$H$2,IF($B$602=Data!$F$2:$F$8633,IF(R$16=Data!$E$2:$E$8633,IF(R$603&gt;=Data!$J$2:$J$8633,IF(R$603&lt;=Data!$K$2:$K$8633,Data!$G$2:$G$8633)))))))</f>
        <v>0</v>
      </c>
      <c r="S604" s="34">
        <f t="array" ref="S604">SUM(IF($F$2=Data!$A$2:$A$8633,IF($H$2=$H$2,IF($B$602=Data!$F$2:$F$8633,IF(S$16=Data!$E$2:$E$8633,IF(S$603&gt;=Data!$J$2:$J$8633,IF(S$603&lt;=Data!$K$2:$K$8633,Data!$G$2:$G$8633)))))))</f>
        <v>0</v>
      </c>
      <c r="T604" s="34">
        <f t="array" ref="T604">SUM(IF($F$2=Data!$A$2:$A$8633,IF($H$2=$H$2,IF($B$602=Data!$F$2:$F$8633,IF(T$16=Data!$E$2:$E$8633,IF(T$603&gt;=Data!$J$2:$J$8633,IF(T$603&lt;=Data!$K$2:$K$8633,Data!$G$2:$G$8633)))))))</f>
        <v>0</v>
      </c>
      <c r="U604" s="34">
        <f t="array" ref="U604">SUM(IF($F$2=Data!$A$2:$A$8633,IF($H$2=$H$2,IF($B$602=Data!$F$2:$F$8633,IF(U$16=Data!$E$2:$E$8633,IF(U$603&gt;=Data!$J$2:$J$8633,IF(U$603&lt;=Data!$K$2:$K$8633,Data!$G$2:$G$8633)))))))</f>
        <v>0</v>
      </c>
      <c r="V604" s="34">
        <f t="array" ref="V604">SUM(IF($F$2=Data!$A$2:$A$8633,IF($H$2=$H$2,IF($B$602=Data!$F$2:$F$8633,IF(V$16=Data!$E$2:$E$8633,IF(V$603&gt;=Data!$J$2:$J$8633,IF(V$603&lt;=Data!$K$2:$K$8633,Data!$G$2:$G$8633)))))))</f>
        <v>0</v>
      </c>
      <c r="W604" s="34">
        <f t="array" ref="W604">SUM(IF($F$2=Data!$A$2:$A$8633,IF($H$2=$H$2,IF($B$602=Data!$F$2:$F$8633,IF(W$16=Data!$E$2:$E$8633,IF(W$603&gt;=Data!$J$2:$J$8633,IF(W$603&lt;=Data!$K$2:$K$8633,Data!$G$2:$G$8633)))))))</f>
        <v>0</v>
      </c>
      <c r="X604" s="34">
        <f t="array" ref="X604">SUM(IF($F$2=Data!$A$2:$A$8633,IF($H$2=$H$2,IF($B$602=Data!$F$2:$F$8633,IF(X$16=Data!$E$2:$E$8633,IF(X$603&gt;=Data!$J$2:$J$8633,IF(X$603&lt;=Data!$K$2:$K$8633,Data!$G$2:$G$8633)))))))</f>
        <v>0</v>
      </c>
      <c r="Y604" s="34">
        <f t="array" ref="Y604">SUM(IF($F$2=Data!$A$2:$A$8633,IF($H$2=$H$2,IF($B$602=Data!$F$2:$F$8633,IF(Y$16=Data!$E$2:$E$8633,IF(Y$603&gt;=Data!$J$2:$J$8633,IF(Y$603&lt;=Data!$K$2:$K$8633,Data!$G$2:$G$8633)))))))</f>
        <v>0</v>
      </c>
      <c r="AE604" s="22"/>
    </row>
    <row r="605" spans="1:31" hidden="1">
      <c r="A605" s="29" t="s">
        <v>3</v>
      </c>
      <c r="B605" s="35">
        <f t="array" ref="B605">SUM(IF($F$2=Data!$A$2:$A$8633,IF($H$2=$H$2,IF($B$602=Data!$F$2:$F$8633,IF(B$16=Data!$E$2:$E$8633,IF(0=Data!$H$2:$H$8633,Data!$I$2:$I$8633))))))</f>
        <v>0</v>
      </c>
      <c r="C605" s="35">
        <f t="array" ref="C605">SUM(IF($F$2=Data!$A$2:$A$8633,IF($H$2=$H$2,IF($B$602=Data!$F$2:$F$8633,IF(C$16=Data!$E$2:$E$8633,IF(0=Data!$H$2:$H$8633,Data!$I$2:$I$8633))))))</f>
        <v>0</v>
      </c>
      <c r="D605" s="35">
        <f t="array" ref="D605">SUM(IF($F$2=Data!$A$2:$A$8633,IF($H$2=$H$2,IF($B$602=Data!$F$2:$F$8633,IF(D$16=Data!$E$2:$E$8633,IF(0=Data!$H$2:$H$8633,Data!$I$2:$I$8633))))))</f>
        <v>0</v>
      </c>
      <c r="E605" s="35">
        <f t="array" ref="E605">SUM(IF($F$2=Data!$A$2:$A$8633,IF($H$2=$H$2,IF($B$602=Data!$F$2:$F$8633,IF(E$16=Data!$E$2:$E$8633,IF(0=Data!$H$2:$H$8633,Data!$I$2:$I$8633))))))</f>
        <v>0</v>
      </c>
      <c r="F605" s="35">
        <f t="array" ref="F605">SUM(IF($F$2=Data!$A$2:$A$8633,IF($H$2=$H$2,IF($B$602=Data!$F$2:$F$8633,IF(F$16=Data!$E$2:$E$8633,IF(0=Data!$H$2:$H$8633,Data!$I$2:$I$8633))))))</f>
        <v>0</v>
      </c>
      <c r="G605" s="35">
        <f t="array" ref="G605">SUM(IF($F$2=Data!$A$2:$A$8633,IF($H$2=$H$2,IF($B$602=Data!$F$2:$F$8633,IF(G$16=Data!$E$2:$E$8633,IF(0=Data!$H$2:$H$8633,Data!$I$2:$I$8633))))))</f>
        <v>0</v>
      </c>
      <c r="H605" s="35">
        <f t="array" ref="H605">SUM(IF($F$2=Data!$A$2:$A$8633,IF($H$2=$H$2,IF($B$602=Data!$F$2:$F$8633,IF(H$16=Data!$E$2:$E$8633,IF(0=Data!$H$2:$H$8633,Data!$I$2:$I$8633))))))</f>
        <v>0</v>
      </c>
      <c r="I605" s="35">
        <f t="array" ref="I605">SUM(IF($F$2=Data!$A$2:$A$8633,IF($H$2=$H$2,IF($B$602=Data!$F$2:$F$8633,IF(I$16=Data!$E$2:$E$8633,IF(0=Data!$H$2:$H$8633,Data!$I$2:$I$8633))))))</f>
        <v>0</v>
      </c>
      <c r="J605" s="35">
        <f t="array" ref="J605">SUM(IF($F$2=Data!$A$2:$A$8633,IF($H$2=$H$2,IF($B$602=Data!$F$2:$F$8633,IF(J$16=Data!$E$2:$E$8633,IF(0=Data!$H$2:$H$8633,Data!$I$2:$I$8633))))))</f>
        <v>0</v>
      </c>
      <c r="K605" s="35">
        <f t="array" ref="K605">SUM(IF($F$2=Data!$A$2:$A$8633,IF($H$2=$H$2,IF($B$602=Data!$F$2:$F$8633,IF(K$16=Data!$E$2:$E$8633,IF(0=Data!$H$2:$H$8633,Data!$I$2:$I$8633))))))</f>
        <v>0</v>
      </c>
      <c r="L605" s="35">
        <f t="array" ref="L605">SUM(IF($F$2=Data!$A$2:$A$8633,IF($H$2=$H$2,IF($B$602=Data!$F$2:$F$8633,IF(L$16=Data!$E$2:$E$8633,IF(0=Data!$H$2:$H$8633,Data!$I$2:$I$8633))))))</f>
        <v>0</v>
      </c>
      <c r="M605" s="35">
        <f t="array" ref="M605">SUM(IF($F$2=Data!$A$2:$A$8633,IF($H$2=$H$2,IF($B$602=Data!$F$2:$F$8633,IF(M$16=Data!$E$2:$E$8633,IF(0=Data!$H$2:$H$8633,Data!$I$2:$I$8633))))))</f>
        <v>0</v>
      </c>
      <c r="N605" s="35">
        <f t="array" ref="N605">SUM(IF($F$2=Data!$A$2:$A$8633,IF($H$2=$H$2,IF($B$602=Data!$F$2:$F$8633,IF(N$16=Data!$E$2:$E$8633,IF(0=Data!$H$2:$H$8633,Data!$I$2:$I$8633))))))</f>
        <v>0</v>
      </c>
      <c r="O605" s="35">
        <f t="array" ref="O605">SUM(IF($F$2=Data!$A$2:$A$8633,IF($H$2=$H$2,IF($B$602=Data!$F$2:$F$8633,IF(O$16=Data!$E$2:$E$8633,IF(0=Data!$H$2:$H$8633,Data!$I$2:$I$8633))))))</f>
        <v>0</v>
      </c>
      <c r="P605" s="35">
        <f t="array" ref="P605">SUM(IF($F$2=Data!$A$2:$A$8633,IF($H$2=$H$2,IF($B$602=Data!$F$2:$F$8633,IF(P$16=Data!$E$2:$E$8633,IF(0=Data!$H$2:$H$8633,Data!$I$2:$I$8633))))))</f>
        <v>0</v>
      </c>
      <c r="Q605" s="35">
        <f t="array" ref="Q605">SUM(IF($F$2=Data!$A$2:$A$8633,IF($H$2=$H$2,IF($B$602=Data!$F$2:$F$8633,IF(Q$16=Data!$E$2:$E$8633,IF(0=Data!$H$2:$H$8633,Data!$I$2:$I$8633))))))</f>
        <v>0</v>
      </c>
      <c r="R605" s="35">
        <f t="array" ref="R605">SUM(IF($F$2=Data!$A$2:$A$8633,IF($H$2=$H$2,IF($B$602=Data!$F$2:$F$8633,IF(R$16=Data!$E$2:$E$8633,IF(0=Data!$H$2:$H$8633,Data!$I$2:$I$8633))))))</f>
        <v>0</v>
      </c>
      <c r="S605" s="35">
        <f t="array" ref="S605">SUM(IF($F$2=Data!$A$2:$A$8633,IF($H$2=$H$2,IF($B$602=Data!$F$2:$F$8633,IF(S$16=Data!$E$2:$E$8633,IF(0=Data!$H$2:$H$8633,Data!$I$2:$I$8633))))))</f>
        <v>0</v>
      </c>
      <c r="T605" s="35">
        <f t="array" ref="T605">SUM(IF($F$2=Data!$A$2:$A$8633,IF($H$2=$H$2,IF($B$602=Data!$F$2:$F$8633,IF(T$16=Data!$E$2:$E$8633,IF(0=Data!$H$2:$H$8633,Data!$I$2:$I$8633))))))</f>
        <v>0</v>
      </c>
      <c r="U605" s="35">
        <f t="array" ref="U605">SUM(IF($F$2=Data!$A$2:$A$8633,IF($H$2=$H$2,IF($B$602=Data!$F$2:$F$8633,IF(U$16=Data!$E$2:$E$8633,IF(0=Data!$H$2:$H$8633,Data!$I$2:$I$8633))))))</f>
        <v>0</v>
      </c>
      <c r="V605" s="35">
        <f t="array" ref="V605">SUM(IF($F$2=Data!$A$2:$A$8633,IF($H$2=$H$2,IF($B$602=Data!$F$2:$F$8633,IF(V$16=Data!$E$2:$E$8633,IF(0=Data!$H$2:$H$8633,Data!$I$2:$I$8633))))))</f>
        <v>0</v>
      </c>
      <c r="W605" s="35">
        <f t="array" ref="W605">SUM(IF($F$2=Data!$A$2:$A$8633,IF($H$2=$H$2,IF($B$602=Data!$F$2:$F$8633,IF(W$16=Data!$E$2:$E$8633,IF(0=Data!$H$2:$H$8633,Data!$I$2:$I$8633))))))</f>
        <v>0</v>
      </c>
      <c r="X605" s="35">
        <f t="array" ref="X605">SUM(IF($F$2=Data!$A$2:$A$8633,IF($H$2=$H$2,IF($B$602=Data!$F$2:$F$8633,IF(X$16=Data!$E$2:$E$8633,IF(0=Data!$H$2:$H$8633,Data!$I$2:$I$8633))))))</f>
        <v>0</v>
      </c>
      <c r="Y605" s="35">
        <f t="array" ref="Y605">SUM(IF($F$2=Data!$A$2:$A$8633,IF($H$2=$H$2,IF($B$602=Data!$F$2:$F$8633,IF(Y$16=Data!$E$2:$E$8633,IF(0=Data!$H$2:$H$8633,Data!$I$2:$I$8633))))))</f>
        <v>0</v>
      </c>
      <c r="AE605" s="22"/>
    </row>
    <row r="606" spans="1:31" hidden="1">
      <c r="A606" s="29" t="s">
        <v>4</v>
      </c>
      <c r="B606" s="35">
        <f t="array" ref="B606">SUM(IF($F$2=Data!$A$2:$A$8633,IF($H$2=$H$2,IF($B$602=Data!$F$2:$F$8633,IF(B$16=Data!$E$2:$E$8633,IF(1=Data!$H$2:$H$8633,Data!$I$2:$I$8633))))))</f>
        <v>0</v>
      </c>
      <c r="C606" s="35">
        <f t="array" ref="C606">SUM(IF($F$2=Data!$A$2:$A$8633,IF($H$2=$H$2,IF($B$602=Data!$F$2:$F$8633,IF(C$16=Data!$E$2:$E$8633,IF(1=Data!$H$2:$H$8633,Data!$I$2:$I$8633))))))</f>
        <v>0</v>
      </c>
      <c r="D606" s="35">
        <f t="array" ref="D606">SUM(IF($F$2=Data!$A$2:$A$8633,IF($H$2=$H$2,IF($B$602=Data!$F$2:$F$8633,IF(D$16=Data!$E$2:$E$8633,IF(1=Data!$H$2:$H$8633,Data!$I$2:$I$8633))))))</f>
        <v>0</v>
      </c>
      <c r="E606" s="35">
        <f t="array" ref="E606">SUM(IF($F$2=Data!$A$2:$A$8633,IF($H$2=$H$2,IF($B$602=Data!$F$2:$F$8633,IF(E$16=Data!$E$2:$E$8633,IF(1=Data!$H$2:$H$8633,Data!$I$2:$I$8633))))))</f>
        <v>0</v>
      </c>
      <c r="F606" s="35">
        <f t="array" ref="F606">SUM(IF($F$2=Data!$A$2:$A$8633,IF($H$2=$H$2,IF($B$602=Data!$F$2:$F$8633,IF(F$16=Data!$E$2:$E$8633,IF(1=Data!$H$2:$H$8633,Data!$I$2:$I$8633))))))</f>
        <v>0</v>
      </c>
      <c r="G606" s="35">
        <f t="array" ref="G606">SUM(IF($F$2=Data!$A$2:$A$8633,IF($H$2=$H$2,IF($B$602=Data!$F$2:$F$8633,IF(G$16=Data!$E$2:$E$8633,IF(1=Data!$H$2:$H$8633,Data!$I$2:$I$8633))))))</f>
        <v>0</v>
      </c>
      <c r="H606" s="35">
        <f t="array" ref="H606">SUM(IF($F$2=Data!$A$2:$A$8633,IF($H$2=$H$2,IF($B$602=Data!$F$2:$F$8633,IF(H$16=Data!$E$2:$E$8633,IF(1=Data!$H$2:$H$8633,Data!$I$2:$I$8633))))))</f>
        <v>0</v>
      </c>
      <c r="I606" s="35">
        <f t="array" ref="I606">SUM(IF($F$2=Data!$A$2:$A$8633,IF($H$2=$H$2,IF($B$602=Data!$F$2:$F$8633,IF(I$16=Data!$E$2:$E$8633,IF(1=Data!$H$2:$H$8633,Data!$I$2:$I$8633))))))</f>
        <v>0</v>
      </c>
      <c r="J606" s="35">
        <f t="array" ref="J606">SUM(IF($F$2=Data!$A$2:$A$8633,IF($H$2=$H$2,IF($B$602=Data!$F$2:$F$8633,IF(J$16=Data!$E$2:$E$8633,IF(1=Data!$H$2:$H$8633,Data!$I$2:$I$8633))))))</f>
        <v>0</v>
      </c>
      <c r="K606" s="35">
        <f t="array" ref="K606">SUM(IF($F$2=Data!$A$2:$A$8633,IF($H$2=$H$2,IF($B$602=Data!$F$2:$F$8633,IF(K$16=Data!$E$2:$E$8633,IF(1=Data!$H$2:$H$8633,Data!$I$2:$I$8633))))))</f>
        <v>0</v>
      </c>
      <c r="L606" s="35">
        <f t="array" ref="L606">SUM(IF($F$2=Data!$A$2:$A$8633,IF($H$2=$H$2,IF($B$602=Data!$F$2:$F$8633,IF(L$16=Data!$E$2:$E$8633,IF(1=Data!$H$2:$H$8633,Data!$I$2:$I$8633))))))</f>
        <v>0</v>
      </c>
      <c r="M606" s="35">
        <f t="array" ref="M606">SUM(IF($F$2=Data!$A$2:$A$8633,IF($H$2=$H$2,IF($B$602=Data!$F$2:$F$8633,IF(M$16=Data!$E$2:$E$8633,IF(1=Data!$H$2:$H$8633,Data!$I$2:$I$8633))))))</f>
        <v>0</v>
      </c>
      <c r="N606" s="35">
        <f t="array" ref="N606">SUM(IF($F$2=Data!$A$2:$A$8633,IF($H$2=$H$2,IF($B$602=Data!$F$2:$F$8633,IF(N$16=Data!$E$2:$E$8633,IF(1=Data!$H$2:$H$8633,Data!$I$2:$I$8633))))))</f>
        <v>0</v>
      </c>
      <c r="O606" s="35">
        <f t="array" ref="O606">SUM(IF($F$2=Data!$A$2:$A$8633,IF($H$2=$H$2,IF($B$602=Data!$F$2:$F$8633,IF(O$16=Data!$E$2:$E$8633,IF(1=Data!$H$2:$H$8633,Data!$I$2:$I$8633))))))</f>
        <v>0</v>
      </c>
      <c r="P606" s="35">
        <f t="array" ref="P606">SUM(IF($F$2=Data!$A$2:$A$8633,IF($H$2=$H$2,IF($B$602=Data!$F$2:$F$8633,IF(P$16=Data!$E$2:$E$8633,IF(1=Data!$H$2:$H$8633,Data!$I$2:$I$8633))))))</f>
        <v>0</v>
      </c>
      <c r="Q606" s="35">
        <f t="array" ref="Q606">SUM(IF($F$2=Data!$A$2:$A$8633,IF($H$2=$H$2,IF($B$602=Data!$F$2:$F$8633,IF(Q$16=Data!$E$2:$E$8633,IF(1=Data!$H$2:$H$8633,Data!$I$2:$I$8633))))))</f>
        <v>0</v>
      </c>
      <c r="R606" s="35">
        <f t="array" ref="R606">SUM(IF($F$2=Data!$A$2:$A$8633,IF($H$2=$H$2,IF($B$602=Data!$F$2:$F$8633,IF(R$16=Data!$E$2:$E$8633,IF(1=Data!$H$2:$H$8633,Data!$I$2:$I$8633))))))</f>
        <v>0</v>
      </c>
      <c r="S606" s="35">
        <f t="array" ref="S606">SUM(IF($F$2=Data!$A$2:$A$8633,IF($H$2=$H$2,IF($B$602=Data!$F$2:$F$8633,IF(S$16=Data!$E$2:$E$8633,IF(1=Data!$H$2:$H$8633,Data!$I$2:$I$8633))))))</f>
        <v>0</v>
      </c>
      <c r="T606" s="35">
        <f t="array" ref="T606">SUM(IF($F$2=Data!$A$2:$A$8633,IF($H$2=$H$2,IF($B$602=Data!$F$2:$F$8633,IF(T$16=Data!$E$2:$E$8633,IF(1=Data!$H$2:$H$8633,Data!$I$2:$I$8633))))))</f>
        <v>0</v>
      </c>
      <c r="U606" s="35">
        <f t="array" ref="U606">SUM(IF($F$2=Data!$A$2:$A$8633,IF($H$2=$H$2,IF($B$602=Data!$F$2:$F$8633,IF(U$16=Data!$E$2:$E$8633,IF(1=Data!$H$2:$H$8633,Data!$I$2:$I$8633))))))</f>
        <v>0</v>
      </c>
      <c r="V606" s="35">
        <f t="array" ref="V606">SUM(IF($F$2=Data!$A$2:$A$8633,IF($H$2=$H$2,IF($B$602=Data!$F$2:$F$8633,IF(V$16=Data!$E$2:$E$8633,IF(1=Data!$H$2:$H$8633,Data!$I$2:$I$8633))))))</f>
        <v>0</v>
      </c>
      <c r="W606" s="35">
        <f t="array" ref="W606">SUM(IF($F$2=Data!$A$2:$A$8633,IF($H$2=$H$2,IF($B$602=Data!$F$2:$F$8633,IF(W$16=Data!$E$2:$E$8633,IF(1=Data!$H$2:$H$8633,Data!$I$2:$I$8633))))))</f>
        <v>0</v>
      </c>
      <c r="X606" s="35">
        <f t="array" ref="X606">SUM(IF($F$2=Data!$A$2:$A$8633,IF($H$2=$H$2,IF($B$602=Data!$F$2:$F$8633,IF(X$16=Data!$E$2:$E$8633,IF(1=Data!$H$2:$H$8633,Data!$I$2:$I$8633))))))</f>
        <v>0</v>
      </c>
      <c r="Y606" s="35">
        <f t="array" ref="Y606">SUM(IF($F$2=Data!$A$2:$A$8633,IF($H$2=$H$2,IF($B$602=Data!$F$2:$F$8633,IF(Y$16=Data!$E$2:$E$8633,IF(1=Data!$H$2:$H$8633,Data!$I$2:$I$8633))))))</f>
        <v>0</v>
      </c>
      <c r="AE606" s="22"/>
    </row>
    <row r="607" spans="1:31" hidden="1">
      <c r="A607" s="29" t="s">
        <v>5</v>
      </c>
      <c r="B607" s="35">
        <f t="array" ref="B607">SUM(IF($F$2=Data!$A$2:$A$8633,IF($H$2=$H$2,IF($B$602=Data!$F$2:$F$8633,IF(B$16=Data!$E$2:$E$8633,IF(2=Data!$H$2:$H$8633,Data!$I$2:$I$8633))))))</f>
        <v>0</v>
      </c>
      <c r="C607" s="35">
        <f t="array" ref="C607">SUM(IF($F$2=Data!$A$2:$A$8633,IF($H$2=$H$2,IF($B$602=Data!$F$2:$F$8633,IF(C$16=Data!$E$2:$E$8633,IF(2=Data!$H$2:$H$8633,Data!$I$2:$I$8633))))))</f>
        <v>0</v>
      </c>
      <c r="D607" s="35">
        <f t="array" ref="D607">SUM(IF($F$2=Data!$A$2:$A$8633,IF($H$2=$H$2,IF($B$602=Data!$F$2:$F$8633,IF(D$16=Data!$E$2:$E$8633,IF(2=Data!$H$2:$H$8633,Data!$I$2:$I$8633))))))</f>
        <v>0</v>
      </c>
      <c r="E607" s="35">
        <f t="array" ref="E607">SUM(IF($F$2=Data!$A$2:$A$8633,IF($H$2=$H$2,IF($B$602=Data!$F$2:$F$8633,IF(E$16=Data!$E$2:$E$8633,IF(2=Data!$H$2:$H$8633,Data!$I$2:$I$8633))))))</f>
        <v>0</v>
      </c>
      <c r="F607" s="35">
        <f t="array" ref="F607">SUM(IF($F$2=Data!$A$2:$A$8633,IF($H$2=$H$2,IF($B$602=Data!$F$2:$F$8633,IF(F$16=Data!$E$2:$E$8633,IF(2=Data!$H$2:$H$8633,Data!$I$2:$I$8633))))))</f>
        <v>0</v>
      </c>
      <c r="G607" s="35">
        <f t="array" ref="G607">SUM(IF($F$2=Data!$A$2:$A$8633,IF($H$2=$H$2,IF($B$602=Data!$F$2:$F$8633,IF(G$16=Data!$E$2:$E$8633,IF(2=Data!$H$2:$H$8633,Data!$I$2:$I$8633))))))</f>
        <v>0</v>
      </c>
      <c r="H607" s="35">
        <f t="array" ref="H607">SUM(IF($F$2=Data!$A$2:$A$8633,IF($H$2=$H$2,IF($B$602=Data!$F$2:$F$8633,IF(H$16=Data!$E$2:$E$8633,IF(2=Data!$H$2:$H$8633,Data!$I$2:$I$8633))))))</f>
        <v>0</v>
      </c>
      <c r="I607" s="35">
        <f t="array" ref="I607">SUM(IF($F$2=Data!$A$2:$A$8633,IF($H$2=$H$2,IF($B$602=Data!$F$2:$F$8633,IF(I$16=Data!$E$2:$E$8633,IF(2=Data!$H$2:$H$8633,Data!$I$2:$I$8633))))))</f>
        <v>0</v>
      </c>
      <c r="J607" s="35">
        <f t="array" ref="J607">SUM(IF($F$2=Data!$A$2:$A$8633,IF($H$2=$H$2,IF($B$602=Data!$F$2:$F$8633,IF(J$16=Data!$E$2:$E$8633,IF(2=Data!$H$2:$H$8633,Data!$I$2:$I$8633))))))</f>
        <v>0</v>
      </c>
      <c r="K607" s="35">
        <f t="array" ref="K607">SUM(IF($F$2=Data!$A$2:$A$8633,IF($H$2=$H$2,IF($B$602=Data!$F$2:$F$8633,IF(K$16=Data!$E$2:$E$8633,IF(2=Data!$H$2:$H$8633,Data!$I$2:$I$8633))))))</f>
        <v>0</v>
      </c>
      <c r="L607" s="35">
        <f t="array" ref="L607">SUM(IF($F$2=Data!$A$2:$A$8633,IF($H$2=$H$2,IF($B$602=Data!$F$2:$F$8633,IF(L$16=Data!$E$2:$E$8633,IF(2=Data!$H$2:$H$8633,Data!$I$2:$I$8633))))))</f>
        <v>0</v>
      </c>
      <c r="M607" s="35">
        <f t="array" ref="M607">SUM(IF($F$2=Data!$A$2:$A$8633,IF($H$2=$H$2,IF($B$602=Data!$F$2:$F$8633,IF(M$16=Data!$E$2:$E$8633,IF(2=Data!$H$2:$H$8633,Data!$I$2:$I$8633))))))</f>
        <v>0</v>
      </c>
      <c r="N607" s="35">
        <f t="array" ref="N607">SUM(IF($F$2=Data!$A$2:$A$8633,IF($H$2=$H$2,IF($B$602=Data!$F$2:$F$8633,IF(N$16=Data!$E$2:$E$8633,IF(2=Data!$H$2:$H$8633,Data!$I$2:$I$8633))))))</f>
        <v>0</v>
      </c>
      <c r="O607" s="35">
        <f t="array" ref="O607">SUM(IF($F$2=Data!$A$2:$A$8633,IF($H$2=$H$2,IF($B$602=Data!$F$2:$F$8633,IF(O$16=Data!$E$2:$E$8633,IF(2=Data!$H$2:$H$8633,Data!$I$2:$I$8633))))))</f>
        <v>0</v>
      </c>
      <c r="P607" s="35">
        <f t="array" ref="P607">SUM(IF($F$2=Data!$A$2:$A$8633,IF($H$2=$H$2,IF($B$602=Data!$F$2:$F$8633,IF(P$16=Data!$E$2:$E$8633,IF(2=Data!$H$2:$H$8633,Data!$I$2:$I$8633))))))</f>
        <v>0</v>
      </c>
      <c r="Q607" s="35">
        <f t="array" ref="Q607">SUM(IF($F$2=Data!$A$2:$A$8633,IF($H$2=$H$2,IF($B$602=Data!$F$2:$F$8633,IF(Q$16=Data!$E$2:$E$8633,IF(2=Data!$H$2:$H$8633,Data!$I$2:$I$8633))))))</f>
        <v>0</v>
      </c>
      <c r="R607" s="35">
        <f t="array" ref="R607">SUM(IF($F$2=Data!$A$2:$A$8633,IF($H$2=$H$2,IF($B$602=Data!$F$2:$F$8633,IF(R$16=Data!$E$2:$E$8633,IF(2=Data!$H$2:$H$8633,Data!$I$2:$I$8633))))))</f>
        <v>0</v>
      </c>
      <c r="S607" s="35">
        <f t="array" ref="S607">SUM(IF($F$2=Data!$A$2:$A$8633,IF($H$2=$H$2,IF($B$602=Data!$F$2:$F$8633,IF(S$16=Data!$E$2:$E$8633,IF(2=Data!$H$2:$H$8633,Data!$I$2:$I$8633))))))</f>
        <v>0</v>
      </c>
      <c r="T607" s="35">
        <f t="array" ref="T607">SUM(IF($F$2=Data!$A$2:$A$8633,IF($H$2=$H$2,IF($B$602=Data!$F$2:$F$8633,IF(T$16=Data!$E$2:$E$8633,IF(2=Data!$H$2:$H$8633,Data!$I$2:$I$8633))))))</f>
        <v>0</v>
      </c>
      <c r="U607" s="35">
        <f t="array" ref="U607">SUM(IF($F$2=Data!$A$2:$A$8633,IF($H$2=$H$2,IF($B$602=Data!$F$2:$F$8633,IF(U$16=Data!$E$2:$E$8633,IF(2=Data!$H$2:$H$8633,Data!$I$2:$I$8633))))))</f>
        <v>0</v>
      </c>
      <c r="V607" s="35">
        <f t="array" ref="V607">SUM(IF($F$2=Data!$A$2:$A$8633,IF($H$2=$H$2,IF($B$602=Data!$F$2:$F$8633,IF(V$16=Data!$E$2:$E$8633,IF(2=Data!$H$2:$H$8633,Data!$I$2:$I$8633))))))</f>
        <v>0</v>
      </c>
      <c r="W607" s="35">
        <f t="array" ref="W607">SUM(IF($F$2=Data!$A$2:$A$8633,IF($H$2=$H$2,IF($B$602=Data!$F$2:$F$8633,IF(W$16=Data!$E$2:$E$8633,IF(2=Data!$H$2:$H$8633,Data!$I$2:$I$8633))))))</f>
        <v>0</v>
      </c>
      <c r="X607" s="35">
        <f t="array" ref="X607">SUM(IF($F$2=Data!$A$2:$A$8633,IF($H$2=$H$2,IF($B$602=Data!$F$2:$F$8633,IF(X$16=Data!$E$2:$E$8633,IF(2=Data!$H$2:$H$8633,Data!$I$2:$I$8633))))))</f>
        <v>0</v>
      </c>
      <c r="Y607" s="35">
        <f t="array" ref="Y607">SUM(IF($F$2=Data!$A$2:$A$8633,IF($H$2=$H$2,IF($B$602=Data!$F$2:$F$8633,IF(Y$16=Data!$E$2:$E$8633,IF(2=Data!$H$2:$H$8633,Data!$I$2:$I$8633))))))</f>
        <v>0</v>
      </c>
      <c r="AE607" s="22"/>
    </row>
    <row r="608" spans="1:31" hidden="1">
      <c r="A608" s="29" t="s">
        <v>22</v>
      </c>
      <c r="B608" s="35">
        <f t="array" ref="B608">SUM(IF($F$2=Data!$A$2:$A$8633,IF($H$2=$H$2,IF($B$602=Data!$F$2:$F$8633,IF(B$16=Data!$E$2:$E$8633,IF(3=Data!$H$2:$H$8633,Data!$I$2:$I$8633))))))</f>
        <v>0</v>
      </c>
      <c r="C608" s="35">
        <f t="array" ref="C608">SUM(IF($F$2=Data!$A$2:$A$8633,IF($H$2=$H$2,IF($B$602=Data!$F$2:$F$8633,IF(C$16=Data!$E$2:$E$8633,IF(3=Data!$H$2:$H$8633,Data!$I$2:$I$8633))))))</f>
        <v>0</v>
      </c>
      <c r="D608" s="35">
        <f t="array" ref="D608">SUM(IF($F$2=Data!$A$2:$A$8633,IF($H$2=$H$2,IF($B$602=Data!$F$2:$F$8633,IF(D$16=Data!$E$2:$E$8633,IF(3=Data!$H$2:$H$8633,Data!$I$2:$I$8633))))))</f>
        <v>0</v>
      </c>
      <c r="E608" s="35">
        <f t="array" ref="E608">SUM(IF($F$2=Data!$A$2:$A$8633,IF($H$2=$H$2,IF($B$602=Data!$F$2:$F$8633,IF(E$16=Data!$E$2:$E$8633,IF(3=Data!$H$2:$H$8633,Data!$I$2:$I$8633))))))</f>
        <v>0</v>
      </c>
      <c r="F608" s="35">
        <f t="array" ref="F608">SUM(IF($F$2=Data!$A$2:$A$8633,IF($H$2=$H$2,IF($B$602=Data!$F$2:$F$8633,IF(F$16=Data!$E$2:$E$8633,IF(3=Data!$H$2:$H$8633,Data!$I$2:$I$8633))))))</f>
        <v>0</v>
      </c>
      <c r="G608" s="35">
        <f t="array" ref="G608">SUM(IF($F$2=Data!$A$2:$A$8633,IF($H$2=$H$2,IF($B$602=Data!$F$2:$F$8633,IF(G$16=Data!$E$2:$E$8633,IF(3=Data!$H$2:$H$8633,Data!$I$2:$I$8633))))))</f>
        <v>0</v>
      </c>
      <c r="H608" s="35">
        <f t="array" ref="H608">SUM(IF($F$2=Data!$A$2:$A$8633,IF($H$2=$H$2,IF($B$602=Data!$F$2:$F$8633,IF(H$16=Data!$E$2:$E$8633,IF(3=Data!$H$2:$H$8633,Data!$I$2:$I$8633))))))</f>
        <v>0</v>
      </c>
      <c r="I608" s="35">
        <f t="array" ref="I608">SUM(IF($F$2=Data!$A$2:$A$8633,IF($H$2=$H$2,IF($B$602=Data!$F$2:$F$8633,IF(I$16=Data!$E$2:$E$8633,IF(3=Data!$H$2:$H$8633,Data!$I$2:$I$8633))))))</f>
        <v>0</v>
      </c>
      <c r="J608" s="35">
        <f t="array" ref="J608">SUM(IF($F$2=Data!$A$2:$A$8633,IF($H$2=$H$2,IF($B$602=Data!$F$2:$F$8633,IF(J$16=Data!$E$2:$E$8633,IF(3=Data!$H$2:$H$8633,Data!$I$2:$I$8633))))))</f>
        <v>0</v>
      </c>
      <c r="K608" s="35">
        <f t="array" ref="K608">SUM(IF($F$2=Data!$A$2:$A$8633,IF($H$2=$H$2,IF($B$602=Data!$F$2:$F$8633,IF(K$16=Data!$E$2:$E$8633,IF(3=Data!$H$2:$H$8633,Data!$I$2:$I$8633))))))</f>
        <v>0</v>
      </c>
      <c r="L608" s="35">
        <f t="array" ref="L608">SUM(IF($F$2=Data!$A$2:$A$8633,IF($H$2=$H$2,IF($B$602=Data!$F$2:$F$8633,IF(L$16=Data!$E$2:$E$8633,IF(3=Data!$H$2:$H$8633,Data!$I$2:$I$8633))))))</f>
        <v>0</v>
      </c>
      <c r="M608" s="35">
        <f t="array" ref="M608">SUM(IF($F$2=Data!$A$2:$A$8633,IF($H$2=$H$2,IF($B$602=Data!$F$2:$F$8633,IF(M$16=Data!$E$2:$E$8633,IF(3=Data!$H$2:$H$8633,Data!$I$2:$I$8633))))))</f>
        <v>0</v>
      </c>
      <c r="N608" s="35">
        <f t="array" ref="N608">SUM(IF($F$2=Data!$A$2:$A$8633,IF($H$2=$H$2,IF($B$602=Data!$F$2:$F$8633,IF(N$16=Data!$E$2:$E$8633,IF(3=Data!$H$2:$H$8633,Data!$I$2:$I$8633))))))</f>
        <v>0</v>
      </c>
      <c r="O608" s="35">
        <f t="array" ref="O608">SUM(IF($F$2=Data!$A$2:$A$8633,IF($H$2=$H$2,IF($B$602=Data!$F$2:$F$8633,IF(O$16=Data!$E$2:$E$8633,IF(3=Data!$H$2:$H$8633,Data!$I$2:$I$8633))))))</f>
        <v>0</v>
      </c>
      <c r="P608" s="35">
        <f t="array" ref="P608">SUM(IF($F$2=Data!$A$2:$A$8633,IF($H$2=$H$2,IF($B$602=Data!$F$2:$F$8633,IF(P$16=Data!$E$2:$E$8633,IF(3=Data!$H$2:$H$8633,Data!$I$2:$I$8633))))))</f>
        <v>0</v>
      </c>
      <c r="Q608" s="35">
        <f t="array" ref="Q608">SUM(IF($F$2=Data!$A$2:$A$8633,IF($H$2=$H$2,IF($B$602=Data!$F$2:$F$8633,IF(Q$16=Data!$E$2:$E$8633,IF(3=Data!$H$2:$H$8633,Data!$I$2:$I$8633))))))</f>
        <v>0</v>
      </c>
      <c r="R608" s="35">
        <f t="array" ref="R608">SUM(IF($F$2=Data!$A$2:$A$8633,IF($H$2=$H$2,IF($B$602=Data!$F$2:$F$8633,IF(R$16=Data!$E$2:$E$8633,IF(3=Data!$H$2:$H$8633,Data!$I$2:$I$8633))))))</f>
        <v>0</v>
      </c>
      <c r="S608" s="35">
        <f t="array" ref="S608">SUM(IF($F$2=Data!$A$2:$A$8633,IF($H$2=$H$2,IF($B$602=Data!$F$2:$F$8633,IF(S$16=Data!$E$2:$E$8633,IF(3=Data!$H$2:$H$8633,Data!$I$2:$I$8633))))))</f>
        <v>0</v>
      </c>
      <c r="T608" s="35">
        <f t="array" ref="T608">SUM(IF($F$2=Data!$A$2:$A$8633,IF($H$2=$H$2,IF($B$602=Data!$F$2:$F$8633,IF(T$16=Data!$E$2:$E$8633,IF(3=Data!$H$2:$H$8633,Data!$I$2:$I$8633))))))</f>
        <v>0</v>
      </c>
      <c r="U608" s="35">
        <f t="array" ref="U608">SUM(IF($F$2=Data!$A$2:$A$8633,IF($H$2=$H$2,IF($B$602=Data!$F$2:$F$8633,IF(U$16=Data!$E$2:$E$8633,IF(3=Data!$H$2:$H$8633,Data!$I$2:$I$8633))))))</f>
        <v>0</v>
      </c>
      <c r="V608" s="35">
        <f t="array" ref="V608">SUM(IF($F$2=Data!$A$2:$A$8633,IF($H$2=$H$2,IF($B$602=Data!$F$2:$F$8633,IF(V$16=Data!$E$2:$E$8633,IF(3=Data!$H$2:$H$8633,Data!$I$2:$I$8633))))))</f>
        <v>0</v>
      </c>
      <c r="W608" s="35">
        <f t="array" ref="W608">SUM(IF($F$2=Data!$A$2:$A$8633,IF($H$2=$H$2,IF($B$602=Data!$F$2:$F$8633,IF(W$16=Data!$E$2:$E$8633,IF(3=Data!$H$2:$H$8633,Data!$I$2:$I$8633))))))</f>
        <v>0</v>
      </c>
      <c r="X608" s="35">
        <f t="array" ref="X608">SUM(IF($F$2=Data!$A$2:$A$8633,IF($H$2=$H$2,IF($B$602=Data!$F$2:$F$8633,IF(X$16=Data!$E$2:$E$8633,IF(3=Data!$H$2:$H$8633,Data!$I$2:$I$8633))))))</f>
        <v>0</v>
      </c>
      <c r="Y608" s="35">
        <f t="array" ref="Y608">SUM(IF($F$2=Data!$A$2:$A$8633,IF($H$2=$H$2,IF($B$602=Data!$F$2:$F$8633,IF(Y$16=Data!$E$2:$E$8633,IF(3=Data!$H$2:$H$8633,Data!$I$2:$I$8633))))))</f>
        <v>0</v>
      </c>
    </row>
    <row r="609" spans="1:25" hidden="1">
      <c r="A609" s="29" t="s">
        <v>6</v>
      </c>
      <c r="B609" s="35">
        <f t="array" ref="B609">SUM(IF($F$2=Data!$A$2:$A$8633,IF($H$2=$H$2,IF($B$602=Data!$F$2:$F$8633,IF(B$16=Data!$E$2:$E$8633,IF(0=Data!$H$2:$H$8633,Data!$K$2:$K$8633))))))</f>
        <v>0</v>
      </c>
      <c r="C609" s="35">
        <f t="array" ref="C609">SUM(IF($F$2=Data!$A$2:$A$8633,IF($H$2=$H$2,IF($B$602=Data!$F$2:$F$8633,IF(C$16=Data!$E$2:$E$8633,IF(0=Data!$H$2:$H$8633,Data!$K$2:$K$8633))))))</f>
        <v>0</v>
      </c>
      <c r="D609" s="35">
        <f t="array" ref="D609">SUM(IF($F$2=Data!$A$2:$A$8633,IF($H$2=$H$2,IF($B$602=Data!$F$2:$F$8633,IF(D$16=Data!$E$2:$E$8633,IF(0=Data!$H$2:$H$8633,Data!$K$2:$K$8633))))))</f>
        <v>0</v>
      </c>
      <c r="E609" s="35">
        <f t="array" ref="E609">SUM(IF($F$2=Data!$A$2:$A$8633,IF($H$2=$H$2,IF($B$602=Data!$F$2:$F$8633,IF(E$16=Data!$E$2:$E$8633,IF(0=Data!$H$2:$H$8633,Data!$K$2:$K$8633))))))</f>
        <v>0</v>
      </c>
      <c r="F609" s="35">
        <f t="array" ref="F609">SUM(IF($F$2=Data!$A$2:$A$8633,IF($H$2=$H$2,IF($B$602=Data!$F$2:$F$8633,IF(F$16=Data!$E$2:$E$8633,IF(0=Data!$H$2:$H$8633,Data!$K$2:$K$8633))))))</f>
        <v>0</v>
      </c>
      <c r="G609" s="35">
        <f t="array" ref="G609">SUM(IF($F$2=Data!$A$2:$A$8633,IF($H$2=$H$2,IF($B$602=Data!$F$2:$F$8633,IF(G$16=Data!$E$2:$E$8633,IF(0=Data!$H$2:$H$8633,Data!$K$2:$K$8633))))))</f>
        <v>0</v>
      </c>
      <c r="H609" s="35">
        <f t="array" ref="H609">SUM(IF($F$2=Data!$A$2:$A$8633,IF($H$2=$H$2,IF($B$602=Data!$F$2:$F$8633,IF(H$16=Data!$E$2:$E$8633,IF(0=Data!$H$2:$H$8633,Data!$K$2:$K$8633))))))</f>
        <v>0</v>
      </c>
      <c r="I609" s="35">
        <f t="array" ref="I609">SUM(IF($F$2=Data!$A$2:$A$8633,IF($H$2=$H$2,IF($B$602=Data!$F$2:$F$8633,IF(I$16=Data!$E$2:$E$8633,IF(0=Data!$H$2:$H$8633,Data!$K$2:$K$8633))))))</f>
        <v>0</v>
      </c>
      <c r="J609" s="35">
        <f t="array" ref="J609">SUM(IF($F$2=Data!$A$2:$A$8633,IF($H$2=$H$2,IF($B$602=Data!$F$2:$F$8633,IF(J$16=Data!$E$2:$E$8633,IF(0=Data!$H$2:$H$8633,Data!$K$2:$K$8633))))))</f>
        <v>0</v>
      </c>
      <c r="K609" s="35">
        <f t="array" ref="K609">SUM(IF($F$2=Data!$A$2:$A$8633,IF($H$2=$H$2,IF($B$602=Data!$F$2:$F$8633,IF(K$16=Data!$E$2:$E$8633,IF(0=Data!$H$2:$H$8633,Data!$K$2:$K$8633))))))</f>
        <v>0</v>
      </c>
      <c r="L609" s="35">
        <f t="array" ref="L609">SUM(IF($F$2=Data!$A$2:$A$8633,IF($H$2=$H$2,IF($B$602=Data!$F$2:$F$8633,IF(L$16=Data!$E$2:$E$8633,IF(0=Data!$H$2:$H$8633,Data!$K$2:$K$8633))))))</f>
        <v>0</v>
      </c>
      <c r="M609" s="35">
        <f t="array" ref="M609">SUM(IF($F$2=Data!$A$2:$A$8633,IF($H$2=$H$2,IF($B$602=Data!$F$2:$F$8633,IF(M$16=Data!$E$2:$E$8633,IF(0=Data!$H$2:$H$8633,Data!$K$2:$K$8633))))))</f>
        <v>0</v>
      </c>
      <c r="N609" s="35">
        <f t="array" ref="N609">SUM(IF($F$2=Data!$A$2:$A$8633,IF($H$2=$H$2,IF($B$602=Data!$F$2:$F$8633,IF(N$16=Data!$E$2:$E$8633,IF(0=Data!$H$2:$H$8633,Data!$K$2:$K$8633))))))</f>
        <v>0</v>
      </c>
      <c r="O609" s="35">
        <f t="array" ref="O609">SUM(IF($F$2=Data!$A$2:$A$8633,IF($H$2=$H$2,IF($B$602=Data!$F$2:$F$8633,IF(O$16=Data!$E$2:$E$8633,IF(0=Data!$H$2:$H$8633,Data!$K$2:$K$8633))))))</f>
        <v>0</v>
      </c>
      <c r="P609" s="35">
        <f t="array" ref="P609">SUM(IF($F$2=Data!$A$2:$A$8633,IF($H$2=$H$2,IF($B$602=Data!$F$2:$F$8633,IF(P$16=Data!$E$2:$E$8633,IF(0=Data!$H$2:$H$8633,Data!$K$2:$K$8633))))))</f>
        <v>0</v>
      </c>
      <c r="Q609" s="35">
        <f t="array" ref="Q609">SUM(IF($F$2=Data!$A$2:$A$8633,IF($H$2=$H$2,IF($B$602=Data!$F$2:$F$8633,IF(Q$16=Data!$E$2:$E$8633,IF(0=Data!$H$2:$H$8633,Data!$K$2:$K$8633))))))</f>
        <v>0</v>
      </c>
      <c r="R609" s="35">
        <f t="array" ref="R609">SUM(IF($F$2=Data!$A$2:$A$8633,IF($H$2=$H$2,IF($B$602=Data!$F$2:$F$8633,IF(R$16=Data!$E$2:$E$8633,IF(0=Data!$H$2:$H$8633,Data!$K$2:$K$8633))))))</f>
        <v>0</v>
      </c>
      <c r="S609" s="35">
        <f t="array" ref="S609">SUM(IF($F$2=Data!$A$2:$A$8633,IF($H$2=$H$2,IF($B$602=Data!$F$2:$F$8633,IF(S$16=Data!$E$2:$E$8633,IF(0=Data!$H$2:$H$8633,Data!$K$2:$K$8633))))))</f>
        <v>0</v>
      </c>
      <c r="T609" s="35">
        <f t="array" ref="T609">SUM(IF($F$2=Data!$A$2:$A$8633,IF($H$2=$H$2,IF($B$602=Data!$F$2:$F$8633,IF(T$16=Data!$E$2:$E$8633,IF(0=Data!$H$2:$H$8633,Data!$K$2:$K$8633))))))</f>
        <v>0</v>
      </c>
      <c r="U609" s="35">
        <f t="array" ref="U609">SUM(IF($F$2=Data!$A$2:$A$8633,IF($H$2=$H$2,IF($B$602=Data!$F$2:$F$8633,IF(U$16=Data!$E$2:$E$8633,IF(0=Data!$H$2:$H$8633,Data!$K$2:$K$8633))))))</f>
        <v>0</v>
      </c>
      <c r="V609" s="35">
        <f t="array" ref="V609">SUM(IF($F$2=Data!$A$2:$A$8633,IF($H$2=$H$2,IF($B$602=Data!$F$2:$F$8633,IF(V$16=Data!$E$2:$E$8633,IF(0=Data!$H$2:$H$8633,Data!$K$2:$K$8633))))))</f>
        <v>0</v>
      </c>
      <c r="W609" s="35">
        <f t="array" ref="W609">SUM(IF($F$2=Data!$A$2:$A$8633,IF($H$2=$H$2,IF($B$602=Data!$F$2:$F$8633,IF(W$16=Data!$E$2:$E$8633,IF(0=Data!$H$2:$H$8633,Data!$K$2:$K$8633))))))</f>
        <v>0</v>
      </c>
      <c r="X609" s="35">
        <f t="array" ref="X609">SUM(IF($F$2=Data!$A$2:$A$8633,IF($H$2=$H$2,IF($B$602=Data!$F$2:$F$8633,IF(X$16=Data!$E$2:$E$8633,IF(0=Data!$H$2:$H$8633,Data!$K$2:$K$8633))))))</f>
        <v>0</v>
      </c>
      <c r="Y609" s="35">
        <f t="array" ref="Y609">SUM(IF($F$2=Data!$A$2:$A$8633,IF($H$2=$H$2,IF($B$602=Data!$F$2:$F$8633,IF(Y$16=Data!$E$2:$E$8633,IF(0=Data!$H$2:$H$8633,Data!$K$2:$K$8633))))))</f>
        <v>0</v>
      </c>
    </row>
    <row r="610" spans="1:25" hidden="1">
      <c r="A610" s="29" t="s">
        <v>7</v>
      </c>
      <c r="B610" s="35">
        <f t="array" ref="B610">SUM(IF($F$2=Data!$A$2:$A$8633,IF($H$2=$H$2,IF($B$602=Data!$F$2:$F$8633,IF(B$16=Data!$E$2:$E$8633,IF(1=Data!$H$2:$H$8633,Data!$K$2:$K$8633))))))</f>
        <v>0</v>
      </c>
      <c r="C610" s="35">
        <f t="array" ref="C610">SUM(IF($F$2=Data!$A$2:$A$8633,IF($H$2=$H$2,IF($B$602=Data!$F$2:$F$8633,IF(C$16=Data!$E$2:$E$8633,IF(1=Data!$H$2:$H$8633,Data!$K$2:$K$8633))))))</f>
        <v>0</v>
      </c>
      <c r="D610" s="35">
        <f t="array" ref="D610">SUM(IF($F$2=Data!$A$2:$A$8633,IF($H$2=$H$2,IF($B$602=Data!$F$2:$F$8633,IF(D$16=Data!$E$2:$E$8633,IF(1=Data!$H$2:$H$8633,Data!$K$2:$K$8633))))))</f>
        <v>0</v>
      </c>
      <c r="E610" s="35">
        <f t="array" ref="E610">SUM(IF($F$2=Data!$A$2:$A$8633,IF($H$2=$H$2,IF($B$602=Data!$F$2:$F$8633,IF(E$16=Data!$E$2:$E$8633,IF(1=Data!$H$2:$H$8633,Data!$K$2:$K$8633))))))</f>
        <v>0</v>
      </c>
      <c r="F610" s="35">
        <f t="array" ref="F610">SUM(IF($F$2=Data!$A$2:$A$8633,IF($H$2=$H$2,IF($B$602=Data!$F$2:$F$8633,IF(F$16=Data!$E$2:$E$8633,IF(1=Data!$H$2:$H$8633,Data!$K$2:$K$8633))))))</f>
        <v>0</v>
      </c>
      <c r="G610" s="35">
        <f t="array" ref="G610">SUM(IF($F$2=Data!$A$2:$A$8633,IF($H$2=$H$2,IF($B$602=Data!$F$2:$F$8633,IF(G$16=Data!$E$2:$E$8633,IF(1=Data!$H$2:$H$8633,Data!$K$2:$K$8633))))))</f>
        <v>0</v>
      </c>
      <c r="H610" s="35">
        <f t="array" ref="H610">SUM(IF($F$2=Data!$A$2:$A$8633,IF($H$2=$H$2,IF($B$602=Data!$F$2:$F$8633,IF(H$16=Data!$E$2:$E$8633,IF(1=Data!$H$2:$H$8633,Data!$K$2:$K$8633))))))</f>
        <v>0</v>
      </c>
      <c r="I610" s="35">
        <f t="array" ref="I610">SUM(IF($F$2=Data!$A$2:$A$8633,IF($H$2=$H$2,IF($B$602=Data!$F$2:$F$8633,IF(I$16=Data!$E$2:$E$8633,IF(1=Data!$H$2:$H$8633,Data!$K$2:$K$8633))))))</f>
        <v>0</v>
      </c>
      <c r="J610" s="35">
        <f t="array" ref="J610">SUM(IF($F$2=Data!$A$2:$A$8633,IF($H$2=$H$2,IF($B$602=Data!$F$2:$F$8633,IF(J$16=Data!$E$2:$E$8633,IF(1=Data!$H$2:$H$8633,Data!$K$2:$K$8633))))))</f>
        <v>0</v>
      </c>
      <c r="K610" s="35">
        <f t="array" ref="K610">SUM(IF($F$2=Data!$A$2:$A$8633,IF($H$2=$H$2,IF($B$602=Data!$F$2:$F$8633,IF(K$16=Data!$E$2:$E$8633,IF(1=Data!$H$2:$H$8633,Data!$K$2:$K$8633))))))</f>
        <v>0</v>
      </c>
      <c r="L610" s="35">
        <f t="array" ref="L610">SUM(IF($F$2=Data!$A$2:$A$8633,IF($H$2=$H$2,IF($B$602=Data!$F$2:$F$8633,IF(L$16=Data!$E$2:$E$8633,IF(1=Data!$H$2:$H$8633,Data!$K$2:$K$8633))))))</f>
        <v>0</v>
      </c>
      <c r="M610" s="35">
        <f t="array" ref="M610">SUM(IF($F$2=Data!$A$2:$A$8633,IF($H$2=$H$2,IF($B$602=Data!$F$2:$F$8633,IF(M$16=Data!$E$2:$E$8633,IF(1=Data!$H$2:$H$8633,Data!$K$2:$K$8633))))))</f>
        <v>0</v>
      </c>
      <c r="N610" s="35">
        <f t="array" ref="N610">SUM(IF($F$2=Data!$A$2:$A$8633,IF($H$2=$H$2,IF($B$602=Data!$F$2:$F$8633,IF(N$16=Data!$E$2:$E$8633,IF(1=Data!$H$2:$H$8633,Data!$K$2:$K$8633))))))</f>
        <v>0</v>
      </c>
      <c r="O610" s="35">
        <f t="array" ref="O610">SUM(IF($F$2=Data!$A$2:$A$8633,IF($H$2=$H$2,IF($B$602=Data!$F$2:$F$8633,IF(O$16=Data!$E$2:$E$8633,IF(1=Data!$H$2:$H$8633,Data!$K$2:$K$8633))))))</f>
        <v>0</v>
      </c>
      <c r="P610" s="35">
        <f t="array" ref="P610">SUM(IF($F$2=Data!$A$2:$A$8633,IF($H$2=$H$2,IF($B$602=Data!$F$2:$F$8633,IF(P$16=Data!$E$2:$E$8633,IF(1=Data!$H$2:$H$8633,Data!$K$2:$K$8633))))))</f>
        <v>0</v>
      </c>
      <c r="Q610" s="35">
        <f t="array" ref="Q610">SUM(IF($F$2=Data!$A$2:$A$8633,IF($H$2=$H$2,IF($B$602=Data!$F$2:$F$8633,IF(Q$16=Data!$E$2:$E$8633,IF(1=Data!$H$2:$H$8633,Data!$K$2:$K$8633))))))</f>
        <v>0</v>
      </c>
      <c r="R610" s="35">
        <f t="array" ref="R610">SUM(IF($F$2=Data!$A$2:$A$8633,IF($H$2=$H$2,IF($B$602=Data!$F$2:$F$8633,IF(R$16=Data!$E$2:$E$8633,IF(1=Data!$H$2:$H$8633,Data!$K$2:$K$8633))))))</f>
        <v>0</v>
      </c>
      <c r="S610" s="35">
        <f t="array" ref="S610">SUM(IF($F$2=Data!$A$2:$A$8633,IF($H$2=$H$2,IF($B$602=Data!$F$2:$F$8633,IF(S$16=Data!$E$2:$E$8633,IF(1=Data!$H$2:$H$8633,Data!$K$2:$K$8633))))))</f>
        <v>0</v>
      </c>
      <c r="T610" s="35">
        <f t="array" ref="T610">SUM(IF($F$2=Data!$A$2:$A$8633,IF($H$2=$H$2,IF($B$602=Data!$F$2:$F$8633,IF(T$16=Data!$E$2:$E$8633,IF(1=Data!$H$2:$H$8633,Data!$K$2:$K$8633))))))</f>
        <v>0</v>
      </c>
      <c r="U610" s="35">
        <f t="array" ref="U610">SUM(IF($F$2=Data!$A$2:$A$8633,IF($H$2=$H$2,IF($B$602=Data!$F$2:$F$8633,IF(U$16=Data!$E$2:$E$8633,IF(1=Data!$H$2:$H$8633,Data!$K$2:$K$8633))))))</f>
        <v>0</v>
      </c>
      <c r="V610" s="35">
        <f t="array" ref="V610">SUM(IF($F$2=Data!$A$2:$A$8633,IF($H$2=$H$2,IF($B$602=Data!$F$2:$F$8633,IF(V$16=Data!$E$2:$E$8633,IF(1=Data!$H$2:$H$8633,Data!$K$2:$K$8633))))))</f>
        <v>0</v>
      </c>
      <c r="W610" s="35">
        <f t="array" ref="W610">SUM(IF($F$2=Data!$A$2:$A$8633,IF($H$2=$H$2,IF($B$602=Data!$F$2:$F$8633,IF(W$16=Data!$E$2:$E$8633,IF(1=Data!$H$2:$H$8633,Data!$K$2:$K$8633))))))</f>
        <v>0</v>
      </c>
      <c r="X610" s="35">
        <f t="array" ref="X610">SUM(IF($F$2=Data!$A$2:$A$8633,IF($H$2=$H$2,IF($B$602=Data!$F$2:$F$8633,IF(X$16=Data!$E$2:$E$8633,IF(1=Data!$H$2:$H$8633,Data!$K$2:$K$8633))))))</f>
        <v>0</v>
      </c>
      <c r="Y610" s="35">
        <f t="array" ref="Y610">SUM(IF($F$2=Data!$A$2:$A$8633,IF($H$2=$H$2,IF($B$602=Data!$F$2:$F$8633,IF(Y$16=Data!$E$2:$E$8633,IF(1=Data!$H$2:$H$8633,Data!$K$2:$K$8633))))))</f>
        <v>0</v>
      </c>
    </row>
    <row r="611" spans="1:25" hidden="1">
      <c r="A611" s="29" t="s">
        <v>19</v>
      </c>
      <c r="B611" s="35">
        <f t="array" ref="B611">SUM(IF($F$2=Data!$A$2:$A$8633,IF($H$2=$H$2,IF($B$602=Data!$F$2:$F$8633,IF(B$16=Data!$E$2:$E$8633,IF(2=Data!$H$2:$H$8633,Data!$K$2:$K$8633))))))</f>
        <v>0</v>
      </c>
      <c r="C611" s="35">
        <f t="array" ref="C611">SUM(IF($F$2=Data!$A$2:$A$8633,IF($H$2=$H$2,IF($B$602=Data!$F$2:$F$8633,IF(C$16=Data!$E$2:$E$8633,IF(2=Data!$H$2:$H$8633,Data!$K$2:$K$8633))))))</f>
        <v>0</v>
      </c>
      <c r="D611" s="35">
        <f t="array" ref="D611">SUM(IF($F$2=Data!$A$2:$A$8633,IF($H$2=$H$2,IF($B$602=Data!$F$2:$F$8633,IF(D$16=Data!$E$2:$E$8633,IF(2=Data!$H$2:$H$8633,Data!$K$2:$K$8633))))))</f>
        <v>0</v>
      </c>
      <c r="E611" s="35">
        <f t="array" ref="E611">SUM(IF($F$2=Data!$A$2:$A$8633,IF($H$2=$H$2,IF($B$602=Data!$F$2:$F$8633,IF(E$16=Data!$E$2:$E$8633,IF(2=Data!$H$2:$H$8633,Data!$K$2:$K$8633))))))</f>
        <v>0</v>
      </c>
      <c r="F611" s="35">
        <f t="array" ref="F611">SUM(IF($F$2=Data!$A$2:$A$8633,IF($H$2=$H$2,IF($B$602=Data!$F$2:$F$8633,IF(F$16=Data!$E$2:$E$8633,IF(2=Data!$H$2:$H$8633,Data!$K$2:$K$8633))))))</f>
        <v>0</v>
      </c>
      <c r="G611" s="35">
        <f t="array" ref="G611">SUM(IF($F$2=Data!$A$2:$A$8633,IF($H$2=$H$2,IF($B$602=Data!$F$2:$F$8633,IF(G$16=Data!$E$2:$E$8633,IF(2=Data!$H$2:$H$8633,Data!$K$2:$K$8633))))))</f>
        <v>0</v>
      </c>
      <c r="H611" s="35">
        <f t="array" ref="H611">SUM(IF($F$2=Data!$A$2:$A$8633,IF($H$2=$H$2,IF($B$602=Data!$F$2:$F$8633,IF(H$16=Data!$E$2:$E$8633,IF(2=Data!$H$2:$H$8633,Data!$K$2:$K$8633))))))</f>
        <v>0</v>
      </c>
      <c r="I611" s="35">
        <f t="array" ref="I611">SUM(IF($F$2=Data!$A$2:$A$8633,IF($H$2=$H$2,IF($B$602=Data!$F$2:$F$8633,IF(I$16=Data!$E$2:$E$8633,IF(2=Data!$H$2:$H$8633,Data!$K$2:$K$8633))))))</f>
        <v>0</v>
      </c>
      <c r="J611" s="35">
        <f t="array" ref="J611">SUM(IF($F$2=Data!$A$2:$A$8633,IF($H$2=$H$2,IF($B$602=Data!$F$2:$F$8633,IF(J$16=Data!$E$2:$E$8633,IF(2=Data!$H$2:$H$8633,Data!$K$2:$K$8633))))))</f>
        <v>0</v>
      </c>
      <c r="K611" s="35">
        <f t="array" ref="K611">SUM(IF($F$2=Data!$A$2:$A$8633,IF($H$2=$H$2,IF($B$602=Data!$F$2:$F$8633,IF(K$16=Data!$E$2:$E$8633,IF(2=Data!$H$2:$H$8633,Data!$K$2:$K$8633))))))</f>
        <v>0</v>
      </c>
      <c r="L611" s="35">
        <f t="array" ref="L611">SUM(IF($F$2=Data!$A$2:$A$8633,IF($H$2=$H$2,IF($B$602=Data!$F$2:$F$8633,IF(L$16=Data!$E$2:$E$8633,IF(2=Data!$H$2:$H$8633,Data!$K$2:$K$8633))))))</f>
        <v>0</v>
      </c>
      <c r="M611" s="35">
        <f t="array" ref="M611">SUM(IF($F$2=Data!$A$2:$A$8633,IF($H$2=$H$2,IF($B$602=Data!$F$2:$F$8633,IF(M$16=Data!$E$2:$E$8633,IF(2=Data!$H$2:$H$8633,Data!$K$2:$K$8633))))))</f>
        <v>0</v>
      </c>
      <c r="N611" s="35">
        <f t="array" ref="N611">SUM(IF($F$2=Data!$A$2:$A$8633,IF($H$2=$H$2,IF($B$602=Data!$F$2:$F$8633,IF(N$16=Data!$E$2:$E$8633,IF(2=Data!$H$2:$H$8633,Data!$K$2:$K$8633))))))</f>
        <v>0</v>
      </c>
      <c r="O611" s="35">
        <f t="array" ref="O611">SUM(IF($F$2=Data!$A$2:$A$8633,IF($H$2=$H$2,IF($B$602=Data!$F$2:$F$8633,IF(O$16=Data!$E$2:$E$8633,IF(2=Data!$H$2:$H$8633,Data!$K$2:$K$8633))))))</f>
        <v>0</v>
      </c>
      <c r="P611" s="35">
        <f t="array" ref="P611">SUM(IF($F$2=Data!$A$2:$A$8633,IF($H$2=$H$2,IF($B$602=Data!$F$2:$F$8633,IF(P$16=Data!$E$2:$E$8633,IF(2=Data!$H$2:$H$8633,Data!$K$2:$K$8633))))))</f>
        <v>0</v>
      </c>
      <c r="Q611" s="35">
        <f t="array" ref="Q611">SUM(IF($F$2=Data!$A$2:$A$8633,IF($H$2=$H$2,IF($B$602=Data!$F$2:$F$8633,IF(Q$16=Data!$E$2:$E$8633,IF(2=Data!$H$2:$H$8633,Data!$K$2:$K$8633))))))</f>
        <v>0</v>
      </c>
      <c r="R611" s="35">
        <f t="array" ref="R611">SUM(IF($F$2=Data!$A$2:$A$8633,IF($H$2=$H$2,IF($B$602=Data!$F$2:$F$8633,IF(R$16=Data!$E$2:$E$8633,IF(2=Data!$H$2:$H$8633,Data!$K$2:$K$8633))))))</f>
        <v>0</v>
      </c>
      <c r="S611" s="35">
        <f t="array" ref="S611">SUM(IF($F$2=Data!$A$2:$A$8633,IF($H$2=$H$2,IF($B$602=Data!$F$2:$F$8633,IF(S$16=Data!$E$2:$E$8633,IF(2=Data!$H$2:$H$8633,Data!$K$2:$K$8633))))))</f>
        <v>0</v>
      </c>
      <c r="T611" s="35">
        <f t="array" ref="T611">SUM(IF($F$2=Data!$A$2:$A$8633,IF($H$2=$H$2,IF($B$602=Data!$F$2:$F$8633,IF(T$16=Data!$E$2:$E$8633,IF(2=Data!$H$2:$H$8633,Data!$K$2:$K$8633))))))</f>
        <v>0</v>
      </c>
      <c r="U611" s="35">
        <f t="array" ref="U611">SUM(IF($F$2=Data!$A$2:$A$8633,IF($H$2=$H$2,IF($B$602=Data!$F$2:$F$8633,IF(U$16=Data!$E$2:$E$8633,IF(2=Data!$H$2:$H$8633,Data!$K$2:$K$8633))))))</f>
        <v>0</v>
      </c>
      <c r="V611" s="35">
        <f t="array" ref="V611">SUM(IF($F$2=Data!$A$2:$A$8633,IF($H$2=$H$2,IF($B$602=Data!$F$2:$F$8633,IF(V$16=Data!$E$2:$E$8633,IF(2=Data!$H$2:$H$8633,Data!$K$2:$K$8633))))))</f>
        <v>0</v>
      </c>
      <c r="W611" s="35">
        <f t="array" ref="W611">SUM(IF($F$2=Data!$A$2:$A$8633,IF($H$2=$H$2,IF($B$602=Data!$F$2:$F$8633,IF(W$16=Data!$E$2:$E$8633,IF(2=Data!$H$2:$H$8633,Data!$K$2:$K$8633))))))</f>
        <v>0</v>
      </c>
      <c r="X611" s="35">
        <f t="array" ref="X611">SUM(IF($F$2=Data!$A$2:$A$8633,IF($H$2=$H$2,IF($B$602=Data!$F$2:$F$8633,IF(X$16=Data!$E$2:$E$8633,IF(2=Data!$H$2:$H$8633,Data!$K$2:$K$8633))))))</f>
        <v>0</v>
      </c>
      <c r="Y611" s="35">
        <f t="array" ref="Y611">SUM(IF($F$2=Data!$A$2:$A$8633,IF($H$2=$H$2,IF($B$602=Data!$F$2:$F$8633,IF(Y$16=Data!$E$2:$E$8633,IF(2=Data!$H$2:$H$8633,Data!$K$2:$K$8633))))))</f>
        <v>0</v>
      </c>
    </row>
    <row r="612" spans="1:25" hidden="1">
      <c r="A612" s="29" t="s">
        <v>20</v>
      </c>
      <c r="B612" s="36">
        <f t="array" ref="B612">SUM(IF($F$2=Data!$A$2:$A$8633,IF($H$2=$H$2,IF($B$602=Data!$F$2:$F$8633,IF(B$16=Data!$E$2:$E$8633,IF(3=Data!$H$2:$H$8633,Data!$K$2:$K$8633))))))</f>
        <v>0</v>
      </c>
      <c r="C612" s="36">
        <f t="array" ref="C612">SUM(IF($F$2=Data!$A$2:$A$8633,IF($H$2=$H$2,IF($B$602=Data!$F$2:$F$8633,IF(C$16=Data!$E$2:$E$8633,IF(3=Data!$H$2:$H$8633,Data!$K$2:$K$8633))))))</f>
        <v>0</v>
      </c>
      <c r="D612" s="36">
        <f t="array" ref="D612">SUM(IF($F$2=Data!$A$2:$A$8633,IF($H$2=$H$2,IF($B$602=Data!$F$2:$F$8633,IF(D$16=Data!$E$2:$E$8633,IF(3=Data!$H$2:$H$8633,Data!$K$2:$K$8633))))))</f>
        <v>0</v>
      </c>
      <c r="E612" s="36">
        <f t="array" ref="E612">SUM(IF($F$2=Data!$A$2:$A$8633,IF($H$2=$H$2,IF($B$602=Data!$F$2:$F$8633,IF(E$16=Data!$E$2:$E$8633,IF(3=Data!$H$2:$H$8633,Data!$K$2:$K$8633))))))</f>
        <v>0</v>
      </c>
      <c r="F612" s="36">
        <f t="array" ref="F612">SUM(IF($F$2=Data!$A$2:$A$8633,IF($H$2=$H$2,IF($B$602=Data!$F$2:$F$8633,IF(F$16=Data!$E$2:$E$8633,IF(3=Data!$H$2:$H$8633,Data!$K$2:$K$8633))))))</f>
        <v>0</v>
      </c>
      <c r="G612" s="36">
        <f t="array" ref="G612">SUM(IF($F$2=Data!$A$2:$A$8633,IF($H$2=$H$2,IF($B$602=Data!$F$2:$F$8633,IF(G$16=Data!$E$2:$E$8633,IF(3=Data!$H$2:$H$8633,Data!$K$2:$K$8633))))))</f>
        <v>0</v>
      </c>
      <c r="H612" s="36">
        <f t="array" ref="H612">SUM(IF($F$2=Data!$A$2:$A$8633,IF($H$2=$H$2,IF($B$602=Data!$F$2:$F$8633,IF(H$16=Data!$E$2:$E$8633,IF(3=Data!$H$2:$H$8633,Data!$K$2:$K$8633))))))</f>
        <v>0</v>
      </c>
      <c r="I612" s="36">
        <f t="array" ref="I612">SUM(IF($F$2=Data!$A$2:$A$8633,IF($H$2=$H$2,IF($B$602=Data!$F$2:$F$8633,IF(I$16=Data!$E$2:$E$8633,IF(3=Data!$H$2:$H$8633,Data!$K$2:$K$8633))))))</f>
        <v>0</v>
      </c>
      <c r="J612" s="36">
        <f t="array" ref="J612">SUM(IF($F$2=Data!$A$2:$A$8633,IF($H$2=$H$2,IF($B$602=Data!$F$2:$F$8633,IF(J$16=Data!$E$2:$E$8633,IF(3=Data!$H$2:$H$8633,Data!$K$2:$K$8633))))))</f>
        <v>0</v>
      </c>
      <c r="K612" s="36">
        <f t="array" ref="K612">SUM(IF($F$2=Data!$A$2:$A$8633,IF($H$2=$H$2,IF($B$602=Data!$F$2:$F$8633,IF(K$16=Data!$E$2:$E$8633,IF(3=Data!$H$2:$H$8633,Data!$K$2:$K$8633))))))</f>
        <v>0</v>
      </c>
      <c r="L612" s="36">
        <f t="array" ref="L612">SUM(IF($F$2=Data!$A$2:$A$8633,IF($H$2=$H$2,IF($B$602=Data!$F$2:$F$8633,IF(L$16=Data!$E$2:$E$8633,IF(3=Data!$H$2:$H$8633,Data!$K$2:$K$8633))))))</f>
        <v>0</v>
      </c>
      <c r="M612" s="36">
        <f t="array" ref="M612">SUM(IF($F$2=Data!$A$2:$A$8633,IF($H$2=$H$2,IF($B$602=Data!$F$2:$F$8633,IF(M$16=Data!$E$2:$E$8633,IF(3=Data!$H$2:$H$8633,Data!$K$2:$K$8633))))))</f>
        <v>0</v>
      </c>
      <c r="N612" s="36">
        <f t="array" ref="N612">SUM(IF($F$2=Data!$A$2:$A$8633,IF($H$2=$H$2,IF($B$602=Data!$F$2:$F$8633,IF(N$16=Data!$E$2:$E$8633,IF(3=Data!$H$2:$H$8633,Data!$K$2:$K$8633))))))</f>
        <v>0</v>
      </c>
      <c r="O612" s="36">
        <f t="array" ref="O612">SUM(IF($F$2=Data!$A$2:$A$8633,IF($H$2=$H$2,IF($B$602=Data!$F$2:$F$8633,IF(O$16=Data!$E$2:$E$8633,IF(3=Data!$H$2:$H$8633,Data!$K$2:$K$8633))))))</f>
        <v>0</v>
      </c>
      <c r="P612" s="36">
        <f t="array" ref="P612">SUM(IF($F$2=Data!$A$2:$A$8633,IF($H$2=$H$2,IF($B$602=Data!$F$2:$F$8633,IF(P$16=Data!$E$2:$E$8633,IF(3=Data!$H$2:$H$8633,Data!$K$2:$K$8633))))))</f>
        <v>0</v>
      </c>
      <c r="Q612" s="36">
        <f t="array" ref="Q612">SUM(IF($F$2=Data!$A$2:$A$8633,IF($H$2=$H$2,IF($B$602=Data!$F$2:$F$8633,IF(Q$16=Data!$E$2:$E$8633,IF(3=Data!$H$2:$H$8633,Data!$K$2:$K$8633))))))</f>
        <v>0</v>
      </c>
      <c r="R612" s="36">
        <f t="array" ref="R612">SUM(IF($F$2=Data!$A$2:$A$8633,IF($H$2=$H$2,IF($B$602=Data!$F$2:$F$8633,IF(R$16=Data!$E$2:$E$8633,IF(3=Data!$H$2:$H$8633,Data!$K$2:$K$8633))))))</f>
        <v>0</v>
      </c>
      <c r="S612" s="36">
        <f t="array" ref="S612">SUM(IF($F$2=Data!$A$2:$A$8633,IF($H$2=$H$2,IF($B$602=Data!$F$2:$F$8633,IF(S$16=Data!$E$2:$E$8633,IF(3=Data!$H$2:$H$8633,Data!$K$2:$K$8633))))))</f>
        <v>0</v>
      </c>
      <c r="T612" s="36">
        <f t="array" ref="T612">SUM(IF($F$2=Data!$A$2:$A$8633,IF($H$2=$H$2,IF($B$602=Data!$F$2:$F$8633,IF(T$16=Data!$E$2:$E$8633,IF(3=Data!$H$2:$H$8633,Data!$K$2:$K$8633))))))</f>
        <v>0</v>
      </c>
      <c r="U612" s="36">
        <f t="array" ref="U612">SUM(IF($F$2=Data!$A$2:$A$8633,IF($H$2=$H$2,IF($B$602=Data!$F$2:$F$8633,IF(U$16=Data!$E$2:$E$8633,IF(3=Data!$H$2:$H$8633,Data!$K$2:$K$8633))))))</f>
        <v>0</v>
      </c>
      <c r="V612" s="36">
        <f t="array" ref="V612">SUM(IF($F$2=Data!$A$2:$A$8633,IF($H$2=$H$2,IF($B$602=Data!$F$2:$F$8633,IF(V$16=Data!$E$2:$E$8633,IF(3=Data!$H$2:$H$8633,Data!$K$2:$K$8633))))))</f>
        <v>0</v>
      </c>
      <c r="W612" s="36">
        <f t="array" ref="W612">SUM(IF($F$2=Data!$A$2:$A$8633,IF($H$2=$H$2,IF($B$602=Data!$F$2:$F$8633,IF(W$16=Data!$E$2:$E$8633,IF(3=Data!$H$2:$H$8633,Data!$K$2:$K$8633))))))</f>
        <v>0</v>
      </c>
      <c r="X612" s="36">
        <f t="array" ref="X612">SUM(IF($F$2=Data!$A$2:$A$8633,IF($H$2=$H$2,IF($B$602=Data!$F$2:$F$8633,IF(X$16=Data!$E$2:$E$8633,IF(3=Data!$H$2:$H$8633,Data!$K$2:$K$8633))))))</f>
        <v>0</v>
      </c>
      <c r="Y612" s="36">
        <f t="array" ref="Y612">SUM(IF($F$2=Data!$A$2:$A$8633,IF($H$2=$H$2,IF($B$602=Data!$F$2:$F$8633,IF(Y$16=Data!$E$2:$E$8633,IF(3=Data!$H$2:$H$8633,Data!$K$2:$K$8633))))))</f>
        <v>0</v>
      </c>
    </row>
    <row r="613" spans="1:25" hidden="1">
      <c r="A613" s="37"/>
    </row>
    <row r="614" spans="1:25" hidden="1">
      <c r="A614" s="38" t="s">
        <v>2</v>
      </c>
      <c r="B614" s="39" t="str">
        <f t="shared" ref="B614:Y614" si="888">IF(B$603&lt;B609,B604+B$603*B605,"N/A")</f>
        <v>N/A</v>
      </c>
      <c r="C614" s="39" t="str">
        <f t="shared" si="888"/>
        <v>N/A</v>
      </c>
      <c r="D614" s="39" t="str">
        <f t="shared" si="888"/>
        <v>N/A</v>
      </c>
      <c r="E614" s="39" t="str">
        <f t="shared" si="888"/>
        <v>N/A</v>
      </c>
      <c r="F614" s="39" t="str">
        <f t="shared" si="888"/>
        <v>N/A</v>
      </c>
      <c r="G614" s="39" t="str">
        <f t="shared" si="888"/>
        <v>N/A</v>
      </c>
      <c r="H614" s="39" t="str">
        <f t="shared" si="888"/>
        <v>N/A</v>
      </c>
      <c r="I614" s="39" t="str">
        <f t="shared" si="888"/>
        <v>N/A</v>
      </c>
      <c r="J614" s="39" t="str">
        <f t="shared" si="888"/>
        <v>N/A</v>
      </c>
      <c r="K614" s="39" t="str">
        <f t="shared" si="888"/>
        <v>N/A</v>
      </c>
      <c r="L614" s="39" t="str">
        <f t="shared" si="888"/>
        <v>N/A</v>
      </c>
      <c r="M614" s="39" t="str">
        <f t="shared" si="888"/>
        <v>N/A</v>
      </c>
      <c r="N614" s="39" t="str">
        <f t="shared" si="888"/>
        <v>N/A</v>
      </c>
      <c r="O614" s="39" t="str">
        <f t="shared" si="888"/>
        <v>N/A</v>
      </c>
      <c r="P614" s="39" t="str">
        <f t="shared" si="888"/>
        <v>N/A</v>
      </c>
      <c r="Q614" s="39" t="str">
        <f t="shared" si="888"/>
        <v>N/A</v>
      </c>
      <c r="R614" s="39" t="str">
        <f t="shared" si="888"/>
        <v>N/A</v>
      </c>
      <c r="S614" s="39" t="str">
        <f t="shared" si="888"/>
        <v>N/A</v>
      </c>
      <c r="T614" s="39" t="str">
        <f t="shared" si="888"/>
        <v>N/A</v>
      </c>
      <c r="U614" s="39" t="str">
        <f t="shared" si="888"/>
        <v>N/A</v>
      </c>
      <c r="V614" s="39" t="str">
        <f t="shared" si="888"/>
        <v>N/A</v>
      </c>
      <c r="W614" s="39" t="str">
        <f t="shared" si="888"/>
        <v>N/A</v>
      </c>
      <c r="X614" s="39" t="str">
        <f t="shared" si="888"/>
        <v>N/A</v>
      </c>
      <c r="Y614" s="39" t="str">
        <f t="shared" si="888"/>
        <v>N/A</v>
      </c>
    </row>
    <row r="615" spans="1:25" hidden="1">
      <c r="A615" s="38" t="s">
        <v>0</v>
      </c>
      <c r="B615" s="39" t="str">
        <f t="shared" ref="B615:Y615" si="889">IF(AND(B609&lt;&gt;0,B609&lt;B$603,B$603&lt;B610),B604+B$603*B605+(B$603-B609)*B606,"N/A")</f>
        <v>N/A</v>
      </c>
      <c r="C615" s="39" t="str">
        <f t="shared" si="889"/>
        <v>N/A</v>
      </c>
      <c r="D615" s="39" t="str">
        <f t="shared" si="889"/>
        <v>N/A</v>
      </c>
      <c r="E615" s="39" t="str">
        <f t="shared" si="889"/>
        <v>N/A</v>
      </c>
      <c r="F615" s="39" t="str">
        <f t="shared" si="889"/>
        <v>N/A</v>
      </c>
      <c r="G615" s="39" t="str">
        <f t="shared" si="889"/>
        <v>N/A</v>
      </c>
      <c r="H615" s="39" t="str">
        <f t="shared" si="889"/>
        <v>N/A</v>
      </c>
      <c r="I615" s="39" t="str">
        <f t="shared" si="889"/>
        <v>N/A</v>
      </c>
      <c r="J615" s="39" t="str">
        <f t="shared" si="889"/>
        <v>N/A</v>
      </c>
      <c r="K615" s="39" t="str">
        <f t="shared" si="889"/>
        <v>N/A</v>
      </c>
      <c r="L615" s="39" t="str">
        <f t="shared" si="889"/>
        <v>N/A</v>
      </c>
      <c r="M615" s="39" t="str">
        <f t="shared" si="889"/>
        <v>N/A</v>
      </c>
      <c r="N615" s="39" t="str">
        <f t="shared" si="889"/>
        <v>N/A</v>
      </c>
      <c r="O615" s="39" t="str">
        <f t="shared" si="889"/>
        <v>N/A</v>
      </c>
      <c r="P615" s="39" t="str">
        <f t="shared" si="889"/>
        <v>N/A</v>
      </c>
      <c r="Q615" s="39" t="str">
        <f t="shared" si="889"/>
        <v>N/A</v>
      </c>
      <c r="R615" s="39" t="str">
        <f t="shared" si="889"/>
        <v>N/A</v>
      </c>
      <c r="S615" s="39" t="str">
        <f t="shared" si="889"/>
        <v>N/A</v>
      </c>
      <c r="T615" s="39" t="str">
        <f t="shared" si="889"/>
        <v>N/A</v>
      </c>
      <c r="U615" s="39" t="str">
        <f t="shared" si="889"/>
        <v>N/A</v>
      </c>
      <c r="V615" s="39" t="str">
        <f t="shared" si="889"/>
        <v>N/A</v>
      </c>
      <c r="W615" s="39" t="str">
        <f t="shared" si="889"/>
        <v>N/A</v>
      </c>
      <c r="X615" s="39" t="str">
        <f t="shared" si="889"/>
        <v>N/A</v>
      </c>
      <c r="Y615" s="39" t="str">
        <f t="shared" si="889"/>
        <v>N/A</v>
      </c>
    </row>
    <row r="616" spans="1:25" hidden="1">
      <c r="A616" s="38" t="s">
        <v>1</v>
      </c>
      <c r="B616" s="39" t="str">
        <f t="shared" ref="B616:Y616" si="890">IF(AND(B610&lt;&gt;0,B610&lt;B$603,B$603&lt;B611),B604+B$603*B605+(B$603-B609)*B606+(B$603-B610)*B607,"N/A")</f>
        <v>N/A</v>
      </c>
      <c r="C616" s="39" t="str">
        <f t="shared" si="890"/>
        <v>N/A</v>
      </c>
      <c r="D616" s="39" t="str">
        <f t="shared" si="890"/>
        <v>N/A</v>
      </c>
      <c r="E616" s="39" t="str">
        <f t="shared" si="890"/>
        <v>N/A</v>
      </c>
      <c r="F616" s="39" t="str">
        <f t="shared" si="890"/>
        <v>N/A</v>
      </c>
      <c r="G616" s="39" t="str">
        <f t="shared" si="890"/>
        <v>N/A</v>
      </c>
      <c r="H616" s="39" t="str">
        <f t="shared" si="890"/>
        <v>N/A</v>
      </c>
      <c r="I616" s="39" t="str">
        <f t="shared" si="890"/>
        <v>N/A</v>
      </c>
      <c r="J616" s="39" t="str">
        <f t="shared" si="890"/>
        <v>N/A</v>
      </c>
      <c r="K616" s="39" t="str">
        <f t="shared" si="890"/>
        <v>N/A</v>
      </c>
      <c r="L616" s="39" t="str">
        <f t="shared" si="890"/>
        <v>N/A</v>
      </c>
      <c r="M616" s="39" t="str">
        <f t="shared" si="890"/>
        <v>N/A</v>
      </c>
      <c r="N616" s="39" t="str">
        <f t="shared" si="890"/>
        <v>N/A</v>
      </c>
      <c r="O616" s="39" t="str">
        <f t="shared" si="890"/>
        <v>N/A</v>
      </c>
      <c r="P616" s="39" t="str">
        <f t="shared" si="890"/>
        <v>N/A</v>
      </c>
      <c r="Q616" s="39" t="str">
        <f t="shared" si="890"/>
        <v>N/A</v>
      </c>
      <c r="R616" s="39" t="str">
        <f t="shared" si="890"/>
        <v>N/A</v>
      </c>
      <c r="S616" s="39" t="str">
        <f t="shared" si="890"/>
        <v>N/A</v>
      </c>
      <c r="T616" s="39" t="str">
        <f t="shared" si="890"/>
        <v>N/A</v>
      </c>
      <c r="U616" s="39" t="str">
        <f t="shared" si="890"/>
        <v>N/A</v>
      </c>
      <c r="V616" s="39" t="str">
        <f t="shared" si="890"/>
        <v>N/A</v>
      </c>
      <c r="W616" s="39" t="str">
        <f t="shared" si="890"/>
        <v>N/A</v>
      </c>
      <c r="X616" s="39" t="str">
        <f t="shared" si="890"/>
        <v>N/A</v>
      </c>
      <c r="Y616" s="39" t="str">
        <f t="shared" si="890"/>
        <v>N/A</v>
      </c>
    </row>
    <row r="617" spans="1:25" hidden="1">
      <c r="A617" s="38" t="s">
        <v>21</v>
      </c>
      <c r="B617" s="39" t="str">
        <f t="shared" ref="B617:Y617" si="891">IF(AND(B611&lt;&gt;0,B611&lt;B$603,B$603&lt;B612),B604+B$603*B605+(B$603-B609)*B606+(B$603-B610)*B607+(B$603-B611)*B608,"N/A")</f>
        <v>N/A</v>
      </c>
      <c r="C617" s="39" t="str">
        <f t="shared" si="891"/>
        <v>N/A</v>
      </c>
      <c r="D617" s="39" t="str">
        <f t="shared" si="891"/>
        <v>N/A</v>
      </c>
      <c r="E617" s="39" t="str">
        <f t="shared" si="891"/>
        <v>N/A</v>
      </c>
      <c r="F617" s="39" t="str">
        <f t="shared" si="891"/>
        <v>N/A</v>
      </c>
      <c r="G617" s="39" t="str">
        <f t="shared" si="891"/>
        <v>N/A</v>
      </c>
      <c r="H617" s="39" t="str">
        <f t="shared" si="891"/>
        <v>N/A</v>
      </c>
      <c r="I617" s="39" t="str">
        <f t="shared" si="891"/>
        <v>N/A</v>
      </c>
      <c r="J617" s="39" t="str">
        <f t="shared" si="891"/>
        <v>N/A</v>
      </c>
      <c r="K617" s="39" t="str">
        <f t="shared" si="891"/>
        <v>N/A</v>
      </c>
      <c r="L617" s="39" t="str">
        <f t="shared" si="891"/>
        <v>N/A</v>
      </c>
      <c r="M617" s="39" t="str">
        <f t="shared" si="891"/>
        <v>N/A</v>
      </c>
      <c r="N617" s="39" t="str">
        <f t="shared" si="891"/>
        <v>N/A</v>
      </c>
      <c r="O617" s="39" t="str">
        <f t="shared" si="891"/>
        <v>N/A</v>
      </c>
      <c r="P617" s="39" t="str">
        <f t="shared" si="891"/>
        <v>N/A</v>
      </c>
      <c r="Q617" s="39" t="str">
        <f t="shared" si="891"/>
        <v>N/A</v>
      </c>
      <c r="R617" s="39" t="str">
        <f t="shared" si="891"/>
        <v>N/A</v>
      </c>
      <c r="S617" s="39" t="str">
        <f t="shared" si="891"/>
        <v>N/A</v>
      </c>
      <c r="T617" s="39" t="str">
        <f t="shared" si="891"/>
        <v>N/A</v>
      </c>
      <c r="U617" s="39" t="str">
        <f t="shared" si="891"/>
        <v>N/A</v>
      </c>
      <c r="V617" s="39" t="str">
        <f t="shared" si="891"/>
        <v>N/A</v>
      </c>
      <c r="W617" s="39" t="str">
        <f t="shared" si="891"/>
        <v>N/A</v>
      </c>
      <c r="X617" s="39" t="str">
        <f t="shared" si="891"/>
        <v>N/A</v>
      </c>
      <c r="Y617" s="39" t="str">
        <f t="shared" si="891"/>
        <v>N/A</v>
      </c>
    </row>
    <row r="618" spans="1:25" hidden="1">
      <c r="A618" s="38" t="s">
        <v>103</v>
      </c>
      <c r="B618" s="39">
        <f>IF(B614&lt;&gt;"N/A",B614,IF(B615&lt;&gt;"N/A",B615,IF(B616&lt;&gt;"N/A",B616,IF(B617&lt;&gt;"N/A",B617,0))))-B604</f>
        <v>0</v>
      </c>
      <c r="C618" s="39">
        <f t="shared" ref="C618" si="892">IF(C614&lt;&gt;"N/A",C614,IF(C615&lt;&gt;"N/A",C615,IF(C616&lt;&gt;"N/A",C616,IF(C617&lt;&gt;"N/A",C617,0))))-C604</f>
        <v>0</v>
      </c>
      <c r="D618" s="39">
        <f t="shared" ref="D618" si="893">IF(D614&lt;&gt;"N/A",D614,IF(D615&lt;&gt;"N/A",D615,IF(D616&lt;&gt;"N/A",D616,IF(D617&lt;&gt;"N/A",D617,0))))-D604</f>
        <v>0</v>
      </c>
      <c r="E618" s="39">
        <f t="shared" ref="E618" si="894">IF(E614&lt;&gt;"N/A",E614,IF(E615&lt;&gt;"N/A",E615,IF(E616&lt;&gt;"N/A",E616,IF(E617&lt;&gt;"N/A",E617,0))))-E604</f>
        <v>0</v>
      </c>
      <c r="F618" s="39">
        <f t="shared" ref="F618" si="895">IF(F614&lt;&gt;"N/A",F614,IF(F615&lt;&gt;"N/A",F615,IF(F616&lt;&gt;"N/A",F616,IF(F617&lt;&gt;"N/A",F617,0))))-F604</f>
        <v>0</v>
      </c>
      <c r="G618" s="39">
        <f t="shared" ref="G618" si="896">IF(G614&lt;&gt;"N/A",G614,IF(G615&lt;&gt;"N/A",G615,IF(G616&lt;&gt;"N/A",G616,IF(G617&lt;&gt;"N/A",G617,0))))-G604</f>
        <v>0</v>
      </c>
      <c r="H618" s="39">
        <f t="shared" ref="H618" si="897">IF(H614&lt;&gt;"N/A",H614,IF(H615&lt;&gt;"N/A",H615,IF(H616&lt;&gt;"N/A",H616,IF(H617&lt;&gt;"N/A",H617,0))))-H604</f>
        <v>0</v>
      </c>
      <c r="I618" s="39">
        <f t="shared" ref="I618" si="898">IF(I614&lt;&gt;"N/A",I614,IF(I615&lt;&gt;"N/A",I615,IF(I616&lt;&gt;"N/A",I616,IF(I617&lt;&gt;"N/A",I617,0))))-I604</f>
        <v>0</v>
      </c>
      <c r="J618" s="39">
        <f t="shared" ref="J618" si="899">IF(J614&lt;&gt;"N/A",J614,IF(J615&lt;&gt;"N/A",J615,IF(J616&lt;&gt;"N/A",J616,IF(J617&lt;&gt;"N/A",J617,0))))-J604</f>
        <v>0</v>
      </c>
      <c r="K618" s="39">
        <f t="shared" ref="K618" si="900">IF(K614&lt;&gt;"N/A",K614,IF(K615&lt;&gt;"N/A",K615,IF(K616&lt;&gt;"N/A",K616,IF(K617&lt;&gt;"N/A",K617,0))))-K604</f>
        <v>0</v>
      </c>
      <c r="L618" s="39">
        <f t="shared" ref="L618" si="901">IF(L614&lt;&gt;"N/A",L614,IF(L615&lt;&gt;"N/A",L615,IF(L616&lt;&gt;"N/A",L616,IF(L617&lt;&gt;"N/A",L617,0))))-L604</f>
        <v>0</v>
      </c>
      <c r="M618" s="39">
        <f t="shared" ref="M618" si="902">IF(M614&lt;&gt;"N/A",M614,IF(M615&lt;&gt;"N/A",M615,IF(M616&lt;&gt;"N/A",M616,IF(M617&lt;&gt;"N/A",M617,0))))-M604</f>
        <v>0</v>
      </c>
      <c r="N618" s="39">
        <f t="shared" ref="N618" si="903">IF(N614&lt;&gt;"N/A",N614,IF(N615&lt;&gt;"N/A",N615,IF(N616&lt;&gt;"N/A",N616,IF(N617&lt;&gt;"N/A",N617,0))))-N604</f>
        <v>0</v>
      </c>
      <c r="O618" s="39">
        <f t="shared" ref="O618" si="904">IF(O614&lt;&gt;"N/A",O614,IF(O615&lt;&gt;"N/A",O615,IF(O616&lt;&gt;"N/A",O616,IF(O617&lt;&gt;"N/A",O617,0))))-O604</f>
        <v>0</v>
      </c>
      <c r="P618" s="39">
        <f t="shared" ref="P618" si="905">IF(P614&lt;&gt;"N/A",P614,IF(P615&lt;&gt;"N/A",P615,IF(P616&lt;&gt;"N/A",P616,IF(P617&lt;&gt;"N/A",P617,0))))-P604</f>
        <v>0</v>
      </c>
      <c r="Q618" s="39">
        <f t="shared" ref="Q618" si="906">IF(Q614&lt;&gt;"N/A",Q614,IF(Q615&lt;&gt;"N/A",Q615,IF(Q616&lt;&gt;"N/A",Q616,IF(Q617&lt;&gt;"N/A",Q617,0))))-Q604</f>
        <v>0</v>
      </c>
      <c r="R618" s="39">
        <f t="shared" ref="R618" si="907">IF(R614&lt;&gt;"N/A",R614,IF(R615&lt;&gt;"N/A",R615,IF(R616&lt;&gt;"N/A",R616,IF(R617&lt;&gt;"N/A",R617,0))))-R604</f>
        <v>0</v>
      </c>
      <c r="S618" s="39">
        <f t="shared" ref="S618" si="908">IF(S614&lt;&gt;"N/A",S614,IF(S615&lt;&gt;"N/A",S615,IF(S616&lt;&gt;"N/A",S616,IF(S617&lt;&gt;"N/A",S617,0))))-S604</f>
        <v>0</v>
      </c>
      <c r="T618" s="39">
        <f t="shared" ref="T618" si="909">IF(T614&lt;&gt;"N/A",T614,IF(T615&lt;&gt;"N/A",T615,IF(T616&lt;&gt;"N/A",T616,IF(T617&lt;&gt;"N/A",T617,0))))-T604</f>
        <v>0</v>
      </c>
      <c r="U618" s="39">
        <f t="shared" ref="U618" si="910">IF(U614&lt;&gt;"N/A",U614,IF(U615&lt;&gt;"N/A",U615,IF(U616&lt;&gt;"N/A",U616,IF(U617&lt;&gt;"N/A",U617,0))))-U604</f>
        <v>0</v>
      </c>
      <c r="V618" s="39">
        <f t="shared" ref="V618" si="911">IF(V614&lt;&gt;"N/A",V614,IF(V615&lt;&gt;"N/A",V615,IF(V616&lt;&gt;"N/A",V616,IF(V617&lt;&gt;"N/A",V617,0))))-V604</f>
        <v>0</v>
      </c>
      <c r="W618" s="39">
        <f t="shared" ref="W618" si="912">IF(W614&lt;&gt;"N/A",W614,IF(W615&lt;&gt;"N/A",W615,IF(W616&lt;&gt;"N/A",W616,IF(W617&lt;&gt;"N/A",W617,0))))-W604</f>
        <v>0</v>
      </c>
      <c r="X618" s="39">
        <f t="shared" ref="X618" si="913">IF(X614&lt;&gt;"N/A",X614,IF(X615&lt;&gt;"N/A",X615,IF(X616&lt;&gt;"N/A",X616,IF(X617&lt;&gt;"N/A",X617,0))))-X604</f>
        <v>0</v>
      </c>
      <c r="Y618" s="39">
        <f t="shared" ref="Y618" si="914">IF(Y614&lt;&gt;"N/A",Y614,IF(Y615&lt;&gt;"N/A",Y615,IF(Y616&lt;&gt;"N/A",Y616,IF(Y617&lt;&gt;"N/A",Y617,0))))-Y604</f>
        <v>0</v>
      </c>
    </row>
    <row r="619" spans="1:25" hidden="1"/>
    <row r="620" spans="1:25" hidden="1">
      <c r="B620" s="12" t="s">
        <v>41</v>
      </c>
      <c r="E620" s="22" t="s">
        <v>45</v>
      </c>
      <c r="H620" s="40">
        <v>1</v>
      </c>
      <c r="I620" s="41" t="s">
        <v>55</v>
      </c>
      <c r="J620" s="42"/>
    </row>
    <row r="621" spans="1:25" hidden="1">
      <c r="B621" s="43" t="str">
        <f>IF(ISNA(MATCH($D$2,$AC$10:$AC$140,FALSE))=TRUE,"N","Y")</f>
        <v>N</v>
      </c>
      <c r="F621" s="12" t="s">
        <v>9</v>
      </c>
      <c r="H621" s="44">
        <v>2</v>
      </c>
      <c r="I621" s="45" t="s">
        <v>56</v>
      </c>
      <c r="J621" s="46"/>
    </row>
    <row r="622" spans="1:25" hidden="1">
      <c r="F622" s="11" t="str">
        <f>IF(Y16=0,IF(OR(WEEKDAY($D$2+1)=1,F625="Y"),"SUNDAY/HOLIDAY",IF(OR(WEEKDAY($D$2+1)=2,WEEKDAY($D$2+1)=3,WEEKDAY($D$2+1)=4,WEEKDAY($D$2+1)=5,WEEKDAY($D$2+1)=6),"WEEKDAY",IF(WEEKDAY($D$2+1)=7,"SATURDAY",""))),IF(OR(WEEKDAY($D$2)=1,F625="Y"),"SUNDAY/HOLIDAY",IF(OR(WEEKDAY($D$2)=2,WEEKDAY($D$2)=3,WEEKDAY($D$2)=4,WEEKDAY($D$2)=5,WEEKDAY($D$2)=6),"WEEKDAY",IF(WEEKDAY($D$2)=7,"SATURDAY",""))))</f>
        <v>SATURDAY</v>
      </c>
      <c r="H622" s="44">
        <v>3</v>
      </c>
      <c r="I622" s="45" t="s">
        <v>57</v>
      </c>
      <c r="J622" s="46"/>
    </row>
    <row r="623" spans="1:25" hidden="1">
      <c r="B623" s="12" t="s">
        <v>44</v>
      </c>
      <c r="H623" s="44">
        <v>4</v>
      </c>
      <c r="I623" s="45" t="s">
        <v>58</v>
      </c>
      <c r="J623" s="46"/>
    </row>
    <row r="624" spans="1:25" hidden="1">
      <c r="B624" s="47">
        <f>--OR((MONTH(D2)&lt;=3)*(D2&lt;DATE(YEAR(D2),3,7-WEEKDAY(DATE(YEAR(D2),3,1),2)+8)),(MONTH(D2)&gt;=11)*(D2&gt;DATE(YEAR(D2),11,7-WEEKDAY(DATE(YEAR(D2),11,1),2)+1)))</f>
        <v>1</v>
      </c>
      <c r="F624" s="12" t="s">
        <v>41</v>
      </c>
      <c r="H624" s="44">
        <v>5</v>
      </c>
      <c r="I624" s="45" t="s">
        <v>59</v>
      </c>
      <c r="J624" s="46"/>
    </row>
    <row r="625" spans="1:14" hidden="1">
      <c r="F625" s="11" t="str">
        <f>IF(Y16=0,IF(ISNA(MATCH($D$2+1,$AC$10:$AC$140,FALSE))=TRUE,"N","Y"),IF(ISNA(MATCH($D$2,$AC$10:$AC$140,FALSE))=TRUE,"N","Y"))</f>
        <v>N</v>
      </c>
      <c r="H625" s="44">
        <v>6</v>
      </c>
      <c r="I625" s="45" t="s">
        <v>60</v>
      </c>
      <c r="J625" s="46"/>
    </row>
    <row r="626" spans="1:14" hidden="1">
      <c r="B626" s="12" t="s">
        <v>42</v>
      </c>
      <c r="H626" s="44">
        <v>7</v>
      </c>
      <c r="I626" s="45" t="s">
        <v>61</v>
      </c>
      <c r="J626" s="46"/>
    </row>
    <row r="627" spans="1:14" hidden="1">
      <c r="B627" s="11">
        <f>--(D2=DATE(YEAR(D2),3,7-WEEKDAY(DATE(YEAR(D2),3,1),2)+8))</f>
        <v>0</v>
      </c>
      <c r="H627" s="44">
        <v>8</v>
      </c>
      <c r="I627" s="45" t="s">
        <v>62</v>
      </c>
      <c r="J627" s="46"/>
    </row>
    <row r="628" spans="1:14" hidden="1">
      <c r="H628" s="44">
        <v>9</v>
      </c>
      <c r="I628" s="45" t="s">
        <v>63</v>
      </c>
      <c r="J628" s="46"/>
    </row>
    <row r="629" spans="1:14" hidden="1">
      <c r="B629" s="12" t="s">
        <v>43</v>
      </c>
      <c r="E629" s="45"/>
      <c r="H629" s="44">
        <v>10</v>
      </c>
      <c r="I629" s="45" t="s">
        <v>64</v>
      </c>
      <c r="J629" s="46"/>
    </row>
    <row r="630" spans="1:14" hidden="1">
      <c r="B630" s="11">
        <f>--(D2=DATE(YEAR(D2),11,7-WEEKDAY(DATE(YEAR(D2),11,1),2)+1))</f>
        <v>0</v>
      </c>
      <c r="H630" s="44">
        <v>11</v>
      </c>
      <c r="I630" s="45" t="s">
        <v>65</v>
      </c>
      <c r="J630" s="46"/>
    </row>
    <row r="631" spans="1:14" hidden="1">
      <c r="H631" s="48">
        <v>12</v>
      </c>
      <c r="I631" s="49" t="s">
        <v>66</v>
      </c>
      <c r="J631" s="50"/>
    </row>
    <row r="632" spans="1:14" hidden="1"/>
    <row r="633" spans="1:14">
      <c r="A633" s="51" t="s">
        <v>49</v>
      </c>
    </row>
    <row r="634" spans="1:14">
      <c r="B634" s="60" t="s">
        <v>50</v>
      </c>
      <c r="C634" s="61"/>
      <c r="D634" s="61"/>
      <c r="E634" s="61"/>
      <c r="F634" s="61"/>
      <c r="G634" s="61"/>
      <c r="H634" s="61"/>
      <c r="I634" s="65"/>
    </row>
    <row r="635" spans="1:14">
      <c r="B635" s="62" t="s">
        <v>51</v>
      </c>
      <c r="C635" s="52"/>
      <c r="D635" s="52"/>
      <c r="E635" s="52"/>
      <c r="F635" s="52"/>
      <c r="G635" s="52"/>
      <c r="H635" s="52"/>
      <c r="I635" s="66"/>
    </row>
    <row r="636" spans="1:14">
      <c r="B636" s="62" t="s">
        <v>105</v>
      </c>
      <c r="C636" s="52"/>
      <c r="D636" s="52"/>
      <c r="E636" s="52"/>
      <c r="F636" s="52"/>
      <c r="G636" s="52"/>
      <c r="H636" s="52"/>
      <c r="I636" s="66"/>
    </row>
    <row r="637" spans="1:14">
      <c r="B637" s="63" t="s">
        <v>106</v>
      </c>
      <c r="C637" s="64"/>
      <c r="D637" s="64"/>
      <c r="E637" s="64"/>
      <c r="F637" s="64"/>
      <c r="G637" s="64"/>
      <c r="H637" s="64"/>
      <c r="I637" s="67"/>
    </row>
    <row r="639" spans="1:14">
      <c r="A639" s="51" t="s">
        <v>53</v>
      </c>
    </row>
    <row r="640" spans="1:14" ht="12.75" customHeight="1">
      <c r="B640" s="68" t="s">
        <v>52</v>
      </c>
      <c r="C640" s="69"/>
      <c r="D640" s="69"/>
      <c r="E640" s="69"/>
      <c r="F640" s="69"/>
      <c r="G640" s="69"/>
      <c r="H640" s="69"/>
      <c r="I640" s="69"/>
      <c r="J640" s="69"/>
      <c r="K640" s="69"/>
      <c r="L640" s="69"/>
      <c r="M640" s="69"/>
      <c r="N640" s="70"/>
    </row>
    <row r="641" spans="2:14">
      <c r="B641" s="71"/>
      <c r="C641" s="72"/>
      <c r="D641" s="72"/>
      <c r="E641" s="72"/>
      <c r="F641" s="72"/>
      <c r="G641" s="72"/>
      <c r="H641" s="72"/>
      <c r="I641" s="72"/>
      <c r="J641" s="72"/>
      <c r="K641" s="72"/>
      <c r="L641" s="72"/>
      <c r="M641" s="72"/>
      <c r="N641" s="73"/>
    </row>
    <row r="642" spans="2:14">
      <c r="B642" s="71"/>
      <c r="C642" s="72"/>
      <c r="D642" s="72"/>
      <c r="E642" s="72"/>
      <c r="F642" s="72"/>
      <c r="G642" s="72"/>
      <c r="H642" s="72"/>
      <c r="I642" s="72"/>
      <c r="J642" s="72"/>
      <c r="K642" s="72"/>
      <c r="L642" s="72"/>
      <c r="M642" s="72"/>
      <c r="N642" s="73"/>
    </row>
    <row r="643" spans="2:14">
      <c r="B643" s="71"/>
      <c r="C643" s="72"/>
      <c r="D643" s="72"/>
      <c r="E643" s="72"/>
      <c r="F643" s="72"/>
      <c r="G643" s="72"/>
      <c r="H643" s="72"/>
      <c r="I643" s="72"/>
      <c r="J643" s="72"/>
      <c r="K643" s="72"/>
      <c r="L643" s="72"/>
      <c r="M643" s="72"/>
      <c r="N643" s="73"/>
    </row>
    <row r="644" spans="2:14">
      <c r="B644" s="71"/>
      <c r="C644" s="72"/>
      <c r="D644" s="72"/>
      <c r="E644" s="72"/>
      <c r="F644" s="72"/>
      <c r="G644" s="72"/>
      <c r="H644" s="72"/>
      <c r="I644" s="72"/>
      <c r="J644" s="72"/>
      <c r="K644" s="72"/>
      <c r="L644" s="72"/>
      <c r="M644" s="72"/>
      <c r="N644" s="73"/>
    </row>
    <row r="645" spans="2:14">
      <c r="B645" s="71"/>
      <c r="C645" s="72"/>
      <c r="D645" s="72"/>
      <c r="E645" s="72"/>
      <c r="F645" s="72"/>
      <c r="G645" s="72"/>
      <c r="H645" s="72"/>
      <c r="I645" s="72"/>
      <c r="J645" s="72"/>
      <c r="K645" s="72"/>
      <c r="L645" s="72"/>
      <c r="M645" s="72"/>
      <c r="N645" s="73"/>
    </row>
    <row r="646" spans="2:14">
      <c r="B646" s="74"/>
      <c r="C646" s="75"/>
      <c r="D646" s="75"/>
      <c r="E646" s="75"/>
      <c r="F646" s="75"/>
      <c r="G646" s="75"/>
      <c r="H646" s="75"/>
      <c r="I646" s="75"/>
      <c r="J646" s="75"/>
      <c r="K646" s="75"/>
      <c r="L646" s="75"/>
      <c r="M646" s="75"/>
      <c r="N646" s="76"/>
    </row>
  </sheetData>
  <mergeCells count="1">
    <mergeCell ref="B640:N646"/>
  </mergeCells>
  <dataValidations count="1">
    <dataValidation type="list" allowBlank="1" sqref="F2">
      <formula1>$AE$10:$AE$28</formula1>
    </dataValidation>
  </dataValidations>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8633"/>
  <sheetViews>
    <sheetView workbookViewId="0">
      <pane ySplit="1" topLeftCell="A2" activePane="bottomLeft" state="frozen"/>
      <selection pane="bottomLeft"/>
    </sheetView>
  </sheetViews>
  <sheetFormatPr defaultColWidth="7.42578125" defaultRowHeight="12.75"/>
  <cols>
    <col min="1" max="1" width="10" bestFit="1" customWidth="1"/>
    <col min="2" max="2" width="40" bestFit="1" customWidth="1"/>
    <col min="3" max="3" width="18.42578125" bestFit="1" customWidth="1"/>
    <col min="4" max="4" width="20.140625" bestFit="1" customWidth="1"/>
    <col min="5" max="5" width="11.140625" bestFit="1" customWidth="1"/>
    <col min="6" max="6" width="19.5703125" bestFit="1" customWidth="1"/>
    <col min="7" max="7" width="16.140625" bestFit="1" customWidth="1"/>
    <col min="8" max="8" width="12.85546875" customWidth="1"/>
    <col min="9" max="9" width="12.140625" bestFit="1" customWidth="1"/>
    <col min="10" max="11" width="11.5703125" bestFit="1" customWidth="1"/>
  </cols>
  <sheetData>
    <row r="1" spans="1:12" ht="25.5">
      <c r="A1" s="2" t="s">
        <v>11</v>
      </c>
      <c r="B1" s="2" t="s">
        <v>73</v>
      </c>
      <c r="C1" s="2" t="s">
        <v>12</v>
      </c>
      <c r="D1" s="2" t="s">
        <v>13</v>
      </c>
      <c r="E1" s="2" t="s">
        <v>14</v>
      </c>
      <c r="F1" s="2" t="s">
        <v>97</v>
      </c>
      <c r="G1" s="2" t="s">
        <v>8</v>
      </c>
      <c r="H1" s="2" t="s">
        <v>69</v>
      </c>
      <c r="I1" s="2" t="s">
        <v>15</v>
      </c>
      <c r="J1" s="2" t="s">
        <v>67</v>
      </c>
      <c r="K1" s="2" t="s">
        <v>68</v>
      </c>
    </row>
    <row r="2" spans="1:12">
      <c r="A2" t="s">
        <v>16</v>
      </c>
      <c r="B2" t="s">
        <v>107</v>
      </c>
      <c r="C2" t="s">
        <v>99</v>
      </c>
      <c r="D2" t="s">
        <v>100</v>
      </c>
      <c r="E2" s="54">
        <v>0</v>
      </c>
      <c r="F2" t="s">
        <v>62</v>
      </c>
      <c r="G2" s="54">
        <v>11542.956417495399</v>
      </c>
      <c r="H2" s="54">
        <v>0</v>
      </c>
      <c r="I2" s="54">
        <v>843.55246534122602</v>
      </c>
      <c r="J2" s="1">
        <v>0</v>
      </c>
      <c r="K2" s="1">
        <v>150</v>
      </c>
      <c r="L2" s="54"/>
    </row>
    <row r="3" spans="1:12">
      <c r="A3" t="s">
        <v>16</v>
      </c>
      <c r="B3" t="s">
        <v>107</v>
      </c>
      <c r="C3" t="s">
        <v>99</v>
      </c>
      <c r="D3" t="s">
        <v>100</v>
      </c>
      <c r="E3" s="54">
        <v>0</v>
      </c>
      <c r="F3" t="s">
        <v>84</v>
      </c>
      <c r="G3" s="54">
        <v>11542.956417495399</v>
      </c>
      <c r="H3" s="54">
        <v>0</v>
      </c>
      <c r="I3" s="54">
        <v>73.976858812155001</v>
      </c>
      <c r="J3" s="1">
        <v>0</v>
      </c>
      <c r="K3" s="1">
        <v>150</v>
      </c>
      <c r="L3" s="54"/>
    </row>
    <row r="4" spans="1:12">
      <c r="A4" t="s">
        <v>16</v>
      </c>
      <c r="B4" t="s">
        <v>107</v>
      </c>
      <c r="C4" t="s">
        <v>99</v>
      </c>
      <c r="D4" t="s">
        <v>100</v>
      </c>
      <c r="E4" s="54">
        <v>0</v>
      </c>
      <c r="F4" t="s">
        <v>80</v>
      </c>
      <c r="G4" s="54">
        <v>11542.956417495399</v>
      </c>
      <c r="H4" s="54">
        <v>0</v>
      </c>
      <c r="I4" s="54">
        <v>124.09847756191</v>
      </c>
      <c r="J4" s="1">
        <v>0</v>
      </c>
      <c r="K4" s="1">
        <v>150</v>
      </c>
      <c r="L4" s="54"/>
    </row>
    <row r="5" spans="1:12">
      <c r="A5" t="s">
        <v>16</v>
      </c>
      <c r="B5" t="s">
        <v>107</v>
      </c>
      <c r="C5" t="s">
        <v>99</v>
      </c>
      <c r="D5" t="s">
        <v>100</v>
      </c>
      <c r="E5" s="54">
        <v>0</v>
      </c>
      <c r="F5" t="s">
        <v>81</v>
      </c>
      <c r="G5" s="54">
        <v>11542.956417495399</v>
      </c>
      <c r="H5" s="54">
        <v>0</v>
      </c>
      <c r="I5" s="54">
        <v>-17.727024872672501</v>
      </c>
      <c r="J5" s="1">
        <v>0</v>
      </c>
      <c r="K5" s="1">
        <v>150</v>
      </c>
      <c r="L5" s="54"/>
    </row>
    <row r="6" spans="1:12">
      <c r="A6" t="s">
        <v>16</v>
      </c>
      <c r="B6" t="s">
        <v>107</v>
      </c>
      <c r="C6" t="s">
        <v>99</v>
      </c>
      <c r="D6" t="s">
        <v>100</v>
      </c>
      <c r="E6" s="54">
        <v>0</v>
      </c>
      <c r="F6" t="s">
        <v>79</v>
      </c>
      <c r="G6" s="54">
        <v>11542.956417495399</v>
      </c>
      <c r="H6" s="54">
        <v>0</v>
      </c>
      <c r="I6" s="54">
        <v>30.5299399985009</v>
      </c>
      <c r="J6" s="1">
        <v>0</v>
      </c>
      <c r="K6" s="1">
        <v>150</v>
      </c>
      <c r="L6" s="54"/>
    </row>
    <row r="7" spans="1:12">
      <c r="A7" t="s">
        <v>16</v>
      </c>
      <c r="B7" t="s">
        <v>107</v>
      </c>
      <c r="C7" t="s">
        <v>99</v>
      </c>
      <c r="D7" t="s">
        <v>100</v>
      </c>
      <c r="E7" s="54">
        <v>0</v>
      </c>
      <c r="F7" t="s">
        <v>66</v>
      </c>
      <c r="G7" s="54">
        <v>11542.956417495399</v>
      </c>
      <c r="H7" s="54">
        <v>0</v>
      </c>
      <c r="I7" s="54">
        <v>-692.94153986297795</v>
      </c>
      <c r="J7" s="1">
        <v>0</v>
      </c>
      <c r="K7" s="1">
        <v>150</v>
      </c>
      <c r="L7" s="54"/>
    </row>
    <row r="8" spans="1:12">
      <c r="A8" t="s">
        <v>16</v>
      </c>
      <c r="B8" t="s">
        <v>107</v>
      </c>
      <c r="C8" t="s">
        <v>99</v>
      </c>
      <c r="D8" t="s">
        <v>100</v>
      </c>
      <c r="E8" s="54">
        <v>0</v>
      </c>
      <c r="F8" t="s">
        <v>56</v>
      </c>
      <c r="G8" s="54">
        <v>11542.956417495399</v>
      </c>
      <c r="H8" s="54">
        <v>0</v>
      </c>
      <c r="I8" s="54">
        <v>193.00381127452101</v>
      </c>
      <c r="J8" s="1">
        <v>0</v>
      </c>
      <c r="K8" s="1">
        <v>150</v>
      </c>
      <c r="L8" s="54"/>
    </row>
    <row r="9" spans="1:12">
      <c r="A9" t="s">
        <v>16</v>
      </c>
      <c r="B9" t="s">
        <v>107</v>
      </c>
      <c r="C9" t="s">
        <v>99</v>
      </c>
      <c r="D9" t="s">
        <v>100</v>
      </c>
      <c r="E9" s="54">
        <v>0</v>
      </c>
      <c r="F9" t="s">
        <v>82</v>
      </c>
      <c r="G9" s="54">
        <v>11542.956417495399</v>
      </c>
      <c r="H9" s="54">
        <v>0</v>
      </c>
      <c r="I9" s="54">
        <v>-733.38135230205</v>
      </c>
      <c r="J9" s="1">
        <v>0</v>
      </c>
      <c r="K9" s="1">
        <v>150</v>
      </c>
      <c r="L9" s="54"/>
    </row>
    <row r="10" spans="1:12">
      <c r="A10" t="s">
        <v>16</v>
      </c>
      <c r="B10" t="s">
        <v>107</v>
      </c>
      <c r="C10" t="s">
        <v>99</v>
      </c>
      <c r="D10" t="s">
        <v>100</v>
      </c>
      <c r="E10" s="54">
        <v>0</v>
      </c>
      <c r="F10" t="s">
        <v>85</v>
      </c>
      <c r="G10" s="54">
        <v>11542.956417495399</v>
      </c>
      <c r="H10" s="54">
        <v>0</v>
      </c>
      <c r="I10" s="54">
        <v>1.65786679728931</v>
      </c>
      <c r="J10" s="1">
        <v>0</v>
      </c>
      <c r="K10" s="1">
        <v>150</v>
      </c>
      <c r="L10" s="54"/>
    </row>
    <row r="11" spans="1:12">
      <c r="A11" t="s">
        <v>16</v>
      </c>
      <c r="B11" t="s">
        <v>107</v>
      </c>
      <c r="C11" t="s">
        <v>99</v>
      </c>
      <c r="D11" t="s">
        <v>100</v>
      </c>
      <c r="E11" s="54">
        <v>0</v>
      </c>
      <c r="F11" t="s">
        <v>55</v>
      </c>
      <c r="G11" s="54">
        <v>11542.956417495399</v>
      </c>
      <c r="H11" s="54">
        <v>0</v>
      </c>
      <c r="I11" s="54">
        <v>-41.657823942810502</v>
      </c>
      <c r="J11" s="1">
        <v>0</v>
      </c>
      <c r="K11" s="1">
        <v>150</v>
      </c>
      <c r="L11" s="54"/>
    </row>
    <row r="12" spans="1:12">
      <c r="A12" t="s">
        <v>16</v>
      </c>
      <c r="B12" t="s">
        <v>107</v>
      </c>
      <c r="C12" t="s">
        <v>99</v>
      </c>
      <c r="D12" t="s">
        <v>100</v>
      </c>
      <c r="E12" s="54">
        <v>0</v>
      </c>
      <c r="F12" t="s">
        <v>61</v>
      </c>
      <c r="G12" s="54">
        <v>11542.956417495399</v>
      </c>
      <c r="H12" s="54">
        <v>0</v>
      </c>
      <c r="I12" s="54">
        <v>401.60723533274899</v>
      </c>
      <c r="J12" s="1">
        <v>0</v>
      </c>
      <c r="K12" s="1">
        <v>150</v>
      </c>
      <c r="L12" s="54"/>
    </row>
    <row r="13" spans="1:12">
      <c r="A13" t="s">
        <v>16</v>
      </c>
      <c r="B13" t="s">
        <v>107</v>
      </c>
      <c r="C13" t="s">
        <v>99</v>
      </c>
      <c r="D13" t="s">
        <v>100</v>
      </c>
      <c r="E13" s="54">
        <v>0</v>
      </c>
      <c r="F13" t="s">
        <v>60</v>
      </c>
      <c r="G13" s="54">
        <v>11542.956417495399</v>
      </c>
      <c r="H13" s="54">
        <v>0</v>
      </c>
      <c r="I13" s="54">
        <v>375.969631348402</v>
      </c>
      <c r="J13" s="1">
        <v>0</v>
      </c>
      <c r="K13" s="1">
        <v>150</v>
      </c>
      <c r="L13" s="54"/>
    </row>
    <row r="14" spans="1:12">
      <c r="A14" t="s">
        <v>16</v>
      </c>
      <c r="B14" t="s">
        <v>107</v>
      </c>
      <c r="C14" t="s">
        <v>99</v>
      </c>
      <c r="D14" t="s">
        <v>100</v>
      </c>
      <c r="E14" s="54">
        <v>0</v>
      </c>
      <c r="F14" t="s">
        <v>57</v>
      </c>
      <c r="G14" s="54">
        <v>11542.956417495399</v>
      </c>
      <c r="H14" s="54">
        <v>0</v>
      </c>
      <c r="I14" s="54">
        <v>200.904036492431</v>
      </c>
      <c r="J14" s="1">
        <v>0</v>
      </c>
      <c r="K14" s="1">
        <v>150</v>
      </c>
      <c r="L14" s="54"/>
    </row>
    <row r="15" spans="1:12">
      <c r="A15" t="s">
        <v>16</v>
      </c>
      <c r="B15" t="s">
        <v>107</v>
      </c>
      <c r="C15" t="s">
        <v>99</v>
      </c>
      <c r="D15" t="s">
        <v>100</v>
      </c>
      <c r="E15" s="54">
        <v>0</v>
      </c>
      <c r="F15" t="s">
        <v>59</v>
      </c>
      <c r="G15" s="54">
        <v>11542.956417495399</v>
      </c>
      <c r="H15" s="54">
        <v>0</v>
      </c>
      <c r="I15" s="54">
        <v>149.85011462100999</v>
      </c>
      <c r="J15" s="1">
        <v>0</v>
      </c>
      <c r="K15" s="1">
        <v>150</v>
      </c>
      <c r="L15" s="54"/>
    </row>
    <row r="16" spans="1:12">
      <c r="A16" t="s">
        <v>16</v>
      </c>
      <c r="B16" t="s">
        <v>107</v>
      </c>
      <c r="C16" t="s">
        <v>99</v>
      </c>
      <c r="D16" t="s">
        <v>100</v>
      </c>
      <c r="E16" s="54">
        <v>0</v>
      </c>
      <c r="F16" t="s">
        <v>83</v>
      </c>
      <c r="G16" s="54">
        <v>11542.956417495399</v>
      </c>
      <c r="H16" s="54">
        <v>0</v>
      </c>
      <c r="I16" s="54">
        <v>-471.903529946964</v>
      </c>
      <c r="J16" s="1">
        <v>0</v>
      </c>
      <c r="K16" s="1">
        <v>150</v>
      </c>
      <c r="L16" s="54"/>
    </row>
    <row r="17" spans="1:12">
      <c r="A17" t="s">
        <v>16</v>
      </c>
      <c r="B17" t="s">
        <v>107</v>
      </c>
      <c r="C17" t="s">
        <v>99</v>
      </c>
      <c r="D17" t="s">
        <v>100</v>
      </c>
      <c r="E17" s="54">
        <v>0</v>
      </c>
      <c r="F17" t="s">
        <v>65</v>
      </c>
      <c r="G17" s="54">
        <v>11542.956417495399</v>
      </c>
      <c r="H17" s="54">
        <v>0</v>
      </c>
      <c r="I17" s="54">
        <v>-56.340050103135397</v>
      </c>
      <c r="J17" s="1">
        <v>0</v>
      </c>
      <c r="K17" s="1">
        <v>150</v>
      </c>
      <c r="L17" s="54"/>
    </row>
    <row r="18" spans="1:12">
      <c r="A18" t="s">
        <v>16</v>
      </c>
      <c r="B18" t="s">
        <v>107</v>
      </c>
      <c r="C18" t="s">
        <v>99</v>
      </c>
      <c r="D18" t="s">
        <v>100</v>
      </c>
      <c r="E18" s="54">
        <v>0</v>
      </c>
      <c r="F18" t="s">
        <v>64</v>
      </c>
      <c r="G18" s="54">
        <v>11542.956417495399</v>
      </c>
      <c r="H18" s="54">
        <v>0</v>
      </c>
      <c r="I18" s="54">
        <v>420.194961326331</v>
      </c>
      <c r="J18" s="1">
        <v>0</v>
      </c>
      <c r="K18" s="1">
        <v>150</v>
      </c>
      <c r="L18" s="54"/>
    </row>
    <row r="19" spans="1:12">
      <c r="A19" t="s">
        <v>16</v>
      </c>
      <c r="B19" t="s">
        <v>107</v>
      </c>
      <c r="C19" t="s">
        <v>99</v>
      </c>
      <c r="D19" t="s">
        <v>100</v>
      </c>
      <c r="E19" s="54">
        <v>0</v>
      </c>
      <c r="F19" t="s">
        <v>17</v>
      </c>
      <c r="G19" s="54">
        <v>11542.956417495399</v>
      </c>
      <c r="H19" s="54">
        <v>0</v>
      </c>
      <c r="I19" s="54">
        <v>-1760.78303677494</v>
      </c>
      <c r="J19" s="1">
        <v>0</v>
      </c>
      <c r="K19" s="1">
        <v>150</v>
      </c>
      <c r="L19" s="54"/>
    </row>
    <row r="20" spans="1:12">
      <c r="A20" t="s">
        <v>16</v>
      </c>
      <c r="B20" t="s">
        <v>107</v>
      </c>
      <c r="C20" t="s">
        <v>99</v>
      </c>
      <c r="D20" t="s">
        <v>100</v>
      </c>
      <c r="E20" s="54">
        <v>0</v>
      </c>
      <c r="F20" t="s">
        <v>63</v>
      </c>
      <c r="G20" s="54">
        <v>11542.956417495399</v>
      </c>
      <c r="H20" s="54">
        <v>0</v>
      </c>
      <c r="I20" s="54">
        <v>674.29098923534798</v>
      </c>
      <c r="J20" s="1">
        <v>0</v>
      </c>
      <c r="K20" s="1">
        <v>150</v>
      </c>
      <c r="L20" s="54"/>
    </row>
    <row r="21" spans="1:12">
      <c r="A21" t="s">
        <v>16</v>
      </c>
      <c r="B21" t="s">
        <v>107</v>
      </c>
      <c r="C21" t="s">
        <v>99</v>
      </c>
      <c r="D21" t="s">
        <v>100</v>
      </c>
      <c r="E21" s="54">
        <v>0</v>
      </c>
      <c r="F21" t="s">
        <v>72</v>
      </c>
      <c r="G21" s="54">
        <v>11542.956417495399</v>
      </c>
      <c r="H21" s="54">
        <v>0</v>
      </c>
      <c r="I21" s="54">
        <v>-1688.59110928566</v>
      </c>
      <c r="J21" s="1">
        <v>0</v>
      </c>
      <c r="K21" s="1">
        <v>150</v>
      </c>
      <c r="L21" s="54"/>
    </row>
    <row r="22" spans="1:12">
      <c r="A22" t="s">
        <v>16</v>
      </c>
      <c r="B22" t="s">
        <v>107</v>
      </c>
      <c r="C22" t="s">
        <v>99</v>
      </c>
      <c r="D22" t="s">
        <v>100</v>
      </c>
      <c r="E22" s="54">
        <v>1</v>
      </c>
      <c r="F22" t="s">
        <v>62</v>
      </c>
      <c r="G22" s="54">
        <v>11372.362057946601</v>
      </c>
      <c r="H22" s="54">
        <v>0</v>
      </c>
      <c r="I22" s="54">
        <v>791.02784015243799</v>
      </c>
      <c r="J22" s="1">
        <v>0</v>
      </c>
      <c r="K22" s="1">
        <v>150</v>
      </c>
      <c r="L22" s="54"/>
    </row>
    <row r="23" spans="1:12">
      <c r="A23" t="s">
        <v>16</v>
      </c>
      <c r="B23" t="s">
        <v>107</v>
      </c>
      <c r="C23" t="s">
        <v>99</v>
      </c>
      <c r="D23" t="s">
        <v>100</v>
      </c>
      <c r="E23" s="54">
        <v>1</v>
      </c>
      <c r="F23" t="s">
        <v>84</v>
      </c>
      <c r="G23" s="54">
        <v>11372.362057946601</v>
      </c>
      <c r="H23" s="54">
        <v>0</v>
      </c>
      <c r="I23" s="54">
        <v>49.680116929694599</v>
      </c>
      <c r="J23" s="1">
        <v>0</v>
      </c>
      <c r="K23" s="1">
        <v>150</v>
      </c>
      <c r="L23" s="54"/>
    </row>
    <row r="24" spans="1:12">
      <c r="A24" t="s">
        <v>16</v>
      </c>
      <c r="B24" t="s">
        <v>107</v>
      </c>
      <c r="C24" t="s">
        <v>99</v>
      </c>
      <c r="D24" t="s">
        <v>100</v>
      </c>
      <c r="E24" s="54">
        <v>1</v>
      </c>
      <c r="F24" t="s">
        <v>80</v>
      </c>
      <c r="G24" s="54">
        <v>11372.362057946601</v>
      </c>
      <c r="H24" s="54">
        <v>0</v>
      </c>
      <c r="I24" s="54">
        <v>113.01573550145601</v>
      </c>
      <c r="J24" s="1">
        <v>0</v>
      </c>
      <c r="K24" s="1">
        <v>150</v>
      </c>
      <c r="L24" s="54"/>
    </row>
    <row r="25" spans="1:12">
      <c r="A25" t="s">
        <v>16</v>
      </c>
      <c r="B25" t="s">
        <v>107</v>
      </c>
      <c r="C25" t="s">
        <v>99</v>
      </c>
      <c r="D25" t="s">
        <v>100</v>
      </c>
      <c r="E25" s="54">
        <v>1</v>
      </c>
      <c r="F25" t="s">
        <v>81</v>
      </c>
      <c r="G25" s="54">
        <v>11372.362057946601</v>
      </c>
      <c r="H25" s="54">
        <v>0</v>
      </c>
      <c r="I25" s="54">
        <v>-0.57036828181860399</v>
      </c>
      <c r="J25" s="1">
        <v>0</v>
      </c>
      <c r="K25" s="1">
        <v>150</v>
      </c>
      <c r="L25" s="54"/>
    </row>
    <row r="26" spans="1:12">
      <c r="A26" t="s">
        <v>16</v>
      </c>
      <c r="B26" t="s">
        <v>107</v>
      </c>
      <c r="C26" t="s">
        <v>99</v>
      </c>
      <c r="D26" t="s">
        <v>100</v>
      </c>
      <c r="E26" s="54">
        <v>1</v>
      </c>
      <c r="F26" t="s">
        <v>79</v>
      </c>
      <c r="G26" s="54">
        <v>11372.362057946601</v>
      </c>
      <c r="H26" s="54">
        <v>0</v>
      </c>
      <c r="I26" s="54">
        <v>12.160957874563</v>
      </c>
      <c r="J26" s="1">
        <v>0</v>
      </c>
      <c r="K26" s="1">
        <v>150</v>
      </c>
      <c r="L26" s="54"/>
    </row>
    <row r="27" spans="1:12">
      <c r="A27" t="s">
        <v>16</v>
      </c>
      <c r="B27" t="s">
        <v>107</v>
      </c>
      <c r="C27" t="s">
        <v>99</v>
      </c>
      <c r="D27" t="s">
        <v>100</v>
      </c>
      <c r="E27" s="54">
        <v>1</v>
      </c>
      <c r="F27" t="s">
        <v>66</v>
      </c>
      <c r="G27" s="54">
        <v>11372.362057946601</v>
      </c>
      <c r="H27" s="54">
        <v>0</v>
      </c>
      <c r="I27" s="54">
        <v>-535.62801559520801</v>
      </c>
      <c r="J27" s="1">
        <v>0</v>
      </c>
      <c r="K27" s="1">
        <v>150</v>
      </c>
      <c r="L27" s="54"/>
    </row>
    <row r="28" spans="1:12">
      <c r="A28" t="s">
        <v>16</v>
      </c>
      <c r="B28" t="s">
        <v>107</v>
      </c>
      <c r="C28" t="s">
        <v>99</v>
      </c>
      <c r="D28" t="s">
        <v>100</v>
      </c>
      <c r="E28" s="54">
        <v>1</v>
      </c>
      <c r="F28" t="s">
        <v>56</v>
      </c>
      <c r="G28" s="54">
        <v>11372.362057946601</v>
      </c>
      <c r="H28" s="54">
        <v>0</v>
      </c>
      <c r="I28" s="54">
        <v>231.10791442751801</v>
      </c>
      <c r="J28" s="1">
        <v>0</v>
      </c>
      <c r="K28" s="1">
        <v>150</v>
      </c>
      <c r="L28" s="54"/>
    </row>
    <row r="29" spans="1:12">
      <c r="A29" t="s">
        <v>16</v>
      </c>
      <c r="B29" t="s">
        <v>107</v>
      </c>
      <c r="C29" t="s">
        <v>99</v>
      </c>
      <c r="D29" t="s">
        <v>100</v>
      </c>
      <c r="E29" s="54">
        <v>1</v>
      </c>
      <c r="F29" t="s">
        <v>82</v>
      </c>
      <c r="G29" s="54">
        <v>11372.362057946601</v>
      </c>
      <c r="H29" s="54">
        <v>0</v>
      </c>
      <c r="I29" s="54">
        <v>-40.7982220255793</v>
      </c>
      <c r="J29" s="1">
        <v>0</v>
      </c>
      <c r="K29" s="1">
        <v>150</v>
      </c>
      <c r="L29" s="54"/>
    </row>
    <row r="30" spans="1:12">
      <c r="A30" t="s">
        <v>16</v>
      </c>
      <c r="B30" t="s">
        <v>107</v>
      </c>
      <c r="C30" t="s">
        <v>99</v>
      </c>
      <c r="D30" t="s">
        <v>100</v>
      </c>
      <c r="E30" s="54">
        <v>1</v>
      </c>
      <c r="F30" t="s">
        <v>85</v>
      </c>
      <c r="G30" s="54">
        <v>11372.362057946601</v>
      </c>
      <c r="H30" s="54">
        <v>0</v>
      </c>
      <c r="I30" s="54">
        <v>1.0451960444539501</v>
      </c>
      <c r="J30" s="1">
        <v>0</v>
      </c>
      <c r="K30" s="1">
        <v>150</v>
      </c>
      <c r="L30" s="54"/>
    </row>
    <row r="31" spans="1:12">
      <c r="A31" t="s">
        <v>16</v>
      </c>
      <c r="B31" t="s">
        <v>107</v>
      </c>
      <c r="C31" t="s">
        <v>99</v>
      </c>
      <c r="D31" t="s">
        <v>100</v>
      </c>
      <c r="E31" s="54">
        <v>1</v>
      </c>
      <c r="F31" t="s">
        <v>55</v>
      </c>
      <c r="G31" s="54">
        <v>11372.362057946601</v>
      </c>
      <c r="H31" s="54">
        <v>0</v>
      </c>
      <c r="I31" s="54">
        <v>38.353282801252398</v>
      </c>
      <c r="J31" s="1">
        <v>0</v>
      </c>
      <c r="K31" s="1">
        <v>150</v>
      </c>
      <c r="L31" s="54"/>
    </row>
    <row r="32" spans="1:12">
      <c r="A32" t="s">
        <v>16</v>
      </c>
      <c r="B32" t="s">
        <v>107</v>
      </c>
      <c r="C32" t="s">
        <v>99</v>
      </c>
      <c r="D32" t="s">
        <v>100</v>
      </c>
      <c r="E32" s="54">
        <v>1</v>
      </c>
      <c r="F32" t="s">
        <v>61</v>
      </c>
      <c r="G32" s="54">
        <v>11372.362057946601</v>
      </c>
      <c r="H32" s="54">
        <v>0</v>
      </c>
      <c r="I32" s="54">
        <v>436.89037721526302</v>
      </c>
      <c r="J32" s="1">
        <v>0</v>
      </c>
      <c r="K32" s="1">
        <v>150</v>
      </c>
      <c r="L32" s="54"/>
    </row>
    <row r="33" spans="1:12">
      <c r="A33" t="s">
        <v>16</v>
      </c>
      <c r="B33" t="s">
        <v>107</v>
      </c>
      <c r="C33" t="s">
        <v>99</v>
      </c>
      <c r="D33" t="s">
        <v>100</v>
      </c>
      <c r="E33" s="54">
        <v>1</v>
      </c>
      <c r="F33" t="s">
        <v>60</v>
      </c>
      <c r="G33" s="54">
        <v>11372.362057946601</v>
      </c>
      <c r="H33" s="54">
        <v>0</v>
      </c>
      <c r="I33" s="54">
        <v>400.519495553593</v>
      </c>
      <c r="J33" s="1">
        <v>0</v>
      </c>
      <c r="K33" s="1">
        <v>150</v>
      </c>
      <c r="L33" s="54"/>
    </row>
    <row r="34" spans="1:12">
      <c r="A34" t="s">
        <v>16</v>
      </c>
      <c r="B34" t="s">
        <v>107</v>
      </c>
      <c r="C34" t="s">
        <v>99</v>
      </c>
      <c r="D34" t="s">
        <v>100</v>
      </c>
      <c r="E34" s="54">
        <v>1</v>
      </c>
      <c r="F34" t="s">
        <v>57</v>
      </c>
      <c r="G34" s="54">
        <v>11372.362057946601</v>
      </c>
      <c r="H34" s="54">
        <v>0</v>
      </c>
      <c r="I34" s="54">
        <v>185.18360487399201</v>
      </c>
      <c r="J34" s="1">
        <v>0</v>
      </c>
      <c r="K34" s="1">
        <v>150</v>
      </c>
      <c r="L34" s="54"/>
    </row>
    <row r="35" spans="1:12">
      <c r="A35" t="s">
        <v>16</v>
      </c>
      <c r="B35" t="s">
        <v>107</v>
      </c>
      <c r="C35" t="s">
        <v>99</v>
      </c>
      <c r="D35" t="s">
        <v>100</v>
      </c>
      <c r="E35" s="54">
        <v>1</v>
      </c>
      <c r="F35" t="s">
        <v>59</v>
      </c>
      <c r="G35" s="54">
        <v>11372.362057946601</v>
      </c>
      <c r="H35" s="54">
        <v>0</v>
      </c>
      <c r="I35" s="54">
        <v>144.044596745711</v>
      </c>
      <c r="J35" s="1">
        <v>0</v>
      </c>
      <c r="K35" s="1">
        <v>150</v>
      </c>
      <c r="L35" s="54"/>
    </row>
    <row r="36" spans="1:12">
      <c r="A36" t="s">
        <v>16</v>
      </c>
      <c r="B36" t="s">
        <v>107</v>
      </c>
      <c r="C36" t="s">
        <v>99</v>
      </c>
      <c r="D36" t="s">
        <v>100</v>
      </c>
      <c r="E36" s="54">
        <v>1</v>
      </c>
      <c r="F36" t="s">
        <v>83</v>
      </c>
      <c r="G36" s="54">
        <v>11372.362057946601</v>
      </c>
      <c r="H36" s="54">
        <v>0</v>
      </c>
      <c r="I36" s="54">
        <v>-1113.2151826967199</v>
      </c>
      <c r="J36" s="1">
        <v>0</v>
      </c>
      <c r="K36" s="1">
        <v>150</v>
      </c>
      <c r="L36" s="54"/>
    </row>
    <row r="37" spans="1:12">
      <c r="A37" t="s">
        <v>16</v>
      </c>
      <c r="B37" t="s">
        <v>107</v>
      </c>
      <c r="C37" t="s">
        <v>99</v>
      </c>
      <c r="D37" t="s">
        <v>100</v>
      </c>
      <c r="E37" s="54">
        <v>1</v>
      </c>
      <c r="F37" t="s">
        <v>65</v>
      </c>
      <c r="G37" s="54">
        <v>11372.362057946601</v>
      </c>
      <c r="H37" s="54">
        <v>0</v>
      </c>
      <c r="I37" s="54">
        <v>24.864130941691698</v>
      </c>
      <c r="J37" s="1">
        <v>0</v>
      </c>
      <c r="K37" s="1">
        <v>150</v>
      </c>
      <c r="L37" s="54"/>
    </row>
    <row r="38" spans="1:12">
      <c r="A38" t="s">
        <v>16</v>
      </c>
      <c r="B38" t="s">
        <v>107</v>
      </c>
      <c r="C38" t="s">
        <v>99</v>
      </c>
      <c r="D38" t="s">
        <v>100</v>
      </c>
      <c r="E38" s="54">
        <v>1</v>
      </c>
      <c r="F38" t="s">
        <v>64</v>
      </c>
      <c r="G38" s="54">
        <v>11372.362057946601</v>
      </c>
      <c r="H38" s="54">
        <v>0</v>
      </c>
      <c r="I38" s="54">
        <v>269.04868276441903</v>
      </c>
      <c r="J38" s="1">
        <v>0</v>
      </c>
      <c r="K38" s="1">
        <v>150</v>
      </c>
      <c r="L38" s="54"/>
    </row>
    <row r="39" spans="1:12">
      <c r="A39" t="s">
        <v>16</v>
      </c>
      <c r="B39" t="s">
        <v>107</v>
      </c>
      <c r="C39" t="s">
        <v>99</v>
      </c>
      <c r="D39" t="s">
        <v>100</v>
      </c>
      <c r="E39" s="54">
        <v>1</v>
      </c>
      <c r="F39" t="s">
        <v>17</v>
      </c>
      <c r="G39" s="54">
        <v>11372.362057946601</v>
      </c>
      <c r="H39" s="54">
        <v>0</v>
      </c>
      <c r="I39" s="54">
        <v>-1340.84033362481</v>
      </c>
      <c r="J39" s="1">
        <v>0</v>
      </c>
      <c r="K39" s="1">
        <v>150</v>
      </c>
      <c r="L39" s="54"/>
    </row>
    <row r="40" spans="1:12">
      <c r="A40" t="s">
        <v>16</v>
      </c>
      <c r="B40" t="s">
        <v>107</v>
      </c>
      <c r="C40" t="s">
        <v>99</v>
      </c>
      <c r="D40" t="s">
        <v>100</v>
      </c>
      <c r="E40" s="54">
        <v>1</v>
      </c>
      <c r="F40" t="s">
        <v>63</v>
      </c>
      <c r="G40" s="54">
        <v>11372.362057946601</v>
      </c>
      <c r="H40" s="54">
        <v>0</v>
      </c>
      <c r="I40" s="54">
        <v>569.36385528101903</v>
      </c>
      <c r="J40" s="1">
        <v>0</v>
      </c>
      <c r="K40" s="1">
        <v>150</v>
      </c>
      <c r="L40" s="54"/>
    </row>
    <row r="41" spans="1:12">
      <c r="A41" t="s">
        <v>16</v>
      </c>
      <c r="B41" t="s">
        <v>107</v>
      </c>
      <c r="C41" t="s">
        <v>99</v>
      </c>
      <c r="D41" t="s">
        <v>100</v>
      </c>
      <c r="E41" s="54">
        <v>1</v>
      </c>
      <c r="F41" t="s">
        <v>72</v>
      </c>
      <c r="G41" s="54">
        <v>11372.362057946601</v>
      </c>
      <c r="H41" s="54">
        <v>0</v>
      </c>
      <c r="I41" s="54">
        <v>-2115.0536381094198</v>
      </c>
      <c r="J41" s="1">
        <v>0</v>
      </c>
      <c r="K41" s="1">
        <v>150</v>
      </c>
      <c r="L41" s="54"/>
    </row>
    <row r="42" spans="1:12">
      <c r="A42" t="s">
        <v>16</v>
      </c>
      <c r="B42" t="s">
        <v>107</v>
      </c>
      <c r="C42" t="s">
        <v>99</v>
      </c>
      <c r="D42" t="s">
        <v>100</v>
      </c>
      <c r="E42" s="54">
        <v>2</v>
      </c>
      <c r="F42" t="s">
        <v>62</v>
      </c>
      <c r="G42" s="54">
        <v>10746.512119274201</v>
      </c>
      <c r="H42" s="54">
        <v>0</v>
      </c>
      <c r="I42" s="54">
        <v>742.91720849077205</v>
      </c>
      <c r="J42" s="1">
        <v>0</v>
      </c>
      <c r="K42" s="1">
        <v>150</v>
      </c>
      <c r="L42" s="54"/>
    </row>
    <row r="43" spans="1:12">
      <c r="A43" t="s">
        <v>16</v>
      </c>
      <c r="B43" t="s">
        <v>107</v>
      </c>
      <c r="C43" t="s">
        <v>99</v>
      </c>
      <c r="D43" t="s">
        <v>100</v>
      </c>
      <c r="E43" s="54">
        <v>2</v>
      </c>
      <c r="F43" t="s">
        <v>84</v>
      </c>
      <c r="G43" s="54">
        <v>10746.512119274201</v>
      </c>
      <c r="H43" s="54">
        <v>0</v>
      </c>
      <c r="I43" s="54">
        <v>53.886335025104898</v>
      </c>
      <c r="J43" s="1">
        <v>0</v>
      </c>
      <c r="K43" s="1">
        <v>150</v>
      </c>
      <c r="L43" s="54"/>
    </row>
    <row r="44" spans="1:12">
      <c r="A44" t="s">
        <v>16</v>
      </c>
      <c r="B44" t="s">
        <v>107</v>
      </c>
      <c r="C44" t="s">
        <v>99</v>
      </c>
      <c r="D44" t="s">
        <v>100</v>
      </c>
      <c r="E44" s="54">
        <v>2</v>
      </c>
      <c r="F44" t="s">
        <v>80</v>
      </c>
      <c r="G44" s="54">
        <v>10746.512119274201</v>
      </c>
      <c r="H44" s="54">
        <v>0</v>
      </c>
      <c r="I44" s="54">
        <v>106.895968329518</v>
      </c>
      <c r="J44" s="1">
        <v>0</v>
      </c>
      <c r="K44" s="1">
        <v>150</v>
      </c>
      <c r="L44" s="54"/>
    </row>
    <row r="45" spans="1:12">
      <c r="A45" t="s">
        <v>16</v>
      </c>
      <c r="B45" t="s">
        <v>107</v>
      </c>
      <c r="C45" t="s">
        <v>99</v>
      </c>
      <c r="D45" t="s">
        <v>100</v>
      </c>
      <c r="E45" s="54">
        <v>2</v>
      </c>
      <c r="F45" t="s">
        <v>81</v>
      </c>
      <c r="G45" s="54">
        <v>10746.512119274201</v>
      </c>
      <c r="H45" s="54">
        <v>0</v>
      </c>
      <c r="I45" s="54">
        <v>2.09308133205873</v>
      </c>
      <c r="J45" s="1">
        <v>0</v>
      </c>
      <c r="K45" s="1">
        <v>150</v>
      </c>
      <c r="L45" s="54"/>
    </row>
    <row r="46" spans="1:12">
      <c r="A46" t="s">
        <v>16</v>
      </c>
      <c r="B46" t="s">
        <v>107</v>
      </c>
      <c r="C46" t="s">
        <v>99</v>
      </c>
      <c r="D46" t="s">
        <v>100</v>
      </c>
      <c r="E46" s="54">
        <v>2</v>
      </c>
      <c r="F46" t="s">
        <v>79</v>
      </c>
      <c r="G46" s="54">
        <v>10746.512119274201</v>
      </c>
      <c r="H46" s="54">
        <v>0</v>
      </c>
      <c r="I46" s="54">
        <v>-60.759491974577998</v>
      </c>
      <c r="J46" s="1">
        <v>0</v>
      </c>
      <c r="K46" s="1">
        <v>150</v>
      </c>
      <c r="L46" s="54"/>
    </row>
    <row r="47" spans="1:12">
      <c r="A47" t="s">
        <v>16</v>
      </c>
      <c r="B47" t="s">
        <v>107</v>
      </c>
      <c r="C47" t="s">
        <v>99</v>
      </c>
      <c r="D47" t="s">
        <v>100</v>
      </c>
      <c r="E47" s="54">
        <v>2</v>
      </c>
      <c r="F47" t="s">
        <v>66</v>
      </c>
      <c r="G47" s="54">
        <v>10746.512119274201</v>
      </c>
      <c r="H47" s="54">
        <v>0</v>
      </c>
      <c r="I47" s="54">
        <v>-612.90226614440996</v>
      </c>
      <c r="J47" s="1">
        <v>0</v>
      </c>
      <c r="K47" s="1">
        <v>150</v>
      </c>
      <c r="L47" s="54"/>
    </row>
    <row r="48" spans="1:12">
      <c r="A48" t="s">
        <v>16</v>
      </c>
      <c r="B48" t="s">
        <v>107</v>
      </c>
      <c r="C48" t="s">
        <v>99</v>
      </c>
      <c r="D48" t="s">
        <v>100</v>
      </c>
      <c r="E48" s="54">
        <v>2</v>
      </c>
      <c r="F48" t="s">
        <v>56</v>
      </c>
      <c r="G48" s="54">
        <v>10746.512119274201</v>
      </c>
      <c r="H48" s="54">
        <v>0</v>
      </c>
      <c r="I48" s="54">
        <v>213.516930906113</v>
      </c>
      <c r="J48" s="1">
        <v>0</v>
      </c>
      <c r="K48" s="1">
        <v>150</v>
      </c>
      <c r="L48" s="54"/>
    </row>
    <row r="49" spans="1:12">
      <c r="A49" t="s">
        <v>16</v>
      </c>
      <c r="B49" t="s">
        <v>107</v>
      </c>
      <c r="C49" t="s">
        <v>99</v>
      </c>
      <c r="D49" t="s">
        <v>100</v>
      </c>
      <c r="E49" s="54">
        <v>2</v>
      </c>
      <c r="F49" t="s">
        <v>82</v>
      </c>
      <c r="G49" s="54">
        <v>10746.512119274201</v>
      </c>
      <c r="H49" s="54">
        <v>0</v>
      </c>
      <c r="I49" s="54">
        <v>-52.585824611671903</v>
      </c>
      <c r="J49" s="1">
        <v>0</v>
      </c>
      <c r="K49" s="1">
        <v>150</v>
      </c>
      <c r="L49" s="54"/>
    </row>
    <row r="50" spans="1:12">
      <c r="A50" t="s">
        <v>16</v>
      </c>
      <c r="B50" t="s">
        <v>107</v>
      </c>
      <c r="C50" t="s">
        <v>99</v>
      </c>
      <c r="D50" t="s">
        <v>100</v>
      </c>
      <c r="E50" s="54">
        <v>2</v>
      </c>
      <c r="F50" t="s">
        <v>85</v>
      </c>
      <c r="G50" s="54">
        <v>10746.512119274201</v>
      </c>
      <c r="H50" s="54">
        <v>0</v>
      </c>
      <c r="I50" s="54">
        <v>3.9710996288317899</v>
      </c>
      <c r="J50" s="1">
        <v>0</v>
      </c>
      <c r="K50" s="1">
        <v>150</v>
      </c>
      <c r="L50" s="54"/>
    </row>
    <row r="51" spans="1:12">
      <c r="A51" t="s">
        <v>16</v>
      </c>
      <c r="B51" t="s">
        <v>107</v>
      </c>
      <c r="C51" t="s">
        <v>99</v>
      </c>
      <c r="D51" t="s">
        <v>100</v>
      </c>
      <c r="E51" s="54">
        <v>2</v>
      </c>
      <c r="F51" t="s">
        <v>55</v>
      </c>
      <c r="G51" s="54">
        <v>10746.512119274201</v>
      </c>
      <c r="H51" s="54">
        <v>0</v>
      </c>
      <c r="I51" s="54">
        <v>95.021095077083601</v>
      </c>
      <c r="J51" s="1">
        <v>0</v>
      </c>
      <c r="K51" s="1">
        <v>150</v>
      </c>
      <c r="L51" s="54"/>
    </row>
    <row r="52" spans="1:12">
      <c r="A52" t="s">
        <v>16</v>
      </c>
      <c r="B52" t="s">
        <v>107</v>
      </c>
      <c r="C52" t="s">
        <v>99</v>
      </c>
      <c r="D52" t="s">
        <v>100</v>
      </c>
      <c r="E52" s="54">
        <v>2</v>
      </c>
      <c r="F52" t="s">
        <v>61</v>
      </c>
      <c r="G52" s="54">
        <v>10746.512119274201</v>
      </c>
      <c r="H52" s="54">
        <v>0</v>
      </c>
      <c r="I52" s="54">
        <v>553.20392770885599</v>
      </c>
      <c r="J52" s="1">
        <v>0</v>
      </c>
      <c r="K52" s="1">
        <v>150</v>
      </c>
      <c r="L52" s="54"/>
    </row>
    <row r="53" spans="1:12">
      <c r="A53" t="s">
        <v>16</v>
      </c>
      <c r="B53" t="s">
        <v>107</v>
      </c>
      <c r="C53" t="s">
        <v>99</v>
      </c>
      <c r="D53" t="s">
        <v>100</v>
      </c>
      <c r="E53" s="54">
        <v>2</v>
      </c>
      <c r="F53" t="s">
        <v>60</v>
      </c>
      <c r="G53" s="54">
        <v>10746.512119274201</v>
      </c>
      <c r="H53" s="54">
        <v>0</v>
      </c>
      <c r="I53" s="54">
        <v>430.402795334904</v>
      </c>
      <c r="J53" s="1">
        <v>0</v>
      </c>
      <c r="K53" s="1">
        <v>150</v>
      </c>
      <c r="L53" s="54"/>
    </row>
    <row r="54" spans="1:12">
      <c r="A54" t="s">
        <v>16</v>
      </c>
      <c r="B54" t="s">
        <v>107</v>
      </c>
      <c r="C54" t="s">
        <v>99</v>
      </c>
      <c r="D54" t="s">
        <v>100</v>
      </c>
      <c r="E54" s="54">
        <v>2</v>
      </c>
      <c r="F54" t="s">
        <v>57</v>
      </c>
      <c r="G54" s="54">
        <v>10746.512119274201</v>
      </c>
      <c r="H54" s="54">
        <v>0</v>
      </c>
      <c r="I54" s="54">
        <v>168.33488382466501</v>
      </c>
      <c r="J54" s="1">
        <v>0</v>
      </c>
      <c r="K54" s="1">
        <v>150</v>
      </c>
      <c r="L54" s="54"/>
    </row>
    <row r="55" spans="1:12">
      <c r="A55" t="s">
        <v>16</v>
      </c>
      <c r="B55" t="s">
        <v>107</v>
      </c>
      <c r="C55" t="s">
        <v>99</v>
      </c>
      <c r="D55" t="s">
        <v>100</v>
      </c>
      <c r="E55" s="54">
        <v>2</v>
      </c>
      <c r="F55" t="s">
        <v>59</v>
      </c>
      <c r="G55" s="54">
        <v>10746.512119274201</v>
      </c>
      <c r="H55" s="54">
        <v>0</v>
      </c>
      <c r="I55" s="54">
        <v>164.95707900902099</v>
      </c>
      <c r="J55" s="1">
        <v>0</v>
      </c>
      <c r="K55" s="1">
        <v>150</v>
      </c>
      <c r="L55" s="54"/>
    </row>
    <row r="56" spans="1:12">
      <c r="A56" t="s">
        <v>16</v>
      </c>
      <c r="B56" t="s">
        <v>107</v>
      </c>
      <c r="C56" t="s">
        <v>99</v>
      </c>
      <c r="D56" t="s">
        <v>100</v>
      </c>
      <c r="E56" s="54">
        <v>2</v>
      </c>
      <c r="F56" t="s">
        <v>83</v>
      </c>
      <c r="G56" s="54">
        <v>10746.512119274201</v>
      </c>
      <c r="H56" s="54">
        <v>0</v>
      </c>
      <c r="I56" s="54">
        <v>-562.97629394367596</v>
      </c>
      <c r="J56" s="1">
        <v>0</v>
      </c>
      <c r="K56" s="1">
        <v>150</v>
      </c>
      <c r="L56" s="54"/>
    </row>
    <row r="57" spans="1:12">
      <c r="A57" t="s">
        <v>16</v>
      </c>
      <c r="B57" t="s">
        <v>107</v>
      </c>
      <c r="C57" t="s">
        <v>99</v>
      </c>
      <c r="D57" t="s">
        <v>100</v>
      </c>
      <c r="E57" s="54">
        <v>2</v>
      </c>
      <c r="F57" t="s">
        <v>65</v>
      </c>
      <c r="G57" s="54">
        <v>10746.512119274201</v>
      </c>
      <c r="H57" s="54">
        <v>0</v>
      </c>
      <c r="I57" s="54">
        <v>-17.3923314951004</v>
      </c>
      <c r="J57" s="1">
        <v>0</v>
      </c>
      <c r="K57" s="1">
        <v>150</v>
      </c>
      <c r="L57" s="54"/>
    </row>
    <row r="58" spans="1:12">
      <c r="A58" t="s">
        <v>16</v>
      </c>
      <c r="B58" t="s">
        <v>107</v>
      </c>
      <c r="C58" t="s">
        <v>99</v>
      </c>
      <c r="D58" t="s">
        <v>100</v>
      </c>
      <c r="E58" s="54">
        <v>2</v>
      </c>
      <c r="F58" t="s">
        <v>64</v>
      </c>
      <c r="G58" s="54">
        <v>10746.512119274201</v>
      </c>
      <c r="H58" s="54">
        <v>0</v>
      </c>
      <c r="I58" s="54">
        <v>224.98466782461199</v>
      </c>
      <c r="J58" s="1">
        <v>0</v>
      </c>
      <c r="K58" s="1">
        <v>150</v>
      </c>
      <c r="L58" s="54"/>
    </row>
    <row r="59" spans="1:12">
      <c r="A59" t="s">
        <v>16</v>
      </c>
      <c r="B59" t="s">
        <v>107</v>
      </c>
      <c r="C59" t="s">
        <v>99</v>
      </c>
      <c r="D59" t="s">
        <v>100</v>
      </c>
      <c r="E59" s="54">
        <v>2</v>
      </c>
      <c r="F59" t="s">
        <v>17</v>
      </c>
      <c r="G59" s="54">
        <v>10746.512119274201</v>
      </c>
      <c r="H59" s="54">
        <v>0</v>
      </c>
      <c r="I59" s="54">
        <v>-1037.5255973506</v>
      </c>
      <c r="J59" s="1">
        <v>0</v>
      </c>
      <c r="K59" s="1">
        <v>150</v>
      </c>
      <c r="L59" s="54"/>
    </row>
    <row r="60" spans="1:12">
      <c r="A60" t="s">
        <v>16</v>
      </c>
      <c r="B60" t="s">
        <v>107</v>
      </c>
      <c r="C60" t="s">
        <v>99</v>
      </c>
      <c r="D60" t="s">
        <v>100</v>
      </c>
      <c r="E60" s="54">
        <v>2</v>
      </c>
      <c r="F60" t="s">
        <v>63</v>
      </c>
      <c r="G60" s="54">
        <v>10746.512119274201</v>
      </c>
      <c r="H60" s="54">
        <v>0</v>
      </c>
      <c r="I60" s="54">
        <v>578.23300941045898</v>
      </c>
      <c r="J60" s="1">
        <v>0</v>
      </c>
      <c r="K60" s="1">
        <v>150</v>
      </c>
      <c r="L60" s="54"/>
    </row>
    <row r="61" spans="1:12">
      <c r="A61" t="s">
        <v>16</v>
      </c>
      <c r="B61" t="s">
        <v>107</v>
      </c>
      <c r="C61" t="s">
        <v>99</v>
      </c>
      <c r="D61" t="s">
        <v>100</v>
      </c>
      <c r="E61" s="54">
        <v>2</v>
      </c>
      <c r="F61" t="s">
        <v>72</v>
      </c>
      <c r="G61" s="54">
        <v>10746.512119274201</v>
      </c>
      <c r="H61" s="54">
        <v>0</v>
      </c>
      <c r="I61" s="54">
        <v>-1650.15399615157</v>
      </c>
      <c r="J61" s="1">
        <v>0</v>
      </c>
      <c r="K61" s="1">
        <v>150</v>
      </c>
      <c r="L61" s="54"/>
    </row>
    <row r="62" spans="1:12">
      <c r="A62" t="s">
        <v>16</v>
      </c>
      <c r="B62" t="s">
        <v>107</v>
      </c>
      <c r="C62" t="s">
        <v>99</v>
      </c>
      <c r="D62" t="s">
        <v>100</v>
      </c>
      <c r="E62" s="54">
        <v>3</v>
      </c>
      <c r="F62" t="s">
        <v>62</v>
      </c>
      <c r="G62" s="54">
        <v>10437.702192024301</v>
      </c>
      <c r="H62" s="54">
        <v>0</v>
      </c>
      <c r="I62" s="54">
        <v>781.55622460130996</v>
      </c>
      <c r="J62" s="1">
        <v>0</v>
      </c>
      <c r="K62" s="1">
        <v>150</v>
      </c>
      <c r="L62" s="54"/>
    </row>
    <row r="63" spans="1:12">
      <c r="A63" t="s">
        <v>16</v>
      </c>
      <c r="B63" t="s">
        <v>107</v>
      </c>
      <c r="C63" t="s">
        <v>99</v>
      </c>
      <c r="D63" t="s">
        <v>100</v>
      </c>
      <c r="E63" s="54">
        <v>3</v>
      </c>
      <c r="F63" t="s">
        <v>84</v>
      </c>
      <c r="G63" s="54">
        <v>10437.702192024301</v>
      </c>
      <c r="H63" s="54">
        <v>0</v>
      </c>
      <c r="I63" s="54">
        <v>64.913866943464498</v>
      </c>
      <c r="J63" s="1">
        <v>0</v>
      </c>
      <c r="K63" s="1">
        <v>150</v>
      </c>
      <c r="L63" s="54"/>
    </row>
    <row r="64" spans="1:12">
      <c r="A64" t="s">
        <v>16</v>
      </c>
      <c r="B64" t="s">
        <v>107</v>
      </c>
      <c r="C64" t="s">
        <v>99</v>
      </c>
      <c r="D64" t="s">
        <v>100</v>
      </c>
      <c r="E64" s="54">
        <v>3</v>
      </c>
      <c r="F64" t="s">
        <v>80</v>
      </c>
      <c r="G64" s="54">
        <v>10437.702192024301</v>
      </c>
      <c r="H64" s="54">
        <v>0</v>
      </c>
      <c r="I64" s="54">
        <v>100.215773568549</v>
      </c>
      <c r="J64" s="1">
        <v>0</v>
      </c>
      <c r="K64" s="1">
        <v>150</v>
      </c>
      <c r="L64" s="54"/>
    </row>
    <row r="65" spans="1:12">
      <c r="A65" t="s">
        <v>16</v>
      </c>
      <c r="B65" t="s">
        <v>107</v>
      </c>
      <c r="C65" t="s">
        <v>99</v>
      </c>
      <c r="D65" t="s">
        <v>100</v>
      </c>
      <c r="E65" s="54">
        <v>3</v>
      </c>
      <c r="F65" t="s">
        <v>81</v>
      </c>
      <c r="G65" s="54">
        <v>10437.702192024301</v>
      </c>
      <c r="H65" s="54">
        <v>0</v>
      </c>
      <c r="I65" s="54">
        <v>-4.2556203379637996</v>
      </c>
      <c r="J65" s="1">
        <v>0</v>
      </c>
      <c r="K65" s="1">
        <v>150</v>
      </c>
      <c r="L65" s="54"/>
    </row>
    <row r="66" spans="1:12">
      <c r="A66" t="s">
        <v>16</v>
      </c>
      <c r="B66" t="s">
        <v>107</v>
      </c>
      <c r="C66" t="s">
        <v>99</v>
      </c>
      <c r="D66" t="s">
        <v>100</v>
      </c>
      <c r="E66" s="54">
        <v>3</v>
      </c>
      <c r="F66" t="s">
        <v>79</v>
      </c>
      <c r="G66" s="54">
        <v>10437.702192024301</v>
      </c>
      <c r="H66" s="54">
        <v>0</v>
      </c>
      <c r="I66" s="54">
        <v>-104.388643144822</v>
      </c>
      <c r="J66" s="1">
        <v>0</v>
      </c>
      <c r="K66" s="1">
        <v>150</v>
      </c>
      <c r="L66" s="54"/>
    </row>
    <row r="67" spans="1:12">
      <c r="A67" t="s">
        <v>16</v>
      </c>
      <c r="B67" t="s">
        <v>107</v>
      </c>
      <c r="C67" t="s">
        <v>99</v>
      </c>
      <c r="D67" t="s">
        <v>100</v>
      </c>
      <c r="E67" s="54">
        <v>3</v>
      </c>
      <c r="F67" t="s">
        <v>66</v>
      </c>
      <c r="G67" s="54">
        <v>10437.702192024301</v>
      </c>
      <c r="H67" s="54">
        <v>0</v>
      </c>
      <c r="I67" s="54">
        <v>-607.66313975000298</v>
      </c>
      <c r="J67" s="1">
        <v>0</v>
      </c>
      <c r="K67" s="1">
        <v>150</v>
      </c>
      <c r="L67" s="54"/>
    </row>
    <row r="68" spans="1:12">
      <c r="A68" t="s">
        <v>16</v>
      </c>
      <c r="B68" t="s">
        <v>107</v>
      </c>
      <c r="C68" t="s">
        <v>99</v>
      </c>
      <c r="D68" t="s">
        <v>100</v>
      </c>
      <c r="E68" s="54">
        <v>3</v>
      </c>
      <c r="F68" t="s">
        <v>56</v>
      </c>
      <c r="G68" s="54">
        <v>10437.702192024301</v>
      </c>
      <c r="H68" s="54">
        <v>0</v>
      </c>
      <c r="I68" s="54">
        <v>246.18695838876499</v>
      </c>
      <c r="J68" s="1">
        <v>0</v>
      </c>
      <c r="K68" s="1">
        <v>150</v>
      </c>
      <c r="L68" s="54"/>
    </row>
    <row r="69" spans="1:12">
      <c r="A69" t="s">
        <v>16</v>
      </c>
      <c r="B69" t="s">
        <v>107</v>
      </c>
      <c r="C69" t="s">
        <v>99</v>
      </c>
      <c r="D69" t="s">
        <v>100</v>
      </c>
      <c r="E69" s="54">
        <v>3</v>
      </c>
      <c r="F69" t="s">
        <v>82</v>
      </c>
      <c r="G69" s="54">
        <v>10437.702192024301</v>
      </c>
      <c r="H69" s="54">
        <v>0</v>
      </c>
      <c r="I69" s="54">
        <v>-68.352643537856807</v>
      </c>
      <c r="J69" s="1">
        <v>0</v>
      </c>
      <c r="K69" s="1">
        <v>150</v>
      </c>
      <c r="L69" s="54"/>
    </row>
    <row r="70" spans="1:12">
      <c r="A70" t="s">
        <v>16</v>
      </c>
      <c r="B70" t="s">
        <v>107</v>
      </c>
      <c r="C70" t="s">
        <v>99</v>
      </c>
      <c r="D70" t="s">
        <v>100</v>
      </c>
      <c r="E70" s="54">
        <v>3</v>
      </c>
      <c r="F70" t="s">
        <v>85</v>
      </c>
      <c r="G70" s="54">
        <v>10437.702192024301</v>
      </c>
      <c r="H70" s="54">
        <v>0</v>
      </c>
      <c r="I70" s="54">
        <v>5.9763692054542199</v>
      </c>
      <c r="J70" s="1">
        <v>0</v>
      </c>
      <c r="K70" s="1">
        <v>150</v>
      </c>
      <c r="L70" s="54"/>
    </row>
    <row r="71" spans="1:12">
      <c r="A71" t="s">
        <v>16</v>
      </c>
      <c r="B71" t="s">
        <v>107</v>
      </c>
      <c r="C71" t="s">
        <v>99</v>
      </c>
      <c r="D71" t="s">
        <v>100</v>
      </c>
      <c r="E71" s="54">
        <v>3</v>
      </c>
      <c r="F71" t="s">
        <v>55</v>
      </c>
      <c r="G71" s="54">
        <v>10437.702192024301</v>
      </c>
      <c r="H71" s="54">
        <v>0</v>
      </c>
      <c r="I71" s="54">
        <v>96.023855100931897</v>
      </c>
      <c r="J71" s="1">
        <v>0</v>
      </c>
      <c r="K71" s="1">
        <v>150</v>
      </c>
      <c r="L71" s="54"/>
    </row>
    <row r="72" spans="1:12">
      <c r="A72" t="s">
        <v>16</v>
      </c>
      <c r="B72" t="s">
        <v>107</v>
      </c>
      <c r="C72" t="s">
        <v>99</v>
      </c>
      <c r="D72" t="s">
        <v>100</v>
      </c>
      <c r="E72" s="54">
        <v>3</v>
      </c>
      <c r="F72" t="s">
        <v>61</v>
      </c>
      <c r="G72" s="54">
        <v>10437.702192024301</v>
      </c>
      <c r="H72" s="54">
        <v>0</v>
      </c>
      <c r="I72" s="54">
        <v>573.95546532722301</v>
      </c>
      <c r="J72" s="1">
        <v>0</v>
      </c>
      <c r="K72" s="1">
        <v>150</v>
      </c>
      <c r="L72" s="54"/>
    </row>
    <row r="73" spans="1:12">
      <c r="A73" t="s">
        <v>16</v>
      </c>
      <c r="B73" t="s">
        <v>107</v>
      </c>
      <c r="C73" t="s">
        <v>99</v>
      </c>
      <c r="D73" t="s">
        <v>100</v>
      </c>
      <c r="E73" s="54">
        <v>3</v>
      </c>
      <c r="F73" t="s">
        <v>60</v>
      </c>
      <c r="G73" s="54">
        <v>10437.702192024301</v>
      </c>
      <c r="H73" s="54">
        <v>0</v>
      </c>
      <c r="I73" s="54">
        <v>475.77669515253098</v>
      </c>
      <c r="J73" s="1">
        <v>0</v>
      </c>
      <c r="K73" s="1">
        <v>150</v>
      </c>
      <c r="L73" s="54"/>
    </row>
    <row r="74" spans="1:12">
      <c r="A74" t="s">
        <v>16</v>
      </c>
      <c r="B74" t="s">
        <v>107</v>
      </c>
      <c r="C74" t="s">
        <v>99</v>
      </c>
      <c r="D74" t="s">
        <v>100</v>
      </c>
      <c r="E74" s="54">
        <v>3</v>
      </c>
      <c r="F74" t="s">
        <v>57</v>
      </c>
      <c r="G74" s="54">
        <v>10437.702192024301</v>
      </c>
      <c r="H74" s="54">
        <v>0</v>
      </c>
      <c r="I74" s="54">
        <v>175.52980884616301</v>
      </c>
      <c r="J74" s="1">
        <v>0</v>
      </c>
      <c r="K74" s="1">
        <v>150</v>
      </c>
      <c r="L74" s="54"/>
    </row>
    <row r="75" spans="1:12">
      <c r="A75" t="s">
        <v>16</v>
      </c>
      <c r="B75" t="s">
        <v>107</v>
      </c>
      <c r="C75" t="s">
        <v>99</v>
      </c>
      <c r="D75" t="s">
        <v>100</v>
      </c>
      <c r="E75" s="54">
        <v>3</v>
      </c>
      <c r="F75" t="s">
        <v>59</v>
      </c>
      <c r="G75" s="54">
        <v>10437.702192024301</v>
      </c>
      <c r="H75" s="54">
        <v>0</v>
      </c>
      <c r="I75" s="54">
        <v>208.82213855627299</v>
      </c>
      <c r="J75" s="1">
        <v>0</v>
      </c>
      <c r="K75" s="1">
        <v>150</v>
      </c>
      <c r="L75" s="54"/>
    </row>
    <row r="76" spans="1:12">
      <c r="A76" t="s">
        <v>16</v>
      </c>
      <c r="B76" t="s">
        <v>107</v>
      </c>
      <c r="C76" t="s">
        <v>99</v>
      </c>
      <c r="D76" t="s">
        <v>100</v>
      </c>
      <c r="E76" s="54">
        <v>3</v>
      </c>
      <c r="F76" t="s">
        <v>83</v>
      </c>
      <c r="G76" s="54">
        <v>10437.702192024301</v>
      </c>
      <c r="H76" s="54">
        <v>0</v>
      </c>
      <c r="I76" s="54">
        <v>-187.189835813532</v>
      </c>
      <c r="J76" s="1">
        <v>0</v>
      </c>
      <c r="K76" s="1">
        <v>150</v>
      </c>
      <c r="L76" s="54"/>
    </row>
    <row r="77" spans="1:12">
      <c r="A77" t="s">
        <v>16</v>
      </c>
      <c r="B77" t="s">
        <v>107</v>
      </c>
      <c r="C77" t="s">
        <v>99</v>
      </c>
      <c r="D77" t="s">
        <v>100</v>
      </c>
      <c r="E77" s="54">
        <v>3</v>
      </c>
      <c r="F77" t="s">
        <v>65</v>
      </c>
      <c r="G77" s="54">
        <v>10437.702192024301</v>
      </c>
      <c r="H77" s="54">
        <v>0</v>
      </c>
      <c r="I77" s="54">
        <v>-79.003945878981796</v>
      </c>
      <c r="J77" s="1">
        <v>0</v>
      </c>
      <c r="K77" s="1">
        <v>150</v>
      </c>
      <c r="L77" s="54"/>
    </row>
    <row r="78" spans="1:12">
      <c r="A78" t="s">
        <v>16</v>
      </c>
      <c r="B78" t="s">
        <v>107</v>
      </c>
      <c r="C78" t="s">
        <v>99</v>
      </c>
      <c r="D78" t="s">
        <v>100</v>
      </c>
      <c r="E78" s="54">
        <v>3</v>
      </c>
      <c r="F78" t="s">
        <v>64</v>
      </c>
      <c r="G78" s="54">
        <v>10437.702192024301</v>
      </c>
      <c r="H78" s="54">
        <v>0</v>
      </c>
      <c r="I78" s="54">
        <v>225.93807393998901</v>
      </c>
      <c r="J78" s="1">
        <v>0</v>
      </c>
      <c r="K78" s="1">
        <v>150</v>
      </c>
      <c r="L78" s="54"/>
    </row>
    <row r="79" spans="1:12">
      <c r="A79" t="s">
        <v>16</v>
      </c>
      <c r="B79" t="s">
        <v>107</v>
      </c>
      <c r="C79" t="s">
        <v>99</v>
      </c>
      <c r="D79" t="s">
        <v>100</v>
      </c>
      <c r="E79" s="54">
        <v>3</v>
      </c>
      <c r="F79" t="s">
        <v>17</v>
      </c>
      <c r="G79" s="54">
        <v>10437.702192024301</v>
      </c>
      <c r="H79" s="54">
        <v>0</v>
      </c>
      <c r="I79" s="54">
        <v>-802.06346227696304</v>
      </c>
      <c r="J79" s="1">
        <v>0</v>
      </c>
      <c r="K79" s="1">
        <v>150</v>
      </c>
      <c r="L79" s="54"/>
    </row>
    <row r="80" spans="1:12">
      <c r="A80" t="s">
        <v>16</v>
      </c>
      <c r="B80" t="s">
        <v>107</v>
      </c>
      <c r="C80" t="s">
        <v>99</v>
      </c>
      <c r="D80" t="s">
        <v>100</v>
      </c>
      <c r="E80" s="54">
        <v>3</v>
      </c>
      <c r="F80" t="s">
        <v>63</v>
      </c>
      <c r="G80" s="54">
        <v>10437.702192024301</v>
      </c>
      <c r="H80" s="54">
        <v>0</v>
      </c>
      <c r="I80" s="54">
        <v>628.86465026889596</v>
      </c>
      <c r="J80" s="1">
        <v>0</v>
      </c>
      <c r="K80" s="1">
        <v>150</v>
      </c>
      <c r="L80" s="54"/>
    </row>
    <row r="81" spans="1:12">
      <c r="A81" t="s">
        <v>16</v>
      </c>
      <c r="B81" t="s">
        <v>107</v>
      </c>
      <c r="C81" t="s">
        <v>99</v>
      </c>
      <c r="D81" t="s">
        <v>100</v>
      </c>
      <c r="E81" s="54">
        <v>3</v>
      </c>
      <c r="F81" t="s">
        <v>72</v>
      </c>
      <c r="G81" s="54">
        <v>10437.702192024301</v>
      </c>
      <c r="H81" s="54">
        <v>0</v>
      </c>
      <c r="I81" s="54">
        <v>-1426.48307586945</v>
      </c>
      <c r="J81" s="1">
        <v>0</v>
      </c>
      <c r="K81" s="1">
        <v>150</v>
      </c>
      <c r="L81" s="54"/>
    </row>
    <row r="82" spans="1:12">
      <c r="A82" t="s">
        <v>16</v>
      </c>
      <c r="B82" t="s">
        <v>107</v>
      </c>
      <c r="C82" t="s">
        <v>99</v>
      </c>
      <c r="D82" t="s">
        <v>100</v>
      </c>
      <c r="E82" s="54">
        <v>4</v>
      </c>
      <c r="F82" t="s">
        <v>62</v>
      </c>
      <c r="G82" s="54">
        <v>10579.548948056001</v>
      </c>
      <c r="H82" s="54">
        <v>0</v>
      </c>
      <c r="I82" s="54">
        <v>762.18990754245203</v>
      </c>
      <c r="J82" s="1">
        <v>0</v>
      </c>
      <c r="K82" s="1">
        <v>150</v>
      </c>
      <c r="L82" s="54"/>
    </row>
    <row r="83" spans="1:12">
      <c r="A83" t="s">
        <v>16</v>
      </c>
      <c r="B83" t="s">
        <v>107</v>
      </c>
      <c r="C83" t="s">
        <v>99</v>
      </c>
      <c r="D83" t="s">
        <v>100</v>
      </c>
      <c r="E83" s="54">
        <v>4</v>
      </c>
      <c r="F83" t="s">
        <v>84</v>
      </c>
      <c r="G83" s="54">
        <v>10579.548948056001</v>
      </c>
      <c r="H83" s="54">
        <v>0</v>
      </c>
      <c r="I83" s="54">
        <v>52.4255711089382</v>
      </c>
      <c r="J83" s="1">
        <v>0</v>
      </c>
      <c r="K83" s="1">
        <v>150</v>
      </c>
      <c r="L83" s="54"/>
    </row>
    <row r="84" spans="1:12">
      <c r="A84" t="s">
        <v>16</v>
      </c>
      <c r="B84" t="s">
        <v>107</v>
      </c>
      <c r="C84" t="s">
        <v>99</v>
      </c>
      <c r="D84" t="s">
        <v>100</v>
      </c>
      <c r="E84" s="54">
        <v>4</v>
      </c>
      <c r="F84" t="s">
        <v>80</v>
      </c>
      <c r="G84" s="54">
        <v>10579.548948056001</v>
      </c>
      <c r="H84" s="54">
        <v>0</v>
      </c>
      <c r="I84" s="54">
        <v>96.478864173859407</v>
      </c>
      <c r="J84" s="1">
        <v>0</v>
      </c>
      <c r="K84" s="1">
        <v>150</v>
      </c>
      <c r="L84" s="54"/>
    </row>
    <row r="85" spans="1:12">
      <c r="A85" t="s">
        <v>16</v>
      </c>
      <c r="B85" t="s">
        <v>107</v>
      </c>
      <c r="C85" t="s">
        <v>99</v>
      </c>
      <c r="D85" t="s">
        <v>100</v>
      </c>
      <c r="E85" s="54">
        <v>4</v>
      </c>
      <c r="F85" t="s">
        <v>81</v>
      </c>
      <c r="G85" s="54">
        <v>10579.548948056001</v>
      </c>
      <c r="H85" s="54">
        <v>0</v>
      </c>
      <c r="I85" s="54">
        <v>12.032037708639599</v>
      </c>
      <c r="J85" s="1">
        <v>0</v>
      </c>
      <c r="K85" s="1">
        <v>150</v>
      </c>
      <c r="L85" s="54"/>
    </row>
    <row r="86" spans="1:12">
      <c r="A86" t="s">
        <v>16</v>
      </c>
      <c r="B86" t="s">
        <v>107</v>
      </c>
      <c r="C86" t="s">
        <v>99</v>
      </c>
      <c r="D86" t="s">
        <v>100</v>
      </c>
      <c r="E86" s="54">
        <v>4</v>
      </c>
      <c r="F86" t="s">
        <v>79</v>
      </c>
      <c r="G86" s="54">
        <v>10579.548948056001</v>
      </c>
      <c r="H86" s="54">
        <v>0</v>
      </c>
      <c r="I86" s="54">
        <v>-106.395568759668</v>
      </c>
      <c r="J86" s="1">
        <v>0</v>
      </c>
      <c r="K86" s="1">
        <v>150</v>
      </c>
      <c r="L86" s="54"/>
    </row>
    <row r="87" spans="1:12">
      <c r="A87" t="s">
        <v>16</v>
      </c>
      <c r="B87" t="s">
        <v>107</v>
      </c>
      <c r="C87" t="s">
        <v>99</v>
      </c>
      <c r="D87" t="s">
        <v>100</v>
      </c>
      <c r="E87" s="54">
        <v>4</v>
      </c>
      <c r="F87" t="s">
        <v>66</v>
      </c>
      <c r="G87" s="54">
        <v>10579.548948056001</v>
      </c>
      <c r="H87" s="54">
        <v>0</v>
      </c>
      <c r="I87" s="54">
        <v>-598.58798759527997</v>
      </c>
      <c r="J87" s="1">
        <v>0</v>
      </c>
      <c r="K87" s="1">
        <v>150</v>
      </c>
      <c r="L87" s="54"/>
    </row>
    <row r="88" spans="1:12">
      <c r="A88" t="s">
        <v>16</v>
      </c>
      <c r="B88" t="s">
        <v>107</v>
      </c>
      <c r="C88" t="s">
        <v>99</v>
      </c>
      <c r="D88" t="s">
        <v>100</v>
      </c>
      <c r="E88" s="54">
        <v>4</v>
      </c>
      <c r="F88" t="s">
        <v>56</v>
      </c>
      <c r="G88" s="54">
        <v>10579.548948056001</v>
      </c>
      <c r="H88" s="54">
        <v>0</v>
      </c>
      <c r="I88" s="54">
        <v>242.36833819338699</v>
      </c>
      <c r="J88" s="1">
        <v>0</v>
      </c>
      <c r="K88" s="1">
        <v>150</v>
      </c>
      <c r="L88" s="54"/>
    </row>
    <row r="89" spans="1:12">
      <c r="A89" t="s">
        <v>16</v>
      </c>
      <c r="B89" t="s">
        <v>107</v>
      </c>
      <c r="C89" t="s">
        <v>99</v>
      </c>
      <c r="D89" t="s">
        <v>100</v>
      </c>
      <c r="E89" s="54">
        <v>4</v>
      </c>
      <c r="F89" t="s">
        <v>82</v>
      </c>
      <c r="G89" s="54">
        <v>10579.548948056001</v>
      </c>
      <c r="H89" s="54">
        <v>0</v>
      </c>
      <c r="I89" s="54">
        <v>-40.687242366276401</v>
      </c>
      <c r="J89" s="1">
        <v>0</v>
      </c>
      <c r="K89" s="1">
        <v>150</v>
      </c>
      <c r="L89" s="54"/>
    </row>
    <row r="90" spans="1:12">
      <c r="A90" t="s">
        <v>16</v>
      </c>
      <c r="B90" t="s">
        <v>107</v>
      </c>
      <c r="C90" t="s">
        <v>99</v>
      </c>
      <c r="D90" t="s">
        <v>100</v>
      </c>
      <c r="E90" s="54">
        <v>4</v>
      </c>
      <c r="F90" t="s">
        <v>85</v>
      </c>
      <c r="G90" s="54">
        <v>10579.548948056001</v>
      </c>
      <c r="H90" s="54">
        <v>0</v>
      </c>
      <c r="I90" s="54">
        <v>5.3311804592325798</v>
      </c>
      <c r="J90" s="1">
        <v>0</v>
      </c>
      <c r="K90" s="1">
        <v>150</v>
      </c>
      <c r="L90" s="54"/>
    </row>
    <row r="91" spans="1:12">
      <c r="A91" t="s">
        <v>16</v>
      </c>
      <c r="B91" t="s">
        <v>107</v>
      </c>
      <c r="C91" t="s">
        <v>99</v>
      </c>
      <c r="D91" t="s">
        <v>100</v>
      </c>
      <c r="E91" s="54">
        <v>4</v>
      </c>
      <c r="F91" t="s">
        <v>55</v>
      </c>
      <c r="G91" s="54">
        <v>10579.548948056001</v>
      </c>
      <c r="H91" s="54">
        <v>0</v>
      </c>
      <c r="I91" s="54">
        <v>93.204550661807204</v>
      </c>
      <c r="J91" s="1">
        <v>0</v>
      </c>
      <c r="K91" s="1">
        <v>150</v>
      </c>
      <c r="L91" s="54"/>
    </row>
    <row r="92" spans="1:12">
      <c r="A92" t="s">
        <v>16</v>
      </c>
      <c r="B92" t="s">
        <v>107</v>
      </c>
      <c r="C92" t="s">
        <v>99</v>
      </c>
      <c r="D92" t="s">
        <v>100</v>
      </c>
      <c r="E92" s="54">
        <v>4</v>
      </c>
      <c r="F92" t="s">
        <v>61</v>
      </c>
      <c r="G92" s="54">
        <v>10579.548948056001</v>
      </c>
      <c r="H92" s="54">
        <v>0</v>
      </c>
      <c r="I92" s="54">
        <v>548.080787634633</v>
      </c>
      <c r="J92" s="1">
        <v>0</v>
      </c>
      <c r="K92" s="1">
        <v>150</v>
      </c>
      <c r="L92" s="54"/>
    </row>
    <row r="93" spans="1:12">
      <c r="A93" t="s">
        <v>16</v>
      </c>
      <c r="B93" t="s">
        <v>107</v>
      </c>
      <c r="C93" t="s">
        <v>99</v>
      </c>
      <c r="D93" t="s">
        <v>100</v>
      </c>
      <c r="E93" s="54">
        <v>4</v>
      </c>
      <c r="F93" t="s">
        <v>60</v>
      </c>
      <c r="G93" s="54">
        <v>10579.548948056001</v>
      </c>
      <c r="H93" s="54">
        <v>0</v>
      </c>
      <c r="I93" s="54">
        <v>434.92536533678901</v>
      </c>
      <c r="J93" s="1">
        <v>0</v>
      </c>
      <c r="K93" s="1">
        <v>150</v>
      </c>
      <c r="L93" s="54"/>
    </row>
    <row r="94" spans="1:12">
      <c r="A94" t="s">
        <v>16</v>
      </c>
      <c r="B94" t="s">
        <v>107</v>
      </c>
      <c r="C94" t="s">
        <v>99</v>
      </c>
      <c r="D94" t="s">
        <v>100</v>
      </c>
      <c r="E94" s="54">
        <v>4</v>
      </c>
      <c r="F94" t="s">
        <v>57</v>
      </c>
      <c r="G94" s="54">
        <v>10579.548948056001</v>
      </c>
      <c r="H94" s="54">
        <v>0</v>
      </c>
      <c r="I94" s="54">
        <v>158.86721248017099</v>
      </c>
      <c r="J94" s="1">
        <v>0</v>
      </c>
      <c r="K94" s="1">
        <v>150</v>
      </c>
      <c r="L94" s="54"/>
    </row>
    <row r="95" spans="1:12">
      <c r="A95" t="s">
        <v>16</v>
      </c>
      <c r="B95" t="s">
        <v>107</v>
      </c>
      <c r="C95" t="s">
        <v>99</v>
      </c>
      <c r="D95" t="s">
        <v>100</v>
      </c>
      <c r="E95" s="54">
        <v>4</v>
      </c>
      <c r="F95" t="s">
        <v>59</v>
      </c>
      <c r="G95" s="54">
        <v>10579.548948056001</v>
      </c>
      <c r="H95" s="54">
        <v>0</v>
      </c>
      <c r="I95" s="54">
        <v>199.47764052381899</v>
      </c>
      <c r="J95" s="1">
        <v>0</v>
      </c>
      <c r="K95" s="1">
        <v>150</v>
      </c>
      <c r="L95" s="54"/>
    </row>
    <row r="96" spans="1:12">
      <c r="A96" t="s">
        <v>16</v>
      </c>
      <c r="B96" t="s">
        <v>107</v>
      </c>
      <c r="C96" t="s">
        <v>99</v>
      </c>
      <c r="D96" t="s">
        <v>100</v>
      </c>
      <c r="E96" s="54">
        <v>4</v>
      </c>
      <c r="F96" t="s">
        <v>83</v>
      </c>
      <c r="G96" s="54">
        <v>10579.548948056001</v>
      </c>
      <c r="H96" s="54">
        <v>0</v>
      </c>
      <c r="I96" s="54">
        <v>-73.458950578314798</v>
      </c>
      <c r="J96" s="1">
        <v>0</v>
      </c>
      <c r="K96" s="1">
        <v>150</v>
      </c>
      <c r="L96" s="54"/>
    </row>
    <row r="97" spans="1:12">
      <c r="A97" t="s">
        <v>16</v>
      </c>
      <c r="B97" t="s">
        <v>107</v>
      </c>
      <c r="C97" t="s">
        <v>99</v>
      </c>
      <c r="D97" t="s">
        <v>100</v>
      </c>
      <c r="E97" s="54">
        <v>4</v>
      </c>
      <c r="F97" t="s">
        <v>65</v>
      </c>
      <c r="G97" s="54">
        <v>10579.548948056001</v>
      </c>
      <c r="H97" s="54">
        <v>0</v>
      </c>
      <c r="I97" s="54">
        <v>-74.949016773334904</v>
      </c>
      <c r="J97" s="1">
        <v>0</v>
      </c>
      <c r="K97" s="1">
        <v>150</v>
      </c>
      <c r="L97" s="54"/>
    </row>
    <row r="98" spans="1:12">
      <c r="A98" t="s">
        <v>16</v>
      </c>
      <c r="B98" t="s">
        <v>107</v>
      </c>
      <c r="C98" t="s">
        <v>99</v>
      </c>
      <c r="D98" t="s">
        <v>100</v>
      </c>
      <c r="E98" s="54">
        <v>4</v>
      </c>
      <c r="F98" t="s">
        <v>64</v>
      </c>
      <c r="G98" s="54">
        <v>10579.548948056001</v>
      </c>
      <c r="H98" s="54">
        <v>0</v>
      </c>
      <c r="I98" s="54">
        <v>205.314691713549</v>
      </c>
      <c r="J98" s="1">
        <v>0</v>
      </c>
      <c r="K98" s="1">
        <v>150</v>
      </c>
      <c r="L98" s="54"/>
    </row>
    <row r="99" spans="1:12">
      <c r="A99" t="s">
        <v>16</v>
      </c>
      <c r="B99" t="s">
        <v>107</v>
      </c>
      <c r="C99" t="s">
        <v>99</v>
      </c>
      <c r="D99" t="s">
        <v>100</v>
      </c>
      <c r="E99" s="54">
        <v>4</v>
      </c>
      <c r="F99" t="s">
        <v>17</v>
      </c>
      <c r="G99" s="54">
        <v>10579.548948056001</v>
      </c>
      <c r="H99" s="54">
        <v>0</v>
      </c>
      <c r="I99" s="54">
        <v>-890.14372876887398</v>
      </c>
      <c r="J99" s="1">
        <v>0</v>
      </c>
      <c r="K99" s="1">
        <v>150</v>
      </c>
      <c r="L99" s="54"/>
    </row>
    <row r="100" spans="1:12">
      <c r="A100" t="s">
        <v>16</v>
      </c>
      <c r="B100" t="s">
        <v>107</v>
      </c>
      <c r="C100" t="s">
        <v>99</v>
      </c>
      <c r="D100" t="s">
        <v>100</v>
      </c>
      <c r="E100" s="54">
        <v>4</v>
      </c>
      <c r="F100" t="s">
        <v>63</v>
      </c>
      <c r="G100" s="54">
        <v>10579.548948056001</v>
      </c>
      <c r="H100" s="54">
        <v>0</v>
      </c>
      <c r="I100" s="54">
        <v>580.66244174616497</v>
      </c>
      <c r="J100" s="1">
        <v>0</v>
      </c>
      <c r="K100" s="1">
        <v>150</v>
      </c>
      <c r="L100" s="54"/>
    </row>
    <row r="101" spans="1:12">
      <c r="A101" t="s">
        <v>16</v>
      </c>
      <c r="B101" t="s">
        <v>107</v>
      </c>
      <c r="C101" t="s">
        <v>99</v>
      </c>
      <c r="D101" t="s">
        <v>100</v>
      </c>
      <c r="E101" s="54">
        <v>4</v>
      </c>
      <c r="F101" t="s">
        <v>72</v>
      </c>
      <c r="G101" s="54">
        <v>10579.548948056001</v>
      </c>
      <c r="H101" s="54">
        <v>0</v>
      </c>
      <c r="I101" s="54">
        <v>-1553.29239061512</v>
      </c>
      <c r="J101" s="1">
        <v>0</v>
      </c>
      <c r="K101" s="1">
        <v>150</v>
      </c>
      <c r="L101" s="54"/>
    </row>
    <row r="102" spans="1:12">
      <c r="A102" t="s">
        <v>16</v>
      </c>
      <c r="B102" t="s">
        <v>107</v>
      </c>
      <c r="C102" t="s">
        <v>99</v>
      </c>
      <c r="D102" t="s">
        <v>100</v>
      </c>
      <c r="E102" s="54">
        <v>5</v>
      </c>
      <c r="F102" t="s">
        <v>62</v>
      </c>
      <c r="G102" s="54">
        <v>11117.330886984901</v>
      </c>
      <c r="H102" s="54">
        <v>0</v>
      </c>
      <c r="I102" s="54">
        <v>789.37912142212497</v>
      </c>
      <c r="J102" s="1">
        <v>0</v>
      </c>
      <c r="K102" s="1">
        <v>150</v>
      </c>
      <c r="L102" s="54"/>
    </row>
    <row r="103" spans="1:12">
      <c r="A103" t="s">
        <v>16</v>
      </c>
      <c r="B103" t="s">
        <v>107</v>
      </c>
      <c r="C103" t="s">
        <v>99</v>
      </c>
      <c r="D103" t="s">
        <v>100</v>
      </c>
      <c r="E103" s="54">
        <v>5</v>
      </c>
      <c r="F103" t="s">
        <v>84</v>
      </c>
      <c r="G103" s="54">
        <v>11117.330886984901</v>
      </c>
      <c r="H103" s="54">
        <v>0</v>
      </c>
      <c r="I103" s="54">
        <v>91.950933892758698</v>
      </c>
      <c r="J103" s="1">
        <v>0</v>
      </c>
      <c r="K103" s="1">
        <v>150</v>
      </c>
      <c r="L103" s="54"/>
    </row>
    <row r="104" spans="1:12">
      <c r="A104" t="s">
        <v>16</v>
      </c>
      <c r="B104" t="s">
        <v>107</v>
      </c>
      <c r="C104" t="s">
        <v>99</v>
      </c>
      <c r="D104" t="s">
        <v>100</v>
      </c>
      <c r="E104" s="54">
        <v>5</v>
      </c>
      <c r="F104" t="s">
        <v>80</v>
      </c>
      <c r="G104" s="54">
        <v>11117.330886984901</v>
      </c>
      <c r="H104" s="54">
        <v>0</v>
      </c>
      <c r="I104" s="54">
        <v>96.908040416236702</v>
      </c>
      <c r="J104" s="1">
        <v>0</v>
      </c>
      <c r="K104" s="1">
        <v>150</v>
      </c>
      <c r="L104" s="54"/>
    </row>
    <row r="105" spans="1:12">
      <c r="A105" t="s">
        <v>16</v>
      </c>
      <c r="B105" t="s">
        <v>107</v>
      </c>
      <c r="C105" t="s">
        <v>99</v>
      </c>
      <c r="D105" t="s">
        <v>100</v>
      </c>
      <c r="E105" s="54">
        <v>5</v>
      </c>
      <c r="F105" t="s">
        <v>81</v>
      </c>
      <c r="G105" s="54">
        <v>11117.330886984901</v>
      </c>
      <c r="H105" s="54">
        <v>0</v>
      </c>
      <c r="I105" s="54">
        <v>-4.8649510675951699</v>
      </c>
      <c r="J105" s="1">
        <v>0</v>
      </c>
      <c r="K105" s="1">
        <v>150</v>
      </c>
      <c r="L105" s="54"/>
    </row>
    <row r="106" spans="1:12">
      <c r="A106" t="s">
        <v>16</v>
      </c>
      <c r="B106" t="s">
        <v>107</v>
      </c>
      <c r="C106" t="s">
        <v>99</v>
      </c>
      <c r="D106" t="s">
        <v>100</v>
      </c>
      <c r="E106" s="54">
        <v>5</v>
      </c>
      <c r="F106" t="s">
        <v>79</v>
      </c>
      <c r="G106" s="54">
        <v>11117.330886984901</v>
      </c>
      <c r="H106" s="54">
        <v>0</v>
      </c>
      <c r="I106" s="54">
        <v>-77.445110542543702</v>
      </c>
      <c r="J106" s="1">
        <v>0</v>
      </c>
      <c r="K106" s="1">
        <v>150</v>
      </c>
      <c r="L106" s="54"/>
    </row>
    <row r="107" spans="1:12">
      <c r="A107" t="s">
        <v>16</v>
      </c>
      <c r="B107" t="s">
        <v>107</v>
      </c>
      <c r="C107" t="s">
        <v>99</v>
      </c>
      <c r="D107" t="s">
        <v>100</v>
      </c>
      <c r="E107" s="54">
        <v>5</v>
      </c>
      <c r="F107" t="s">
        <v>66</v>
      </c>
      <c r="G107" s="54">
        <v>11117.330886984901</v>
      </c>
      <c r="H107" s="54">
        <v>0</v>
      </c>
      <c r="I107" s="54">
        <v>-431.01690038983497</v>
      </c>
      <c r="J107" s="1">
        <v>0</v>
      </c>
      <c r="K107" s="1">
        <v>150</v>
      </c>
      <c r="L107" s="54"/>
    </row>
    <row r="108" spans="1:12">
      <c r="A108" t="s">
        <v>16</v>
      </c>
      <c r="B108" t="s">
        <v>107</v>
      </c>
      <c r="C108" t="s">
        <v>99</v>
      </c>
      <c r="D108" t="s">
        <v>100</v>
      </c>
      <c r="E108" s="54">
        <v>5</v>
      </c>
      <c r="F108" t="s">
        <v>56</v>
      </c>
      <c r="G108" s="54">
        <v>11117.330886984901</v>
      </c>
      <c r="H108" s="54">
        <v>0</v>
      </c>
      <c r="I108" s="54">
        <v>324.71248082711401</v>
      </c>
      <c r="J108" s="1">
        <v>0</v>
      </c>
      <c r="K108" s="1">
        <v>150</v>
      </c>
      <c r="L108" s="54"/>
    </row>
    <row r="109" spans="1:12">
      <c r="A109" t="s">
        <v>16</v>
      </c>
      <c r="B109" t="s">
        <v>107</v>
      </c>
      <c r="C109" t="s">
        <v>99</v>
      </c>
      <c r="D109" t="s">
        <v>100</v>
      </c>
      <c r="E109" s="54">
        <v>5</v>
      </c>
      <c r="F109" t="s">
        <v>82</v>
      </c>
      <c r="G109" s="54">
        <v>11117.330886984901</v>
      </c>
      <c r="H109" s="54">
        <v>0</v>
      </c>
      <c r="I109" s="54">
        <v>-77.973387611564803</v>
      </c>
      <c r="J109" s="1">
        <v>0</v>
      </c>
      <c r="K109" s="1">
        <v>150</v>
      </c>
      <c r="L109" s="54"/>
    </row>
    <row r="110" spans="1:12">
      <c r="A110" t="s">
        <v>16</v>
      </c>
      <c r="B110" t="s">
        <v>107</v>
      </c>
      <c r="C110" t="s">
        <v>99</v>
      </c>
      <c r="D110" t="s">
        <v>100</v>
      </c>
      <c r="E110" s="54">
        <v>5</v>
      </c>
      <c r="F110" t="s">
        <v>85</v>
      </c>
      <c r="G110" s="54">
        <v>11117.330886984901</v>
      </c>
      <c r="H110" s="54">
        <v>0</v>
      </c>
      <c r="I110" s="54">
        <v>2.1316137016777099</v>
      </c>
      <c r="J110" s="1">
        <v>0</v>
      </c>
      <c r="K110" s="1">
        <v>150</v>
      </c>
      <c r="L110" s="54"/>
    </row>
    <row r="111" spans="1:12">
      <c r="A111" t="s">
        <v>16</v>
      </c>
      <c r="B111" t="s">
        <v>107</v>
      </c>
      <c r="C111" t="s">
        <v>99</v>
      </c>
      <c r="D111" t="s">
        <v>100</v>
      </c>
      <c r="E111" s="54">
        <v>5</v>
      </c>
      <c r="F111" t="s">
        <v>55</v>
      </c>
      <c r="G111" s="54">
        <v>11117.330886984901</v>
      </c>
      <c r="H111" s="54">
        <v>0</v>
      </c>
      <c r="I111" s="54">
        <v>150.42521398214799</v>
      </c>
      <c r="J111" s="1">
        <v>0</v>
      </c>
      <c r="K111" s="1">
        <v>150</v>
      </c>
      <c r="L111" s="54"/>
    </row>
    <row r="112" spans="1:12">
      <c r="A112" t="s">
        <v>16</v>
      </c>
      <c r="B112" t="s">
        <v>107</v>
      </c>
      <c r="C112" t="s">
        <v>99</v>
      </c>
      <c r="D112" t="s">
        <v>100</v>
      </c>
      <c r="E112" s="54">
        <v>5</v>
      </c>
      <c r="F112" t="s">
        <v>61</v>
      </c>
      <c r="G112" s="54">
        <v>11117.330886984901</v>
      </c>
      <c r="H112" s="54">
        <v>0</v>
      </c>
      <c r="I112" s="54">
        <v>476.75874442097199</v>
      </c>
      <c r="J112" s="1">
        <v>0</v>
      </c>
      <c r="K112" s="1">
        <v>150</v>
      </c>
      <c r="L112" s="54"/>
    </row>
    <row r="113" spans="1:12">
      <c r="A113" t="s">
        <v>16</v>
      </c>
      <c r="B113" t="s">
        <v>107</v>
      </c>
      <c r="C113" t="s">
        <v>99</v>
      </c>
      <c r="D113" t="s">
        <v>100</v>
      </c>
      <c r="E113" s="54">
        <v>5</v>
      </c>
      <c r="F113" t="s">
        <v>60</v>
      </c>
      <c r="G113" s="54">
        <v>11117.330886984901</v>
      </c>
      <c r="H113" s="54">
        <v>0</v>
      </c>
      <c r="I113" s="54">
        <v>413.032930027124</v>
      </c>
      <c r="J113" s="1">
        <v>0</v>
      </c>
      <c r="K113" s="1">
        <v>150</v>
      </c>
      <c r="L113" s="54"/>
    </row>
    <row r="114" spans="1:12">
      <c r="A114" t="s">
        <v>16</v>
      </c>
      <c r="B114" t="s">
        <v>107</v>
      </c>
      <c r="C114" t="s">
        <v>99</v>
      </c>
      <c r="D114" t="s">
        <v>100</v>
      </c>
      <c r="E114" s="54">
        <v>5</v>
      </c>
      <c r="F114" t="s">
        <v>57</v>
      </c>
      <c r="G114" s="54">
        <v>11117.330886984901</v>
      </c>
      <c r="H114" s="54">
        <v>0</v>
      </c>
      <c r="I114" s="54">
        <v>226.27513759275001</v>
      </c>
      <c r="J114" s="1">
        <v>0</v>
      </c>
      <c r="K114" s="1">
        <v>150</v>
      </c>
      <c r="L114" s="54"/>
    </row>
    <row r="115" spans="1:12">
      <c r="A115" t="s">
        <v>16</v>
      </c>
      <c r="B115" t="s">
        <v>107</v>
      </c>
      <c r="C115" t="s">
        <v>99</v>
      </c>
      <c r="D115" t="s">
        <v>100</v>
      </c>
      <c r="E115" s="54">
        <v>5</v>
      </c>
      <c r="F115" t="s">
        <v>59</v>
      </c>
      <c r="G115" s="54">
        <v>11117.330886984901</v>
      </c>
      <c r="H115" s="54">
        <v>0</v>
      </c>
      <c r="I115" s="54">
        <v>205.01524600107999</v>
      </c>
      <c r="J115" s="1">
        <v>0</v>
      </c>
      <c r="K115" s="1">
        <v>150</v>
      </c>
      <c r="L115" s="54"/>
    </row>
    <row r="116" spans="1:12">
      <c r="A116" t="s">
        <v>16</v>
      </c>
      <c r="B116" t="s">
        <v>107</v>
      </c>
      <c r="C116" t="s">
        <v>99</v>
      </c>
      <c r="D116" t="s">
        <v>100</v>
      </c>
      <c r="E116" s="54">
        <v>5</v>
      </c>
      <c r="F116" t="s">
        <v>83</v>
      </c>
      <c r="G116" s="54">
        <v>11117.330886984901</v>
      </c>
      <c r="H116" s="54">
        <v>0</v>
      </c>
      <c r="I116" s="54">
        <v>-169.79582807448901</v>
      </c>
      <c r="J116" s="1">
        <v>0</v>
      </c>
      <c r="K116" s="1">
        <v>150</v>
      </c>
      <c r="L116" s="54"/>
    </row>
    <row r="117" spans="1:12">
      <c r="A117" t="s">
        <v>16</v>
      </c>
      <c r="B117" t="s">
        <v>107</v>
      </c>
      <c r="C117" t="s">
        <v>99</v>
      </c>
      <c r="D117" t="s">
        <v>100</v>
      </c>
      <c r="E117" s="54">
        <v>5</v>
      </c>
      <c r="F117" t="s">
        <v>65</v>
      </c>
      <c r="G117" s="54">
        <v>11117.330886984901</v>
      </c>
      <c r="H117" s="54">
        <v>0</v>
      </c>
      <c r="I117" s="54">
        <v>26.621150442234399</v>
      </c>
      <c r="J117" s="1">
        <v>0</v>
      </c>
      <c r="K117" s="1">
        <v>150</v>
      </c>
      <c r="L117" s="54"/>
    </row>
    <row r="118" spans="1:12">
      <c r="A118" t="s">
        <v>16</v>
      </c>
      <c r="B118" t="s">
        <v>107</v>
      </c>
      <c r="C118" t="s">
        <v>99</v>
      </c>
      <c r="D118" t="s">
        <v>100</v>
      </c>
      <c r="E118" s="54">
        <v>5</v>
      </c>
      <c r="F118" t="s">
        <v>64</v>
      </c>
      <c r="G118" s="54">
        <v>11117.330886984901</v>
      </c>
      <c r="H118" s="54">
        <v>0</v>
      </c>
      <c r="I118" s="54">
        <v>240.89407096115499</v>
      </c>
      <c r="J118" s="1">
        <v>0</v>
      </c>
      <c r="K118" s="1">
        <v>150</v>
      </c>
      <c r="L118" s="54"/>
    </row>
    <row r="119" spans="1:12">
      <c r="A119" t="s">
        <v>16</v>
      </c>
      <c r="B119" t="s">
        <v>107</v>
      </c>
      <c r="C119" t="s">
        <v>99</v>
      </c>
      <c r="D119" t="s">
        <v>100</v>
      </c>
      <c r="E119" s="54">
        <v>5</v>
      </c>
      <c r="F119" t="s">
        <v>17</v>
      </c>
      <c r="G119" s="54">
        <v>11117.330886984901</v>
      </c>
      <c r="H119" s="54">
        <v>0</v>
      </c>
      <c r="I119" s="54">
        <v>-1288.5008942612101</v>
      </c>
      <c r="J119" s="1">
        <v>0</v>
      </c>
      <c r="K119" s="1">
        <v>150</v>
      </c>
      <c r="L119" s="54"/>
    </row>
    <row r="120" spans="1:12">
      <c r="A120" t="s">
        <v>16</v>
      </c>
      <c r="B120" t="s">
        <v>107</v>
      </c>
      <c r="C120" t="s">
        <v>99</v>
      </c>
      <c r="D120" t="s">
        <v>100</v>
      </c>
      <c r="E120" s="54">
        <v>5</v>
      </c>
      <c r="F120" t="s">
        <v>63</v>
      </c>
      <c r="G120" s="54">
        <v>11117.330886984901</v>
      </c>
      <c r="H120" s="54">
        <v>0</v>
      </c>
      <c r="I120" s="54">
        <v>591.46447298080898</v>
      </c>
      <c r="J120" s="1">
        <v>0</v>
      </c>
      <c r="K120" s="1">
        <v>150</v>
      </c>
      <c r="L120" s="54"/>
    </row>
    <row r="121" spans="1:12">
      <c r="A121" t="s">
        <v>16</v>
      </c>
      <c r="B121" t="s">
        <v>107</v>
      </c>
      <c r="C121" t="s">
        <v>99</v>
      </c>
      <c r="D121" t="s">
        <v>100</v>
      </c>
      <c r="E121" s="54">
        <v>5</v>
      </c>
      <c r="F121" t="s">
        <v>72</v>
      </c>
      <c r="G121" s="54">
        <v>11117.330886984901</v>
      </c>
      <c r="H121" s="54">
        <v>0</v>
      </c>
      <c r="I121" s="54">
        <v>-2055.7042028925698</v>
      </c>
      <c r="J121" s="1">
        <v>0</v>
      </c>
      <c r="K121" s="1">
        <v>150</v>
      </c>
      <c r="L121" s="54"/>
    </row>
    <row r="122" spans="1:12">
      <c r="A122" t="s">
        <v>16</v>
      </c>
      <c r="B122" t="s">
        <v>107</v>
      </c>
      <c r="C122" t="s">
        <v>99</v>
      </c>
      <c r="D122" t="s">
        <v>100</v>
      </c>
      <c r="E122" s="54">
        <v>6</v>
      </c>
      <c r="F122" t="s">
        <v>62</v>
      </c>
      <c r="G122" s="54">
        <v>12371.815250154999</v>
      </c>
      <c r="H122" s="54">
        <v>0</v>
      </c>
      <c r="I122" s="54">
        <v>735.63569983072</v>
      </c>
      <c r="J122" s="1">
        <v>0</v>
      </c>
      <c r="K122" s="1">
        <v>150</v>
      </c>
      <c r="L122" s="54"/>
    </row>
    <row r="123" spans="1:12">
      <c r="A123" t="s">
        <v>16</v>
      </c>
      <c r="B123" t="s">
        <v>107</v>
      </c>
      <c r="C123" t="s">
        <v>99</v>
      </c>
      <c r="D123" t="s">
        <v>100</v>
      </c>
      <c r="E123" s="54">
        <v>6</v>
      </c>
      <c r="F123" t="s">
        <v>84</v>
      </c>
      <c r="G123" s="54">
        <v>12371.815250154999</v>
      </c>
      <c r="H123" s="54">
        <v>0</v>
      </c>
      <c r="I123" s="54">
        <v>115.869635038651</v>
      </c>
      <c r="J123" s="1">
        <v>0</v>
      </c>
      <c r="K123" s="1">
        <v>150</v>
      </c>
      <c r="L123" s="54"/>
    </row>
    <row r="124" spans="1:12">
      <c r="A124" t="s">
        <v>16</v>
      </c>
      <c r="B124" t="s">
        <v>107</v>
      </c>
      <c r="C124" t="s">
        <v>99</v>
      </c>
      <c r="D124" t="s">
        <v>100</v>
      </c>
      <c r="E124" s="54">
        <v>6</v>
      </c>
      <c r="F124" t="s">
        <v>80</v>
      </c>
      <c r="G124" s="54">
        <v>12371.815250154999</v>
      </c>
      <c r="H124" s="54">
        <v>0</v>
      </c>
      <c r="I124" s="54">
        <v>93.994458584179398</v>
      </c>
      <c r="J124" s="1">
        <v>0</v>
      </c>
      <c r="K124" s="1">
        <v>150</v>
      </c>
      <c r="L124" s="54"/>
    </row>
    <row r="125" spans="1:12">
      <c r="A125" t="s">
        <v>16</v>
      </c>
      <c r="B125" t="s">
        <v>107</v>
      </c>
      <c r="C125" t="s">
        <v>99</v>
      </c>
      <c r="D125" t="s">
        <v>100</v>
      </c>
      <c r="E125" s="54">
        <v>6</v>
      </c>
      <c r="F125" t="s">
        <v>81</v>
      </c>
      <c r="G125" s="54">
        <v>12371.815250154999</v>
      </c>
      <c r="H125" s="54">
        <v>0</v>
      </c>
      <c r="I125" s="54">
        <v>12.5107027236132</v>
      </c>
      <c r="J125" s="1">
        <v>0</v>
      </c>
      <c r="K125" s="1">
        <v>150</v>
      </c>
      <c r="L125" s="54"/>
    </row>
    <row r="126" spans="1:12">
      <c r="A126" t="s">
        <v>16</v>
      </c>
      <c r="B126" t="s">
        <v>107</v>
      </c>
      <c r="C126" t="s">
        <v>99</v>
      </c>
      <c r="D126" t="s">
        <v>100</v>
      </c>
      <c r="E126" s="54">
        <v>6</v>
      </c>
      <c r="F126" t="s">
        <v>79</v>
      </c>
      <c r="G126" s="54">
        <v>12371.815250154999</v>
      </c>
      <c r="H126" s="54">
        <v>0</v>
      </c>
      <c r="I126" s="54">
        <v>-76.179210856862497</v>
      </c>
      <c r="J126" s="1">
        <v>0</v>
      </c>
      <c r="K126" s="1">
        <v>150</v>
      </c>
      <c r="L126" s="54"/>
    </row>
    <row r="127" spans="1:12">
      <c r="A127" t="s">
        <v>16</v>
      </c>
      <c r="B127" t="s">
        <v>107</v>
      </c>
      <c r="C127" t="s">
        <v>99</v>
      </c>
      <c r="D127" t="s">
        <v>100</v>
      </c>
      <c r="E127" s="54">
        <v>6</v>
      </c>
      <c r="F127" t="s">
        <v>66</v>
      </c>
      <c r="G127" s="54">
        <v>12371.815250154999</v>
      </c>
      <c r="H127" s="54">
        <v>0</v>
      </c>
      <c r="I127" s="54">
        <v>-386.425101513181</v>
      </c>
      <c r="J127" s="1">
        <v>0</v>
      </c>
      <c r="K127" s="1">
        <v>150</v>
      </c>
      <c r="L127" s="54"/>
    </row>
    <row r="128" spans="1:12">
      <c r="A128" t="s">
        <v>16</v>
      </c>
      <c r="B128" t="s">
        <v>107</v>
      </c>
      <c r="C128" t="s">
        <v>99</v>
      </c>
      <c r="D128" t="s">
        <v>100</v>
      </c>
      <c r="E128" s="54">
        <v>6</v>
      </c>
      <c r="F128" t="s">
        <v>56</v>
      </c>
      <c r="G128" s="54">
        <v>12371.815250154999</v>
      </c>
      <c r="H128" s="54">
        <v>0</v>
      </c>
      <c r="I128" s="54">
        <v>295.65806085465101</v>
      </c>
      <c r="J128" s="1">
        <v>0</v>
      </c>
      <c r="K128" s="1">
        <v>150</v>
      </c>
      <c r="L128" s="54"/>
    </row>
    <row r="129" spans="1:12">
      <c r="A129" t="s">
        <v>16</v>
      </c>
      <c r="B129" t="s">
        <v>107</v>
      </c>
      <c r="C129" t="s">
        <v>99</v>
      </c>
      <c r="D129" t="s">
        <v>100</v>
      </c>
      <c r="E129" s="54">
        <v>6</v>
      </c>
      <c r="F129" t="s">
        <v>82</v>
      </c>
      <c r="G129" s="54">
        <v>12371.815250154999</v>
      </c>
      <c r="H129" s="54">
        <v>0</v>
      </c>
      <c r="I129" s="54">
        <v>-78.327311135109497</v>
      </c>
      <c r="J129" s="1">
        <v>0</v>
      </c>
      <c r="K129" s="1">
        <v>150</v>
      </c>
      <c r="L129" s="54"/>
    </row>
    <row r="130" spans="1:12">
      <c r="A130" t="s">
        <v>16</v>
      </c>
      <c r="B130" t="s">
        <v>107</v>
      </c>
      <c r="C130" t="s">
        <v>99</v>
      </c>
      <c r="D130" t="s">
        <v>100</v>
      </c>
      <c r="E130" s="54">
        <v>6</v>
      </c>
      <c r="F130" t="s">
        <v>85</v>
      </c>
      <c r="G130" s="54">
        <v>12371.815250154999</v>
      </c>
      <c r="H130" s="54">
        <v>0</v>
      </c>
      <c r="I130" s="54">
        <v>-3.4998045945679399</v>
      </c>
      <c r="J130" s="1">
        <v>0</v>
      </c>
      <c r="K130" s="1">
        <v>150</v>
      </c>
      <c r="L130" s="54"/>
    </row>
    <row r="131" spans="1:12">
      <c r="A131" t="s">
        <v>16</v>
      </c>
      <c r="B131" t="s">
        <v>107</v>
      </c>
      <c r="C131" t="s">
        <v>99</v>
      </c>
      <c r="D131" t="s">
        <v>100</v>
      </c>
      <c r="E131" s="54">
        <v>6</v>
      </c>
      <c r="F131" t="s">
        <v>55</v>
      </c>
      <c r="G131" s="54">
        <v>12371.815250154999</v>
      </c>
      <c r="H131" s="54">
        <v>0</v>
      </c>
      <c r="I131" s="54">
        <v>124.791336464547</v>
      </c>
      <c r="J131" s="1">
        <v>0</v>
      </c>
      <c r="K131" s="1">
        <v>150</v>
      </c>
      <c r="L131" s="54"/>
    </row>
    <row r="132" spans="1:12">
      <c r="A132" t="s">
        <v>16</v>
      </c>
      <c r="B132" t="s">
        <v>107</v>
      </c>
      <c r="C132" t="s">
        <v>99</v>
      </c>
      <c r="D132" t="s">
        <v>100</v>
      </c>
      <c r="E132" s="54">
        <v>6</v>
      </c>
      <c r="F132" t="s">
        <v>61</v>
      </c>
      <c r="G132" s="54">
        <v>12371.815250154999</v>
      </c>
      <c r="H132" s="54">
        <v>0</v>
      </c>
      <c r="I132" s="54">
        <v>236.757982692702</v>
      </c>
      <c r="J132" s="1">
        <v>0</v>
      </c>
      <c r="K132" s="1">
        <v>150</v>
      </c>
      <c r="L132" s="54"/>
    </row>
    <row r="133" spans="1:12">
      <c r="A133" t="s">
        <v>16</v>
      </c>
      <c r="B133" t="s">
        <v>107</v>
      </c>
      <c r="C133" t="s">
        <v>99</v>
      </c>
      <c r="D133" t="s">
        <v>100</v>
      </c>
      <c r="E133" s="54">
        <v>6</v>
      </c>
      <c r="F133" t="s">
        <v>60</v>
      </c>
      <c r="G133" s="54">
        <v>12371.815250154999</v>
      </c>
      <c r="H133" s="54">
        <v>0</v>
      </c>
      <c r="I133" s="54">
        <v>251.740906395802</v>
      </c>
      <c r="J133" s="1">
        <v>0</v>
      </c>
      <c r="K133" s="1">
        <v>150</v>
      </c>
      <c r="L133" s="54"/>
    </row>
    <row r="134" spans="1:12">
      <c r="A134" t="s">
        <v>16</v>
      </c>
      <c r="B134" t="s">
        <v>107</v>
      </c>
      <c r="C134" t="s">
        <v>99</v>
      </c>
      <c r="D134" t="s">
        <v>100</v>
      </c>
      <c r="E134" s="54">
        <v>6</v>
      </c>
      <c r="F134" t="s">
        <v>57</v>
      </c>
      <c r="G134" s="54">
        <v>12371.815250154999</v>
      </c>
      <c r="H134" s="54">
        <v>0</v>
      </c>
      <c r="I134" s="54">
        <v>246.18059593719499</v>
      </c>
      <c r="J134" s="1">
        <v>0</v>
      </c>
      <c r="K134" s="1">
        <v>150</v>
      </c>
      <c r="L134" s="54"/>
    </row>
    <row r="135" spans="1:12">
      <c r="A135" t="s">
        <v>16</v>
      </c>
      <c r="B135" t="s">
        <v>107</v>
      </c>
      <c r="C135" t="s">
        <v>99</v>
      </c>
      <c r="D135" t="s">
        <v>100</v>
      </c>
      <c r="E135" s="54">
        <v>6</v>
      </c>
      <c r="F135" t="s">
        <v>59</v>
      </c>
      <c r="G135" s="54">
        <v>12371.815250154999</v>
      </c>
      <c r="H135" s="54">
        <v>0</v>
      </c>
      <c r="I135" s="54">
        <v>108.772952325563</v>
      </c>
      <c r="J135" s="1">
        <v>0</v>
      </c>
      <c r="K135" s="1">
        <v>150</v>
      </c>
      <c r="L135" s="54"/>
    </row>
    <row r="136" spans="1:12">
      <c r="A136" t="s">
        <v>16</v>
      </c>
      <c r="B136" t="s">
        <v>107</v>
      </c>
      <c r="C136" t="s">
        <v>99</v>
      </c>
      <c r="D136" t="s">
        <v>100</v>
      </c>
      <c r="E136" s="54">
        <v>6</v>
      </c>
      <c r="F136" t="s">
        <v>83</v>
      </c>
      <c r="G136" s="54">
        <v>12371.815250154999</v>
      </c>
      <c r="H136" s="54">
        <v>0</v>
      </c>
      <c r="I136" s="54">
        <v>-278.07545633142598</v>
      </c>
      <c r="J136" s="1">
        <v>0</v>
      </c>
      <c r="K136" s="1">
        <v>150</v>
      </c>
      <c r="L136" s="54"/>
    </row>
    <row r="137" spans="1:12">
      <c r="A137" t="s">
        <v>16</v>
      </c>
      <c r="B137" t="s">
        <v>107</v>
      </c>
      <c r="C137" t="s">
        <v>99</v>
      </c>
      <c r="D137" t="s">
        <v>100</v>
      </c>
      <c r="E137" s="54">
        <v>6</v>
      </c>
      <c r="F137" t="s">
        <v>65</v>
      </c>
      <c r="G137" s="54">
        <v>12371.815250154999</v>
      </c>
      <c r="H137" s="54">
        <v>0</v>
      </c>
      <c r="I137" s="54">
        <v>42.591941129361501</v>
      </c>
      <c r="J137" s="1">
        <v>0</v>
      </c>
      <c r="K137" s="1">
        <v>150</v>
      </c>
      <c r="L137" s="54"/>
    </row>
    <row r="138" spans="1:12">
      <c r="A138" t="s">
        <v>16</v>
      </c>
      <c r="B138" t="s">
        <v>107</v>
      </c>
      <c r="C138" t="s">
        <v>99</v>
      </c>
      <c r="D138" t="s">
        <v>100</v>
      </c>
      <c r="E138" s="54">
        <v>6</v>
      </c>
      <c r="F138" t="s">
        <v>64</v>
      </c>
      <c r="G138" s="54">
        <v>12371.815250154999</v>
      </c>
      <c r="H138" s="54">
        <v>0</v>
      </c>
      <c r="I138" s="54">
        <v>173.67103316777201</v>
      </c>
      <c r="J138" s="1">
        <v>0</v>
      </c>
      <c r="K138" s="1">
        <v>150</v>
      </c>
      <c r="L138" s="54"/>
    </row>
    <row r="139" spans="1:12">
      <c r="A139" t="s">
        <v>16</v>
      </c>
      <c r="B139" t="s">
        <v>107</v>
      </c>
      <c r="C139" t="s">
        <v>99</v>
      </c>
      <c r="D139" t="s">
        <v>100</v>
      </c>
      <c r="E139" s="54">
        <v>6</v>
      </c>
      <c r="F139" t="s">
        <v>17</v>
      </c>
      <c r="G139" s="54">
        <v>12371.815250154999</v>
      </c>
      <c r="H139" s="54">
        <v>0</v>
      </c>
      <c r="I139" s="54">
        <v>-2072.8813034034802</v>
      </c>
      <c r="J139" s="1">
        <v>0</v>
      </c>
      <c r="K139" s="1">
        <v>150</v>
      </c>
      <c r="L139" s="54"/>
    </row>
    <row r="140" spans="1:12">
      <c r="A140" t="s">
        <v>16</v>
      </c>
      <c r="B140" t="s">
        <v>107</v>
      </c>
      <c r="C140" t="s">
        <v>99</v>
      </c>
      <c r="D140" t="s">
        <v>100</v>
      </c>
      <c r="E140" s="54">
        <v>6</v>
      </c>
      <c r="F140" t="s">
        <v>63</v>
      </c>
      <c r="G140" s="54">
        <v>12371.815250154999</v>
      </c>
      <c r="H140" s="54">
        <v>0</v>
      </c>
      <c r="I140" s="54">
        <v>546.44996880343103</v>
      </c>
      <c r="J140" s="1">
        <v>0</v>
      </c>
      <c r="K140" s="1">
        <v>150</v>
      </c>
      <c r="L140" s="54"/>
    </row>
    <row r="141" spans="1:12">
      <c r="A141" t="s">
        <v>16</v>
      </c>
      <c r="B141" t="s">
        <v>107</v>
      </c>
      <c r="C141" t="s">
        <v>99</v>
      </c>
      <c r="D141" t="s">
        <v>100</v>
      </c>
      <c r="E141" s="54">
        <v>6</v>
      </c>
      <c r="F141" t="s">
        <v>72</v>
      </c>
      <c r="G141" s="54">
        <v>12371.815250154999</v>
      </c>
      <c r="H141" s="54">
        <v>0</v>
      </c>
      <c r="I141" s="54">
        <v>-3025.6015288533799</v>
      </c>
      <c r="J141" s="1">
        <v>0</v>
      </c>
      <c r="K141" s="1">
        <v>150</v>
      </c>
      <c r="L141" s="54"/>
    </row>
    <row r="142" spans="1:12">
      <c r="A142" t="s">
        <v>16</v>
      </c>
      <c r="B142" t="s">
        <v>107</v>
      </c>
      <c r="C142" t="s">
        <v>99</v>
      </c>
      <c r="D142" t="s">
        <v>100</v>
      </c>
      <c r="E142" s="54">
        <v>7</v>
      </c>
      <c r="F142" t="s">
        <v>62</v>
      </c>
      <c r="G142" s="54">
        <v>13049.6113976702</v>
      </c>
      <c r="H142" s="54">
        <v>0</v>
      </c>
      <c r="I142" s="54">
        <v>710.37945335527002</v>
      </c>
      <c r="J142" s="1">
        <v>0</v>
      </c>
      <c r="K142" s="1">
        <v>150</v>
      </c>
      <c r="L142" s="54"/>
    </row>
    <row r="143" spans="1:12">
      <c r="A143" t="s">
        <v>16</v>
      </c>
      <c r="B143" t="s">
        <v>107</v>
      </c>
      <c r="C143" t="s">
        <v>99</v>
      </c>
      <c r="D143" t="s">
        <v>100</v>
      </c>
      <c r="E143" s="54">
        <v>7</v>
      </c>
      <c r="F143" t="s">
        <v>84</v>
      </c>
      <c r="G143" s="54">
        <v>13049.6113976702</v>
      </c>
      <c r="H143" s="54">
        <v>0</v>
      </c>
      <c r="I143" s="54">
        <v>92.184037051946106</v>
      </c>
      <c r="J143" s="1">
        <v>0</v>
      </c>
      <c r="K143" s="1">
        <v>150</v>
      </c>
      <c r="L143" s="54"/>
    </row>
    <row r="144" spans="1:12">
      <c r="A144" t="s">
        <v>16</v>
      </c>
      <c r="B144" t="s">
        <v>107</v>
      </c>
      <c r="C144" t="s">
        <v>99</v>
      </c>
      <c r="D144" t="s">
        <v>100</v>
      </c>
      <c r="E144" s="54">
        <v>7</v>
      </c>
      <c r="F144" t="s">
        <v>80</v>
      </c>
      <c r="G144" s="54">
        <v>13049.6113976702</v>
      </c>
      <c r="H144" s="54">
        <v>0</v>
      </c>
      <c r="I144" s="54">
        <v>93.2078434252645</v>
      </c>
      <c r="J144" s="1">
        <v>0</v>
      </c>
      <c r="K144" s="1">
        <v>150</v>
      </c>
      <c r="L144" s="54"/>
    </row>
    <row r="145" spans="1:12">
      <c r="A145" t="s">
        <v>16</v>
      </c>
      <c r="B145" t="s">
        <v>107</v>
      </c>
      <c r="C145" t="s">
        <v>99</v>
      </c>
      <c r="D145" t="s">
        <v>100</v>
      </c>
      <c r="E145" s="54">
        <v>7</v>
      </c>
      <c r="F145" t="s">
        <v>81</v>
      </c>
      <c r="G145" s="54">
        <v>13049.6113976702</v>
      </c>
      <c r="H145" s="54">
        <v>0</v>
      </c>
      <c r="I145" s="54">
        <v>47.8508498113261</v>
      </c>
      <c r="J145" s="1">
        <v>0</v>
      </c>
      <c r="K145" s="1">
        <v>150</v>
      </c>
      <c r="L145" s="54"/>
    </row>
    <row r="146" spans="1:12">
      <c r="A146" t="s">
        <v>16</v>
      </c>
      <c r="B146" t="s">
        <v>107</v>
      </c>
      <c r="C146" t="s">
        <v>99</v>
      </c>
      <c r="D146" t="s">
        <v>100</v>
      </c>
      <c r="E146" s="54">
        <v>7</v>
      </c>
      <c r="F146" t="s">
        <v>79</v>
      </c>
      <c r="G146" s="54">
        <v>13049.6113976702</v>
      </c>
      <c r="H146" s="54">
        <v>0</v>
      </c>
      <c r="I146" s="54">
        <v>-60.797464477201203</v>
      </c>
      <c r="J146" s="1">
        <v>0</v>
      </c>
      <c r="K146" s="1">
        <v>150</v>
      </c>
      <c r="L146" s="54"/>
    </row>
    <row r="147" spans="1:12">
      <c r="A147" t="s">
        <v>16</v>
      </c>
      <c r="B147" t="s">
        <v>107</v>
      </c>
      <c r="C147" t="s">
        <v>99</v>
      </c>
      <c r="D147" t="s">
        <v>100</v>
      </c>
      <c r="E147" s="54">
        <v>7</v>
      </c>
      <c r="F147" t="s">
        <v>66</v>
      </c>
      <c r="G147" s="54">
        <v>13049.6113976702</v>
      </c>
      <c r="H147" s="54">
        <v>0</v>
      </c>
      <c r="I147" s="54">
        <v>-400.87618675817998</v>
      </c>
      <c r="J147" s="1">
        <v>0</v>
      </c>
      <c r="K147" s="1">
        <v>150</v>
      </c>
      <c r="L147" s="54"/>
    </row>
    <row r="148" spans="1:12">
      <c r="A148" t="s">
        <v>16</v>
      </c>
      <c r="B148" t="s">
        <v>107</v>
      </c>
      <c r="C148" t="s">
        <v>99</v>
      </c>
      <c r="D148" t="s">
        <v>100</v>
      </c>
      <c r="E148" s="54">
        <v>7</v>
      </c>
      <c r="F148" t="s">
        <v>56</v>
      </c>
      <c r="G148" s="54">
        <v>13049.6113976702</v>
      </c>
      <c r="H148" s="54">
        <v>0</v>
      </c>
      <c r="I148" s="54">
        <v>391.52552160534401</v>
      </c>
      <c r="J148" s="1">
        <v>0</v>
      </c>
      <c r="K148" s="1">
        <v>150</v>
      </c>
      <c r="L148" s="54"/>
    </row>
    <row r="149" spans="1:12">
      <c r="A149" t="s">
        <v>16</v>
      </c>
      <c r="B149" t="s">
        <v>107</v>
      </c>
      <c r="C149" t="s">
        <v>99</v>
      </c>
      <c r="D149" t="s">
        <v>100</v>
      </c>
      <c r="E149" s="54">
        <v>7</v>
      </c>
      <c r="F149" t="s">
        <v>82</v>
      </c>
      <c r="G149" s="54">
        <v>13049.6113976702</v>
      </c>
      <c r="H149" s="54">
        <v>0</v>
      </c>
      <c r="I149" s="54">
        <v>-143.31035726586899</v>
      </c>
      <c r="J149" s="1">
        <v>0</v>
      </c>
      <c r="K149" s="1">
        <v>150</v>
      </c>
      <c r="L149" s="54"/>
    </row>
    <row r="150" spans="1:12">
      <c r="A150" t="s">
        <v>16</v>
      </c>
      <c r="B150" t="s">
        <v>107</v>
      </c>
      <c r="C150" t="s">
        <v>99</v>
      </c>
      <c r="D150" t="s">
        <v>100</v>
      </c>
      <c r="E150" s="54">
        <v>7</v>
      </c>
      <c r="F150" t="s">
        <v>85</v>
      </c>
      <c r="G150" s="54">
        <v>13049.6113976702</v>
      </c>
      <c r="H150" s="54">
        <v>0</v>
      </c>
      <c r="I150" s="54">
        <v>-6.3884794263343903</v>
      </c>
      <c r="J150" s="1">
        <v>0</v>
      </c>
      <c r="K150" s="1">
        <v>150</v>
      </c>
      <c r="L150" s="54"/>
    </row>
    <row r="151" spans="1:12">
      <c r="A151" t="s">
        <v>16</v>
      </c>
      <c r="B151" t="s">
        <v>107</v>
      </c>
      <c r="C151" t="s">
        <v>99</v>
      </c>
      <c r="D151" t="s">
        <v>100</v>
      </c>
      <c r="E151" s="54">
        <v>7</v>
      </c>
      <c r="F151" t="s">
        <v>55</v>
      </c>
      <c r="G151" s="54">
        <v>13049.6113976702</v>
      </c>
      <c r="H151" s="54">
        <v>0</v>
      </c>
      <c r="I151" s="54">
        <v>228.37744944171001</v>
      </c>
      <c r="J151" s="1">
        <v>0</v>
      </c>
      <c r="K151" s="1">
        <v>150</v>
      </c>
      <c r="L151" s="54"/>
    </row>
    <row r="152" spans="1:12">
      <c r="A152" t="s">
        <v>16</v>
      </c>
      <c r="B152" t="s">
        <v>107</v>
      </c>
      <c r="C152" t="s">
        <v>99</v>
      </c>
      <c r="D152" t="s">
        <v>100</v>
      </c>
      <c r="E152" s="54">
        <v>7</v>
      </c>
      <c r="F152" t="s">
        <v>61</v>
      </c>
      <c r="G152" s="54">
        <v>13049.6113976702</v>
      </c>
      <c r="H152" s="54">
        <v>0</v>
      </c>
      <c r="I152" s="54">
        <v>242.76131362642801</v>
      </c>
      <c r="J152" s="1">
        <v>0</v>
      </c>
      <c r="K152" s="1">
        <v>150</v>
      </c>
      <c r="L152" s="54"/>
    </row>
    <row r="153" spans="1:12">
      <c r="A153" t="s">
        <v>16</v>
      </c>
      <c r="B153" t="s">
        <v>107</v>
      </c>
      <c r="C153" t="s">
        <v>99</v>
      </c>
      <c r="D153" t="s">
        <v>100</v>
      </c>
      <c r="E153" s="54">
        <v>7</v>
      </c>
      <c r="F153" t="s">
        <v>60</v>
      </c>
      <c r="G153" s="54">
        <v>13049.6113976702</v>
      </c>
      <c r="H153" s="54">
        <v>0</v>
      </c>
      <c r="I153" s="54">
        <v>306.045958746049</v>
      </c>
      <c r="J153" s="1">
        <v>0</v>
      </c>
      <c r="K153" s="1">
        <v>150</v>
      </c>
      <c r="L153" s="54"/>
    </row>
    <row r="154" spans="1:12">
      <c r="A154" t="s">
        <v>16</v>
      </c>
      <c r="B154" t="s">
        <v>107</v>
      </c>
      <c r="C154" t="s">
        <v>99</v>
      </c>
      <c r="D154" t="s">
        <v>100</v>
      </c>
      <c r="E154" s="54">
        <v>7</v>
      </c>
      <c r="F154" t="s">
        <v>57</v>
      </c>
      <c r="G154" s="54">
        <v>13049.6113976702</v>
      </c>
      <c r="H154" s="54">
        <v>0</v>
      </c>
      <c r="I154" s="54">
        <v>345.99461840419701</v>
      </c>
      <c r="J154" s="1">
        <v>0</v>
      </c>
      <c r="K154" s="1">
        <v>150</v>
      </c>
      <c r="L154" s="54"/>
    </row>
    <row r="155" spans="1:12">
      <c r="A155" t="s">
        <v>16</v>
      </c>
      <c r="B155" t="s">
        <v>107</v>
      </c>
      <c r="C155" t="s">
        <v>99</v>
      </c>
      <c r="D155" t="s">
        <v>100</v>
      </c>
      <c r="E155" s="54">
        <v>7</v>
      </c>
      <c r="F155" t="s">
        <v>59</v>
      </c>
      <c r="G155" s="54">
        <v>13049.6113976702</v>
      </c>
      <c r="H155" s="54">
        <v>0</v>
      </c>
      <c r="I155" s="54">
        <v>109.291406184921</v>
      </c>
      <c r="J155" s="1">
        <v>0</v>
      </c>
      <c r="K155" s="1">
        <v>150</v>
      </c>
      <c r="L155" s="54"/>
    </row>
    <row r="156" spans="1:12">
      <c r="A156" t="s">
        <v>16</v>
      </c>
      <c r="B156" t="s">
        <v>107</v>
      </c>
      <c r="C156" t="s">
        <v>99</v>
      </c>
      <c r="D156" t="s">
        <v>100</v>
      </c>
      <c r="E156" s="54">
        <v>7</v>
      </c>
      <c r="F156" t="s">
        <v>83</v>
      </c>
      <c r="G156" s="54">
        <v>13049.6113976702</v>
      </c>
      <c r="H156" s="54">
        <v>0</v>
      </c>
      <c r="I156" s="54">
        <v>-329.74902158380701</v>
      </c>
      <c r="J156" s="1">
        <v>0</v>
      </c>
      <c r="K156" s="1">
        <v>150</v>
      </c>
      <c r="L156" s="54"/>
    </row>
    <row r="157" spans="1:12">
      <c r="A157" t="s">
        <v>16</v>
      </c>
      <c r="B157" t="s">
        <v>107</v>
      </c>
      <c r="C157" t="s">
        <v>99</v>
      </c>
      <c r="D157" t="s">
        <v>100</v>
      </c>
      <c r="E157" s="54">
        <v>7</v>
      </c>
      <c r="F157" t="s">
        <v>65</v>
      </c>
      <c r="G157" s="54">
        <v>13049.6113976702</v>
      </c>
      <c r="H157" s="54">
        <v>0</v>
      </c>
      <c r="I157" s="54">
        <v>75.245934125244702</v>
      </c>
      <c r="J157" s="1">
        <v>0</v>
      </c>
      <c r="K157" s="1">
        <v>150</v>
      </c>
      <c r="L157" s="54"/>
    </row>
    <row r="158" spans="1:12">
      <c r="A158" t="s">
        <v>16</v>
      </c>
      <c r="B158" t="s">
        <v>107</v>
      </c>
      <c r="C158" t="s">
        <v>99</v>
      </c>
      <c r="D158" t="s">
        <v>100</v>
      </c>
      <c r="E158" s="54">
        <v>7</v>
      </c>
      <c r="F158" t="s">
        <v>64</v>
      </c>
      <c r="G158" s="54">
        <v>13049.6113976702</v>
      </c>
      <c r="H158" s="54">
        <v>0</v>
      </c>
      <c r="I158" s="54">
        <v>240.166891362738</v>
      </c>
      <c r="J158" s="1">
        <v>0</v>
      </c>
      <c r="K158" s="1">
        <v>150</v>
      </c>
      <c r="L158" s="54"/>
    </row>
    <row r="159" spans="1:12">
      <c r="A159" t="s">
        <v>16</v>
      </c>
      <c r="B159" t="s">
        <v>107</v>
      </c>
      <c r="C159" t="s">
        <v>99</v>
      </c>
      <c r="D159" t="s">
        <v>100</v>
      </c>
      <c r="E159" s="54">
        <v>7</v>
      </c>
      <c r="F159" t="s">
        <v>17</v>
      </c>
      <c r="G159" s="54">
        <v>13049.6113976702</v>
      </c>
      <c r="H159" s="54">
        <v>0</v>
      </c>
      <c r="I159" s="54">
        <v>-2621.32769924589</v>
      </c>
      <c r="J159" s="1">
        <v>0</v>
      </c>
      <c r="K159" s="1">
        <v>150</v>
      </c>
      <c r="L159" s="54"/>
    </row>
    <row r="160" spans="1:12">
      <c r="A160" t="s">
        <v>16</v>
      </c>
      <c r="B160" t="s">
        <v>107</v>
      </c>
      <c r="C160" t="s">
        <v>99</v>
      </c>
      <c r="D160" t="s">
        <v>100</v>
      </c>
      <c r="E160" s="54">
        <v>7</v>
      </c>
      <c r="F160" t="s">
        <v>63</v>
      </c>
      <c r="G160" s="54">
        <v>13049.6113976702</v>
      </c>
      <c r="H160" s="54">
        <v>0</v>
      </c>
      <c r="I160" s="54">
        <v>526.235329652357</v>
      </c>
      <c r="J160" s="1">
        <v>0</v>
      </c>
      <c r="K160" s="1">
        <v>150</v>
      </c>
      <c r="L160" s="54"/>
    </row>
    <row r="161" spans="1:12">
      <c r="A161" t="s">
        <v>16</v>
      </c>
      <c r="B161" t="s">
        <v>107</v>
      </c>
      <c r="C161" t="s">
        <v>99</v>
      </c>
      <c r="D161" t="s">
        <v>100</v>
      </c>
      <c r="E161" s="54">
        <v>7</v>
      </c>
      <c r="F161" t="s">
        <v>72</v>
      </c>
      <c r="G161" s="54">
        <v>13049.6113976702</v>
      </c>
      <c r="H161" s="54">
        <v>0</v>
      </c>
      <c r="I161" s="54">
        <v>-3647.98753231817</v>
      </c>
      <c r="J161" s="1">
        <v>0</v>
      </c>
      <c r="K161" s="1">
        <v>150</v>
      </c>
      <c r="L161" s="54"/>
    </row>
    <row r="162" spans="1:12">
      <c r="A162" t="s">
        <v>16</v>
      </c>
      <c r="B162" t="s">
        <v>107</v>
      </c>
      <c r="C162" t="s">
        <v>99</v>
      </c>
      <c r="D162" t="s">
        <v>100</v>
      </c>
      <c r="E162" s="54">
        <v>8</v>
      </c>
      <c r="F162" t="s">
        <v>62</v>
      </c>
      <c r="G162" s="54">
        <v>13479.203649143101</v>
      </c>
      <c r="H162" s="54">
        <v>0</v>
      </c>
      <c r="I162" s="54">
        <v>814.72849993610998</v>
      </c>
      <c r="J162" s="1">
        <v>0</v>
      </c>
      <c r="K162" s="1">
        <v>150</v>
      </c>
      <c r="L162" s="54"/>
    </row>
    <row r="163" spans="1:12">
      <c r="A163" t="s">
        <v>16</v>
      </c>
      <c r="B163" t="s">
        <v>107</v>
      </c>
      <c r="C163" t="s">
        <v>99</v>
      </c>
      <c r="D163" t="s">
        <v>100</v>
      </c>
      <c r="E163" s="54">
        <v>8</v>
      </c>
      <c r="F163" t="s">
        <v>84</v>
      </c>
      <c r="G163" s="54">
        <v>13479.203649143101</v>
      </c>
      <c r="H163" s="54">
        <v>0</v>
      </c>
      <c r="I163" s="54">
        <v>140.73356159770699</v>
      </c>
      <c r="J163" s="1">
        <v>0</v>
      </c>
      <c r="K163" s="1">
        <v>150</v>
      </c>
      <c r="L163" s="54"/>
    </row>
    <row r="164" spans="1:12">
      <c r="A164" t="s">
        <v>16</v>
      </c>
      <c r="B164" t="s">
        <v>107</v>
      </c>
      <c r="C164" t="s">
        <v>99</v>
      </c>
      <c r="D164" t="s">
        <v>100</v>
      </c>
      <c r="E164" s="54">
        <v>8</v>
      </c>
      <c r="F164" t="s">
        <v>80</v>
      </c>
      <c r="G164" s="54">
        <v>13479.203649143101</v>
      </c>
      <c r="H164" s="54">
        <v>0</v>
      </c>
      <c r="I164" s="54">
        <v>92.4480494701195</v>
      </c>
      <c r="J164" s="1">
        <v>0</v>
      </c>
      <c r="K164" s="1">
        <v>150</v>
      </c>
      <c r="L164" s="54"/>
    </row>
    <row r="165" spans="1:12">
      <c r="A165" t="s">
        <v>16</v>
      </c>
      <c r="B165" t="s">
        <v>107</v>
      </c>
      <c r="C165" t="s">
        <v>99</v>
      </c>
      <c r="D165" t="s">
        <v>100</v>
      </c>
      <c r="E165" s="54">
        <v>8</v>
      </c>
      <c r="F165" t="s">
        <v>81</v>
      </c>
      <c r="G165" s="54">
        <v>13479.203649143101</v>
      </c>
      <c r="H165" s="54">
        <v>0</v>
      </c>
      <c r="I165" s="54">
        <v>-9.2689582375604793</v>
      </c>
      <c r="J165" s="1">
        <v>0</v>
      </c>
      <c r="K165" s="1">
        <v>150</v>
      </c>
      <c r="L165" s="54"/>
    </row>
    <row r="166" spans="1:12">
      <c r="A166" t="s">
        <v>16</v>
      </c>
      <c r="B166" t="s">
        <v>107</v>
      </c>
      <c r="C166" t="s">
        <v>99</v>
      </c>
      <c r="D166" t="s">
        <v>100</v>
      </c>
      <c r="E166" s="54">
        <v>8</v>
      </c>
      <c r="F166" t="s">
        <v>79</v>
      </c>
      <c r="G166" s="54">
        <v>13479.203649143101</v>
      </c>
      <c r="H166" s="54">
        <v>0</v>
      </c>
      <c r="I166" s="54">
        <v>-5.9556528098127002</v>
      </c>
      <c r="J166" s="1">
        <v>0</v>
      </c>
      <c r="K166" s="1">
        <v>150</v>
      </c>
      <c r="L166" s="54"/>
    </row>
    <row r="167" spans="1:12">
      <c r="A167" t="s">
        <v>16</v>
      </c>
      <c r="B167" t="s">
        <v>107</v>
      </c>
      <c r="C167" t="s">
        <v>99</v>
      </c>
      <c r="D167" t="s">
        <v>100</v>
      </c>
      <c r="E167" s="54">
        <v>8</v>
      </c>
      <c r="F167" t="s">
        <v>66</v>
      </c>
      <c r="G167" s="54">
        <v>13479.203649143101</v>
      </c>
      <c r="H167" s="54">
        <v>0</v>
      </c>
      <c r="I167" s="54">
        <v>-446.20897257533397</v>
      </c>
      <c r="J167" s="1">
        <v>0</v>
      </c>
      <c r="K167" s="1">
        <v>150</v>
      </c>
      <c r="L167" s="54"/>
    </row>
    <row r="168" spans="1:12">
      <c r="A168" t="s">
        <v>16</v>
      </c>
      <c r="B168" t="s">
        <v>107</v>
      </c>
      <c r="C168" t="s">
        <v>99</v>
      </c>
      <c r="D168" t="s">
        <v>100</v>
      </c>
      <c r="E168" s="54">
        <v>8</v>
      </c>
      <c r="F168" t="s">
        <v>56</v>
      </c>
      <c r="G168" s="54">
        <v>13479.203649143101</v>
      </c>
      <c r="H168" s="54">
        <v>0</v>
      </c>
      <c r="I168" s="54">
        <v>364.51561424452899</v>
      </c>
      <c r="J168" s="1">
        <v>0</v>
      </c>
      <c r="K168" s="1">
        <v>150</v>
      </c>
      <c r="L168" s="54"/>
    </row>
    <row r="169" spans="1:12">
      <c r="A169" t="s">
        <v>16</v>
      </c>
      <c r="B169" t="s">
        <v>107</v>
      </c>
      <c r="C169" t="s">
        <v>99</v>
      </c>
      <c r="D169" t="s">
        <v>100</v>
      </c>
      <c r="E169" s="54">
        <v>8</v>
      </c>
      <c r="F169" t="s">
        <v>82</v>
      </c>
      <c r="G169" s="54">
        <v>13479.203649143101</v>
      </c>
      <c r="H169" s="54">
        <v>0</v>
      </c>
      <c r="I169" s="54">
        <v>-191.737002797424</v>
      </c>
      <c r="J169" s="1">
        <v>0</v>
      </c>
      <c r="K169" s="1">
        <v>150</v>
      </c>
      <c r="L169" s="54"/>
    </row>
    <row r="170" spans="1:12">
      <c r="A170" t="s">
        <v>16</v>
      </c>
      <c r="B170" t="s">
        <v>107</v>
      </c>
      <c r="C170" t="s">
        <v>99</v>
      </c>
      <c r="D170" t="s">
        <v>100</v>
      </c>
      <c r="E170" s="54">
        <v>8</v>
      </c>
      <c r="F170" t="s">
        <v>85</v>
      </c>
      <c r="G170" s="54">
        <v>13479.203649143101</v>
      </c>
      <c r="H170" s="54">
        <v>0</v>
      </c>
      <c r="I170" s="54">
        <v>-8.9024424839604706</v>
      </c>
      <c r="J170" s="1">
        <v>0</v>
      </c>
      <c r="K170" s="1">
        <v>150</v>
      </c>
      <c r="L170" s="54"/>
    </row>
    <row r="171" spans="1:12">
      <c r="A171" t="s">
        <v>16</v>
      </c>
      <c r="B171" t="s">
        <v>107</v>
      </c>
      <c r="C171" t="s">
        <v>99</v>
      </c>
      <c r="D171" t="s">
        <v>100</v>
      </c>
      <c r="E171" s="54">
        <v>8</v>
      </c>
      <c r="F171" t="s">
        <v>55</v>
      </c>
      <c r="G171" s="54">
        <v>13479.203649143101</v>
      </c>
      <c r="H171" s="54">
        <v>0</v>
      </c>
      <c r="I171" s="54">
        <v>182.35049836897201</v>
      </c>
      <c r="J171" s="1">
        <v>0</v>
      </c>
      <c r="K171" s="1">
        <v>150</v>
      </c>
      <c r="L171" s="54"/>
    </row>
    <row r="172" spans="1:12">
      <c r="A172" t="s">
        <v>16</v>
      </c>
      <c r="B172" t="s">
        <v>107</v>
      </c>
      <c r="C172" t="s">
        <v>99</v>
      </c>
      <c r="D172" t="s">
        <v>100</v>
      </c>
      <c r="E172" s="54">
        <v>8</v>
      </c>
      <c r="F172" t="s">
        <v>61</v>
      </c>
      <c r="G172" s="54">
        <v>13479.203649143101</v>
      </c>
      <c r="H172" s="54">
        <v>0</v>
      </c>
      <c r="I172" s="54">
        <v>324.62727061246602</v>
      </c>
      <c r="J172" s="1">
        <v>0</v>
      </c>
      <c r="K172" s="1">
        <v>150</v>
      </c>
      <c r="L172" s="54"/>
    </row>
    <row r="173" spans="1:12">
      <c r="A173" t="s">
        <v>16</v>
      </c>
      <c r="B173" t="s">
        <v>107</v>
      </c>
      <c r="C173" t="s">
        <v>99</v>
      </c>
      <c r="D173" t="s">
        <v>100</v>
      </c>
      <c r="E173" s="54">
        <v>8</v>
      </c>
      <c r="F173" t="s">
        <v>60</v>
      </c>
      <c r="G173" s="54">
        <v>13479.203649143101</v>
      </c>
      <c r="H173" s="54">
        <v>0</v>
      </c>
      <c r="I173" s="54">
        <v>403.95402229080901</v>
      </c>
      <c r="J173" s="1">
        <v>0</v>
      </c>
      <c r="K173" s="1">
        <v>150</v>
      </c>
      <c r="L173" s="54"/>
    </row>
    <row r="174" spans="1:12">
      <c r="A174" t="s">
        <v>16</v>
      </c>
      <c r="B174" t="s">
        <v>107</v>
      </c>
      <c r="C174" t="s">
        <v>99</v>
      </c>
      <c r="D174" t="s">
        <v>100</v>
      </c>
      <c r="E174" s="54">
        <v>8</v>
      </c>
      <c r="F174" t="s">
        <v>57</v>
      </c>
      <c r="G174" s="54">
        <v>13479.203649143101</v>
      </c>
      <c r="H174" s="54">
        <v>0</v>
      </c>
      <c r="I174" s="54">
        <v>322.56355927763798</v>
      </c>
      <c r="J174" s="1">
        <v>0</v>
      </c>
      <c r="K174" s="1">
        <v>150</v>
      </c>
      <c r="L174" s="54"/>
    </row>
    <row r="175" spans="1:12">
      <c r="A175" t="s">
        <v>16</v>
      </c>
      <c r="B175" t="s">
        <v>107</v>
      </c>
      <c r="C175" t="s">
        <v>99</v>
      </c>
      <c r="D175" t="s">
        <v>100</v>
      </c>
      <c r="E175" s="54">
        <v>8</v>
      </c>
      <c r="F175" t="s">
        <v>59</v>
      </c>
      <c r="G175" s="54">
        <v>13479.203649143101</v>
      </c>
      <c r="H175" s="54">
        <v>0</v>
      </c>
      <c r="I175" s="54">
        <v>135.95350793453099</v>
      </c>
      <c r="J175" s="1">
        <v>0</v>
      </c>
      <c r="K175" s="1">
        <v>150</v>
      </c>
      <c r="L175" s="54"/>
    </row>
    <row r="176" spans="1:12">
      <c r="A176" t="s">
        <v>16</v>
      </c>
      <c r="B176" t="s">
        <v>107</v>
      </c>
      <c r="C176" t="s">
        <v>99</v>
      </c>
      <c r="D176" t="s">
        <v>100</v>
      </c>
      <c r="E176" s="54">
        <v>8</v>
      </c>
      <c r="F176" t="s">
        <v>83</v>
      </c>
      <c r="G176" s="54">
        <v>13479.203649143101</v>
      </c>
      <c r="H176" s="54">
        <v>0</v>
      </c>
      <c r="I176" s="54">
        <v>-418.08810880562902</v>
      </c>
      <c r="J176" s="1">
        <v>0</v>
      </c>
      <c r="K176" s="1">
        <v>150</v>
      </c>
      <c r="L176" s="54"/>
    </row>
    <row r="177" spans="1:12">
      <c r="A177" t="s">
        <v>16</v>
      </c>
      <c r="B177" t="s">
        <v>107</v>
      </c>
      <c r="C177" t="s">
        <v>99</v>
      </c>
      <c r="D177" t="s">
        <v>100</v>
      </c>
      <c r="E177" s="54">
        <v>8</v>
      </c>
      <c r="F177" t="s">
        <v>65</v>
      </c>
      <c r="G177" s="54">
        <v>13479.203649143101</v>
      </c>
      <c r="H177" s="54">
        <v>0</v>
      </c>
      <c r="I177" s="54">
        <v>73.130566324408207</v>
      </c>
      <c r="J177" s="1">
        <v>0</v>
      </c>
      <c r="K177" s="1">
        <v>150</v>
      </c>
      <c r="L177" s="54"/>
    </row>
    <row r="178" spans="1:12">
      <c r="A178" t="s">
        <v>16</v>
      </c>
      <c r="B178" t="s">
        <v>107</v>
      </c>
      <c r="C178" t="s">
        <v>99</v>
      </c>
      <c r="D178" t="s">
        <v>100</v>
      </c>
      <c r="E178" s="54">
        <v>8</v>
      </c>
      <c r="F178" t="s">
        <v>64</v>
      </c>
      <c r="G178" s="54">
        <v>13479.203649143101</v>
      </c>
      <c r="H178" s="54">
        <v>0</v>
      </c>
      <c r="I178" s="54">
        <v>175.64567205403301</v>
      </c>
      <c r="J178" s="1">
        <v>0</v>
      </c>
      <c r="K178" s="1">
        <v>150</v>
      </c>
      <c r="L178" s="54"/>
    </row>
    <row r="179" spans="1:12">
      <c r="A179" t="s">
        <v>16</v>
      </c>
      <c r="B179" t="s">
        <v>107</v>
      </c>
      <c r="C179" t="s">
        <v>99</v>
      </c>
      <c r="D179" t="s">
        <v>100</v>
      </c>
      <c r="E179" s="54">
        <v>8</v>
      </c>
      <c r="F179" t="s">
        <v>17</v>
      </c>
      <c r="G179" s="54">
        <v>13479.203649143101</v>
      </c>
      <c r="H179" s="54">
        <v>0</v>
      </c>
      <c r="I179" s="54">
        <v>-2959.0069310455101</v>
      </c>
      <c r="J179" s="1">
        <v>0</v>
      </c>
      <c r="K179" s="1">
        <v>150</v>
      </c>
      <c r="L179" s="54"/>
    </row>
    <row r="180" spans="1:12">
      <c r="A180" t="s">
        <v>16</v>
      </c>
      <c r="B180" t="s">
        <v>107</v>
      </c>
      <c r="C180" t="s">
        <v>99</v>
      </c>
      <c r="D180" t="s">
        <v>100</v>
      </c>
      <c r="E180" s="54">
        <v>8</v>
      </c>
      <c r="F180" t="s">
        <v>63</v>
      </c>
      <c r="G180" s="54">
        <v>13479.203649143101</v>
      </c>
      <c r="H180" s="54">
        <v>0</v>
      </c>
      <c r="I180" s="54">
        <v>567.353570501126</v>
      </c>
      <c r="J180" s="1">
        <v>0</v>
      </c>
      <c r="K180" s="1">
        <v>150</v>
      </c>
      <c r="L180" s="54"/>
    </row>
    <row r="181" spans="1:12">
      <c r="A181" t="s">
        <v>16</v>
      </c>
      <c r="B181" t="s">
        <v>107</v>
      </c>
      <c r="C181" t="s">
        <v>99</v>
      </c>
      <c r="D181" t="s">
        <v>100</v>
      </c>
      <c r="E181" s="54">
        <v>8</v>
      </c>
      <c r="F181" t="s">
        <v>72</v>
      </c>
      <c r="G181" s="54">
        <v>13479.203649143101</v>
      </c>
      <c r="H181" s="54">
        <v>0</v>
      </c>
      <c r="I181" s="54">
        <v>-3977.28286554124</v>
      </c>
      <c r="J181" s="1">
        <v>0</v>
      </c>
      <c r="K181" s="1">
        <v>150</v>
      </c>
      <c r="L181" s="54"/>
    </row>
    <row r="182" spans="1:12">
      <c r="A182" t="s">
        <v>16</v>
      </c>
      <c r="B182" t="s">
        <v>107</v>
      </c>
      <c r="C182" t="s">
        <v>99</v>
      </c>
      <c r="D182" t="s">
        <v>100</v>
      </c>
      <c r="E182" s="54">
        <v>9</v>
      </c>
      <c r="F182" t="s">
        <v>62</v>
      </c>
      <c r="G182" s="54">
        <v>13788.170545610101</v>
      </c>
      <c r="H182" s="54">
        <v>0</v>
      </c>
      <c r="I182" s="54">
        <v>930.16355289940304</v>
      </c>
      <c r="J182" s="1">
        <v>0</v>
      </c>
      <c r="K182" s="1">
        <v>150</v>
      </c>
      <c r="L182" s="54"/>
    </row>
    <row r="183" spans="1:12">
      <c r="A183" t="s">
        <v>16</v>
      </c>
      <c r="B183" t="s">
        <v>107</v>
      </c>
      <c r="C183" t="s">
        <v>99</v>
      </c>
      <c r="D183" t="s">
        <v>100</v>
      </c>
      <c r="E183" s="54">
        <v>9</v>
      </c>
      <c r="F183" t="s">
        <v>84</v>
      </c>
      <c r="G183" s="54">
        <v>13788.170545610101</v>
      </c>
      <c r="H183" s="54">
        <v>0</v>
      </c>
      <c r="I183" s="54">
        <v>77.649111177187294</v>
      </c>
      <c r="J183" s="1">
        <v>0</v>
      </c>
      <c r="K183" s="1">
        <v>150</v>
      </c>
      <c r="L183" s="54"/>
    </row>
    <row r="184" spans="1:12">
      <c r="A184" t="s">
        <v>16</v>
      </c>
      <c r="B184" t="s">
        <v>107</v>
      </c>
      <c r="C184" t="s">
        <v>99</v>
      </c>
      <c r="D184" t="s">
        <v>100</v>
      </c>
      <c r="E184" s="54">
        <v>9</v>
      </c>
      <c r="F184" t="s">
        <v>80</v>
      </c>
      <c r="G184" s="54">
        <v>13788.170545610101</v>
      </c>
      <c r="H184" s="54">
        <v>0</v>
      </c>
      <c r="I184" s="54">
        <v>83.576756427632901</v>
      </c>
      <c r="J184" s="1">
        <v>0</v>
      </c>
      <c r="K184" s="1">
        <v>150</v>
      </c>
      <c r="L184" s="54"/>
    </row>
    <row r="185" spans="1:12">
      <c r="A185" t="s">
        <v>16</v>
      </c>
      <c r="B185" t="s">
        <v>107</v>
      </c>
      <c r="C185" t="s">
        <v>99</v>
      </c>
      <c r="D185" t="s">
        <v>100</v>
      </c>
      <c r="E185" s="54">
        <v>9</v>
      </c>
      <c r="F185" t="s">
        <v>81</v>
      </c>
      <c r="G185" s="54">
        <v>13788.170545610101</v>
      </c>
      <c r="H185" s="54">
        <v>0</v>
      </c>
      <c r="I185" s="54">
        <v>63.191307471121299</v>
      </c>
      <c r="J185" s="1">
        <v>0</v>
      </c>
      <c r="K185" s="1">
        <v>150</v>
      </c>
      <c r="L185" s="54"/>
    </row>
    <row r="186" spans="1:12">
      <c r="A186" t="s">
        <v>16</v>
      </c>
      <c r="B186" t="s">
        <v>107</v>
      </c>
      <c r="C186" t="s">
        <v>99</v>
      </c>
      <c r="D186" t="s">
        <v>100</v>
      </c>
      <c r="E186" s="54">
        <v>9</v>
      </c>
      <c r="F186" t="s">
        <v>79</v>
      </c>
      <c r="G186" s="54">
        <v>13788.170545610101</v>
      </c>
      <c r="H186" s="54">
        <v>0</v>
      </c>
      <c r="I186" s="54">
        <v>-15.1971640796261</v>
      </c>
      <c r="J186" s="1">
        <v>0</v>
      </c>
      <c r="K186" s="1">
        <v>150</v>
      </c>
      <c r="L186" s="54"/>
    </row>
    <row r="187" spans="1:12">
      <c r="A187" t="s">
        <v>16</v>
      </c>
      <c r="B187" t="s">
        <v>107</v>
      </c>
      <c r="C187" t="s">
        <v>99</v>
      </c>
      <c r="D187" t="s">
        <v>100</v>
      </c>
      <c r="E187" s="54">
        <v>9</v>
      </c>
      <c r="F187" t="s">
        <v>66</v>
      </c>
      <c r="G187" s="54">
        <v>13788.170545610101</v>
      </c>
      <c r="H187" s="54">
        <v>0</v>
      </c>
      <c r="I187" s="54">
        <v>-513.82140619224003</v>
      </c>
      <c r="J187" s="1">
        <v>0</v>
      </c>
      <c r="K187" s="1">
        <v>150</v>
      </c>
      <c r="L187" s="54"/>
    </row>
    <row r="188" spans="1:12">
      <c r="A188" t="s">
        <v>16</v>
      </c>
      <c r="B188" t="s">
        <v>107</v>
      </c>
      <c r="C188" t="s">
        <v>99</v>
      </c>
      <c r="D188" t="s">
        <v>100</v>
      </c>
      <c r="E188" s="54">
        <v>9</v>
      </c>
      <c r="F188" t="s">
        <v>56</v>
      </c>
      <c r="G188" s="54">
        <v>13788.170545610101</v>
      </c>
      <c r="H188" s="54">
        <v>0</v>
      </c>
      <c r="I188" s="54">
        <v>316.60886128197598</v>
      </c>
      <c r="J188" s="1">
        <v>0</v>
      </c>
      <c r="K188" s="1">
        <v>150</v>
      </c>
      <c r="L188" s="54"/>
    </row>
    <row r="189" spans="1:12">
      <c r="A189" t="s">
        <v>16</v>
      </c>
      <c r="B189" t="s">
        <v>107</v>
      </c>
      <c r="C189" t="s">
        <v>99</v>
      </c>
      <c r="D189" t="s">
        <v>100</v>
      </c>
      <c r="E189" s="54">
        <v>9</v>
      </c>
      <c r="F189" t="s">
        <v>82</v>
      </c>
      <c r="G189" s="54">
        <v>13788.170545610101</v>
      </c>
      <c r="H189" s="54">
        <v>0</v>
      </c>
      <c r="I189" s="54">
        <v>-227.218369230902</v>
      </c>
      <c r="J189" s="1">
        <v>0</v>
      </c>
      <c r="K189" s="1">
        <v>150</v>
      </c>
      <c r="L189" s="54"/>
    </row>
    <row r="190" spans="1:12">
      <c r="A190" t="s">
        <v>16</v>
      </c>
      <c r="B190" t="s">
        <v>107</v>
      </c>
      <c r="C190" t="s">
        <v>99</v>
      </c>
      <c r="D190" t="s">
        <v>100</v>
      </c>
      <c r="E190" s="54">
        <v>9</v>
      </c>
      <c r="F190" t="s">
        <v>85</v>
      </c>
      <c r="G190" s="54">
        <v>13788.170545610101</v>
      </c>
      <c r="H190" s="54">
        <v>0</v>
      </c>
      <c r="I190" s="54">
        <v>-10.498956166078999</v>
      </c>
      <c r="J190" s="1">
        <v>0</v>
      </c>
      <c r="K190" s="1">
        <v>150</v>
      </c>
      <c r="L190" s="54"/>
    </row>
    <row r="191" spans="1:12">
      <c r="A191" t="s">
        <v>16</v>
      </c>
      <c r="B191" t="s">
        <v>107</v>
      </c>
      <c r="C191" t="s">
        <v>99</v>
      </c>
      <c r="D191" t="s">
        <v>100</v>
      </c>
      <c r="E191" s="54">
        <v>9</v>
      </c>
      <c r="F191" t="s">
        <v>55</v>
      </c>
      <c r="G191" s="54">
        <v>13788.170545610101</v>
      </c>
      <c r="H191" s="54">
        <v>0</v>
      </c>
      <c r="I191" s="54">
        <v>108.695015327108</v>
      </c>
      <c r="J191" s="1">
        <v>0</v>
      </c>
      <c r="K191" s="1">
        <v>150</v>
      </c>
      <c r="L191" s="54"/>
    </row>
    <row r="192" spans="1:12">
      <c r="A192" t="s">
        <v>16</v>
      </c>
      <c r="B192" t="s">
        <v>107</v>
      </c>
      <c r="C192" t="s">
        <v>99</v>
      </c>
      <c r="D192" t="s">
        <v>100</v>
      </c>
      <c r="E192" s="54">
        <v>9</v>
      </c>
      <c r="F192" t="s">
        <v>61</v>
      </c>
      <c r="G192" s="54">
        <v>13788.170545610101</v>
      </c>
      <c r="H192" s="54">
        <v>0</v>
      </c>
      <c r="I192" s="54">
        <v>416.05941601047499</v>
      </c>
      <c r="J192" s="1">
        <v>0</v>
      </c>
      <c r="K192" s="1">
        <v>150</v>
      </c>
      <c r="L192" s="54"/>
    </row>
    <row r="193" spans="1:12">
      <c r="A193" t="s">
        <v>16</v>
      </c>
      <c r="B193" t="s">
        <v>107</v>
      </c>
      <c r="C193" t="s">
        <v>99</v>
      </c>
      <c r="D193" t="s">
        <v>100</v>
      </c>
      <c r="E193" s="54">
        <v>9</v>
      </c>
      <c r="F193" t="s">
        <v>60</v>
      </c>
      <c r="G193" s="54">
        <v>13788.170545610101</v>
      </c>
      <c r="H193" s="54">
        <v>0</v>
      </c>
      <c r="I193" s="54">
        <v>471.39853356579601</v>
      </c>
      <c r="J193" s="1">
        <v>0</v>
      </c>
      <c r="K193" s="1">
        <v>150</v>
      </c>
      <c r="L193" s="54"/>
    </row>
    <row r="194" spans="1:12">
      <c r="A194" t="s">
        <v>16</v>
      </c>
      <c r="B194" t="s">
        <v>107</v>
      </c>
      <c r="C194" t="s">
        <v>99</v>
      </c>
      <c r="D194" t="s">
        <v>100</v>
      </c>
      <c r="E194" s="54">
        <v>9</v>
      </c>
      <c r="F194" t="s">
        <v>57</v>
      </c>
      <c r="G194" s="54">
        <v>13788.170545610101</v>
      </c>
      <c r="H194" s="54">
        <v>0</v>
      </c>
      <c r="I194" s="54">
        <v>243.67715531598299</v>
      </c>
      <c r="J194" s="1">
        <v>0</v>
      </c>
      <c r="K194" s="1">
        <v>150</v>
      </c>
      <c r="L194" s="54"/>
    </row>
    <row r="195" spans="1:12">
      <c r="A195" t="s">
        <v>16</v>
      </c>
      <c r="B195" t="s">
        <v>107</v>
      </c>
      <c r="C195" t="s">
        <v>99</v>
      </c>
      <c r="D195" t="s">
        <v>100</v>
      </c>
      <c r="E195" s="54">
        <v>9</v>
      </c>
      <c r="F195" t="s">
        <v>59</v>
      </c>
      <c r="G195" s="54">
        <v>13788.170545610101</v>
      </c>
      <c r="H195" s="54">
        <v>0</v>
      </c>
      <c r="I195" s="54">
        <v>197.54511033698401</v>
      </c>
      <c r="J195" s="1">
        <v>0</v>
      </c>
      <c r="K195" s="1">
        <v>150</v>
      </c>
      <c r="L195" s="54"/>
    </row>
    <row r="196" spans="1:12">
      <c r="A196" t="s">
        <v>16</v>
      </c>
      <c r="B196" t="s">
        <v>107</v>
      </c>
      <c r="C196" t="s">
        <v>99</v>
      </c>
      <c r="D196" t="s">
        <v>100</v>
      </c>
      <c r="E196" s="54">
        <v>9</v>
      </c>
      <c r="F196" t="s">
        <v>83</v>
      </c>
      <c r="G196" s="54">
        <v>13788.170545610101</v>
      </c>
      <c r="H196" s="54">
        <v>0</v>
      </c>
      <c r="I196" s="54">
        <v>-379.524813298683</v>
      </c>
      <c r="J196" s="1">
        <v>0</v>
      </c>
      <c r="K196" s="1">
        <v>150</v>
      </c>
      <c r="L196" s="54"/>
    </row>
    <row r="197" spans="1:12">
      <c r="A197" t="s">
        <v>16</v>
      </c>
      <c r="B197" t="s">
        <v>107</v>
      </c>
      <c r="C197" t="s">
        <v>99</v>
      </c>
      <c r="D197" t="s">
        <v>100</v>
      </c>
      <c r="E197" s="54">
        <v>9</v>
      </c>
      <c r="F197" t="s">
        <v>65</v>
      </c>
      <c r="G197" s="54">
        <v>13788.170545610101</v>
      </c>
      <c r="H197" s="54">
        <v>0</v>
      </c>
      <c r="I197" s="54">
        <v>75.771905878961704</v>
      </c>
      <c r="J197" s="1">
        <v>0</v>
      </c>
      <c r="K197" s="1">
        <v>150</v>
      </c>
      <c r="L197" s="54"/>
    </row>
    <row r="198" spans="1:12">
      <c r="A198" t="s">
        <v>16</v>
      </c>
      <c r="B198" t="s">
        <v>107</v>
      </c>
      <c r="C198" t="s">
        <v>99</v>
      </c>
      <c r="D198" t="s">
        <v>100</v>
      </c>
      <c r="E198" s="54">
        <v>9</v>
      </c>
      <c r="F198" t="s">
        <v>64</v>
      </c>
      <c r="G198" s="54">
        <v>13788.170545610101</v>
      </c>
      <c r="H198" s="54">
        <v>0</v>
      </c>
      <c r="I198" s="54">
        <v>103.44722255348999</v>
      </c>
      <c r="J198" s="1">
        <v>0</v>
      </c>
      <c r="K198" s="1">
        <v>150</v>
      </c>
      <c r="L198" s="54"/>
    </row>
    <row r="199" spans="1:12">
      <c r="A199" t="s">
        <v>16</v>
      </c>
      <c r="B199" t="s">
        <v>107</v>
      </c>
      <c r="C199" t="s">
        <v>99</v>
      </c>
      <c r="D199" t="s">
        <v>100</v>
      </c>
      <c r="E199" s="54">
        <v>9</v>
      </c>
      <c r="F199" t="s">
        <v>17</v>
      </c>
      <c r="G199" s="54">
        <v>13788.170545610101</v>
      </c>
      <c r="H199" s="54">
        <v>0</v>
      </c>
      <c r="I199" s="54">
        <v>-3177.2144282713998</v>
      </c>
      <c r="J199" s="1">
        <v>0</v>
      </c>
      <c r="K199" s="1">
        <v>150</v>
      </c>
      <c r="L199" s="54"/>
    </row>
    <row r="200" spans="1:12">
      <c r="A200" t="s">
        <v>16</v>
      </c>
      <c r="B200" t="s">
        <v>107</v>
      </c>
      <c r="C200" t="s">
        <v>99</v>
      </c>
      <c r="D200" t="s">
        <v>100</v>
      </c>
      <c r="E200" s="54">
        <v>9</v>
      </c>
      <c r="F200" t="s">
        <v>63</v>
      </c>
      <c r="G200" s="54">
        <v>13788.170545610101</v>
      </c>
      <c r="H200" s="54">
        <v>0</v>
      </c>
      <c r="I200" s="54">
        <v>638.91799482092904</v>
      </c>
      <c r="J200" s="1">
        <v>0</v>
      </c>
      <c r="K200" s="1">
        <v>150</v>
      </c>
      <c r="L200" s="54"/>
    </row>
    <row r="201" spans="1:12">
      <c r="A201" t="s">
        <v>16</v>
      </c>
      <c r="B201" t="s">
        <v>107</v>
      </c>
      <c r="C201" t="s">
        <v>99</v>
      </c>
      <c r="D201" t="s">
        <v>100</v>
      </c>
      <c r="E201" s="54">
        <v>9</v>
      </c>
      <c r="F201" t="s">
        <v>72</v>
      </c>
      <c r="G201" s="54">
        <v>13788.170545610101</v>
      </c>
      <c r="H201" s="54">
        <v>0</v>
      </c>
      <c r="I201" s="54">
        <v>-4209.8989249121596</v>
      </c>
      <c r="J201" s="1">
        <v>0</v>
      </c>
      <c r="K201" s="1">
        <v>150</v>
      </c>
      <c r="L201" s="54"/>
    </row>
    <row r="202" spans="1:12">
      <c r="A202" t="s">
        <v>16</v>
      </c>
      <c r="B202" t="s">
        <v>107</v>
      </c>
      <c r="C202" t="s">
        <v>99</v>
      </c>
      <c r="D202" t="s">
        <v>100</v>
      </c>
      <c r="E202" s="54">
        <v>10</v>
      </c>
      <c r="F202" t="s">
        <v>62</v>
      </c>
      <c r="G202" s="54">
        <v>13833.1758380596</v>
      </c>
      <c r="H202" s="54">
        <v>0</v>
      </c>
      <c r="I202" s="54">
        <v>921.04237433158903</v>
      </c>
      <c r="J202" s="1">
        <v>0</v>
      </c>
      <c r="K202" s="1">
        <v>150</v>
      </c>
      <c r="L202" s="54"/>
    </row>
    <row r="203" spans="1:12">
      <c r="A203" t="s">
        <v>16</v>
      </c>
      <c r="B203" t="s">
        <v>107</v>
      </c>
      <c r="C203" t="s">
        <v>99</v>
      </c>
      <c r="D203" t="s">
        <v>100</v>
      </c>
      <c r="E203" s="54">
        <v>10</v>
      </c>
      <c r="F203" t="s">
        <v>84</v>
      </c>
      <c r="G203" s="54">
        <v>13833.1758380596</v>
      </c>
      <c r="H203" s="54">
        <v>0</v>
      </c>
      <c r="I203" s="54">
        <v>77.525559878661099</v>
      </c>
      <c r="J203" s="1">
        <v>0</v>
      </c>
      <c r="K203" s="1">
        <v>150</v>
      </c>
      <c r="L203" s="54"/>
    </row>
    <row r="204" spans="1:12">
      <c r="A204" t="s">
        <v>16</v>
      </c>
      <c r="B204" t="s">
        <v>107</v>
      </c>
      <c r="C204" t="s">
        <v>99</v>
      </c>
      <c r="D204" t="s">
        <v>100</v>
      </c>
      <c r="E204" s="54">
        <v>10</v>
      </c>
      <c r="F204" t="s">
        <v>80</v>
      </c>
      <c r="G204" s="54">
        <v>13833.1758380596</v>
      </c>
      <c r="H204" s="54">
        <v>0</v>
      </c>
      <c r="I204" s="54">
        <v>81.431013383561705</v>
      </c>
      <c r="J204" s="1">
        <v>0</v>
      </c>
      <c r="K204" s="1">
        <v>150</v>
      </c>
      <c r="L204" s="54"/>
    </row>
    <row r="205" spans="1:12">
      <c r="A205" t="s">
        <v>16</v>
      </c>
      <c r="B205" t="s">
        <v>107</v>
      </c>
      <c r="C205" t="s">
        <v>99</v>
      </c>
      <c r="D205" t="s">
        <v>100</v>
      </c>
      <c r="E205" s="54">
        <v>10</v>
      </c>
      <c r="F205" t="s">
        <v>81</v>
      </c>
      <c r="G205" s="54">
        <v>13833.1758380596</v>
      </c>
      <c r="H205" s="54">
        <v>0</v>
      </c>
      <c r="I205" s="54">
        <v>47.711102281830698</v>
      </c>
      <c r="J205" s="1">
        <v>0</v>
      </c>
      <c r="K205" s="1">
        <v>150</v>
      </c>
      <c r="L205" s="54"/>
    </row>
    <row r="206" spans="1:12">
      <c r="A206" t="s">
        <v>16</v>
      </c>
      <c r="B206" t="s">
        <v>107</v>
      </c>
      <c r="C206" t="s">
        <v>99</v>
      </c>
      <c r="D206" t="s">
        <v>100</v>
      </c>
      <c r="E206" s="54">
        <v>10</v>
      </c>
      <c r="F206" t="s">
        <v>79</v>
      </c>
      <c r="G206" s="54">
        <v>13833.1758380596</v>
      </c>
      <c r="H206" s="54">
        <v>0</v>
      </c>
      <c r="I206" s="54">
        <v>4.3894233678165104</v>
      </c>
      <c r="J206" s="1">
        <v>0</v>
      </c>
      <c r="K206" s="1">
        <v>150</v>
      </c>
      <c r="L206" s="54"/>
    </row>
    <row r="207" spans="1:12">
      <c r="A207" t="s">
        <v>16</v>
      </c>
      <c r="B207" t="s">
        <v>107</v>
      </c>
      <c r="C207" t="s">
        <v>99</v>
      </c>
      <c r="D207" t="s">
        <v>100</v>
      </c>
      <c r="E207" s="54">
        <v>10</v>
      </c>
      <c r="F207" t="s">
        <v>66</v>
      </c>
      <c r="G207" s="54">
        <v>13833.1758380596</v>
      </c>
      <c r="H207" s="54">
        <v>0</v>
      </c>
      <c r="I207" s="54">
        <v>-559.96087483732299</v>
      </c>
      <c r="J207" s="1">
        <v>0</v>
      </c>
      <c r="K207" s="1">
        <v>150</v>
      </c>
      <c r="L207" s="54"/>
    </row>
    <row r="208" spans="1:12">
      <c r="A208" t="s">
        <v>16</v>
      </c>
      <c r="B208" t="s">
        <v>107</v>
      </c>
      <c r="C208" t="s">
        <v>99</v>
      </c>
      <c r="D208" t="s">
        <v>100</v>
      </c>
      <c r="E208" s="54">
        <v>10</v>
      </c>
      <c r="F208" t="s">
        <v>56</v>
      </c>
      <c r="G208" s="54">
        <v>13833.1758380596</v>
      </c>
      <c r="H208" s="54">
        <v>0</v>
      </c>
      <c r="I208" s="54">
        <v>251.34236920165799</v>
      </c>
      <c r="J208" s="1">
        <v>0</v>
      </c>
      <c r="K208" s="1">
        <v>150</v>
      </c>
      <c r="L208" s="54"/>
    </row>
    <row r="209" spans="1:12">
      <c r="A209" t="s">
        <v>16</v>
      </c>
      <c r="B209" t="s">
        <v>107</v>
      </c>
      <c r="C209" t="s">
        <v>99</v>
      </c>
      <c r="D209" t="s">
        <v>100</v>
      </c>
      <c r="E209" s="54">
        <v>10</v>
      </c>
      <c r="F209" t="s">
        <v>82</v>
      </c>
      <c r="G209" s="54">
        <v>13833.1758380596</v>
      </c>
      <c r="H209" s="54">
        <v>0</v>
      </c>
      <c r="I209" s="54">
        <v>-232.730153148742</v>
      </c>
      <c r="J209" s="1">
        <v>0</v>
      </c>
      <c r="K209" s="1">
        <v>150</v>
      </c>
      <c r="L209" s="54"/>
    </row>
    <row r="210" spans="1:12">
      <c r="A210" t="s">
        <v>16</v>
      </c>
      <c r="B210" t="s">
        <v>107</v>
      </c>
      <c r="C210" t="s">
        <v>99</v>
      </c>
      <c r="D210" t="s">
        <v>100</v>
      </c>
      <c r="E210" s="54">
        <v>10</v>
      </c>
      <c r="F210" t="s">
        <v>85</v>
      </c>
      <c r="G210" s="54">
        <v>13833.1758380596</v>
      </c>
      <c r="H210" s="54">
        <v>0</v>
      </c>
      <c r="I210" s="54">
        <v>-10.343891353463601</v>
      </c>
      <c r="J210" s="1">
        <v>0</v>
      </c>
      <c r="K210" s="1">
        <v>150</v>
      </c>
      <c r="L210" s="54"/>
    </row>
    <row r="211" spans="1:12">
      <c r="A211" t="s">
        <v>16</v>
      </c>
      <c r="B211" t="s">
        <v>107</v>
      </c>
      <c r="C211" t="s">
        <v>99</v>
      </c>
      <c r="D211" t="s">
        <v>100</v>
      </c>
      <c r="E211" s="54">
        <v>10</v>
      </c>
      <c r="F211" t="s">
        <v>55</v>
      </c>
      <c r="G211" s="54">
        <v>13833.1758380596</v>
      </c>
      <c r="H211" s="54">
        <v>0</v>
      </c>
      <c r="I211" s="54">
        <v>48.048865607203602</v>
      </c>
      <c r="J211" s="1">
        <v>0</v>
      </c>
      <c r="K211" s="1">
        <v>150</v>
      </c>
      <c r="L211" s="54"/>
    </row>
    <row r="212" spans="1:12">
      <c r="A212" t="s">
        <v>16</v>
      </c>
      <c r="B212" t="s">
        <v>107</v>
      </c>
      <c r="C212" t="s">
        <v>99</v>
      </c>
      <c r="D212" t="s">
        <v>100</v>
      </c>
      <c r="E212" s="54">
        <v>10</v>
      </c>
      <c r="F212" t="s">
        <v>61</v>
      </c>
      <c r="G212" s="54">
        <v>13833.1758380596</v>
      </c>
      <c r="H212" s="54">
        <v>0</v>
      </c>
      <c r="I212" s="54">
        <v>449.56414312884499</v>
      </c>
      <c r="J212" s="1">
        <v>0</v>
      </c>
      <c r="K212" s="1">
        <v>150</v>
      </c>
      <c r="L212" s="54"/>
    </row>
    <row r="213" spans="1:12">
      <c r="A213" t="s">
        <v>16</v>
      </c>
      <c r="B213" t="s">
        <v>107</v>
      </c>
      <c r="C213" t="s">
        <v>99</v>
      </c>
      <c r="D213" t="s">
        <v>100</v>
      </c>
      <c r="E213" s="54">
        <v>10</v>
      </c>
      <c r="F213" t="s">
        <v>60</v>
      </c>
      <c r="G213" s="54">
        <v>13833.1758380596</v>
      </c>
      <c r="H213" s="54">
        <v>0</v>
      </c>
      <c r="I213" s="54">
        <v>513.17840656567398</v>
      </c>
      <c r="J213" s="1">
        <v>0</v>
      </c>
      <c r="K213" s="1">
        <v>150</v>
      </c>
      <c r="L213" s="54"/>
    </row>
    <row r="214" spans="1:12">
      <c r="A214" t="s">
        <v>16</v>
      </c>
      <c r="B214" t="s">
        <v>107</v>
      </c>
      <c r="C214" t="s">
        <v>99</v>
      </c>
      <c r="D214" t="s">
        <v>100</v>
      </c>
      <c r="E214" s="54">
        <v>10</v>
      </c>
      <c r="F214" t="s">
        <v>57</v>
      </c>
      <c r="G214" s="54">
        <v>13833.1758380596</v>
      </c>
      <c r="H214" s="54">
        <v>0</v>
      </c>
      <c r="I214" s="54">
        <v>196.24370224138301</v>
      </c>
      <c r="J214" s="1">
        <v>0</v>
      </c>
      <c r="K214" s="1">
        <v>150</v>
      </c>
      <c r="L214" s="54"/>
    </row>
    <row r="215" spans="1:12">
      <c r="A215" t="s">
        <v>16</v>
      </c>
      <c r="B215" t="s">
        <v>107</v>
      </c>
      <c r="C215" t="s">
        <v>99</v>
      </c>
      <c r="D215" t="s">
        <v>100</v>
      </c>
      <c r="E215" s="54">
        <v>10</v>
      </c>
      <c r="F215" t="s">
        <v>59</v>
      </c>
      <c r="G215" s="54">
        <v>13833.1758380596</v>
      </c>
      <c r="H215" s="54">
        <v>0</v>
      </c>
      <c r="I215" s="54">
        <v>226.20898417124701</v>
      </c>
      <c r="J215" s="1">
        <v>0</v>
      </c>
      <c r="K215" s="1">
        <v>150</v>
      </c>
      <c r="L215" s="54"/>
    </row>
    <row r="216" spans="1:12">
      <c r="A216" t="s">
        <v>16</v>
      </c>
      <c r="B216" t="s">
        <v>107</v>
      </c>
      <c r="C216" t="s">
        <v>99</v>
      </c>
      <c r="D216" t="s">
        <v>100</v>
      </c>
      <c r="E216" s="54">
        <v>10</v>
      </c>
      <c r="F216" t="s">
        <v>83</v>
      </c>
      <c r="G216" s="54">
        <v>13833.1758380596</v>
      </c>
      <c r="H216" s="54">
        <v>0</v>
      </c>
      <c r="I216" s="54">
        <v>-374.55349254179401</v>
      </c>
      <c r="J216" s="1">
        <v>0</v>
      </c>
      <c r="K216" s="1">
        <v>150</v>
      </c>
      <c r="L216" s="54"/>
    </row>
    <row r="217" spans="1:12">
      <c r="A217" t="s">
        <v>16</v>
      </c>
      <c r="B217" t="s">
        <v>107</v>
      </c>
      <c r="C217" t="s">
        <v>99</v>
      </c>
      <c r="D217" t="s">
        <v>100</v>
      </c>
      <c r="E217" s="54">
        <v>10</v>
      </c>
      <c r="F217" t="s">
        <v>65</v>
      </c>
      <c r="G217" s="54">
        <v>13833.1758380596</v>
      </c>
      <c r="H217" s="54">
        <v>0</v>
      </c>
      <c r="I217" s="54">
        <v>18.131734995043399</v>
      </c>
      <c r="J217" s="1">
        <v>0</v>
      </c>
      <c r="K217" s="1">
        <v>150</v>
      </c>
      <c r="L217" s="54"/>
    </row>
    <row r="218" spans="1:12">
      <c r="A218" t="s">
        <v>16</v>
      </c>
      <c r="B218" t="s">
        <v>107</v>
      </c>
      <c r="C218" t="s">
        <v>99</v>
      </c>
      <c r="D218" t="s">
        <v>100</v>
      </c>
      <c r="E218" s="54">
        <v>10</v>
      </c>
      <c r="F218" t="s">
        <v>64</v>
      </c>
      <c r="G218" s="54">
        <v>13833.1758380596</v>
      </c>
      <c r="H218" s="54">
        <v>0</v>
      </c>
      <c r="I218" s="54">
        <v>142.657206087558</v>
      </c>
      <c r="J218" s="1">
        <v>0</v>
      </c>
      <c r="K218" s="1">
        <v>150</v>
      </c>
      <c r="L218" s="54"/>
    </row>
    <row r="219" spans="1:12">
      <c r="A219" t="s">
        <v>16</v>
      </c>
      <c r="B219" t="s">
        <v>107</v>
      </c>
      <c r="C219" t="s">
        <v>99</v>
      </c>
      <c r="D219" t="s">
        <v>100</v>
      </c>
      <c r="E219" s="54">
        <v>10</v>
      </c>
      <c r="F219" t="s">
        <v>17</v>
      </c>
      <c r="G219" s="54">
        <v>13833.1758380596</v>
      </c>
      <c r="H219" s="54">
        <v>0</v>
      </c>
      <c r="I219" s="54">
        <v>-3206.0754499302302</v>
      </c>
      <c r="J219" s="1">
        <v>0</v>
      </c>
      <c r="K219" s="1">
        <v>150</v>
      </c>
      <c r="L219" s="54"/>
    </row>
    <row r="220" spans="1:12">
      <c r="A220" t="s">
        <v>16</v>
      </c>
      <c r="B220" t="s">
        <v>107</v>
      </c>
      <c r="C220" t="s">
        <v>99</v>
      </c>
      <c r="D220" t="s">
        <v>100</v>
      </c>
      <c r="E220" s="54">
        <v>10</v>
      </c>
      <c r="F220" t="s">
        <v>63</v>
      </c>
      <c r="G220" s="54">
        <v>13833.1758380596</v>
      </c>
      <c r="H220" s="54">
        <v>0</v>
      </c>
      <c r="I220" s="54">
        <v>765.16364558823398</v>
      </c>
      <c r="J220" s="1">
        <v>0</v>
      </c>
      <c r="K220" s="1">
        <v>150</v>
      </c>
      <c r="L220" s="54"/>
    </row>
    <row r="221" spans="1:12">
      <c r="A221" t="s">
        <v>16</v>
      </c>
      <c r="B221" t="s">
        <v>107</v>
      </c>
      <c r="C221" t="s">
        <v>99</v>
      </c>
      <c r="D221" t="s">
        <v>100</v>
      </c>
      <c r="E221" s="54">
        <v>10</v>
      </c>
      <c r="F221" t="s">
        <v>72</v>
      </c>
      <c r="G221" s="54">
        <v>13833.1758380596</v>
      </c>
      <c r="H221" s="54">
        <v>0</v>
      </c>
      <c r="I221" s="54">
        <v>-4234.3066059148096</v>
      </c>
      <c r="J221" s="1">
        <v>0</v>
      </c>
      <c r="K221" s="1">
        <v>150</v>
      </c>
      <c r="L221" s="54"/>
    </row>
    <row r="222" spans="1:12">
      <c r="A222" t="s">
        <v>16</v>
      </c>
      <c r="B222" t="s">
        <v>107</v>
      </c>
      <c r="C222" t="s">
        <v>99</v>
      </c>
      <c r="D222" t="s">
        <v>100</v>
      </c>
      <c r="E222" s="54">
        <v>11</v>
      </c>
      <c r="F222" t="s">
        <v>62</v>
      </c>
      <c r="G222" s="54">
        <v>13864.1940677814</v>
      </c>
      <c r="H222" s="54">
        <v>0</v>
      </c>
      <c r="I222" s="54">
        <v>849.68501073001698</v>
      </c>
      <c r="J222" s="1">
        <v>0</v>
      </c>
      <c r="K222" s="1">
        <v>150</v>
      </c>
      <c r="L222" s="54"/>
    </row>
    <row r="223" spans="1:12">
      <c r="A223" t="s">
        <v>16</v>
      </c>
      <c r="B223" t="s">
        <v>107</v>
      </c>
      <c r="C223" t="s">
        <v>99</v>
      </c>
      <c r="D223" t="s">
        <v>100</v>
      </c>
      <c r="E223" s="54">
        <v>11</v>
      </c>
      <c r="F223" t="s">
        <v>84</v>
      </c>
      <c r="G223" s="54">
        <v>13864.1940677814</v>
      </c>
      <c r="H223" s="54">
        <v>0</v>
      </c>
      <c r="I223" s="54">
        <v>75.932312624424</v>
      </c>
      <c r="J223" s="1">
        <v>0</v>
      </c>
      <c r="K223" s="1">
        <v>10.459016393442599</v>
      </c>
      <c r="L223" s="54"/>
    </row>
    <row r="224" spans="1:12">
      <c r="A224" t="s">
        <v>16</v>
      </c>
      <c r="B224" t="s">
        <v>107</v>
      </c>
      <c r="C224" t="s">
        <v>99</v>
      </c>
      <c r="D224" t="s">
        <v>100</v>
      </c>
      <c r="E224" s="54">
        <v>11</v>
      </c>
      <c r="F224" t="s">
        <v>84</v>
      </c>
      <c r="G224" s="54">
        <v>13864.1940677814</v>
      </c>
      <c r="H224" s="54">
        <v>1</v>
      </c>
      <c r="I224" s="54">
        <v>613.40113076292505</v>
      </c>
      <c r="J224" s="1">
        <v>10.459016393442599</v>
      </c>
      <c r="K224" s="1">
        <v>150</v>
      </c>
      <c r="L224" s="54"/>
    </row>
    <row r="225" spans="1:12">
      <c r="A225" t="s">
        <v>16</v>
      </c>
      <c r="B225" t="s">
        <v>107</v>
      </c>
      <c r="C225" t="s">
        <v>99</v>
      </c>
      <c r="D225" t="s">
        <v>100</v>
      </c>
      <c r="E225" s="54">
        <v>11</v>
      </c>
      <c r="F225" t="s">
        <v>80</v>
      </c>
      <c r="G225" s="54">
        <v>13864.1940677814</v>
      </c>
      <c r="H225" s="54">
        <v>0</v>
      </c>
      <c r="I225" s="54">
        <v>69.815960729905598</v>
      </c>
      <c r="J225" s="1">
        <v>0</v>
      </c>
      <c r="K225" s="1">
        <v>150</v>
      </c>
      <c r="L225" s="54"/>
    </row>
    <row r="226" spans="1:12">
      <c r="A226" t="s">
        <v>16</v>
      </c>
      <c r="B226" t="s">
        <v>107</v>
      </c>
      <c r="C226" t="s">
        <v>99</v>
      </c>
      <c r="D226" t="s">
        <v>100</v>
      </c>
      <c r="E226" s="54">
        <v>11</v>
      </c>
      <c r="F226" t="s">
        <v>81</v>
      </c>
      <c r="G226" s="54">
        <v>13864.1940677814</v>
      </c>
      <c r="H226" s="54">
        <v>0</v>
      </c>
      <c r="I226" s="54">
        <v>73.861332704325406</v>
      </c>
      <c r="J226" s="1">
        <v>0</v>
      </c>
      <c r="K226" s="1">
        <v>150</v>
      </c>
      <c r="L226" s="54"/>
    </row>
    <row r="227" spans="1:12">
      <c r="A227" t="s">
        <v>16</v>
      </c>
      <c r="B227" t="s">
        <v>107</v>
      </c>
      <c r="C227" t="s">
        <v>99</v>
      </c>
      <c r="D227" t="s">
        <v>100</v>
      </c>
      <c r="E227" s="54">
        <v>11</v>
      </c>
      <c r="F227" t="s">
        <v>79</v>
      </c>
      <c r="G227" s="54">
        <v>13864.1940677814</v>
      </c>
      <c r="H227" s="54">
        <v>0</v>
      </c>
      <c r="I227" s="54">
        <v>-599.36009137208805</v>
      </c>
      <c r="J227" s="1">
        <v>0</v>
      </c>
      <c r="K227" s="1">
        <v>150</v>
      </c>
      <c r="L227" s="54"/>
    </row>
    <row r="228" spans="1:12">
      <c r="A228" t="s">
        <v>16</v>
      </c>
      <c r="B228" t="s">
        <v>107</v>
      </c>
      <c r="C228" t="s">
        <v>99</v>
      </c>
      <c r="D228" t="s">
        <v>100</v>
      </c>
      <c r="E228" s="54">
        <v>11</v>
      </c>
      <c r="F228" t="s">
        <v>66</v>
      </c>
      <c r="G228" s="54">
        <v>13864.1940677814</v>
      </c>
      <c r="H228" s="54">
        <v>0</v>
      </c>
      <c r="I228" s="54">
        <v>-580.34970205822594</v>
      </c>
      <c r="J228" s="1">
        <v>0</v>
      </c>
      <c r="K228" s="1">
        <v>150</v>
      </c>
      <c r="L228" s="54"/>
    </row>
    <row r="229" spans="1:12">
      <c r="A229" t="s">
        <v>16</v>
      </c>
      <c r="B229" t="s">
        <v>107</v>
      </c>
      <c r="C229" t="s">
        <v>99</v>
      </c>
      <c r="D229" t="s">
        <v>100</v>
      </c>
      <c r="E229" s="54">
        <v>11</v>
      </c>
      <c r="F229" t="s">
        <v>56</v>
      </c>
      <c r="G229" s="54">
        <v>13864.1940677814</v>
      </c>
      <c r="H229" s="54">
        <v>0</v>
      </c>
      <c r="I229" s="54">
        <v>223.14285951449199</v>
      </c>
      <c r="J229" s="1">
        <v>0</v>
      </c>
      <c r="K229" s="1">
        <v>150</v>
      </c>
      <c r="L229" s="54"/>
    </row>
    <row r="230" spans="1:12">
      <c r="A230" t="s">
        <v>16</v>
      </c>
      <c r="B230" t="s">
        <v>107</v>
      </c>
      <c r="C230" t="s">
        <v>99</v>
      </c>
      <c r="D230" t="s">
        <v>100</v>
      </c>
      <c r="E230" s="54">
        <v>11</v>
      </c>
      <c r="F230" t="s">
        <v>82</v>
      </c>
      <c r="G230" s="54">
        <v>13864.1940677814</v>
      </c>
      <c r="H230" s="54">
        <v>0</v>
      </c>
      <c r="I230" s="54">
        <v>-269.09139308992701</v>
      </c>
      <c r="J230" s="1">
        <v>0</v>
      </c>
      <c r="K230" s="1">
        <v>150</v>
      </c>
      <c r="L230" s="54"/>
    </row>
    <row r="231" spans="1:12">
      <c r="A231" t="s">
        <v>16</v>
      </c>
      <c r="B231" t="s">
        <v>107</v>
      </c>
      <c r="C231" t="s">
        <v>99</v>
      </c>
      <c r="D231" t="s">
        <v>100</v>
      </c>
      <c r="E231" s="54">
        <v>11</v>
      </c>
      <c r="F231" t="s">
        <v>85</v>
      </c>
      <c r="G231" s="54">
        <v>13864.1940677814</v>
      </c>
      <c r="H231" s="54">
        <v>0</v>
      </c>
      <c r="I231" s="54">
        <v>-10.567614481663499</v>
      </c>
      <c r="J231" s="1">
        <v>0</v>
      </c>
      <c r="K231" s="1">
        <v>150</v>
      </c>
      <c r="L231" s="54"/>
    </row>
    <row r="232" spans="1:12">
      <c r="A232" t="s">
        <v>16</v>
      </c>
      <c r="B232" t="s">
        <v>107</v>
      </c>
      <c r="C232" t="s">
        <v>99</v>
      </c>
      <c r="D232" t="s">
        <v>100</v>
      </c>
      <c r="E232" s="54">
        <v>11</v>
      </c>
      <c r="F232" t="s">
        <v>55</v>
      </c>
      <c r="G232" s="54">
        <v>13864.1940677814</v>
      </c>
      <c r="H232" s="54">
        <v>0</v>
      </c>
      <c r="I232" s="54">
        <v>34.9326080981742</v>
      </c>
      <c r="J232" s="1">
        <v>0</v>
      </c>
      <c r="K232" s="1">
        <v>150</v>
      </c>
      <c r="L232" s="54"/>
    </row>
    <row r="233" spans="1:12">
      <c r="A233" t="s">
        <v>16</v>
      </c>
      <c r="B233" t="s">
        <v>107</v>
      </c>
      <c r="C233" t="s">
        <v>99</v>
      </c>
      <c r="D233" t="s">
        <v>100</v>
      </c>
      <c r="E233" s="54">
        <v>11</v>
      </c>
      <c r="F233" t="s">
        <v>61</v>
      </c>
      <c r="G233" s="54">
        <v>13864.1940677814</v>
      </c>
      <c r="H233" s="54">
        <v>0</v>
      </c>
      <c r="I233" s="54">
        <v>369.97303433205099</v>
      </c>
      <c r="J233" s="1">
        <v>0</v>
      </c>
      <c r="K233" s="1">
        <v>150</v>
      </c>
      <c r="L233" s="54"/>
    </row>
    <row r="234" spans="1:12">
      <c r="A234" t="s">
        <v>16</v>
      </c>
      <c r="B234" t="s">
        <v>107</v>
      </c>
      <c r="C234" t="s">
        <v>99</v>
      </c>
      <c r="D234" t="s">
        <v>100</v>
      </c>
      <c r="E234" s="54">
        <v>11</v>
      </c>
      <c r="F234" t="s">
        <v>60</v>
      </c>
      <c r="G234" s="54">
        <v>13864.1940677814</v>
      </c>
      <c r="H234" s="54">
        <v>0</v>
      </c>
      <c r="I234" s="54">
        <v>467.372802118518</v>
      </c>
      <c r="J234" s="1">
        <v>0</v>
      </c>
      <c r="K234" s="1">
        <v>150</v>
      </c>
      <c r="L234" s="54"/>
    </row>
    <row r="235" spans="1:12">
      <c r="A235" t="s">
        <v>16</v>
      </c>
      <c r="B235" t="s">
        <v>107</v>
      </c>
      <c r="C235" t="s">
        <v>99</v>
      </c>
      <c r="D235" t="s">
        <v>100</v>
      </c>
      <c r="E235" s="54">
        <v>11</v>
      </c>
      <c r="F235" t="s">
        <v>57</v>
      </c>
      <c r="G235" s="54">
        <v>13864.1940677814</v>
      </c>
      <c r="H235" s="54">
        <v>0</v>
      </c>
      <c r="I235" s="54">
        <v>134.89698345680401</v>
      </c>
      <c r="J235" s="1">
        <v>0</v>
      </c>
      <c r="K235" s="1">
        <v>150</v>
      </c>
      <c r="L235" s="54"/>
    </row>
    <row r="236" spans="1:12">
      <c r="A236" t="s">
        <v>16</v>
      </c>
      <c r="B236" t="s">
        <v>107</v>
      </c>
      <c r="C236" t="s">
        <v>99</v>
      </c>
      <c r="D236" t="s">
        <v>100</v>
      </c>
      <c r="E236" s="54">
        <v>11</v>
      </c>
      <c r="F236" t="s">
        <v>59</v>
      </c>
      <c r="G236" s="54">
        <v>13864.1940677814</v>
      </c>
      <c r="H236" s="54">
        <v>0</v>
      </c>
      <c r="I236" s="54">
        <v>245.27861595093</v>
      </c>
      <c r="J236" s="1">
        <v>0</v>
      </c>
      <c r="K236" s="1">
        <v>150</v>
      </c>
      <c r="L236" s="54"/>
    </row>
    <row r="237" spans="1:12">
      <c r="A237" t="s">
        <v>16</v>
      </c>
      <c r="B237" t="s">
        <v>107</v>
      </c>
      <c r="C237" t="s">
        <v>99</v>
      </c>
      <c r="D237" t="s">
        <v>100</v>
      </c>
      <c r="E237" s="54">
        <v>11</v>
      </c>
      <c r="F237" t="s">
        <v>83</v>
      </c>
      <c r="G237" s="54">
        <v>13864.1940677814</v>
      </c>
      <c r="H237" s="54">
        <v>0</v>
      </c>
      <c r="I237" s="54">
        <v>-311.71989512493099</v>
      </c>
      <c r="J237" s="1">
        <v>0</v>
      </c>
      <c r="K237" s="1">
        <v>150</v>
      </c>
      <c r="L237" s="54"/>
    </row>
    <row r="238" spans="1:12">
      <c r="A238" t="s">
        <v>16</v>
      </c>
      <c r="B238" t="s">
        <v>107</v>
      </c>
      <c r="C238" t="s">
        <v>99</v>
      </c>
      <c r="D238" t="s">
        <v>100</v>
      </c>
      <c r="E238" s="54">
        <v>11</v>
      </c>
      <c r="F238" t="s">
        <v>65</v>
      </c>
      <c r="G238" s="54">
        <v>13864.1940677814</v>
      </c>
      <c r="H238" s="54">
        <v>0</v>
      </c>
      <c r="I238" s="54">
        <v>-22.516011976945698</v>
      </c>
      <c r="J238" s="1">
        <v>0</v>
      </c>
      <c r="K238" s="1">
        <v>150</v>
      </c>
      <c r="L238" s="54"/>
    </row>
    <row r="239" spans="1:12">
      <c r="A239" t="s">
        <v>16</v>
      </c>
      <c r="B239" t="s">
        <v>107</v>
      </c>
      <c r="C239" t="s">
        <v>99</v>
      </c>
      <c r="D239" t="s">
        <v>100</v>
      </c>
      <c r="E239" s="54">
        <v>11</v>
      </c>
      <c r="F239" t="s">
        <v>64</v>
      </c>
      <c r="G239" s="54">
        <v>13864.1940677814</v>
      </c>
      <c r="H239" s="54">
        <v>0</v>
      </c>
      <c r="I239" s="54">
        <v>196.65185147537599</v>
      </c>
      <c r="J239" s="1">
        <v>0</v>
      </c>
      <c r="K239" s="1">
        <v>150</v>
      </c>
      <c r="L239" s="54"/>
    </row>
    <row r="240" spans="1:12">
      <c r="A240" t="s">
        <v>16</v>
      </c>
      <c r="B240" t="s">
        <v>107</v>
      </c>
      <c r="C240" t="s">
        <v>99</v>
      </c>
      <c r="D240" t="s">
        <v>100</v>
      </c>
      <c r="E240" s="54">
        <v>11</v>
      </c>
      <c r="F240" t="s">
        <v>17</v>
      </c>
      <c r="G240" s="54">
        <v>13864.1940677814</v>
      </c>
      <c r="H240" s="54">
        <v>0</v>
      </c>
      <c r="I240" s="54">
        <v>-3217.69928232947</v>
      </c>
      <c r="J240" s="1">
        <v>0</v>
      </c>
      <c r="K240" s="1">
        <v>150</v>
      </c>
      <c r="L240" s="54"/>
    </row>
    <row r="241" spans="1:12">
      <c r="A241" t="s">
        <v>16</v>
      </c>
      <c r="B241" t="s">
        <v>107</v>
      </c>
      <c r="C241" t="s">
        <v>99</v>
      </c>
      <c r="D241" t="s">
        <v>100</v>
      </c>
      <c r="E241" s="54">
        <v>11</v>
      </c>
      <c r="F241" t="s">
        <v>63</v>
      </c>
      <c r="G241" s="54">
        <v>13864.1940677814</v>
      </c>
      <c r="H241" s="54">
        <v>0</v>
      </c>
      <c r="I241" s="54">
        <v>814.82229542396999</v>
      </c>
      <c r="J241" s="1">
        <v>0</v>
      </c>
      <c r="K241" s="1">
        <v>150</v>
      </c>
      <c r="L241" s="54"/>
    </row>
    <row r="242" spans="1:12">
      <c r="A242" t="s">
        <v>16</v>
      </c>
      <c r="B242" t="s">
        <v>107</v>
      </c>
      <c r="C242" t="s">
        <v>99</v>
      </c>
      <c r="D242" t="s">
        <v>100</v>
      </c>
      <c r="E242" s="54">
        <v>11</v>
      </c>
      <c r="F242" t="s">
        <v>72</v>
      </c>
      <c r="G242" s="54">
        <v>13864.1940677814</v>
      </c>
      <c r="H242" s="54">
        <v>0</v>
      </c>
      <c r="I242" s="54">
        <v>-4245.2020761174899</v>
      </c>
      <c r="J242" s="1">
        <v>0</v>
      </c>
      <c r="K242" s="1">
        <v>150</v>
      </c>
      <c r="L242" s="54"/>
    </row>
    <row r="243" spans="1:12">
      <c r="A243" t="s">
        <v>16</v>
      </c>
      <c r="B243" t="s">
        <v>107</v>
      </c>
      <c r="C243" t="s">
        <v>99</v>
      </c>
      <c r="D243" t="s">
        <v>100</v>
      </c>
      <c r="E243" s="54">
        <v>12</v>
      </c>
      <c r="F243" t="s">
        <v>62</v>
      </c>
      <c r="G243" s="54">
        <v>13869.2020256583</v>
      </c>
      <c r="H243" s="54">
        <v>0</v>
      </c>
      <c r="I243" s="54">
        <v>752.70128099669796</v>
      </c>
      <c r="J243" s="1">
        <v>0</v>
      </c>
      <c r="K243" s="1">
        <v>150</v>
      </c>
      <c r="L243" s="54"/>
    </row>
    <row r="244" spans="1:12">
      <c r="A244" t="s">
        <v>16</v>
      </c>
      <c r="B244" t="s">
        <v>107</v>
      </c>
      <c r="C244" t="s">
        <v>99</v>
      </c>
      <c r="D244" t="s">
        <v>100</v>
      </c>
      <c r="E244" s="54">
        <v>12</v>
      </c>
      <c r="F244" t="s">
        <v>84</v>
      </c>
      <c r="G244" s="54">
        <v>13869.2020256583</v>
      </c>
      <c r="H244" s="54">
        <v>0</v>
      </c>
      <c r="I244" s="54">
        <v>82.563871672313496</v>
      </c>
      <c r="J244" s="1">
        <v>0</v>
      </c>
      <c r="K244" s="1">
        <v>13.1147540983607</v>
      </c>
      <c r="L244" s="54"/>
    </row>
    <row r="245" spans="1:12">
      <c r="A245" t="s">
        <v>16</v>
      </c>
      <c r="B245" t="s">
        <v>107</v>
      </c>
      <c r="C245" t="s">
        <v>99</v>
      </c>
      <c r="D245" t="s">
        <v>100</v>
      </c>
      <c r="E245" s="54">
        <v>12</v>
      </c>
      <c r="F245" t="s">
        <v>84</v>
      </c>
      <c r="G245" s="54">
        <v>13869.2020256583</v>
      </c>
      <c r="H245" s="54">
        <v>1</v>
      </c>
      <c r="I245" s="54">
        <v>86.944133111339994</v>
      </c>
      <c r="J245" s="1">
        <v>13.1147540983607</v>
      </c>
      <c r="K245" s="1">
        <v>150</v>
      </c>
      <c r="L245" s="54"/>
    </row>
    <row r="246" spans="1:12">
      <c r="A246" t="s">
        <v>16</v>
      </c>
      <c r="B246" t="s">
        <v>107</v>
      </c>
      <c r="C246" t="s">
        <v>99</v>
      </c>
      <c r="D246" t="s">
        <v>100</v>
      </c>
      <c r="E246" s="54">
        <v>12</v>
      </c>
      <c r="F246" t="s">
        <v>80</v>
      </c>
      <c r="G246" s="54">
        <v>13869.2020256583</v>
      </c>
      <c r="H246" s="54">
        <v>0</v>
      </c>
      <c r="I246" s="54">
        <v>84.088645048177696</v>
      </c>
      <c r="J246" s="1">
        <v>0</v>
      </c>
      <c r="K246" s="1">
        <v>150</v>
      </c>
      <c r="L246" s="54"/>
    </row>
    <row r="247" spans="1:12">
      <c r="A247" t="s">
        <v>16</v>
      </c>
      <c r="B247" t="s">
        <v>107</v>
      </c>
      <c r="C247" t="s">
        <v>99</v>
      </c>
      <c r="D247" t="s">
        <v>100</v>
      </c>
      <c r="E247" s="54">
        <v>12</v>
      </c>
      <c r="F247" t="s">
        <v>81</v>
      </c>
      <c r="G247" s="54">
        <v>13869.2020256583</v>
      </c>
      <c r="H247" s="54">
        <v>0</v>
      </c>
      <c r="I247" s="54">
        <v>38.309756691670003</v>
      </c>
      <c r="J247" s="1">
        <v>0</v>
      </c>
      <c r="K247" s="1">
        <v>150</v>
      </c>
      <c r="L247" s="54"/>
    </row>
    <row r="248" spans="1:12">
      <c r="A248" t="s">
        <v>16</v>
      </c>
      <c r="B248" t="s">
        <v>107</v>
      </c>
      <c r="C248" t="s">
        <v>99</v>
      </c>
      <c r="D248" t="s">
        <v>100</v>
      </c>
      <c r="E248" s="54">
        <v>12</v>
      </c>
      <c r="F248" t="s">
        <v>79</v>
      </c>
      <c r="G248" s="54">
        <v>13869.2020256583</v>
      </c>
      <c r="H248" s="54">
        <v>0</v>
      </c>
      <c r="I248" s="54">
        <v>-75.676001412288002</v>
      </c>
      <c r="J248" s="1">
        <v>0</v>
      </c>
      <c r="K248" s="1">
        <v>150</v>
      </c>
      <c r="L248" s="54"/>
    </row>
    <row r="249" spans="1:12">
      <c r="A249" t="s">
        <v>16</v>
      </c>
      <c r="B249" t="s">
        <v>107</v>
      </c>
      <c r="C249" t="s">
        <v>99</v>
      </c>
      <c r="D249" t="s">
        <v>100</v>
      </c>
      <c r="E249" s="54">
        <v>12</v>
      </c>
      <c r="F249" t="s">
        <v>66</v>
      </c>
      <c r="G249" s="54">
        <v>13869.2020256583</v>
      </c>
      <c r="H249" s="54">
        <v>0</v>
      </c>
      <c r="I249" s="54">
        <v>-528.90496518899602</v>
      </c>
      <c r="J249" s="1">
        <v>0</v>
      </c>
      <c r="K249" s="1">
        <v>150</v>
      </c>
      <c r="L249" s="54"/>
    </row>
    <row r="250" spans="1:12">
      <c r="A250" t="s">
        <v>16</v>
      </c>
      <c r="B250" t="s">
        <v>107</v>
      </c>
      <c r="C250" t="s">
        <v>99</v>
      </c>
      <c r="D250" t="s">
        <v>100</v>
      </c>
      <c r="E250" s="54">
        <v>12</v>
      </c>
      <c r="F250" t="s">
        <v>56</v>
      </c>
      <c r="G250" s="54">
        <v>13869.2020256583</v>
      </c>
      <c r="H250" s="54">
        <v>0</v>
      </c>
      <c r="I250" s="54">
        <v>244.67126669454899</v>
      </c>
      <c r="J250" s="1">
        <v>0</v>
      </c>
      <c r="K250" s="1">
        <v>150</v>
      </c>
      <c r="L250" s="54"/>
    </row>
    <row r="251" spans="1:12">
      <c r="A251" t="s">
        <v>16</v>
      </c>
      <c r="B251" t="s">
        <v>107</v>
      </c>
      <c r="C251" t="s">
        <v>99</v>
      </c>
      <c r="D251" t="s">
        <v>100</v>
      </c>
      <c r="E251" s="54">
        <v>12</v>
      </c>
      <c r="F251" t="s">
        <v>82</v>
      </c>
      <c r="G251" s="54">
        <v>13869.2020256583</v>
      </c>
      <c r="H251" s="54">
        <v>0</v>
      </c>
      <c r="I251" s="54">
        <v>-293.90831013548899</v>
      </c>
      <c r="J251" s="1">
        <v>0</v>
      </c>
      <c r="K251" s="1">
        <v>150</v>
      </c>
      <c r="L251" s="54"/>
    </row>
    <row r="252" spans="1:12">
      <c r="A252" t="s">
        <v>16</v>
      </c>
      <c r="B252" t="s">
        <v>107</v>
      </c>
      <c r="C252" t="s">
        <v>99</v>
      </c>
      <c r="D252" t="s">
        <v>100</v>
      </c>
      <c r="E252" s="54">
        <v>12</v>
      </c>
      <c r="F252" t="s">
        <v>85</v>
      </c>
      <c r="G252" s="54">
        <v>13869.2020256583</v>
      </c>
      <c r="H252" s="54">
        <v>0</v>
      </c>
      <c r="I252" s="54">
        <v>-10.8909865410248</v>
      </c>
      <c r="J252" s="1">
        <v>0</v>
      </c>
      <c r="K252" s="1">
        <v>150</v>
      </c>
      <c r="L252" s="54"/>
    </row>
    <row r="253" spans="1:12">
      <c r="A253" t="s">
        <v>16</v>
      </c>
      <c r="B253" t="s">
        <v>107</v>
      </c>
      <c r="C253" t="s">
        <v>99</v>
      </c>
      <c r="D253" t="s">
        <v>100</v>
      </c>
      <c r="E253" s="54">
        <v>12</v>
      </c>
      <c r="F253" t="s">
        <v>55</v>
      </c>
      <c r="G253" s="54">
        <v>13869.2020256583</v>
      </c>
      <c r="H253" s="54">
        <v>0</v>
      </c>
      <c r="I253" s="54">
        <v>25.831714249702699</v>
      </c>
      <c r="J253" s="1">
        <v>0</v>
      </c>
      <c r="K253" s="1">
        <v>150</v>
      </c>
      <c r="L253" s="54"/>
    </row>
    <row r="254" spans="1:12">
      <c r="A254" t="s">
        <v>16</v>
      </c>
      <c r="B254" t="s">
        <v>107</v>
      </c>
      <c r="C254" t="s">
        <v>99</v>
      </c>
      <c r="D254" t="s">
        <v>100</v>
      </c>
      <c r="E254" s="54">
        <v>12</v>
      </c>
      <c r="F254" t="s">
        <v>61</v>
      </c>
      <c r="G254" s="54">
        <v>13869.2020256583</v>
      </c>
      <c r="H254" s="54">
        <v>0</v>
      </c>
      <c r="I254" s="54">
        <v>343.68893585278698</v>
      </c>
      <c r="J254" s="1">
        <v>0</v>
      </c>
      <c r="K254" s="1">
        <v>150</v>
      </c>
      <c r="L254" s="54"/>
    </row>
    <row r="255" spans="1:12">
      <c r="A255" t="s">
        <v>16</v>
      </c>
      <c r="B255" t="s">
        <v>107</v>
      </c>
      <c r="C255" t="s">
        <v>99</v>
      </c>
      <c r="D255" t="s">
        <v>100</v>
      </c>
      <c r="E255" s="54">
        <v>12</v>
      </c>
      <c r="F255" t="s">
        <v>60</v>
      </c>
      <c r="G255" s="54">
        <v>13869.2020256583</v>
      </c>
      <c r="H255" s="54">
        <v>0</v>
      </c>
      <c r="I255" s="54">
        <v>432.91213265075902</v>
      </c>
      <c r="J255" s="1">
        <v>0</v>
      </c>
      <c r="K255" s="1">
        <v>150</v>
      </c>
      <c r="L255" s="54"/>
    </row>
    <row r="256" spans="1:12">
      <c r="A256" t="s">
        <v>16</v>
      </c>
      <c r="B256" t="s">
        <v>107</v>
      </c>
      <c r="C256" t="s">
        <v>99</v>
      </c>
      <c r="D256" t="s">
        <v>100</v>
      </c>
      <c r="E256" s="54">
        <v>12</v>
      </c>
      <c r="F256" t="s">
        <v>57</v>
      </c>
      <c r="G256" s="54">
        <v>13869.2020256583</v>
      </c>
      <c r="H256" s="54">
        <v>0</v>
      </c>
      <c r="I256" s="54">
        <v>153.31266514401801</v>
      </c>
      <c r="J256" s="1">
        <v>0</v>
      </c>
      <c r="K256" s="1">
        <v>150</v>
      </c>
      <c r="L256" s="54"/>
    </row>
    <row r="257" spans="1:12">
      <c r="A257" t="s">
        <v>16</v>
      </c>
      <c r="B257" t="s">
        <v>107</v>
      </c>
      <c r="C257" t="s">
        <v>99</v>
      </c>
      <c r="D257" t="s">
        <v>100</v>
      </c>
      <c r="E257" s="54">
        <v>12</v>
      </c>
      <c r="F257" t="s">
        <v>59</v>
      </c>
      <c r="G257" s="54">
        <v>13869.2020256583</v>
      </c>
      <c r="H257" s="54">
        <v>0</v>
      </c>
      <c r="I257" s="54">
        <v>238.25881210922299</v>
      </c>
      <c r="J257" s="1">
        <v>0</v>
      </c>
      <c r="K257" s="1">
        <v>150</v>
      </c>
      <c r="L257" s="54"/>
    </row>
    <row r="258" spans="1:12">
      <c r="A258" t="s">
        <v>16</v>
      </c>
      <c r="B258" t="s">
        <v>107</v>
      </c>
      <c r="C258" t="s">
        <v>99</v>
      </c>
      <c r="D258" t="s">
        <v>100</v>
      </c>
      <c r="E258" s="54">
        <v>12</v>
      </c>
      <c r="F258" t="s">
        <v>83</v>
      </c>
      <c r="G258" s="54">
        <v>13869.2020256583</v>
      </c>
      <c r="H258" s="54">
        <v>0</v>
      </c>
      <c r="I258" s="54">
        <v>-294.47537431517901</v>
      </c>
      <c r="J258" s="1">
        <v>0</v>
      </c>
      <c r="K258" s="1">
        <v>150</v>
      </c>
      <c r="L258" s="54"/>
    </row>
    <row r="259" spans="1:12">
      <c r="A259" t="s">
        <v>16</v>
      </c>
      <c r="B259" t="s">
        <v>107</v>
      </c>
      <c r="C259" t="s">
        <v>99</v>
      </c>
      <c r="D259" t="s">
        <v>100</v>
      </c>
      <c r="E259" s="54">
        <v>12</v>
      </c>
      <c r="F259" t="s">
        <v>65</v>
      </c>
      <c r="G259" s="54">
        <v>13869.2020256583</v>
      </c>
      <c r="H259" s="54">
        <v>0</v>
      </c>
      <c r="I259" s="54">
        <v>6.4244599823049899</v>
      </c>
      <c r="J259" s="1">
        <v>0</v>
      </c>
      <c r="K259" s="1">
        <v>150</v>
      </c>
      <c r="L259" s="54"/>
    </row>
    <row r="260" spans="1:12">
      <c r="A260" t="s">
        <v>16</v>
      </c>
      <c r="B260" t="s">
        <v>107</v>
      </c>
      <c r="C260" t="s">
        <v>99</v>
      </c>
      <c r="D260" t="s">
        <v>100</v>
      </c>
      <c r="E260" s="54">
        <v>12</v>
      </c>
      <c r="F260" t="s">
        <v>64</v>
      </c>
      <c r="G260" s="54">
        <v>13869.2020256583</v>
      </c>
      <c r="H260" s="54">
        <v>0</v>
      </c>
      <c r="I260" s="54">
        <v>226.65143150375999</v>
      </c>
      <c r="J260" s="1">
        <v>0</v>
      </c>
      <c r="K260" s="1">
        <v>150</v>
      </c>
      <c r="L260" s="54"/>
    </row>
    <row r="261" spans="1:12">
      <c r="A261" t="s">
        <v>16</v>
      </c>
      <c r="B261" t="s">
        <v>107</v>
      </c>
      <c r="C261" t="s">
        <v>99</v>
      </c>
      <c r="D261" t="s">
        <v>100</v>
      </c>
      <c r="E261" s="54">
        <v>12</v>
      </c>
      <c r="F261" t="s">
        <v>17</v>
      </c>
      <c r="G261" s="54">
        <v>13869.2020256583</v>
      </c>
      <c r="H261" s="54">
        <v>0</v>
      </c>
      <c r="I261" s="54">
        <v>-3270.8635488986301</v>
      </c>
      <c r="J261" s="1">
        <v>0</v>
      </c>
      <c r="K261" s="1">
        <v>150</v>
      </c>
      <c r="L261" s="54"/>
    </row>
    <row r="262" spans="1:12">
      <c r="A262" t="s">
        <v>16</v>
      </c>
      <c r="B262" t="s">
        <v>107</v>
      </c>
      <c r="C262" t="s">
        <v>99</v>
      </c>
      <c r="D262" t="s">
        <v>100</v>
      </c>
      <c r="E262" s="54">
        <v>12</v>
      </c>
      <c r="F262" t="s">
        <v>63</v>
      </c>
      <c r="G262" s="54">
        <v>13869.2020256583</v>
      </c>
      <c r="H262" s="54">
        <v>0</v>
      </c>
      <c r="I262" s="54">
        <v>780.05975974109401</v>
      </c>
      <c r="J262" s="1">
        <v>0</v>
      </c>
      <c r="K262" s="1">
        <v>150</v>
      </c>
      <c r="L262" s="54"/>
    </row>
    <row r="263" spans="1:12">
      <c r="A263" t="s">
        <v>16</v>
      </c>
      <c r="B263" t="s">
        <v>107</v>
      </c>
      <c r="C263" t="s">
        <v>99</v>
      </c>
      <c r="D263" t="s">
        <v>100</v>
      </c>
      <c r="E263" s="54">
        <v>12</v>
      </c>
      <c r="F263" t="s">
        <v>72</v>
      </c>
      <c r="G263" s="54">
        <v>13869.2020256583</v>
      </c>
      <c r="H263" s="54">
        <v>0</v>
      </c>
      <c r="I263" s="54">
        <v>-4284.5486442862302</v>
      </c>
      <c r="J263" s="1">
        <v>0</v>
      </c>
      <c r="K263" s="1">
        <v>150</v>
      </c>
      <c r="L263" s="54"/>
    </row>
    <row r="264" spans="1:12">
      <c r="A264" t="s">
        <v>16</v>
      </c>
      <c r="B264" t="s">
        <v>107</v>
      </c>
      <c r="C264" t="s">
        <v>99</v>
      </c>
      <c r="D264" t="s">
        <v>100</v>
      </c>
      <c r="E264" s="54">
        <v>13</v>
      </c>
      <c r="F264" t="s">
        <v>62</v>
      </c>
      <c r="G264" s="54">
        <v>13853.096062283699</v>
      </c>
      <c r="H264" s="54">
        <v>0</v>
      </c>
      <c r="I264" s="54">
        <v>762.71352530337595</v>
      </c>
      <c r="J264" s="1">
        <v>0</v>
      </c>
      <c r="K264" s="1">
        <v>150</v>
      </c>
      <c r="L264" s="54"/>
    </row>
    <row r="265" spans="1:12">
      <c r="A265" t="s">
        <v>16</v>
      </c>
      <c r="B265" t="s">
        <v>107</v>
      </c>
      <c r="C265" t="s">
        <v>99</v>
      </c>
      <c r="D265" t="s">
        <v>100</v>
      </c>
      <c r="E265" s="54">
        <v>13</v>
      </c>
      <c r="F265" t="s">
        <v>84</v>
      </c>
      <c r="G265" s="54">
        <v>13853.096062283699</v>
      </c>
      <c r="H265" s="54">
        <v>0</v>
      </c>
      <c r="I265" s="54">
        <v>73.685210631878604</v>
      </c>
      <c r="J265" s="1">
        <v>0</v>
      </c>
      <c r="K265" s="1">
        <v>10.655737704918</v>
      </c>
      <c r="L265" s="54"/>
    </row>
    <row r="266" spans="1:12">
      <c r="A266" t="s">
        <v>16</v>
      </c>
      <c r="B266" t="s">
        <v>107</v>
      </c>
      <c r="C266" t="s">
        <v>99</v>
      </c>
      <c r="D266" t="s">
        <v>100</v>
      </c>
      <c r="E266" s="54">
        <v>13</v>
      </c>
      <c r="F266" t="s">
        <v>84</v>
      </c>
      <c r="G266" s="54">
        <v>13853.096062283699</v>
      </c>
      <c r="H266" s="54">
        <v>1</v>
      </c>
      <c r="I266" s="54">
        <v>458.88810052389698</v>
      </c>
      <c r="J266" s="1">
        <v>10.655737704918</v>
      </c>
      <c r="K266" s="1">
        <v>150</v>
      </c>
      <c r="L266" s="54"/>
    </row>
    <row r="267" spans="1:12">
      <c r="A267" t="s">
        <v>16</v>
      </c>
      <c r="B267" t="s">
        <v>107</v>
      </c>
      <c r="C267" t="s">
        <v>99</v>
      </c>
      <c r="D267" t="s">
        <v>100</v>
      </c>
      <c r="E267" s="54">
        <v>13</v>
      </c>
      <c r="F267" t="s">
        <v>80</v>
      </c>
      <c r="G267" s="54">
        <v>13853.096062283699</v>
      </c>
      <c r="H267" s="54">
        <v>0</v>
      </c>
      <c r="I267" s="54">
        <v>90.249389328759605</v>
      </c>
      <c r="J267" s="1">
        <v>0</v>
      </c>
      <c r="K267" s="1">
        <v>150</v>
      </c>
      <c r="L267" s="54"/>
    </row>
    <row r="268" spans="1:12">
      <c r="A268" t="s">
        <v>16</v>
      </c>
      <c r="B268" t="s">
        <v>107</v>
      </c>
      <c r="C268" t="s">
        <v>99</v>
      </c>
      <c r="D268" t="s">
        <v>100</v>
      </c>
      <c r="E268" s="54">
        <v>13</v>
      </c>
      <c r="F268" t="s">
        <v>81</v>
      </c>
      <c r="G268" s="54">
        <v>13853.096062283699</v>
      </c>
      <c r="H268" s="54">
        <v>0</v>
      </c>
      <c r="I268" s="54">
        <v>40.700871352422801</v>
      </c>
      <c r="J268" s="1">
        <v>0</v>
      </c>
      <c r="K268" s="1">
        <v>150</v>
      </c>
      <c r="L268" s="54"/>
    </row>
    <row r="269" spans="1:12">
      <c r="A269" t="s">
        <v>16</v>
      </c>
      <c r="B269" t="s">
        <v>107</v>
      </c>
      <c r="C269" t="s">
        <v>99</v>
      </c>
      <c r="D269" t="s">
        <v>100</v>
      </c>
      <c r="E269" s="54">
        <v>13</v>
      </c>
      <c r="F269" t="s">
        <v>79</v>
      </c>
      <c r="G269" s="54">
        <v>13853.096062283699</v>
      </c>
      <c r="H269" s="54">
        <v>0</v>
      </c>
      <c r="I269" s="54">
        <v>-453.55956899818898</v>
      </c>
      <c r="J269" s="1">
        <v>0</v>
      </c>
      <c r="K269" s="1">
        <v>150</v>
      </c>
      <c r="L269" s="54"/>
    </row>
    <row r="270" spans="1:12">
      <c r="A270" t="s">
        <v>16</v>
      </c>
      <c r="B270" t="s">
        <v>107</v>
      </c>
      <c r="C270" t="s">
        <v>99</v>
      </c>
      <c r="D270" t="s">
        <v>100</v>
      </c>
      <c r="E270" s="54">
        <v>13</v>
      </c>
      <c r="F270" t="s">
        <v>66</v>
      </c>
      <c r="G270" s="54">
        <v>13853.096062283699</v>
      </c>
      <c r="H270" s="54">
        <v>0</v>
      </c>
      <c r="I270" s="54">
        <v>-604.52921537600298</v>
      </c>
      <c r="J270" s="1">
        <v>0</v>
      </c>
      <c r="K270" s="1">
        <v>150</v>
      </c>
      <c r="L270" s="54"/>
    </row>
    <row r="271" spans="1:12">
      <c r="A271" t="s">
        <v>16</v>
      </c>
      <c r="B271" t="s">
        <v>107</v>
      </c>
      <c r="C271" t="s">
        <v>99</v>
      </c>
      <c r="D271" t="s">
        <v>100</v>
      </c>
      <c r="E271" s="54">
        <v>13</v>
      </c>
      <c r="F271" t="s">
        <v>56</v>
      </c>
      <c r="G271" s="54">
        <v>13853.096062283699</v>
      </c>
      <c r="H271" s="54">
        <v>0</v>
      </c>
      <c r="I271" s="54">
        <v>232.321203441508</v>
      </c>
      <c r="J271" s="1">
        <v>0</v>
      </c>
      <c r="K271" s="1">
        <v>150</v>
      </c>
      <c r="L271" s="54"/>
    </row>
    <row r="272" spans="1:12">
      <c r="A272" t="s">
        <v>16</v>
      </c>
      <c r="B272" t="s">
        <v>107</v>
      </c>
      <c r="C272" t="s">
        <v>99</v>
      </c>
      <c r="D272" t="s">
        <v>100</v>
      </c>
      <c r="E272" s="54">
        <v>13</v>
      </c>
      <c r="F272" t="s">
        <v>82</v>
      </c>
      <c r="G272" s="54">
        <v>13853.096062283699</v>
      </c>
      <c r="H272" s="54">
        <v>0</v>
      </c>
      <c r="I272" s="54">
        <v>-341.71938691801199</v>
      </c>
      <c r="J272" s="1">
        <v>0</v>
      </c>
      <c r="K272" s="1">
        <v>150</v>
      </c>
      <c r="L272" s="54"/>
    </row>
    <row r="273" spans="1:12">
      <c r="A273" t="s">
        <v>16</v>
      </c>
      <c r="B273" t="s">
        <v>107</v>
      </c>
      <c r="C273" t="s">
        <v>99</v>
      </c>
      <c r="D273" t="s">
        <v>100</v>
      </c>
      <c r="E273" s="54">
        <v>13</v>
      </c>
      <c r="F273" t="s">
        <v>85</v>
      </c>
      <c r="G273" s="54">
        <v>13853.096062283699</v>
      </c>
      <c r="H273" s="54">
        <v>0</v>
      </c>
      <c r="I273" s="54">
        <v>-11.6795964315234</v>
      </c>
      <c r="J273" s="1">
        <v>0</v>
      </c>
      <c r="K273" s="1">
        <v>150</v>
      </c>
      <c r="L273" s="54"/>
    </row>
    <row r="274" spans="1:12">
      <c r="A274" t="s">
        <v>16</v>
      </c>
      <c r="B274" t="s">
        <v>107</v>
      </c>
      <c r="C274" t="s">
        <v>99</v>
      </c>
      <c r="D274" t="s">
        <v>100</v>
      </c>
      <c r="E274" s="54">
        <v>13</v>
      </c>
      <c r="F274" t="s">
        <v>55</v>
      </c>
      <c r="G274" s="54">
        <v>13853.096062283699</v>
      </c>
      <c r="H274" s="54">
        <v>0</v>
      </c>
      <c r="I274" s="54">
        <v>30.8040024879672</v>
      </c>
      <c r="J274" s="1">
        <v>0</v>
      </c>
      <c r="K274" s="1">
        <v>150</v>
      </c>
      <c r="L274" s="54"/>
    </row>
    <row r="275" spans="1:12">
      <c r="A275" t="s">
        <v>16</v>
      </c>
      <c r="B275" t="s">
        <v>107</v>
      </c>
      <c r="C275" t="s">
        <v>99</v>
      </c>
      <c r="D275" t="s">
        <v>100</v>
      </c>
      <c r="E275" s="54">
        <v>13</v>
      </c>
      <c r="F275" t="s">
        <v>61</v>
      </c>
      <c r="G275" s="54">
        <v>13853.096062283699</v>
      </c>
      <c r="H275" s="54">
        <v>0</v>
      </c>
      <c r="I275" s="54">
        <v>382.83219205084998</v>
      </c>
      <c r="J275" s="1">
        <v>0</v>
      </c>
      <c r="K275" s="1">
        <v>150</v>
      </c>
      <c r="L275" s="54"/>
    </row>
    <row r="276" spans="1:12">
      <c r="A276" t="s">
        <v>16</v>
      </c>
      <c r="B276" t="s">
        <v>107</v>
      </c>
      <c r="C276" t="s">
        <v>99</v>
      </c>
      <c r="D276" t="s">
        <v>100</v>
      </c>
      <c r="E276" s="54">
        <v>13</v>
      </c>
      <c r="F276" t="s">
        <v>60</v>
      </c>
      <c r="G276" s="54">
        <v>13853.096062283699</v>
      </c>
      <c r="H276" s="54">
        <v>0</v>
      </c>
      <c r="I276" s="54">
        <v>451.14081927203102</v>
      </c>
      <c r="J276" s="1">
        <v>0</v>
      </c>
      <c r="K276" s="1">
        <v>150</v>
      </c>
      <c r="L276" s="54"/>
    </row>
    <row r="277" spans="1:12">
      <c r="A277" t="s">
        <v>16</v>
      </c>
      <c r="B277" t="s">
        <v>107</v>
      </c>
      <c r="C277" t="s">
        <v>99</v>
      </c>
      <c r="D277" t="s">
        <v>100</v>
      </c>
      <c r="E277" s="54">
        <v>13</v>
      </c>
      <c r="F277" t="s">
        <v>57</v>
      </c>
      <c r="G277" s="54">
        <v>13853.096062283699</v>
      </c>
      <c r="H277" s="54">
        <v>0</v>
      </c>
      <c r="I277" s="54">
        <v>159.01617672749799</v>
      </c>
      <c r="J277" s="1">
        <v>0</v>
      </c>
      <c r="K277" s="1">
        <v>150</v>
      </c>
      <c r="L277" s="54"/>
    </row>
    <row r="278" spans="1:12">
      <c r="A278" t="s">
        <v>16</v>
      </c>
      <c r="B278" t="s">
        <v>107</v>
      </c>
      <c r="C278" t="s">
        <v>99</v>
      </c>
      <c r="D278" t="s">
        <v>100</v>
      </c>
      <c r="E278" s="54">
        <v>13</v>
      </c>
      <c r="F278" t="s">
        <v>59</v>
      </c>
      <c r="G278" s="54">
        <v>13853.096062283699</v>
      </c>
      <c r="H278" s="54">
        <v>0</v>
      </c>
      <c r="I278" s="54">
        <v>247.354259003452</v>
      </c>
      <c r="J278" s="1">
        <v>0</v>
      </c>
      <c r="K278" s="1">
        <v>150</v>
      </c>
      <c r="L278" s="54"/>
    </row>
    <row r="279" spans="1:12">
      <c r="A279" t="s">
        <v>16</v>
      </c>
      <c r="B279" t="s">
        <v>107</v>
      </c>
      <c r="C279" t="s">
        <v>99</v>
      </c>
      <c r="D279" t="s">
        <v>100</v>
      </c>
      <c r="E279" s="54">
        <v>13</v>
      </c>
      <c r="F279" t="s">
        <v>83</v>
      </c>
      <c r="G279" s="54">
        <v>13853.096062283699</v>
      </c>
      <c r="H279" s="54">
        <v>0</v>
      </c>
      <c r="I279" s="54">
        <v>-267.73749689312598</v>
      </c>
      <c r="J279" s="1">
        <v>0</v>
      </c>
      <c r="K279" s="1">
        <v>150</v>
      </c>
      <c r="L279" s="54"/>
    </row>
    <row r="280" spans="1:12">
      <c r="A280" t="s">
        <v>16</v>
      </c>
      <c r="B280" t="s">
        <v>107</v>
      </c>
      <c r="C280" t="s">
        <v>99</v>
      </c>
      <c r="D280" t="s">
        <v>100</v>
      </c>
      <c r="E280" s="54">
        <v>13</v>
      </c>
      <c r="F280" t="s">
        <v>65</v>
      </c>
      <c r="G280" s="54">
        <v>13853.096062283699</v>
      </c>
      <c r="H280" s="54">
        <v>0</v>
      </c>
      <c r="I280" s="54">
        <v>42.6263289857296</v>
      </c>
      <c r="J280" s="1">
        <v>0</v>
      </c>
      <c r="K280" s="1">
        <v>150</v>
      </c>
      <c r="L280" s="54"/>
    </row>
    <row r="281" spans="1:12">
      <c r="A281" t="s">
        <v>16</v>
      </c>
      <c r="B281" t="s">
        <v>107</v>
      </c>
      <c r="C281" t="s">
        <v>99</v>
      </c>
      <c r="D281" t="s">
        <v>100</v>
      </c>
      <c r="E281" s="54">
        <v>13</v>
      </c>
      <c r="F281" t="s">
        <v>64</v>
      </c>
      <c r="G281" s="54">
        <v>13853.096062283699</v>
      </c>
      <c r="H281" s="54">
        <v>0</v>
      </c>
      <c r="I281" s="54">
        <v>238.93798577753401</v>
      </c>
      <c r="J281" s="1">
        <v>0</v>
      </c>
      <c r="K281" s="1">
        <v>150</v>
      </c>
      <c r="L281" s="54"/>
    </row>
    <row r="282" spans="1:12">
      <c r="A282" t="s">
        <v>16</v>
      </c>
      <c r="B282" t="s">
        <v>107</v>
      </c>
      <c r="C282" t="s">
        <v>99</v>
      </c>
      <c r="D282" t="s">
        <v>100</v>
      </c>
      <c r="E282" s="54">
        <v>13</v>
      </c>
      <c r="F282" t="s">
        <v>17</v>
      </c>
      <c r="G282" s="54">
        <v>13853.096062283699</v>
      </c>
      <c r="H282" s="54">
        <v>0</v>
      </c>
      <c r="I282" s="54">
        <v>-3275.7960957426899</v>
      </c>
      <c r="J282" s="1">
        <v>0</v>
      </c>
      <c r="K282" s="1">
        <v>150</v>
      </c>
      <c r="L282" s="54"/>
    </row>
    <row r="283" spans="1:12">
      <c r="A283" t="s">
        <v>16</v>
      </c>
      <c r="B283" t="s">
        <v>107</v>
      </c>
      <c r="C283" t="s">
        <v>99</v>
      </c>
      <c r="D283" t="s">
        <v>100</v>
      </c>
      <c r="E283" s="54">
        <v>13</v>
      </c>
      <c r="F283" t="s">
        <v>63</v>
      </c>
      <c r="G283" s="54">
        <v>13853.096062283699</v>
      </c>
      <c r="H283" s="54">
        <v>0</v>
      </c>
      <c r="I283" s="54">
        <v>779.53940940836503</v>
      </c>
      <c r="J283" s="1">
        <v>0</v>
      </c>
      <c r="K283" s="1">
        <v>150</v>
      </c>
      <c r="L283" s="54"/>
    </row>
    <row r="284" spans="1:12">
      <c r="A284" t="s">
        <v>16</v>
      </c>
      <c r="B284" t="s">
        <v>107</v>
      </c>
      <c r="C284" t="s">
        <v>99</v>
      </c>
      <c r="D284" t="s">
        <v>100</v>
      </c>
      <c r="E284" s="54">
        <v>13</v>
      </c>
      <c r="F284" t="s">
        <v>72</v>
      </c>
      <c r="G284" s="54">
        <v>13853.096062283699</v>
      </c>
      <c r="H284" s="54">
        <v>0</v>
      </c>
      <c r="I284" s="54">
        <v>-4273.0139193676896</v>
      </c>
      <c r="J284" s="1">
        <v>0</v>
      </c>
      <c r="K284" s="1">
        <v>150</v>
      </c>
      <c r="L284" s="54"/>
    </row>
    <row r="285" spans="1:12">
      <c r="A285" t="s">
        <v>16</v>
      </c>
      <c r="B285" t="s">
        <v>107</v>
      </c>
      <c r="C285" t="s">
        <v>99</v>
      </c>
      <c r="D285" t="s">
        <v>100</v>
      </c>
      <c r="E285" s="54">
        <v>14</v>
      </c>
      <c r="F285" t="s">
        <v>62</v>
      </c>
      <c r="G285" s="54">
        <v>13827.0059837673</v>
      </c>
      <c r="H285" s="54">
        <v>0</v>
      </c>
      <c r="I285" s="54">
        <v>763.81342610581601</v>
      </c>
      <c r="J285" s="1">
        <v>0</v>
      </c>
      <c r="K285" s="1">
        <v>150</v>
      </c>
      <c r="L285" s="54"/>
    </row>
    <row r="286" spans="1:12">
      <c r="A286" t="s">
        <v>16</v>
      </c>
      <c r="B286" t="s">
        <v>107</v>
      </c>
      <c r="C286" t="s">
        <v>99</v>
      </c>
      <c r="D286" t="s">
        <v>100</v>
      </c>
      <c r="E286" s="54">
        <v>14</v>
      </c>
      <c r="F286" t="s">
        <v>84</v>
      </c>
      <c r="G286" s="54">
        <v>13827.0059837673</v>
      </c>
      <c r="H286" s="54">
        <v>0</v>
      </c>
      <c r="I286" s="54">
        <v>64.4364188797759</v>
      </c>
      <c r="J286" s="1">
        <v>0</v>
      </c>
      <c r="K286" s="1">
        <v>150</v>
      </c>
      <c r="L286" s="54"/>
    </row>
    <row r="287" spans="1:12">
      <c r="A287" t="s">
        <v>16</v>
      </c>
      <c r="B287" t="s">
        <v>107</v>
      </c>
      <c r="C287" t="s">
        <v>99</v>
      </c>
      <c r="D287" t="s">
        <v>100</v>
      </c>
      <c r="E287" s="54">
        <v>14</v>
      </c>
      <c r="F287" t="s">
        <v>80</v>
      </c>
      <c r="G287" s="54">
        <v>13827.0059837673</v>
      </c>
      <c r="H287" s="54">
        <v>0</v>
      </c>
      <c r="I287" s="54">
        <v>109.594561112215</v>
      </c>
      <c r="J287" s="1">
        <v>0</v>
      </c>
      <c r="K287" s="1">
        <v>150</v>
      </c>
      <c r="L287" s="54"/>
    </row>
    <row r="288" spans="1:12">
      <c r="A288" t="s">
        <v>16</v>
      </c>
      <c r="B288" t="s">
        <v>107</v>
      </c>
      <c r="C288" t="s">
        <v>99</v>
      </c>
      <c r="D288" t="s">
        <v>100</v>
      </c>
      <c r="E288" s="54">
        <v>14</v>
      </c>
      <c r="F288" t="s">
        <v>81</v>
      </c>
      <c r="G288" s="54">
        <v>13827.0059837673</v>
      </c>
      <c r="H288" s="54">
        <v>0</v>
      </c>
      <c r="I288" s="54">
        <v>8.3515525551474799</v>
      </c>
      <c r="J288" s="1">
        <v>0</v>
      </c>
      <c r="K288" s="1">
        <v>150</v>
      </c>
      <c r="L288" s="54"/>
    </row>
    <row r="289" spans="1:12">
      <c r="A289" t="s">
        <v>16</v>
      </c>
      <c r="B289" t="s">
        <v>107</v>
      </c>
      <c r="C289" t="s">
        <v>99</v>
      </c>
      <c r="D289" t="s">
        <v>100</v>
      </c>
      <c r="E289" s="54">
        <v>14</v>
      </c>
      <c r="F289" t="s">
        <v>79</v>
      </c>
      <c r="G289" s="54">
        <v>13827.0059837673</v>
      </c>
      <c r="H289" s="54">
        <v>0</v>
      </c>
      <c r="I289" s="54">
        <v>7.06165605185722</v>
      </c>
      <c r="J289" s="1">
        <v>0</v>
      </c>
      <c r="K289" s="1">
        <v>150</v>
      </c>
      <c r="L289" s="54"/>
    </row>
    <row r="290" spans="1:12">
      <c r="A290" t="s">
        <v>16</v>
      </c>
      <c r="B290" t="s">
        <v>107</v>
      </c>
      <c r="C290" t="s">
        <v>99</v>
      </c>
      <c r="D290" t="s">
        <v>100</v>
      </c>
      <c r="E290" s="54">
        <v>14</v>
      </c>
      <c r="F290" t="s">
        <v>66</v>
      </c>
      <c r="G290" s="54">
        <v>13827.0059837673</v>
      </c>
      <c r="H290" s="54">
        <v>0</v>
      </c>
      <c r="I290" s="54">
        <v>-666.96145693634401</v>
      </c>
      <c r="J290" s="1">
        <v>0</v>
      </c>
      <c r="K290" s="1">
        <v>150</v>
      </c>
      <c r="L290" s="54"/>
    </row>
    <row r="291" spans="1:12">
      <c r="A291" t="s">
        <v>16</v>
      </c>
      <c r="B291" t="s">
        <v>107</v>
      </c>
      <c r="C291" t="s">
        <v>99</v>
      </c>
      <c r="D291" t="s">
        <v>100</v>
      </c>
      <c r="E291" s="54">
        <v>14</v>
      </c>
      <c r="F291" t="s">
        <v>56</v>
      </c>
      <c r="G291" s="54">
        <v>13827.0059837673</v>
      </c>
      <c r="H291" s="54">
        <v>0</v>
      </c>
      <c r="I291" s="54">
        <v>179.04421091221499</v>
      </c>
      <c r="J291" s="1">
        <v>0</v>
      </c>
      <c r="K291" s="1">
        <v>150</v>
      </c>
      <c r="L291" s="54"/>
    </row>
    <row r="292" spans="1:12">
      <c r="A292" t="s">
        <v>16</v>
      </c>
      <c r="B292" t="s">
        <v>107</v>
      </c>
      <c r="C292" t="s">
        <v>99</v>
      </c>
      <c r="D292" t="s">
        <v>100</v>
      </c>
      <c r="E292" s="54">
        <v>14</v>
      </c>
      <c r="F292" t="s">
        <v>82</v>
      </c>
      <c r="G292" s="54">
        <v>13827.0059837673</v>
      </c>
      <c r="H292" s="54">
        <v>0</v>
      </c>
      <c r="I292" s="54">
        <v>-428.19716353324401</v>
      </c>
      <c r="J292" s="1">
        <v>0</v>
      </c>
      <c r="K292" s="1">
        <v>150</v>
      </c>
      <c r="L292" s="54"/>
    </row>
    <row r="293" spans="1:12">
      <c r="A293" t="s">
        <v>16</v>
      </c>
      <c r="B293" t="s">
        <v>107</v>
      </c>
      <c r="C293" t="s">
        <v>99</v>
      </c>
      <c r="D293" t="s">
        <v>100</v>
      </c>
      <c r="E293" s="54">
        <v>14</v>
      </c>
      <c r="F293" t="s">
        <v>85</v>
      </c>
      <c r="G293" s="54">
        <v>13827.0059837673</v>
      </c>
      <c r="H293" s="54">
        <v>0</v>
      </c>
      <c r="I293" s="54">
        <v>-11.246600475269201</v>
      </c>
      <c r="J293" s="1">
        <v>0</v>
      </c>
      <c r="K293" s="1">
        <v>150</v>
      </c>
      <c r="L293" s="54"/>
    </row>
    <row r="294" spans="1:12">
      <c r="A294" t="s">
        <v>16</v>
      </c>
      <c r="B294" t="s">
        <v>107</v>
      </c>
      <c r="C294" t="s">
        <v>99</v>
      </c>
      <c r="D294" t="s">
        <v>100</v>
      </c>
      <c r="E294" s="54">
        <v>14</v>
      </c>
      <c r="F294" t="s">
        <v>55</v>
      </c>
      <c r="G294" s="54">
        <v>13827.0059837673</v>
      </c>
      <c r="H294" s="54">
        <v>0</v>
      </c>
      <c r="I294" s="54">
        <v>-60.642461890393697</v>
      </c>
      <c r="J294" s="1">
        <v>0</v>
      </c>
      <c r="K294" s="1">
        <v>150</v>
      </c>
      <c r="L294" s="54"/>
    </row>
    <row r="295" spans="1:12">
      <c r="A295" t="s">
        <v>16</v>
      </c>
      <c r="B295" t="s">
        <v>107</v>
      </c>
      <c r="C295" t="s">
        <v>99</v>
      </c>
      <c r="D295" t="s">
        <v>100</v>
      </c>
      <c r="E295" s="54">
        <v>14</v>
      </c>
      <c r="F295" t="s">
        <v>61</v>
      </c>
      <c r="G295" s="54">
        <v>13827.0059837673</v>
      </c>
      <c r="H295" s="54">
        <v>0</v>
      </c>
      <c r="I295" s="54">
        <v>449.11716906871999</v>
      </c>
      <c r="J295" s="1">
        <v>0</v>
      </c>
      <c r="K295" s="1">
        <v>150</v>
      </c>
      <c r="L295" s="54"/>
    </row>
    <row r="296" spans="1:12">
      <c r="A296" t="s">
        <v>16</v>
      </c>
      <c r="B296" t="s">
        <v>107</v>
      </c>
      <c r="C296" t="s">
        <v>99</v>
      </c>
      <c r="D296" t="s">
        <v>100</v>
      </c>
      <c r="E296" s="54">
        <v>14</v>
      </c>
      <c r="F296" t="s">
        <v>60</v>
      </c>
      <c r="G296" s="54">
        <v>13827.0059837673</v>
      </c>
      <c r="H296" s="54">
        <v>0</v>
      </c>
      <c r="I296" s="54">
        <v>465.73398522370201</v>
      </c>
      <c r="J296" s="1">
        <v>0</v>
      </c>
      <c r="K296" s="1">
        <v>150</v>
      </c>
      <c r="L296" s="54"/>
    </row>
    <row r="297" spans="1:12">
      <c r="A297" t="s">
        <v>16</v>
      </c>
      <c r="B297" t="s">
        <v>107</v>
      </c>
      <c r="C297" t="s">
        <v>99</v>
      </c>
      <c r="D297" t="s">
        <v>100</v>
      </c>
      <c r="E297" s="54">
        <v>14</v>
      </c>
      <c r="F297" t="s">
        <v>57</v>
      </c>
      <c r="G297" s="54">
        <v>13827.0059837673</v>
      </c>
      <c r="H297" s="54">
        <v>0</v>
      </c>
      <c r="I297" s="54">
        <v>118.384426558353</v>
      </c>
      <c r="J297" s="1">
        <v>0</v>
      </c>
      <c r="K297" s="1">
        <v>150</v>
      </c>
      <c r="L297" s="54"/>
    </row>
    <row r="298" spans="1:12">
      <c r="A298" t="s">
        <v>16</v>
      </c>
      <c r="B298" t="s">
        <v>107</v>
      </c>
      <c r="C298" t="s">
        <v>99</v>
      </c>
      <c r="D298" t="s">
        <v>100</v>
      </c>
      <c r="E298" s="54">
        <v>14</v>
      </c>
      <c r="F298" t="s">
        <v>59</v>
      </c>
      <c r="G298" s="54">
        <v>13827.0059837673</v>
      </c>
      <c r="H298" s="54">
        <v>0</v>
      </c>
      <c r="I298" s="54">
        <v>267.82025266731699</v>
      </c>
      <c r="J298" s="1">
        <v>0</v>
      </c>
      <c r="K298" s="1">
        <v>150</v>
      </c>
      <c r="L298" s="54"/>
    </row>
    <row r="299" spans="1:12">
      <c r="A299" t="s">
        <v>16</v>
      </c>
      <c r="B299" t="s">
        <v>107</v>
      </c>
      <c r="C299" t="s">
        <v>99</v>
      </c>
      <c r="D299" t="s">
        <v>100</v>
      </c>
      <c r="E299" s="54">
        <v>14</v>
      </c>
      <c r="F299" t="s">
        <v>83</v>
      </c>
      <c r="G299" s="54">
        <v>13827.0059837673</v>
      </c>
      <c r="H299" s="54">
        <v>0</v>
      </c>
      <c r="I299" s="54">
        <v>-278.13985456971602</v>
      </c>
      <c r="J299" s="1">
        <v>0</v>
      </c>
      <c r="K299" s="1">
        <v>150</v>
      </c>
      <c r="L299" s="54"/>
    </row>
    <row r="300" spans="1:12">
      <c r="A300" t="s">
        <v>16</v>
      </c>
      <c r="B300" t="s">
        <v>107</v>
      </c>
      <c r="C300" t="s">
        <v>99</v>
      </c>
      <c r="D300" t="s">
        <v>100</v>
      </c>
      <c r="E300" s="54">
        <v>14</v>
      </c>
      <c r="F300" t="s">
        <v>65</v>
      </c>
      <c r="G300" s="54">
        <v>13827.0059837673</v>
      </c>
      <c r="H300" s="54">
        <v>0</v>
      </c>
      <c r="I300" s="54">
        <v>-71.162375411407496</v>
      </c>
      <c r="J300" s="1">
        <v>0</v>
      </c>
      <c r="K300" s="1">
        <v>150</v>
      </c>
      <c r="L300" s="54"/>
    </row>
    <row r="301" spans="1:12">
      <c r="A301" t="s">
        <v>16</v>
      </c>
      <c r="B301" t="s">
        <v>107</v>
      </c>
      <c r="C301" t="s">
        <v>99</v>
      </c>
      <c r="D301" t="s">
        <v>100</v>
      </c>
      <c r="E301" s="54">
        <v>14</v>
      </c>
      <c r="F301" t="s">
        <v>64</v>
      </c>
      <c r="G301" s="54">
        <v>13827.0059837673</v>
      </c>
      <c r="H301" s="54">
        <v>0</v>
      </c>
      <c r="I301" s="54">
        <v>196.5412174983</v>
      </c>
      <c r="J301" s="1">
        <v>0</v>
      </c>
      <c r="K301" s="1">
        <v>150</v>
      </c>
      <c r="L301" s="54"/>
    </row>
    <row r="302" spans="1:12">
      <c r="A302" t="s">
        <v>16</v>
      </c>
      <c r="B302" t="s">
        <v>107</v>
      </c>
      <c r="C302" t="s">
        <v>99</v>
      </c>
      <c r="D302" t="s">
        <v>100</v>
      </c>
      <c r="E302" s="54">
        <v>14</v>
      </c>
      <c r="F302" t="s">
        <v>17</v>
      </c>
      <c r="G302" s="54">
        <v>13827.0059837673</v>
      </c>
      <c r="H302" s="54">
        <v>0</v>
      </c>
      <c r="I302" s="54">
        <v>-3325.2129268711001</v>
      </c>
      <c r="J302" s="1">
        <v>0</v>
      </c>
      <c r="K302" s="1">
        <v>150</v>
      </c>
      <c r="L302" s="54"/>
    </row>
    <row r="303" spans="1:12">
      <c r="A303" t="s">
        <v>16</v>
      </c>
      <c r="B303" t="s">
        <v>107</v>
      </c>
      <c r="C303" t="s">
        <v>99</v>
      </c>
      <c r="D303" t="s">
        <v>100</v>
      </c>
      <c r="E303" s="54">
        <v>14</v>
      </c>
      <c r="F303" t="s">
        <v>63</v>
      </c>
      <c r="G303" s="54">
        <v>13827.0059837673</v>
      </c>
      <c r="H303" s="54">
        <v>0</v>
      </c>
      <c r="I303" s="54">
        <v>729.18421220759501</v>
      </c>
      <c r="J303" s="1">
        <v>0</v>
      </c>
      <c r="K303" s="1">
        <v>150</v>
      </c>
      <c r="L303" s="54"/>
    </row>
    <row r="304" spans="1:12">
      <c r="A304" t="s">
        <v>16</v>
      </c>
      <c r="B304" t="s">
        <v>107</v>
      </c>
      <c r="C304" t="s">
        <v>99</v>
      </c>
      <c r="D304" t="s">
        <v>100</v>
      </c>
      <c r="E304" s="54">
        <v>14</v>
      </c>
      <c r="F304" t="s">
        <v>72</v>
      </c>
      <c r="G304" s="54">
        <v>13827.0059837673</v>
      </c>
      <c r="H304" s="54">
        <v>0</v>
      </c>
      <c r="I304" s="54">
        <v>-4241.7879632051099</v>
      </c>
      <c r="J304" s="1">
        <v>0</v>
      </c>
      <c r="K304" s="1">
        <v>150</v>
      </c>
      <c r="L304" s="54"/>
    </row>
    <row r="305" spans="1:12">
      <c r="A305" t="s">
        <v>16</v>
      </c>
      <c r="B305" t="s">
        <v>107</v>
      </c>
      <c r="C305" t="s">
        <v>99</v>
      </c>
      <c r="D305" t="s">
        <v>100</v>
      </c>
      <c r="E305" s="54">
        <v>15</v>
      </c>
      <c r="F305" t="s">
        <v>62</v>
      </c>
      <c r="G305" s="54">
        <v>13458.628935259099</v>
      </c>
      <c r="H305" s="54">
        <v>0</v>
      </c>
      <c r="I305" s="54">
        <v>752.28308087039102</v>
      </c>
      <c r="J305" s="1">
        <v>0</v>
      </c>
      <c r="K305" s="1">
        <v>150</v>
      </c>
      <c r="L305" s="54"/>
    </row>
    <row r="306" spans="1:12">
      <c r="A306" t="s">
        <v>16</v>
      </c>
      <c r="B306" t="s">
        <v>107</v>
      </c>
      <c r="C306" t="s">
        <v>99</v>
      </c>
      <c r="D306" t="s">
        <v>100</v>
      </c>
      <c r="E306" s="54">
        <v>15</v>
      </c>
      <c r="F306" t="s">
        <v>84</v>
      </c>
      <c r="G306" s="54">
        <v>13458.628935259099</v>
      </c>
      <c r="H306" s="54">
        <v>0</v>
      </c>
      <c r="I306" s="54">
        <v>59.2186230053656</v>
      </c>
      <c r="J306" s="1">
        <v>0</v>
      </c>
      <c r="K306" s="1">
        <v>10.327868852459</v>
      </c>
      <c r="L306" s="54"/>
    </row>
    <row r="307" spans="1:12">
      <c r="A307" t="s">
        <v>16</v>
      </c>
      <c r="B307" t="s">
        <v>107</v>
      </c>
      <c r="C307" t="s">
        <v>99</v>
      </c>
      <c r="D307" t="s">
        <v>100</v>
      </c>
      <c r="E307" s="54">
        <v>15</v>
      </c>
      <c r="F307" t="s">
        <v>84</v>
      </c>
      <c r="G307" s="54">
        <v>13458.628935259099</v>
      </c>
      <c r="H307" s="54">
        <v>1</v>
      </c>
      <c r="I307" s="54">
        <v>654.52560748962605</v>
      </c>
      <c r="J307" s="1">
        <v>10.327868852459</v>
      </c>
      <c r="K307" s="1">
        <v>150</v>
      </c>
      <c r="L307" s="54"/>
    </row>
    <row r="308" spans="1:12">
      <c r="A308" t="s">
        <v>16</v>
      </c>
      <c r="B308" t="s">
        <v>107</v>
      </c>
      <c r="C308" t="s">
        <v>99</v>
      </c>
      <c r="D308" t="s">
        <v>100</v>
      </c>
      <c r="E308" s="54">
        <v>15</v>
      </c>
      <c r="F308" t="s">
        <v>80</v>
      </c>
      <c r="G308" s="54">
        <v>13458.628935259099</v>
      </c>
      <c r="H308" s="54">
        <v>0</v>
      </c>
      <c r="I308" s="54">
        <v>109.02671109479</v>
      </c>
      <c r="J308" s="1">
        <v>0</v>
      </c>
      <c r="K308" s="1">
        <v>150</v>
      </c>
      <c r="L308" s="54"/>
    </row>
    <row r="309" spans="1:12">
      <c r="A309" t="s">
        <v>16</v>
      </c>
      <c r="B309" t="s">
        <v>107</v>
      </c>
      <c r="C309" t="s">
        <v>99</v>
      </c>
      <c r="D309" t="s">
        <v>100</v>
      </c>
      <c r="E309" s="54">
        <v>15</v>
      </c>
      <c r="F309" t="s">
        <v>81</v>
      </c>
      <c r="G309" s="54">
        <v>13458.628935259099</v>
      </c>
      <c r="H309" s="54">
        <v>0</v>
      </c>
      <c r="I309" s="54">
        <v>19.055987656227401</v>
      </c>
      <c r="J309" s="1">
        <v>0</v>
      </c>
      <c r="K309" s="1">
        <v>150</v>
      </c>
      <c r="L309" s="54"/>
    </row>
    <row r="310" spans="1:12">
      <c r="A310" t="s">
        <v>16</v>
      </c>
      <c r="B310" t="s">
        <v>107</v>
      </c>
      <c r="C310" t="s">
        <v>99</v>
      </c>
      <c r="D310" t="s">
        <v>100</v>
      </c>
      <c r="E310" s="54">
        <v>15</v>
      </c>
      <c r="F310" t="s">
        <v>79</v>
      </c>
      <c r="G310" s="54">
        <v>13458.628935259099</v>
      </c>
      <c r="H310" s="54">
        <v>0</v>
      </c>
      <c r="I310" s="54">
        <v>-638.97446693723896</v>
      </c>
      <c r="J310" s="1">
        <v>0</v>
      </c>
      <c r="K310" s="1">
        <v>150</v>
      </c>
      <c r="L310" s="54"/>
    </row>
    <row r="311" spans="1:12">
      <c r="A311" t="s">
        <v>16</v>
      </c>
      <c r="B311" t="s">
        <v>107</v>
      </c>
      <c r="C311" t="s">
        <v>99</v>
      </c>
      <c r="D311" t="s">
        <v>100</v>
      </c>
      <c r="E311" s="54">
        <v>15</v>
      </c>
      <c r="F311" t="s">
        <v>66</v>
      </c>
      <c r="G311" s="54">
        <v>13458.628935259099</v>
      </c>
      <c r="H311" s="54">
        <v>0</v>
      </c>
      <c r="I311" s="54">
        <v>-660.04999139535005</v>
      </c>
      <c r="J311" s="1">
        <v>0</v>
      </c>
      <c r="K311" s="1">
        <v>150</v>
      </c>
      <c r="L311" s="54"/>
    </row>
    <row r="312" spans="1:12">
      <c r="A312" t="s">
        <v>16</v>
      </c>
      <c r="B312" t="s">
        <v>107</v>
      </c>
      <c r="C312" t="s">
        <v>99</v>
      </c>
      <c r="D312" t="s">
        <v>100</v>
      </c>
      <c r="E312" s="54">
        <v>15</v>
      </c>
      <c r="F312" t="s">
        <v>56</v>
      </c>
      <c r="G312" s="54">
        <v>13458.628935259099</v>
      </c>
      <c r="H312" s="54">
        <v>0</v>
      </c>
      <c r="I312" s="54">
        <v>100.93092980441</v>
      </c>
      <c r="J312" s="1">
        <v>0</v>
      </c>
      <c r="K312" s="1">
        <v>150</v>
      </c>
      <c r="L312" s="54"/>
    </row>
    <row r="313" spans="1:12">
      <c r="A313" t="s">
        <v>16</v>
      </c>
      <c r="B313" t="s">
        <v>107</v>
      </c>
      <c r="C313" t="s">
        <v>99</v>
      </c>
      <c r="D313" t="s">
        <v>100</v>
      </c>
      <c r="E313" s="54">
        <v>15</v>
      </c>
      <c r="F313" t="s">
        <v>82</v>
      </c>
      <c r="G313" s="54">
        <v>13458.628935259099</v>
      </c>
      <c r="H313" s="54">
        <v>0</v>
      </c>
      <c r="I313" s="54">
        <v>-526.54179165356697</v>
      </c>
      <c r="J313" s="1">
        <v>0</v>
      </c>
      <c r="K313" s="1">
        <v>150</v>
      </c>
      <c r="L313" s="54"/>
    </row>
    <row r="314" spans="1:12">
      <c r="A314" t="s">
        <v>16</v>
      </c>
      <c r="B314" t="s">
        <v>107</v>
      </c>
      <c r="C314" t="s">
        <v>99</v>
      </c>
      <c r="D314" t="s">
        <v>100</v>
      </c>
      <c r="E314" s="54">
        <v>15</v>
      </c>
      <c r="F314" t="s">
        <v>85</v>
      </c>
      <c r="G314" s="54">
        <v>13458.628935259099</v>
      </c>
      <c r="H314" s="54">
        <v>0</v>
      </c>
      <c r="I314" s="54">
        <v>-9.6056136188350401</v>
      </c>
      <c r="J314" s="1">
        <v>0</v>
      </c>
      <c r="K314" s="1">
        <v>150</v>
      </c>
      <c r="L314" s="54"/>
    </row>
    <row r="315" spans="1:12">
      <c r="A315" t="s">
        <v>16</v>
      </c>
      <c r="B315" t="s">
        <v>107</v>
      </c>
      <c r="C315" t="s">
        <v>99</v>
      </c>
      <c r="D315" t="s">
        <v>100</v>
      </c>
      <c r="E315" s="54">
        <v>15</v>
      </c>
      <c r="F315" t="s">
        <v>55</v>
      </c>
      <c r="G315" s="54">
        <v>13458.628935259099</v>
      </c>
      <c r="H315" s="54">
        <v>0</v>
      </c>
      <c r="I315" s="54">
        <v>-116.329966601756</v>
      </c>
      <c r="J315" s="1">
        <v>0</v>
      </c>
      <c r="K315" s="1">
        <v>150</v>
      </c>
      <c r="L315" s="54"/>
    </row>
    <row r="316" spans="1:12">
      <c r="A316" t="s">
        <v>16</v>
      </c>
      <c r="B316" t="s">
        <v>107</v>
      </c>
      <c r="C316" t="s">
        <v>99</v>
      </c>
      <c r="D316" t="s">
        <v>100</v>
      </c>
      <c r="E316" s="54">
        <v>15</v>
      </c>
      <c r="F316" t="s">
        <v>61</v>
      </c>
      <c r="G316" s="54">
        <v>13458.628935259099</v>
      </c>
      <c r="H316" s="54">
        <v>0</v>
      </c>
      <c r="I316" s="54">
        <v>441.17071190566003</v>
      </c>
      <c r="J316" s="1">
        <v>0</v>
      </c>
      <c r="K316" s="1">
        <v>150</v>
      </c>
      <c r="L316" s="54"/>
    </row>
    <row r="317" spans="1:12">
      <c r="A317" t="s">
        <v>16</v>
      </c>
      <c r="B317" t="s">
        <v>107</v>
      </c>
      <c r="C317" t="s">
        <v>99</v>
      </c>
      <c r="D317" t="s">
        <v>100</v>
      </c>
      <c r="E317" s="54">
        <v>15</v>
      </c>
      <c r="F317" t="s">
        <v>60</v>
      </c>
      <c r="G317" s="54">
        <v>13458.628935259099</v>
      </c>
      <c r="H317" s="54">
        <v>0</v>
      </c>
      <c r="I317" s="54">
        <v>474.17978672675599</v>
      </c>
      <c r="J317" s="1">
        <v>0</v>
      </c>
      <c r="K317" s="1">
        <v>150</v>
      </c>
      <c r="L317" s="54"/>
    </row>
    <row r="318" spans="1:12">
      <c r="A318" t="s">
        <v>16</v>
      </c>
      <c r="B318" t="s">
        <v>107</v>
      </c>
      <c r="C318" t="s">
        <v>99</v>
      </c>
      <c r="D318" t="s">
        <v>100</v>
      </c>
      <c r="E318" s="54">
        <v>15</v>
      </c>
      <c r="F318" t="s">
        <v>57</v>
      </c>
      <c r="G318" s="54">
        <v>13458.628935259099</v>
      </c>
      <c r="H318" s="54">
        <v>0</v>
      </c>
      <c r="I318" s="54">
        <v>68.232501265109505</v>
      </c>
      <c r="J318" s="1">
        <v>0</v>
      </c>
      <c r="K318" s="1">
        <v>150</v>
      </c>
      <c r="L318" s="54"/>
    </row>
    <row r="319" spans="1:12">
      <c r="A319" t="s">
        <v>16</v>
      </c>
      <c r="B319" t="s">
        <v>107</v>
      </c>
      <c r="C319" t="s">
        <v>99</v>
      </c>
      <c r="D319" t="s">
        <v>100</v>
      </c>
      <c r="E319" s="54">
        <v>15</v>
      </c>
      <c r="F319" t="s">
        <v>59</v>
      </c>
      <c r="G319" s="54">
        <v>13458.628935259099</v>
      </c>
      <c r="H319" s="54">
        <v>0</v>
      </c>
      <c r="I319" s="54">
        <v>243.60197118359201</v>
      </c>
      <c r="J319" s="1">
        <v>0</v>
      </c>
      <c r="K319" s="1">
        <v>150</v>
      </c>
      <c r="L319" s="54"/>
    </row>
    <row r="320" spans="1:12">
      <c r="A320" t="s">
        <v>16</v>
      </c>
      <c r="B320" t="s">
        <v>107</v>
      </c>
      <c r="C320" t="s">
        <v>99</v>
      </c>
      <c r="D320" t="s">
        <v>100</v>
      </c>
      <c r="E320" s="54">
        <v>15</v>
      </c>
      <c r="F320" t="s">
        <v>83</v>
      </c>
      <c r="G320" s="54">
        <v>13458.628935259099</v>
      </c>
      <c r="H320" s="54">
        <v>0</v>
      </c>
      <c r="I320" s="54">
        <v>-239.05256921031699</v>
      </c>
      <c r="J320" s="1">
        <v>0</v>
      </c>
      <c r="K320" s="1">
        <v>150</v>
      </c>
      <c r="L320" s="54"/>
    </row>
    <row r="321" spans="1:12">
      <c r="A321" t="s">
        <v>16</v>
      </c>
      <c r="B321" t="s">
        <v>107</v>
      </c>
      <c r="C321" t="s">
        <v>99</v>
      </c>
      <c r="D321" t="s">
        <v>100</v>
      </c>
      <c r="E321" s="54">
        <v>15</v>
      </c>
      <c r="F321" t="s">
        <v>65</v>
      </c>
      <c r="G321" s="54">
        <v>13458.628935259099</v>
      </c>
      <c r="H321" s="54">
        <v>0</v>
      </c>
      <c r="I321" s="54">
        <v>-128.48692224522699</v>
      </c>
      <c r="J321" s="1">
        <v>0</v>
      </c>
      <c r="K321" s="1">
        <v>150</v>
      </c>
      <c r="L321" s="54"/>
    </row>
    <row r="322" spans="1:12">
      <c r="A322" t="s">
        <v>16</v>
      </c>
      <c r="B322" t="s">
        <v>107</v>
      </c>
      <c r="C322" t="s">
        <v>99</v>
      </c>
      <c r="D322" t="s">
        <v>100</v>
      </c>
      <c r="E322" s="54">
        <v>15</v>
      </c>
      <c r="F322" t="s">
        <v>64</v>
      </c>
      <c r="G322" s="54">
        <v>13458.628935259099</v>
      </c>
      <c r="H322" s="54">
        <v>0</v>
      </c>
      <c r="I322" s="54">
        <v>115.998459022863</v>
      </c>
      <c r="J322" s="1">
        <v>0</v>
      </c>
      <c r="K322" s="1">
        <v>150</v>
      </c>
      <c r="L322" s="54"/>
    </row>
    <row r="323" spans="1:12">
      <c r="A323" t="s">
        <v>16</v>
      </c>
      <c r="B323" t="s">
        <v>107</v>
      </c>
      <c r="C323" t="s">
        <v>99</v>
      </c>
      <c r="D323" t="s">
        <v>100</v>
      </c>
      <c r="E323" s="54">
        <v>15</v>
      </c>
      <c r="F323" t="s">
        <v>17</v>
      </c>
      <c r="G323" s="54">
        <v>13458.628935259099</v>
      </c>
      <c r="H323" s="54">
        <v>0</v>
      </c>
      <c r="I323" s="54">
        <v>-3049.94868455404</v>
      </c>
      <c r="J323" s="1">
        <v>0</v>
      </c>
      <c r="K323" s="1">
        <v>150</v>
      </c>
      <c r="L323" s="54"/>
    </row>
    <row r="324" spans="1:12">
      <c r="A324" t="s">
        <v>16</v>
      </c>
      <c r="B324" t="s">
        <v>107</v>
      </c>
      <c r="C324" t="s">
        <v>99</v>
      </c>
      <c r="D324" t="s">
        <v>100</v>
      </c>
      <c r="E324" s="54">
        <v>15</v>
      </c>
      <c r="F324" t="s">
        <v>63</v>
      </c>
      <c r="G324" s="54">
        <v>13458.628935259099</v>
      </c>
      <c r="H324" s="54">
        <v>0</v>
      </c>
      <c r="I324" s="54">
        <v>669.53516744249805</v>
      </c>
      <c r="J324" s="1">
        <v>0</v>
      </c>
      <c r="K324" s="1">
        <v>150</v>
      </c>
      <c r="L324" s="54"/>
    </row>
    <row r="325" spans="1:12">
      <c r="A325" t="s">
        <v>16</v>
      </c>
      <c r="B325" t="s">
        <v>107</v>
      </c>
      <c r="C325" t="s">
        <v>99</v>
      </c>
      <c r="D325" t="s">
        <v>100</v>
      </c>
      <c r="E325" s="54">
        <v>15</v>
      </c>
      <c r="F325" t="s">
        <v>72</v>
      </c>
      <c r="G325" s="54">
        <v>13458.628935259099</v>
      </c>
      <c r="H325" s="54">
        <v>0</v>
      </c>
      <c r="I325" s="54">
        <v>-3841.2119367773398</v>
      </c>
      <c r="J325" s="1">
        <v>0</v>
      </c>
      <c r="K325" s="1">
        <v>150</v>
      </c>
      <c r="L325" s="54"/>
    </row>
    <row r="326" spans="1:12">
      <c r="A326" t="s">
        <v>16</v>
      </c>
      <c r="B326" t="s">
        <v>107</v>
      </c>
      <c r="C326" t="s">
        <v>99</v>
      </c>
      <c r="D326" t="s">
        <v>100</v>
      </c>
      <c r="E326" s="54">
        <v>16</v>
      </c>
      <c r="F326" t="s">
        <v>62</v>
      </c>
      <c r="G326" s="54">
        <v>12899.7053940489</v>
      </c>
      <c r="H326" s="54">
        <v>0</v>
      </c>
      <c r="I326" s="54">
        <v>835.65745593412203</v>
      </c>
      <c r="J326" s="1">
        <v>0</v>
      </c>
      <c r="K326" s="1">
        <v>150</v>
      </c>
      <c r="L326" s="54"/>
    </row>
    <row r="327" spans="1:12">
      <c r="A327" t="s">
        <v>16</v>
      </c>
      <c r="B327" t="s">
        <v>107</v>
      </c>
      <c r="C327" t="s">
        <v>99</v>
      </c>
      <c r="D327" t="s">
        <v>100</v>
      </c>
      <c r="E327" s="54">
        <v>16</v>
      </c>
      <c r="F327" t="s">
        <v>84</v>
      </c>
      <c r="G327" s="54">
        <v>12899.7053940489</v>
      </c>
      <c r="H327" s="54">
        <v>0</v>
      </c>
      <c r="I327" s="54">
        <v>72.214431564554999</v>
      </c>
      <c r="J327" s="1">
        <v>0</v>
      </c>
      <c r="K327" s="1">
        <v>11.409836065573799</v>
      </c>
      <c r="L327" s="54"/>
    </row>
    <row r="328" spans="1:12">
      <c r="A328" t="s">
        <v>16</v>
      </c>
      <c r="B328" t="s">
        <v>107</v>
      </c>
      <c r="C328" t="s">
        <v>99</v>
      </c>
      <c r="D328" t="s">
        <v>100</v>
      </c>
      <c r="E328" s="54">
        <v>16</v>
      </c>
      <c r="F328" t="s">
        <v>84</v>
      </c>
      <c r="G328" s="54">
        <v>12899.7053940489</v>
      </c>
      <c r="H328" s="54">
        <v>1</v>
      </c>
      <c r="I328" s="54">
        <v>191.48773180895401</v>
      </c>
      <c r="J328" s="1">
        <v>11.409836065573799</v>
      </c>
      <c r="K328" s="1">
        <v>150</v>
      </c>
      <c r="L328" s="54"/>
    </row>
    <row r="329" spans="1:12">
      <c r="A329" t="s">
        <v>16</v>
      </c>
      <c r="B329" t="s">
        <v>107</v>
      </c>
      <c r="C329" t="s">
        <v>99</v>
      </c>
      <c r="D329" t="s">
        <v>100</v>
      </c>
      <c r="E329" s="54">
        <v>16</v>
      </c>
      <c r="F329" t="s">
        <v>80</v>
      </c>
      <c r="G329" s="54">
        <v>12899.7053940489</v>
      </c>
      <c r="H329" s="54">
        <v>0</v>
      </c>
      <c r="I329" s="54">
        <v>113.542606082989</v>
      </c>
      <c r="J329" s="1">
        <v>0</v>
      </c>
      <c r="K329" s="1">
        <v>150</v>
      </c>
      <c r="L329" s="54"/>
    </row>
    <row r="330" spans="1:12">
      <c r="A330" t="s">
        <v>16</v>
      </c>
      <c r="B330" t="s">
        <v>107</v>
      </c>
      <c r="C330" t="s">
        <v>99</v>
      </c>
      <c r="D330" t="s">
        <v>100</v>
      </c>
      <c r="E330" s="54">
        <v>16</v>
      </c>
      <c r="F330" t="s">
        <v>81</v>
      </c>
      <c r="G330" s="54">
        <v>12899.7053940489</v>
      </c>
      <c r="H330" s="54">
        <v>0</v>
      </c>
      <c r="I330" s="54">
        <v>6.1812767317257702</v>
      </c>
      <c r="J330" s="1">
        <v>0</v>
      </c>
      <c r="K330" s="1">
        <v>150</v>
      </c>
      <c r="L330" s="54"/>
    </row>
    <row r="331" spans="1:12">
      <c r="A331" t="s">
        <v>16</v>
      </c>
      <c r="B331" t="s">
        <v>107</v>
      </c>
      <c r="C331" t="s">
        <v>99</v>
      </c>
      <c r="D331" t="s">
        <v>100</v>
      </c>
      <c r="E331" s="54">
        <v>16</v>
      </c>
      <c r="F331" t="s">
        <v>79</v>
      </c>
      <c r="G331" s="54">
        <v>12899.7053940489</v>
      </c>
      <c r="H331" s="54">
        <v>0</v>
      </c>
      <c r="I331" s="54">
        <v>-186.55252582821799</v>
      </c>
      <c r="J331" s="1">
        <v>0</v>
      </c>
      <c r="K331" s="1">
        <v>150</v>
      </c>
      <c r="L331" s="54"/>
    </row>
    <row r="332" spans="1:12">
      <c r="A332" t="s">
        <v>16</v>
      </c>
      <c r="B332" t="s">
        <v>107</v>
      </c>
      <c r="C332" t="s">
        <v>99</v>
      </c>
      <c r="D332" t="s">
        <v>100</v>
      </c>
      <c r="E332" s="54">
        <v>16</v>
      </c>
      <c r="F332" t="s">
        <v>66</v>
      </c>
      <c r="G332" s="54">
        <v>12899.7053940489</v>
      </c>
      <c r="H332" s="54">
        <v>0</v>
      </c>
      <c r="I332" s="54">
        <v>-513.31080732246903</v>
      </c>
      <c r="J332" s="1">
        <v>0</v>
      </c>
      <c r="K332" s="1">
        <v>150</v>
      </c>
      <c r="L332" s="54"/>
    </row>
    <row r="333" spans="1:12">
      <c r="A333" t="s">
        <v>16</v>
      </c>
      <c r="B333" t="s">
        <v>107</v>
      </c>
      <c r="C333" t="s">
        <v>99</v>
      </c>
      <c r="D333" t="s">
        <v>100</v>
      </c>
      <c r="E333" s="54">
        <v>16</v>
      </c>
      <c r="F333" t="s">
        <v>56</v>
      </c>
      <c r="G333" s="54">
        <v>12899.7053940489</v>
      </c>
      <c r="H333" s="54">
        <v>0</v>
      </c>
      <c r="I333" s="54">
        <v>144.895814346365</v>
      </c>
      <c r="J333" s="1">
        <v>0</v>
      </c>
      <c r="K333" s="1">
        <v>150</v>
      </c>
      <c r="L333" s="54"/>
    </row>
    <row r="334" spans="1:12">
      <c r="A334" t="s">
        <v>16</v>
      </c>
      <c r="B334" t="s">
        <v>107</v>
      </c>
      <c r="C334" t="s">
        <v>99</v>
      </c>
      <c r="D334" t="s">
        <v>100</v>
      </c>
      <c r="E334" s="54">
        <v>16</v>
      </c>
      <c r="F334" t="s">
        <v>82</v>
      </c>
      <c r="G334" s="54">
        <v>12899.7053940489</v>
      </c>
      <c r="H334" s="54">
        <v>0</v>
      </c>
      <c r="I334" s="54">
        <v>-275.208091830738</v>
      </c>
      <c r="J334" s="1">
        <v>0</v>
      </c>
      <c r="K334" s="1">
        <v>150</v>
      </c>
      <c r="L334" s="54"/>
    </row>
    <row r="335" spans="1:12">
      <c r="A335" t="s">
        <v>16</v>
      </c>
      <c r="B335" t="s">
        <v>107</v>
      </c>
      <c r="C335" t="s">
        <v>99</v>
      </c>
      <c r="D335" t="s">
        <v>100</v>
      </c>
      <c r="E335" s="54">
        <v>16</v>
      </c>
      <c r="F335" t="s">
        <v>85</v>
      </c>
      <c r="G335" s="54">
        <v>12899.7053940489</v>
      </c>
      <c r="H335" s="54">
        <v>0</v>
      </c>
      <c r="I335" s="54">
        <v>-9.3213216163213399</v>
      </c>
      <c r="J335" s="1">
        <v>0</v>
      </c>
      <c r="K335" s="1">
        <v>150</v>
      </c>
      <c r="L335" s="54"/>
    </row>
    <row r="336" spans="1:12">
      <c r="A336" t="s">
        <v>16</v>
      </c>
      <c r="B336" t="s">
        <v>107</v>
      </c>
      <c r="C336" t="s">
        <v>99</v>
      </c>
      <c r="D336" t="s">
        <v>100</v>
      </c>
      <c r="E336" s="54">
        <v>16</v>
      </c>
      <c r="F336" t="s">
        <v>55</v>
      </c>
      <c r="G336" s="54">
        <v>12899.7053940489</v>
      </c>
      <c r="H336" s="54">
        <v>0</v>
      </c>
      <c r="I336" s="54">
        <v>-79.391191416370106</v>
      </c>
      <c r="J336" s="1">
        <v>0</v>
      </c>
      <c r="K336" s="1">
        <v>150</v>
      </c>
      <c r="L336" s="54"/>
    </row>
    <row r="337" spans="1:12">
      <c r="A337" t="s">
        <v>16</v>
      </c>
      <c r="B337" t="s">
        <v>107</v>
      </c>
      <c r="C337" t="s">
        <v>99</v>
      </c>
      <c r="D337" t="s">
        <v>100</v>
      </c>
      <c r="E337" s="54">
        <v>16</v>
      </c>
      <c r="F337" t="s">
        <v>61</v>
      </c>
      <c r="G337" s="54">
        <v>12899.7053940489</v>
      </c>
      <c r="H337" s="54">
        <v>0</v>
      </c>
      <c r="I337" s="54">
        <v>522.85700171148005</v>
      </c>
      <c r="J337" s="1">
        <v>0</v>
      </c>
      <c r="K337" s="1">
        <v>150</v>
      </c>
      <c r="L337" s="54"/>
    </row>
    <row r="338" spans="1:12">
      <c r="A338" t="s">
        <v>16</v>
      </c>
      <c r="B338" t="s">
        <v>107</v>
      </c>
      <c r="C338" t="s">
        <v>99</v>
      </c>
      <c r="D338" t="s">
        <v>100</v>
      </c>
      <c r="E338" s="54">
        <v>16</v>
      </c>
      <c r="F338" t="s">
        <v>60</v>
      </c>
      <c r="G338" s="54">
        <v>12899.7053940489</v>
      </c>
      <c r="H338" s="54">
        <v>0</v>
      </c>
      <c r="I338" s="54">
        <v>488.468875505791</v>
      </c>
      <c r="J338" s="1">
        <v>0</v>
      </c>
      <c r="K338" s="1">
        <v>150</v>
      </c>
      <c r="L338" s="54"/>
    </row>
    <row r="339" spans="1:12">
      <c r="A339" t="s">
        <v>16</v>
      </c>
      <c r="B339" t="s">
        <v>107</v>
      </c>
      <c r="C339" t="s">
        <v>99</v>
      </c>
      <c r="D339" t="s">
        <v>100</v>
      </c>
      <c r="E339" s="54">
        <v>16</v>
      </c>
      <c r="F339" t="s">
        <v>57</v>
      </c>
      <c r="G339" s="54">
        <v>12899.7053940489</v>
      </c>
      <c r="H339" s="54">
        <v>0</v>
      </c>
      <c r="I339" s="54">
        <v>133.203410618231</v>
      </c>
      <c r="J339" s="1">
        <v>0</v>
      </c>
      <c r="K339" s="1">
        <v>150</v>
      </c>
      <c r="L339" s="54"/>
    </row>
    <row r="340" spans="1:12">
      <c r="A340" t="s">
        <v>16</v>
      </c>
      <c r="B340" t="s">
        <v>107</v>
      </c>
      <c r="C340" t="s">
        <v>99</v>
      </c>
      <c r="D340" t="s">
        <v>100</v>
      </c>
      <c r="E340" s="54">
        <v>16</v>
      </c>
      <c r="F340" t="s">
        <v>59</v>
      </c>
      <c r="G340" s="54">
        <v>12899.7053940489</v>
      </c>
      <c r="H340" s="54">
        <v>0</v>
      </c>
      <c r="I340" s="54">
        <v>239.524475466062</v>
      </c>
      <c r="J340" s="1">
        <v>0</v>
      </c>
      <c r="K340" s="1">
        <v>150</v>
      </c>
      <c r="L340" s="54"/>
    </row>
    <row r="341" spans="1:12">
      <c r="A341" t="s">
        <v>16</v>
      </c>
      <c r="B341" t="s">
        <v>107</v>
      </c>
      <c r="C341" t="s">
        <v>99</v>
      </c>
      <c r="D341" t="s">
        <v>100</v>
      </c>
      <c r="E341" s="54">
        <v>16</v>
      </c>
      <c r="F341" t="s">
        <v>83</v>
      </c>
      <c r="G341" s="54">
        <v>12899.7053940489</v>
      </c>
      <c r="H341" s="54">
        <v>0</v>
      </c>
      <c r="I341" s="54">
        <v>-246.482335743671</v>
      </c>
      <c r="J341" s="1">
        <v>0</v>
      </c>
      <c r="K341" s="1">
        <v>150</v>
      </c>
      <c r="L341" s="54"/>
    </row>
    <row r="342" spans="1:12">
      <c r="A342" t="s">
        <v>16</v>
      </c>
      <c r="B342" t="s">
        <v>107</v>
      </c>
      <c r="C342" t="s">
        <v>99</v>
      </c>
      <c r="D342" t="s">
        <v>100</v>
      </c>
      <c r="E342" s="54">
        <v>16</v>
      </c>
      <c r="F342" t="s">
        <v>65</v>
      </c>
      <c r="G342" s="54">
        <v>12899.7053940489</v>
      </c>
      <c r="H342" s="54">
        <v>0</v>
      </c>
      <c r="I342" s="54">
        <v>-48.965263107956503</v>
      </c>
      <c r="J342" s="1">
        <v>0</v>
      </c>
      <c r="K342" s="1">
        <v>150</v>
      </c>
      <c r="L342" s="54"/>
    </row>
    <row r="343" spans="1:12">
      <c r="A343" t="s">
        <v>16</v>
      </c>
      <c r="B343" t="s">
        <v>107</v>
      </c>
      <c r="C343" t="s">
        <v>99</v>
      </c>
      <c r="D343" t="s">
        <v>100</v>
      </c>
      <c r="E343" s="54">
        <v>16</v>
      </c>
      <c r="F343" t="s">
        <v>64</v>
      </c>
      <c r="G343" s="54">
        <v>12899.7053940489</v>
      </c>
      <c r="H343" s="54">
        <v>0</v>
      </c>
      <c r="I343" s="54">
        <v>192.09660670433601</v>
      </c>
      <c r="J343" s="1">
        <v>0</v>
      </c>
      <c r="K343" s="1">
        <v>150</v>
      </c>
      <c r="L343" s="54"/>
    </row>
    <row r="344" spans="1:12">
      <c r="A344" t="s">
        <v>16</v>
      </c>
      <c r="B344" t="s">
        <v>107</v>
      </c>
      <c r="C344" t="s">
        <v>99</v>
      </c>
      <c r="D344" t="s">
        <v>100</v>
      </c>
      <c r="E344" s="54">
        <v>16</v>
      </c>
      <c r="F344" t="s">
        <v>17</v>
      </c>
      <c r="G344" s="54">
        <v>12899.7053940489</v>
      </c>
      <c r="H344" s="54">
        <v>0</v>
      </c>
      <c r="I344" s="54">
        <v>-2541.0743003428602</v>
      </c>
      <c r="J344" s="1">
        <v>0</v>
      </c>
      <c r="K344" s="1">
        <v>150</v>
      </c>
      <c r="L344" s="54"/>
    </row>
    <row r="345" spans="1:12">
      <c r="A345" t="s">
        <v>16</v>
      </c>
      <c r="B345" t="s">
        <v>107</v>
      </c>
      <c r="C345" t="s">
        <v>99</v>
      </c>
      <c r="D345" t="s">
        <v>100</v>
      </c>
      <c r="E345" s="54">
        <v>16</v>
      </c>
      <c r="F345" t="s">
        <v>63</v>
      </c>
      <c r="G345" s="54">
        <v>12899.7053940489</v>
      </c>
      <c r="H345" s="54">
        <v>0</v>
      </c>
      <c r="I345" s="54">
        <v>719.48081821444998</v>
      </c>
      <c r="J345" s="1">
        <v>0</v>
      </c>
      <c r="K345" s="1">
        <v>150</v>
      </c>
      <c r="L345" s="54"/>
    </row>
    <row r="346" spans="1:12">
      <c r="A346" t="s">
        <v>16</v>
      </c>
      <c r="B346" t="s">
        <v>107</v>
      </c>
      <c r="C346" t="s">
        <v>99</v>
      </c>
      <c r="D346" t="s">
        <v>100</v>
      </c>
      <c r="E346" s="54">
        <v>16</v>
      </c>
      <c r="F346" t="s">
        <v>72</v>
      </c>
      <c r="G346" s="54">
        <v>12899.7053940489</v>
      </c>
      <c r="H346" s="54">
        <v>0</v>
      </c>
      <c r="I346" s="54">
        <v>-3379.36891960607</v>
      </c>
      <c r="J346" s="1">
        <v>0</v>
      </c>
      <c r="K346" s="1">
        <v>150</v>
      </c>
      <c r="L346" s="54"/>
    </row>
    <row r="347" spans="1:12">
      <c r="A347" t="s">
        <v>16</v>
      </c>
      <c r="B347" t="s">
        <v>107</v>
      </c>
      <c r="C347" t="s">
        <v>99</v>
      </c>
      <c r="D347" t="s">
        <v>100</v>
      </c>
      <c r="E347" s="54">
        <v>17</v>
      </c>
      <c r="F347" t="s">
        <v>62</v>
      </c>
      <c r="G347" s="54">
        <v>12834.052760513299</v>
      </c>
      <c r="H347" s="54">
        <v>0</v>
      </c>
      <c r="I347" s="54">
        <v>878.38242454993303</v>
      </c>
      <c r="J347" s="1">
        <v>0</v>
      </c>
      <c r="K347" s="1">
        <v>150</v>
      </c>
      <c r="L347" s="54"/>
    </row>
    <row r="348" spans="1:12">
      <c r="A348" t="s">
        <v>16</v>
      </c>
      <c r="B348" t="s">
        <v>107</v>
      </c>
      <c r="C348" t="s">
        <v>99</v>
      </c>
      <c r="D348" t="s">
        <v>100</v>
      </c>
      <c r="E348" s="54">
        <v>17</v>
      </c>
      <c r="F348" t="s">
        <v>84</v>
      </c>
      <c r="G348" s="54">
        <v>12834.052760513299</v>
      </c>
      <c r="H348" s="54">
        <v>0</v>
      </c>
      <c r="I348" s="54">
        <v>56.268177753299902</v>
      </c>
      <c r="J348" s="1">
        <v>0</v>
      </c>
      <c r="K348" s="1">
        <v>11.934426229508199</v>
      </c>
      <c r="L348" s="54"/>
    </row>
    <row r="349" spans="1:12">
      <c r="A349" t="s">
        <v>16</v>
      </c>
      <c r="B349" t="s">
        <v>107</v>
      </c>
      <c r="C349" t="s">
        <v>99</v>
      </c>
      <c r="D349" t="s">
        <v>100</v>
      </c>
      <c r="E349" s="54">
        <v>17</v>
      </c>
      <c r="F349" t="s">
        <v>84</v>
      </c>
      <c r="G349" s="54">
        <v>12834.052760513299</v>
      </c>
      <c r="H349" s="54">
        <v>1</v>
      </c>
      <c r="I349" s="54">
        <v>201.513344126856</v>
      </c>
      <c r="J349" s="1">
        <v>11.934426229508199</v>
      </c>
      <c r="K349" s="1">
        <v>150</v>
      </c>
      <c r="L349" s="54"/>
    </row>
    <row r="350" spans="1:12">
      <c r="A350" t="s">
        <v>16</v>
      </c>
      <c r="B350" t="s">
        <v>107</v>
      </c>
      <c r="C350" t="s">
        <v>99</v>
      </c>
      <c r="D350" t="s">
        <v>100</v>
      </c>
      <c r="E350" s="54">
        <v>17</v>
      </c>
      <c r="F350" t="s">
        <v>80</v>
      </c>
      <c r="G350" s="54">
        <v>12834.052760513299</v>
      </c>
      <c r="H350" s="54">
        <v>0</v>
      </c>
      <c r="I350" s="54">
        <v>104.868864379969</v>
      </c>
      <c r="J350" s="1">
        <v>0</v>
      </c>
      <c r="K350" s="1">
        <v>150</v>
      </c>
      <c r="L350" s="54"/>
    </row>
    <row r="351" spans="1:12">
      <c r="A351" t="s">
        <v>16</v>
      </c>
      <c r="B351" t="s">
        <v>107</v>
      </c>
      <c r="C351" t="s">
        <v>99</v>
      </c>
      <c r="D351" t="s">
        <v>100</v>
      </c>
      <c r="E351" s="54">
        <v>17</v>
      </c>
      <c r="F351" t="s">
        <v>81</v>
      </c>
      <c r="G351" s="54">
        <v>12834.052760513299</v>
      </c>
      <c r="H351" s="54">
        <v>0</v>
      </c>
      <c r="I351" s="54">
        <v>33.027058724597502</v>
      </c>
      <c r="J351" s="1">
        <v>0</v>
      </c>
      <c r="K351" s="1">
        <v>150</v>
      </c>
      <c r="L351" s="54"/>
    </row>
    <row r="352" spans="1:12">
      <c r="A352" t="s">
        <v>16</v>
      </c>
      <c r="B352" t="s">
        <v>107</v>
      </c>
      <c r="C352" t="s">
        <v>99</v>
      </c>
      <c r="D352" t="s">
        <v>100</v>
      </c>
      <c r="E352" s="54">
        <v>17</v>
      </c>
      <c r="F352" t="s">
        <v>79</v>
      </c>
      <c r="G352" s="54">
        <v>12834.052760513299</v>
      </c>
      <c r="H352" s="54">
        <v>0</v>
      </c>
      <c r="I352" s="54">
        <v>-203.947521199205</v>
      </c>
      <c r="J352" s="1">
        <v>0</v>
      </c>
      <c r="K352" s="1">
        <v>150</v>
      </c>
      <c r="L352" s="54"/>
    </row>
    <row r="353" spans="1:12">
      <c r="A353" t="s">
        <v>16</v>
      </c>
      <c r="B353" t="s">
        <v>107</v>
      </c>
      <c r="C353" t="s">
        <v>99</v>
      </c>
      <c r="D353" t="s">
        <v>100</v>
      </c>
      <c r="E353" s="54">
        <v>17</v>
      </c>
      <c r="F353" t="s">
        <v>66</v>
      </c>
      <c r="G353" s="54">
        <v>12834.052760513299</v>
      </c>
      <c r="H353" s="54">
        <v>0</v>
      </c>
      <c r="I353" s="54">
        <v>-497.18870637094398</v>
      </c>
      <c r="J353" s="1">
        <v>0</v>
      </c>
      <c r="K353" s="1">
        <v>150</v>
      </c>
      <c r="L353" s="54"/>
    </row>
    <row r="354" spans="1:12">
      <c r="A354" t="s">
        <v>16</v>
      </c>
      <c r="B354" t="s">
        <v>107</v>
      </c>
      <c r="C354" t="s">
        <v>99</v>
      </c>
      <c r="D354" t="s">
        <v>100</v>
      </c>
      <c r="E354" s="54">
        <v>17</v>
      </c>
      <c r="F354" t="s">
        <v>56</v>
      </c>
      <c r="G354" s="54">
        <v>12834.052760513299</v>
      </c>
      <c r="H354" s="54">
        <v>0</v>
      </c>
      <c r="I354" s="54">
        <v>124.64786745807901</v>
      </c>
      <c r="J354" s="1">
        <v>0</v>
      </c>
      <c r="K354" s="1">
        <v>150</v>
      </c>
      <c r="L354" s="54"/>
    </row>
    <row r="355" spans="1:12">
      <c r="A355" t="s">
        <v>16</v>
      </c>
      <c r="B355" t="s">
        <v>107</v>
      </c>
      <c r="C355" t="s">
        <v>99</v>
      </c>
      <c r="D355" t="s">
        <v>100</v>
      </c>
      <c r="E355" s="54">
        <v>17</v>
      </c>
      <c r="F355" t="s">
        <v>82</v>
      </c>
      <c r="G355" s="54">
        <v>12834.052760513299</v>
      </c>
      <c r="H355" s="54">
        <v>0</v>
      </c>
      <c r="I355" s="54">
        <v>-523.87320080067195</v>
      </c>
      <c r="J355" s="1">
        <v>0</v>
      </c>
      <c r="K355" s="1">
        <v>150</v>
      </c>
      <c r="L355" s="54"/>
    </row>
    <row r="356" spans="1:12">
      <c r="A356" t="s">
        <v>16</v>
      </c>
      <c r="B356" t="s">
        <v>107</v>
      </c>
      <c r="C356" t="s">
        <v>99</v>
      </c>
      <c r="D356" t="s">
        <v>100</v>
      </c>
      <c r="E356" s="54">
        <v>17</v>
      </c>
      <c r="F356" t="s">
        <v>85</v>
      </c>
      <c r="G356" s="54">
        <v>12834.052760513299</v>
      </c>
      <c r="H356" s="54">
        <v>0</v>
      </c>
      <c r="I356" s="54">
        <v>-9.7421484350132896</v>
      </c>
      <c r="J356" s="1">
        <v>0</v>
      </c>
      <c r="K356" s="1">
        <v>150</v>
      </c>
      <c r="L356" s="54"/>
    </row>
    <row r="357" spans="1:12">
      <c r="A357" t="s">
        <v>16</v>
      </c>
      <c r="B357" t="s">
        <v>107</v>
      </c>
      <c r="C357" t="s">
        <v>99</v>
      </c>
      <c r="D357" t="s">
        <v>100</v>
      </c>
      <c r="E357" s="54">
        <v>17</v>
      </c>
      <c r="F357" t="s">
        <v>55</v>
      </c>
      <c r="G357" s="54">
        <v>12834.052760513299</v>
      </c>
      <c r="H357" s="54">
        <v>0</v>
      </c>
      <c r="I357" s="54">
        <v>-63.234004923608303</v>
      </c>
      <c r="J357" s="1">
        <v>0</v>
      </c>
      <c r="K357" s="1">
        <v>150</v>
      </c>
      <c r="L357" s="54"/>
    </row>
    <row r="358" spans="1:12">
      <c r="A358" t="s">
        <v>16</v>
      </c>
      <c r="B358" t="s">
        <v>107</v>
      </c>
      <c r="C358" t="s">
        <v>99</v>
      </c>
      <c r="D358" t="s">
        <v>100</v>
      </c>
      <c r="E358" s="54">
        <v>17</v>
      </c>
      <c r="F358" t="s">
        <v>61</v>
      </c>
      <c r="G358" s="54">
        <v>12834.052760513299</v>
      </c>
      <c r="H358" s="54">
        <v>0</v>
      </c>
      <c r="I358" s="54">
        <v>448.08169086817401</v>
      </c>
      <c r="J358" s="1">
        <v>0</v>
      </c>
      <c r="K358" s="1">
        <v>150</v>
      </c>
      <c r="L358" s="54"/>
    </row>
    <row r="359" spans="1:12">
      <c r="A359" t="s">
        <v>16</v>
      </c>
      <c r="B359" t="s">
        <v>107</v>
      </c>
      <c r="C359" t="s">
        <v>99</v>
      </c>
      <c r="D359" t="s">
        <v>100</v>
      </c>
      <c r="E359" s="54">
        <v>17</v>
      </c>
      <c r="F359" t="s">
        <v>60</v>
      </c>
      <c r="G359" s="54">
        <v>12834.052760513299</v>
      </c>
      <c r="H359" s="54">
        <v>0</v>
      </c>
      <c r="I359" s="54">
        <v>404.53690554564702</v>
      </c>
      <c r="J359" s="1">
        <v>0</v>
      </c>
      <c r="K359" s="1">
        <v>150</v>
      </c>
      <c r="L359" s="54"/>
    </row>
    <row r="360" spans="1:12">
      <c r="A360" t="s">
        <v>16</v>
      </c>
      <c r="B360" t="s">
        <v>107</v>
      </c>
      <c r="C360" t="s">
        <v>99</v>
      </c>
      <c r="D360" t="s">
        <v>100</v>
      </c>
      <c r="E360" s="54">
        <v>17</v>
      </c>
      <c r="F360" t="s">
        <v>57</v>
      </c>
      <c r="G360" s="54">
        <v>12834.052760513299</v>
      </c>
      <c r="H360" s="54">
        <v>0</v>
      </c>
      <c r="I360" s="54">
        <v>175.26670400255</v>
      </c>
      <c r="J360" s="1">
        <v>0</v>
      </c>
      <c r="K360" s="1">
        <v>150</v>
      </c>
      <c r="L360" s="54"/>
    </row>
    <row r="361" spans="1:12">
      <c r="A361" t="s">
        <v>16</v>
      </c>
      <c r="B361" t="s">
        <v>107</v>
      </c>
      <c r="C361" t="s">
        <v>99</v>
      </c>
      <c r="D361" t="s">
        <v>100</v>
      </c>
      <c r="E361" s="54">
        <v>17</v>
      </c>
      <c r="F361" t="s">
        <v>59</v>
      </c>
      <c r="G361" s="54">
        <v>12834.052760513299</v>
      </c>
      <c r="H361" s="54">
        <v>0</v>
      </c>
      <c r="I361" s="54">
        <v>128.26786719260599</v>
      </c>
      <c r="J361" s="1">
        <v>0</v>
      </c>
      <c r="K361" s="1">
        <v>150</v>
      </c>
      <c r="L361" s="54"/>
    </row>
    <row r="362" spans="1:12">
      <c r="A362" t="s">
        <v>16</v>
      </c>
      <c r="B362" t="s">
        <v>107</v>
      </c>
      <c r="C362" t="s">
        <v>99</v>
      </c>
      <c r="D362" t="s">
        <v>100</v>
      </c>
      <c r="E362" s="54">
        <v>17</v>
      </c>
      <c r="F362" t="s">
        <v>83</v>
      </c>
      <c r="G362" s="54">
        <v>12834.052760513299</v>
      </c>
      <c r="H362" s="54">
        <v>0</v>
      </c>
      <c r="I362" s="54">
        <v>-327.314218556497</v>
      </c>
      <c r="J362" s="1">
        <v>0</v>
      </c>
      <c r="K362" s="1">
        <v>150</v>
      </c>
      <c r="L362" s="54"/>
    </row>
    <row r="363" spans="1:12">
      <c r="A363" t="s">
        <v>16</v>
      </c>
      <c r="B363" t="s">
        <v>107</v>
      </c>
      <c r="C363" t="s">
        <v>99</v>
      </c>
      <c r="D363" t="s">
        <v>100</v>
      </c>
      <c r="E363" s="54">
        <v>17</v>
      </c>
      <c r="F363" t="s">
        <v>65</v>
      </c>
      <c r="G363" s="54">
        <v>12834.052760513299</v>
      </c>
      <c r="H363" s="54">
        <v>0</v>
      </c>
      <c r="I363" s="54">
        <v>136.815381013121</v>
      </c>
      <c r="J363" s="1">
        <v>0</v>
      </c>
      <c r="K363" s="1">
        <v>150</v>
      </c>
      <c r="L363" s="54"/>
    </row>
    <row r="364" spans="1:12">
      <c r="A364" t="s">
        <v>16</v>
      </c>
      <c r="B364" t="s">
        <v>107</v>
      </c>
      <c r="C364" t="s">
        <v>99</v>
      </c>
      <c r="D364" t="s">
        <v>100</v>
      </c>
      <c r="E364" s="54">
        <v>17</v>
      </c>
      <c r="F364" t="s">
        <v>64</v>
      </c>
      <c r="G364" s="54">
        <v>12834.052760513299</v>
      </c>
      <c r="H364" s="54">
        <v>0</v>
      </c>
      <c r="I364" s="54">
        <v>265.408207055432</v>
      </c>
      <c r="J364" s="1">
        <v>0</v>
      </c>
      <c r="K364" s="1">
        <v>150</v>
      </c>
      <c r="L364" s="54"/>
    </row>
    <row r="365" spans="1:12">
      <c r="A365" t="s">
        <v>16</v>
      </c>
      <c r="B365" t="s">
        <v>107</v>
      </c>
      <c r="C365" t="s">
        <v>99</v>
      </c>
      <c r="D365" t="s">
        <v>100</v>
      </c>
      <c r="E365" s="54">
        <v>17</v>
      </c>
      <c r="F365" t="s">
        <v>17</v>
      </c>
      <c r="G365" s="54">
        <v>12834.052760513299</v>
      </c>
      <c r="H365" s="54">
        <v>0</v>
      </c>
      <c r="I365" s="54">
        <v>-2531.0664830918599</v>
      </c>
      <c r="J365" s="1">
        <v>0</v>
      </c>
      <c r="K365" s="1">
        <v>150</v>
      </c>
      <c r="L365" s="54"/>
    </row>
    <row r="366" spans="1:12">
      <c r="A366" t="s">
        <v>16</v>
      </c>
      <c r="B366" t="s">
        <v>107</v>
      </c>
      <c r="C366" t="s">
        <v>99</v>
      </c>
      <c r="D366" t="s">
        <v>100</v>
      </c>
      <c r="E366" s="54">
        <v>17</v>
      </c>
      <c r="F366" t="s">
        <v>63</v>
      </c>
      <c r="G366" s="54">
        <v>12834.052760513299</v>
      </c>
      <c r="H366" s="54">
        <v>0</v>
      </c>
      <c r="I366" s="54">
        <v>707.58997052375105</v>
      </c>
      <c r="J366" s="1">
        <v>0</v>
      </c>
      <c r="K366" s="1">
        <v>150</v>
      </c>
      <c r="L366" s="54"/>
    </row>
    <row r="367" spans="1:12">
      <c r="A367" t="s">
        <v>16</v>
      </c>
      <c r="B367" t="s">
        <v>107</v>
      </c>
      <c r="C367" t="s">
        <v>99</v>
      </c>
      <c r="D367" t="s">
        <v>100</v>
      </c>
      <c r="E367" s="54">
        <v>17</v>
      </c>
      <c r="F367" t="s">
        <v>72</v>
      </c>
      <c r="G367" s="54">
        <v>12834.052760513299</v>
      </c>
      <c r="H367" s="54">
        <v>0</v>
      </c>
      <c r="I367" s="54">
        <v>-3337.4177240531199</v>
      </c>
      <c r="J367" s="1">
        <v>0</v>
      </c>
      <c r="K367" s="1">
        <v>150</v>
      </c>
      <c r="L367" s="54"/>
    </row>
    <row r="368" spans="1:12">
      <c r="A368" t="s">
        <v>16</v>
      </c>
      <c r="B368" t="s">
        <v>107</v>
      </c>
      <c r="C368" t="s">
        <v>99</v>
      </c>
      <c r="D368" t="s">
        <v>100</v>
      </c>
      <c r="E368" s="54">
        <v>18</v>
      </c>
      <c r="F368" t="s">
        <v>62</v>
      </c>
      <c r="G368" s="54">
        <v>12634.809670782401</v>
      </c>
      <c r="H368" s="54">
        <v>0</v>
      </c>
      <c r="I368" s="54">
        <v>823.54911812632304</v>
      </c>
      <c r="J368" s="1">
        <v>0</v>
      </c>
      <c r="K368" s="1">
        <v>150</v>
      </c>
      <c r="L368" s="54"/>
    </row>
    <row r="369" spans="1:12">
      <c r="A369" t="s">
        <v>16</v>
      </c>
      <c r="B369" t="s">
        <v>107</v>
      </c>
      <c r="C369" t="s">
        <v>99</v>
      </c>
      <c r="D369" t="s">
        <v>100</v>
      </c>
      <c r="E369" s="54">
        <v>18</v>
      </c>
      <c r="F369" t="s">
        <v>84</v>
      </c>
      <c r="G369" s="54">
        <v>12634.809670782401</v>
      </c>
      <c r="H369" s="54">
        <v>0</v>
      </c>
      <c r="I369" s="54">
        <v>34.895080412999299</v>
      </c>
      <c r="J369" s="1">
        <v>0</v>
      </c>
      <c r="K369" s="1">
        <v>9.7377049180327901</v>
      </c>
      <c r="L369" s="54"/>
    </row>
    <row r="370" spans="1:12">
      <c r="A370" t="s">
        <v>16</v>
      </c>
      <c r="B370" t="s">
        <v>107</v>
      </c>
      <c r="C370" t="s">
        <v>99</v>
      </c>
      <c r="D370" t="s">
        <v>100</v>
      </c>
      <c r="E370" s="54">
        <v>18</v>
      </c>
      <c r="F370" t="s">
        <v>84</v>
      </c>
      <c r="G370" s="54">
        <v>12634.809670782401</v>
      </c>
      <c r="H370" s="54">
        <v>1</v>
      </c>
      <c r="I370" s="54">
        <v>1855.0656627738299</v>
      </c>
      <c r="J370" s="1">
        <v>9.7377049180327901</v>
      </c>
      <c r="K370" s="1">
        <v>10.6229508196721</v>
      </c>
      <c r="L370" s="54"/>
    </row>
    <row r="371" spans="1:12">
      <c r="A371" t="s">
        <v>16</v>
      </c>
      <c r="B371" t="s">
        <v>107</v>
      </c>
      <c r="C371" t="s">
        <v>99</v>
      </c>
      <c r="D371" t="s">
        <v>100</v>
      </c>
      <c r="E371" s="54">
        <v>18</v>
      </c>
      <c r="F371" t="s">
        <v>84</v>
      </c>
      <c r="G371" s="54">
        <v>12634.809670782401</v>
      </c>
      <c r="H371" s="54">
        <v>2</v>
      </c>
      <c r="I371" s="54">
        <v>948.39724078064899</v>
      </c>
      <c r="J371" s="1">
        <v>10.6229508196721</v>
      </c>
      <c r="K371" s="1">
        <v>150</v>
      </c>
      <c r="L371" s="54"/>
    </row>
    <row r="372" spans="1:12">
      <c r="A372" t="s">
        <v>16</v>
      </c>
      <c r="B372" t="s">
        <v>107</v>
      </c>
      <c r="C372" t="s">
        <v>99</v>
      </c>
      <c r="D372" t="s">
        <v>100</v>
      </c>
      <c r="E372" s="54">
        <v>18</v>
      </c>
      <c r="F372" t="s">
        <v>80</v>
      </c>
      <c r="G372" s="54">
        <v>12634.809670782401</v>
      </c>
      <c r="H372" s="54">
        <v>0</v>
      </c>
      <c r="I372" s="54">
        <v>115.318029696609</v>
      </c>
      <c r="J372" s="1">
        <v>0</v>
      </c>
      <c r="K372" s="1">
        <v>150</v>
      </c>
      <c r="L372" s="54"/>
    </row>
    <row r="373" spans="1:12">
      <c r="A373" t="s">
        <v>16</v>
      </c>
      <c r="B373" t="s">
        <v>107</v>
      </c>
      <c r="C373" t="s">
        <v>99</v>
      </c>
      <c r="D373" t="s">
        <v>100</v>
      </c>
      <c r="E373" s="54">
        <v>18</v>
      </c>
      <c r="F373" t="s">
        <v>81</v>
      </c>
      <c r="G373" s="54">
        <v>12634.809670782401</v>
      </c>
      <c r="H373" s="54">
        <v>0</v>
      </c>
      <c r="I373" s="54">
        <v>27.707308979607198</v>
      </c>
      <c r="J373" s="1">
        <v>0</v>
      </c>
      <c r="K373" s="1">
        <v>150</v>
      </c>
      <c r="L373" s="54"/>
    </row>
    <row r="374" spans="1:12">
      <c r="A374" t="s">
        <v>16</v>
      </c>
      <c r="B374" t="s">
        <v>107</v>
      </c>
      <c r="C374" t="s">
        <v>99</v>
      </c>
      <c r="D374" t="s">
        <v>100</v>
      </c>
      <c r="E374" s="54">
        <v>18</v>
      </c>
      <c r="F374" t="s">
        <v>79</v>
      </c>
      <c r="G374" s="54">
        <v>12634.809670782401</v>
      </c>
      <c r="H374" s="54">
        <v>0</v>
      </c>
      <c r="I374" s="54">
        <v>-2799.0446190910202</v>
      </c>
      <c r="J374" s="1">
        <v>0</v>
      </c>
      <c r="K374" s="1">
        <v>150</v>
      </c>
      <c r="L374" s="54"/>
    </row>
    <row r="375" spans="1:12">
      <c r="A375" t="s">
        <v>16</v>
      </c>
      <c r="B375" t="s">
        <v>107</v>
      </c>
      <c r="C375" t="s">
        <v>99</v>
      </c>
      <c r="D375" t="s">
        <v>100</v>
      </c>
      <c r="E375" s="54">
        <v>18</v>
      </c>
      <c r="F375" t="s">
        <v>66</v>
      </c>
      <c r="G375" s="54">
        <v>12634.809670782401</v>
      </c>
      <c r="H375" s="54">
        <v>0</v>
      </c>
      <c r="I375" s="54">
        <v>-478.64172203867599</v>
      </c>
      <c r="J375" s="1">
        <v>0</v>
      </c>
      <c r="K375" s="1">
        <v>150</v>
      </c>
      <c r="L375" s="54"/>
    </row>
    <row r="376" spans="1:12">
      <c r="A376" t="s">
        <v>16</v>
      </c>
      <c r="B376" t="s">
        <v>107</v>
      </c>
      <c r="C376" t="s">
        <v>99</v>
      </c>
      <c r="D376" t="s">
        <v>100</v>
      </c>
      <c r="E376" s="54">
        <v>18</v>
      </c>
      <c r="F376" t="s">
        <v>56</v>
      </c>
      <c r="G376" s="54">
        <v>12634.809670782401</v>
      </c>
      <c r="H376" s="54">
        <v>0</v>
      </c>
      <c r="I376" s="54">
        <v>331.57969712172297</v>
      </c>
      <c r="J376" s="1">
        <v>0</v>
      </c>
      <c r="K376" s="1">
        <v>150</v>
      </c>
      <c r="L376" s="54"/>
    </row>
    <row r="377" spans="1:12">
      <c r="A377" t="s">
        <v>16</v>
      </c>
      <c r="B377" t="s">
        <v>107</v>
      </c>
      <c r="C377" t="s">
        <v>99</v>
      </c>
      <c r="D377" t="s">
        <v>100</v>
      </c>
      <c r="E377" s="54">
        <v>18</v>
      </c>
      <c r="F377" t="s">
        <v>82</v>
      </c>
      <c r="G377" s="54">
        <v>12634.809670782401</v>
      </c>
      <c r="H377" s="54">
        <v>0</v>
      </c>
      <c r="I377" s="54">
        <v>-646.27592624827503</v>
      </c>
      <c r="J377" s="1">
        <v>0</v>
      </c>
      <c r="K377" s="1">
        <v>150</v>
      </c>
      <c r="L377" s="54"/>
    </row>
    <row r="378" spans="1:12">
      <c r="A378" t="s">
        <v>16</v>
      </c>
      <c r="B378" t="s">
        <v>107</v>
      </c>
      <c r="C378" t="s">
        <v>99</v>
      </c>
      <c r="D378" t="s">
        <v>100</v>
      </c>
      <c r="E378" s="54">
        <v>18</v>
      </c>
      <c r="F378" t="s">
        <v>85</v>
      </c>
      <c r="G378" s="54">
        <v>12634.809670782401</v>
      </c>
      <c r="H378" s="54">
        <v>0</v>
      </c>
      <c r="I378" s="54">
        <v>-7.9827209840698297</v>
      </c>
      <c r="J378" s="1">
        <v>0</v>
      </c>
      <c r="K378" s="1">
        <v>150</v>
      </c>
      <c r="L378" s="54"/>
    </row>
    <row r="379" spans="1:12">
      <c r="A379" t="s">
        <v>16</v>
      </c>
      <c r="B379" t="s">
        <v>107</v>
      </c>
      <c r="C379" t="s">
        <v>99</v>
      </c>
      <c r="D379" t="s">
        <v>100</v>
      </c>
      <c r="E379" s="54">
        <v>18</v>
      </c>
      <c r="F379" t="s">
        <v>55</v>
      </c>
      <c r="G379" s="54">
        <v>12634.809670782401</v>
      </c>
      <c r="H379" s="54">
        <v>0</v>
      </c>
      <c r="I379" s="54">
        <v>135.534859901402</v>
      </c>
      <c r="J379" s="1">
        <v>0</v>
      </c>
      <c r="K379" s="1">
        <v>150</v>
      </c>
      <c r="L379" s="54"/>
    </row>
    <row r="380" spans="1:12">
      <c r="A380" t="s">
        <v>16</v>
      </c>
      <c r="B380" t="s">
        <v>107</v>
      </c>
      <c r="C380" t="s">
        <v>99</v>
      </c>
      <c r="D380" t="s">
        <v>100</v>
      </c>
      <c r="E380" s="54">
        <v>18</v>
      </c>
      <c r="F380" t="s">
        <v>61</v>
      </c>
      <c r="G380" s="54">
        <v>12634.809670782401</v>
      </c>
      <c r="H380" s="54">
        <v>0</v>
      </c>
      <c r="I380" s="54">
        <v>323.57245090747301</v>
      </c>
      <c r="J380" s="1">
        <v>0</v>
      </c>
      <c r="K380" s="1">
        <v>150</v>
      </c>
      <c r="L380" s="54"/>
    </row>
    <row r="381" spans="1:12">
      <c r="A381" t="s">
        <v>16</v>
      </c>
      <c r="B381" t="s">
        <v>107</v>
      </c>
      <c r="C381" t="s">
        <v>99</v>
      </c>
      <c r="D381" t="s">
        <v>100</v>
      </c>
      <c r="E381" s="54">
        <v>18</v>
      </c>
      <c r="F381" t="s">
        <v>60</v>
      </c>
      <c r="G381" s="54">
        <v>12634.809670782401</v>
      </c>
      <c r="H381" s="54">
        <v>0</v>
      </c>
      <c r="I381" s="54">
        <v>324.34570296074298</v>
      </c>
      <c r="J381" s="1">
        <v>0</v>
      </c>
      <c r="K381" s="1">
        <v>150</v>
      </c>
      <c r="L381" s="54"/>
    </row>
    <row r="382" spans="1:12">
      <c r="A382" t="s">
        <v>16</v>
      </c>
      <c r="B382" t="s">
        <v>107</v>
      </c>
      <c r="C382" t="s">
        <v>99</v>
      </c>
      <c r="D382" t="s">
        <v>100</v>
      </c>
      <c r="E382" s="54">
        <v>18</v>
      </c>
      <c r="F382" t="s">
        <v>57</v>
      </c>
      <c r="G382" s="54">
        <v>12634.809670782401</v>
      </c>
      <c r="H382" s="54">
        <v>0</v>
      </c>
      <c r="I382" s="54">
        <v>190.990481262054</v>
      </c>
      <c r="J382" s="1">
        <v>0</v>
      </c>
      <c r="K382" s="1">
        <v>150</v>
      </c>
      <c r="L382" s="54"/>
    </row>
    <row r="383" spans="1:12">
      <c r="A383" t="s">
        <v>16</v>
      </c>
      <c r="B383" t="s">
        <v>107</v>
      </c>
      <c r="C383" t="s">
        <v>99</v>
      </c>
      <c r="D383" t="s">
        <v>100</v>
      </c>
      <c r="E383" s="54">
        <v>18</v>
      </c>
      <c r="F383" t="s">
        <v>59</v>
      </c>
      <c r="G383" s="54">
        <v>12634.809670782401</v>
      </c>
      <c r="H383" s="54">
        <v>0</v>
      </c>
      <c r="I383" s="54">
        <v>115.743641731907</v>
      </c>
      <c r="J383" s="1">
        <v>0</v>
      </c>
      <c r="K383" s="1">
        <v>150</v>
      </c>
      <c r="L383" s="54"/>
    </row>
    <row r="384" spans="1:12">
      <c r="A384" t="s">
        <v>16</v>
      </c>
      <c r="B384" t="s">
        <v>107</v>
      </c>
      <c r="C384" t="s">
        <v>99</v>
      </c>
      <c r="D384" t="s">
        <v>100</v>
      </c>
      <c r="E384" s="54">
        <v>18</v>
      </c>
      <c r="F384" t="s">
        <v>83</v>
      </c>
      <c r="G384" s="54">
        <v>12634.809670782401</v>
      </c>
      <c r="H384" s="54">
        <v>0</v>
      </c>
      <c r="I384" s="54">
        <v>-437.63809150656101</v>
      </c>
      <c r="J384" s="1">
        <v>0</v>
      </c>
      <c r="K384" s="1">
        <v>150</v>
      </c>
      <c r="L384" s="54"/>
    </row>
    <row r="385" spans="1:12">
      <c r="A385" t="s">
        <v>16</v>
      </c>
      <c r="B385" t="s">
        <v>107</v>
      </c>
      <c r="C385" t="s">
        <v>99</v>
      </c>
      <c r="D385" t="s">
        <v>100</v>
      </c>
      <c r="E385" s="54">
        <v>18</v>
      </c>
      <c r="F385" t="s">
        <v>65</v>
      </c>
      <c r="G385" s="54">
        <v>12634.809670782401</v>
      </c>
      <c r="H385" s="54">
        <v>0</v>
      </c>
      <c r="I385" s="54">
        <v>231.66288413753901</v>
      </c>
      <c r="J385" s="1">
        <v>0</v>
      </c>
      <c r="K385" s="1">
        <v>150</v>
      </c>
      <c r="L385" s="54"/>
    </row>
    <row r="386" spans="1:12">
      <c r="A386" t="s">
        <v>16</v>
      </c>
      <c r="B386" t="s">
        <v>107</v>
      </c>
      <c r="C386" t="s">
        <v>99</v>
      </c>
      <c r="D386" t="s">
        <v>100</v>
      </c>
      <c r="E386" s="54">
        <v>18</v>
      </c>
      <c r="F386" t="s">
        <v>64</v>
      </c>
      <c r="G386" s="54">
        <v>12634.809670782401</v>
      </c>
      <c r="H386" s="54">
        <v>0</v>
      </c>
      <c r="I386" s="54">
        <v>413.65224536650197</v>
      </c>
      <c r="J386" s="1">
        <v>0</v>
      </c>
      <c r="K386" s="1">
        <v>150</v>
      </c>
      <c r="L386" s="54"/>
    </row>
    <row r="387" spans="1:12">
      <c r="A387" t="s">
        <v>16</v>
      </c>
      <c r="B387" t="s">
        <v>107</v>
      </c>
      <c r="C387" t="s">
        <v>99</v>
      </c>
      <c r="D387" t="s">
        <v>100</v>
      </c>
      <c r="E387" s="54">
        <v>18</v>
      </c>
      <c r="F387" t="s">
        <v>17</v>
      </c>
      <c r="G387" s="54">
        <v>12634.809670782401</v>
      </c>
      <c r="H387" s="54">
        <v>0</v>
      </c>
      <c r="I387" s="54">
        <v>-2453.2243676346302</v>
      </c>
      <c r="J387" s="1">
        <v>0</v>
      </c>
      <c r="K387" s="1">
        <v>150</v>
      </c>
      <c r="L387" s="54"/>
    </row>
    <row r="388" spans="1:12">
      <c r="A388" t="s">
        <v>16</v>
      </c>
      <c r="B388" t="s">
        <v>107</v>
      </c>
      <c r="C388" t="s">
        <v>99</v>
      </c>
      <c r="D388" t="s">
        <v>100</v>
      </c>
      <c r="E388" s="54">
        <v>18</v>
      </c>
      <c r="F388" t="s">
        <v>63</v>
      </c>
      <c r="G388" s="54">
        <v>12634.809670782401</v>
      </c>
      <c r="H388" s="54">
        <v>0</v>
      </c>
      <c r="I388" s="54">
        <v>728.27683015357604</v>
      </c>
      <c r="J388" s="1">
        <v>0</v>
      </c>
      <c r="K388" s="1">
        <v>150</v>
      </c>
      <c r="L388" s="54"/>
    </row>
    <row r="389" spans="1:12">
      <c r="A389" t="s">
        <v>16</v>
      </c>
      <c r="B389" t="s">
        <v>107</v>
      </c>
      <c r="C389" t="s">
        <v>99</v>
      </c>
      <c r="D389" t="s">
        <v>100</v>
      </c>
      <c r="E389" s="54">
        <v>18</v>
      </c>
      <c r="F389" t="s">
        <v>72</v>
      </c>
      <c r="G389" s="54">
        <v>12634.809670782401</v>
      </c>
      <c r="H389" s="54">
        <v>0</v>
      </c>
      <c r="I389" s="54">
        <v>-3247.1360823667301</v>
      </c>
      <c r="J389" s="1">
        <v>0</v>
      </c>
      <c r="K389" s="1">
        <v>150</v>
      </c>
      <c r="L389" s="54"/>
    </row>
    <row r="390" spans="1:12">
      <c r="A390" t="s">
        <v>16</v>
      </c>
      <c r="B390" t="s">
        <v>107</v>
      </c>
      <c r="C390" t="s">
        <v>99</v>
      </c>
      <c r="D390" t="s">
        <v>100</v>
      </c>
      <c r="E390" s="54">
        <v>19</v>
      </c>
      <c r="F390" t="s">
        <v>62</v>
      </c>
      <c r="G390" s="54">
        <v>12486.8821031638</v>
      </c>
      <c r="H390" s="54">
        <v>0</v>
      </c>
      <c r="I390" s="54">
        <v>814.32965833992</v>
      </c>
      <c r="J390" s="1">
        <v>0</v>
      </c>
      <c r="K390" s="1">
        <v>150</v>
      </c>
      <c r="L390" s="54"/>
    </row>
    <row r="391" spans="1:12">
      <c r="A391" t="s">
        <v>16</v>
      </c>
      <c r="B391" t="s">
        <v>107</v>
      </c>
      <c r="C391" t="s">
        <v>99</v>
      </c>
      <c r="D391" t="s">
        <v>100</v>
      </c>
      <c r="E391" s="54">
        <v>19</v>
      </c>
      <c r="F391" t="s">
        <v>84</v>
      </c>
      <c r="G391" s="54">
        <v>12486.8821031638</v>
      </c>
      <c r="H391" s="54">
        <v>0</v>
      </c>
      <c r="I391" s="54">
        <v>44.485552350515</v>
      </c>
      <c r="J391" s="1">
        <v>0</v>
      </c>
      <c r="K391" s="1">
        <v>150</v>
      </c>
      <c r="L391" s="54"/>
    </row>
    <row r="392" spans="1:12">
      <c r="A392" t="s">
        <v>16</v>
      </c>
      <c r="B392" t="s">
        <v>107</v>
      </c>
      <c r="C392" t="s">
        <v>99</v>
      </c>
      <c r="D392" t="s">
        <v>100</v>
      </c>
      <c r="E392" s="54">
        <v>19</v>
      </c>
      <c r="F392" t="s">
        <v>80</v>
      </c>
      <c r="G392" s="54">
        <v>12486.8821031638</v>
      </c>
      <c r="H392" s="54">
        <v>0</v>
      </c>
      <c r="I392" s="54">
        <v>122.385830611019</v>
      </c>
      <c r="J392" s="1">
        <v>0</v>
      </c>
      <c r="K392" s="1">
        <v>150</v>
      </c>
      <c r="L392" s="54"/>
    </row>
    <row r="393" spans="1:12">
      <c r="A393" t="s">
        <v>16</v>
      </c>
      <c r="B393" t="s">
        <v>107</v>
      </c>
      <c r="C393" t="s">
        <v>99</v>
      </c>
      <c r="D393" t="s">
        <v>100</v>
      </c>
      <c r="E393" s="54">
        <v>19</v>
      </c>
      <c r="F393" t="s">
        <v>81</v>
      </c>
      <c r="G393" s="54">
        <v>12486.8821031638</v>
      </c>
      <c r="H393" s="54">
        <v>0</v>
      </c>
      <c r="I393" s="54">
        <v>9.04198307486452</v>
      </c>
      <c r="J393" s="1">
        <v>0</v>
      </c>
      <c r="K393" s="1">
        <v>150</v>
      </c>
      <c r="L393" s="54"/>
    </row>
    <row r="394" spans="1:12">
      <c r="A394" t="s">
        <v>16</v>
      </c>
      <c r="B394" t="s">
        <v>107</v>
      </c>
      <c r="C394" t="s">
        <v>99</v>
      </c>
      <c r="D394" t="s">
        <v>100</v>
      </c>
      <c r="E394" s="54">
        <v>19</v>
      </c>
      <c r="F394" t="s">
        <v>79</v>
      </c>
      <c r="G394" s="54">
        <v>12486.8821031638</v>
      </c>
      <c r="H394" s="54">
        <v>0</v>
      </c>
      <c r="I394" s="54">
        <v>-1.6767005244423301</v>
      </c>
      <c r="J394" s="1">
        <v>0</v>
      </c>
      <c r="K394" s="1">
        <v>150</v>
      </c>
      <c r="L394" s="54"/>
    </row>
    <row r="395" spans="1:12">
      <c r="A395" t="s">
        <v>16</v>
      </c>
      <c r="B395" t="s">
        <v>107</v>
      </c>
      <c r="C395" t="s">
        <v>99</v>
      </c>
      <c r="D395" t="s">
        <v>100</v>
      </c>
      <c r="E395" s="54">
        <v>19</v>
      </c>
      <c r="F395" t="s">
        <v>66</v>
      </c>
      <c r="G395" s="54">
        <v>12486.8821031638</v>
      </c>
      <c r="H395" s="54">
        <v>0</v>
      </c>
      <c r="I395" s="54">
        <v>-483.649474742145</v>
      </c>
      <c r="J395" s="1">
        <v>0</v>
      </c>
      <c r="K395" s="1">
        <v>150</v>
      </c>
      <c r="L395" s="54"/>
    </row>
    <row r="396" spans="1:12">
      <c r="A396" t="s">
        <v>16</v>
      </c>
      <c r="B396" t="s">
        <v>107</v>
      </c>
      <c r="C396" t="s">
        <v>99</v>
      </c>
      <c r="D396" t="s">
        <v>100</v>
      </c>
      <c r="E396" s="54">
        <v>19</v>
      </c>
      <c r="F396" t="s">
        <v>56</v>
      </c>
      <c r="G396" s="54">
        <v>12486.8821031638</v>
      </c>
      <c r="H396" s="54">
        <v>0</v>
      </c>
      <c r="I396" s="54">
        <v>392.49968206725401</v>
      </c>
      <c r="J396" s="1">
        <v>0</v>
      </c>
      <c r="K396" s="1">
        <v>150</v>
      </c>
      <c r="L396" s="54"/>
    </row>
    <row r="397" spans="1:12">
      <c r="A397" t="s">
        <v>16</v>
      </c>
      <c r="B397" t="s">
        <v>107</v>
      </c>
      <c r="C397" t="s">
        <v>99</v>
      </c>
      <c r="D397" t="s">
        <v>100</v>
      </c>
      <c r="E397" s="54">
        <v>19</v>
      </c>
      <c r="F397" t="s">
        <v>82</v>
      </c>
      <c r="G397" s="54">
        <v>12486.8821031638</v>
      </c>
      <c r="H397" s="54">
        <v>0</v>
      </c>
      <c r="I397" s="54">
        <v>-647.05949382517394</v>
      </c>
      <c r="J397" s="1">
        <v>0</v>
      </c>
      <c r="K397" s="1">
        <v>150</v>
      </c>
      <c r="L397" s="54"/>
    </row>
    <row r="398" spans="1:12">
      <c r="A398" t="s">
        <v>16</v>
      </c>
      <c r="B398" t="s">
        <v>107</v>
      </c>
      <c r="C398" t="s">
        <v>99</v>
      </c>
      <c r="D398" t="s">
        <v>100</v>
      </c>
      <c r="E398" s="54">
        <v>19</v>
      </c>
      <c r="F398" t="s">
        <v>85</v>
      </c>
      <c r="G398" s="54">
        <v>12486.8821031638</v>
      </c>
      <c r="H398" s="54">
        <v>0</v>
      </c>
      <c r="I398" s="54">
        <v>-7.3219050768693101</v>
      </c>
      <c r="J398" s="1">
        <v>0</v>
      </c>
      <c r="K398" s="1">
        <v>150</v>
      </c>
      <c r="L398" s="54"/>
    </row>
    <row r="399" spans="1:12">
      <c r="A399" t="s">
        <v>16</v>
      </c>
      <c r="B399" t="s">
        <v>107</v>
      </c>
      <c r="C399" t="s">
        <v>99</v>
      </c>
      <c r="D399" t="s">
        <v>100</v>
      </c>
      <c r="E399" s="54">
        <v>19</v>
      </c>
      <c r="F399" t="s">
        <v>55</v>
      </c>
      <c r="G399" s="54">
        <v>12486.8821031638</v>
      </c>
      <c r="H399" s="54">
        <v>0</v>
      </c>
      <c r="I399" s="54">
        <v>103.19101504996</v>
      </c>
      <c r="J399" s="1">
        <v>0</v>
      </c>
      <c r="K399" s="1">
        <v>150</v>
      </c>
      <c r="L399" s="54"/>
    </row>
    <row r="400" spans="1:12">
      <c r="A400" t="s">
        <v>16</v>
      </c>
      <c r="B400" t="s">
        <v>107</v>
      </c>
      <c r="C400" t="s">
        <v>99</v>
      </c>
      <c r="D400" t="s">
        <v>100</v>
      </c>
      <c r="E400" s="54">
        <v>19</v>
      </c>
      <c r="F400" t="s">
        <v>61</v>
      </c>
      <c r="G400" s="54">
        <v>12486.8821031638</v>
      </c>
      <c r="H400" s="54">
        <v>0</v>
      </c>
      <c r="I400" s="54">
        <v>324.88652716428101</v>
      </c>
      <c r="J400" s="1">
        <v>0</v>
      </c>
      <c r="K400" s="1">
        <v>150</v>
      </c>
      <c r="L400" s="54"/>
    </row>
    <row r="401" spans="1:12">
      <c r="A401" t="s">
        <v>16</v>
      </c>
      <c r="B401" t="s">
        <v>107</v>
      </c>
      <c r="C401" t="s">
        <v>99</v>
      </c>
      <c r="D401" t="s">
        <v>100</v>
      </c>
      <c r="E401" s="54">
        <v>19</v>
      </c>
      <c r="F401" t="s">
        <v>60</v>
      </c>
      <c r="G401" s="54">
        <v>12486.8821031638</v>
      </c>
      <c r="H401" s="54">
        <v>0</v>
      </c>
      <c r="I401" s="54">
        <v>285.494604140646</v>
      </c>
      <c r="J401" s="1">
        <v>0</v>
      </c>
      <c r="K401" s="1">
        <v>150</v>
      </c>
      <c r="L401" s="54"/>
    </row>
    <row r="402" spans="1:12">
      <c r="A402" t="s">
        <v>16</v>
      </c>
      <c r="B402" t="s">
        <v>107</v>
      </c>
      <c r="C402" t="s">
        <v>99</v>
      </c>
      <c r="D402" t="s">
        <v>100</v>
      </c>
      <c r="E402" s="54">
        <v>19</v>
      </c>
      <c r="F402" t="s">
        <v>57</v>
      </c>
      <c r="G402" s="54">
        <v>12486.8821031638</v>
      </c>
      <c r="H402" s="54">
        <v>0</v>
      </c>
      <c r="I402" s="54">
        <v>244.07513778329599</v>
      </c>
      <c r="J402" s="1">
        <v>0</v>
      </c>
      <c r="K402" s="1">
        <v>150</v>
      </c>
      <c r="L402" s="54"/>
    </row>
    <row r="403" spans="1:12">
      <c r="A403" t="s">
        <v>16</v>
      </c>
      <c r="B403" t="s">
        <v>107</v>
      </c>
      <c r="C403" t="s">
        <v>99</v>
      </c>
      <c r="D403" t="s">
        <v>100</v>
      </c>
      <c r="E403" s="54">
        <v>19</v>
      </c>
      <c r="F403" t="s">
        <v>59</v>
      </c>
      <c r="G403" s="54">
        <v>12486.8821031638</v>
      </c>
      <c r="H403" s="54">
        <v>0</v>
      </c>
      <c r="I403" s="54">
        <v>113.069865078155</v>
      </c>
      <c r="J403" s="1">
        <v>0</v>
      </c>
      <c r="K403" s="1">
        <v>150</v>
      </c>
      <c r="L403" s="54"/>
    </row>
    <row r="404" spans="1:12">
      <c r="A404" t="s">
        <v>16</v>
      </c>
      <c r="B404" t="s">
        <v>107</v>
      </c>
      <c r="C404" t="s">
        <v>99</v>
      </c>
      <c r="D404" t="s">
        <v>100</v>
      </c>
      <c r="E404" s="54">
        <v>19</v>
      </c>
      <c r="F404" t="s">
        <v>83</v>
      </c>
      <c r="G404" s="54">
        <v>12486.8821031638</v>
      </c>
      <c r="H404" s="54">
        <v>0</v>
      </c>
      <c r="I404" s="54">
        <v>-418.49202966858098</v>
      </c>
      <c r="J404" s="1">
        <v>0</v>
      </c>
      <c r="K404" s="1">
        <v>150</v>
      </c>
      <c r="L404" s="54"/>
    </row>
    <row r="405" spans="1:12">
      <c r="A405" t="s">
        <v>16</v>
      </c>
      <c r="B405" t="s">
        <v>107</v>
      </c>
      <c r="C405" t="s">
        <v>99</v>
      </c>
      <c r="D405" t="s">
        <v>100</v>
      </c>
      <c r="E405" s="54">
        <v>19</v>
      </c>
      <c r="F405" t="s">
        <v>65</v>
      </c>
      <c r="G405" s="54">
        <v>12486.8821031638</v>
      </c>
      <c r="H405" s="54">
        <v>0</v>
      </c>
      <c r="I405" s="54">
        <v>191.711323867831</v>
      </c>
      <c r="J405" s="1">
        <v>0</v>
      </c>
      <c r="K405" s="1">
        <v>150</v>
      </c>
      <c r="L405" s="54"/>
    </row>
    <row r="406" spans="1:12">
      <c r="A406" t="s">
        <v>16</v>
      </c>
      <c r="B406" t="s">
        <v>107</v>
      </c>
      <c r="C406" t="s">
        <v>99</v>
      </c>
      <c r="D406" t="s">
        <v>100</v>
      </c>
      <c r="E406" s="54">
        <v>19</v>
      </c>
      <c r="F406" t="s">
        <v>64</v>
      </c>
      <c r="G406" s="54">
        <v>12486.8821031638</v>
      </c>
      <c r="H406" s="54">
        <v>0</v>
      </c>
      <c r="I406" s="54">
        <v>589.81261748435304</v>
      </c>
      <c r="J406" s="1">
        <v>0</v>
      </c>
      <c r="K406" s="1">
        <v>150</v>
      </c>
      <c r="L406" s="54"/>
    </row>
    <row r="407" spans="1:12">
      <c r="A407" t="s">
        <v>16</v>
      </c>
      <c r="B407" t="s">
        <v>107</v>
      </c>
      <c r="C407" t="s">
        <v>99</v>
      </c>
      <c r="D407" t="s">
        <v>100</v>
      </c>
      <c r="E407" s="54">
        <v>19</v>
      </c>
      <c r="F407" t="s">
        <v>17</v>
      </c>
      <c r="G407" s="54">
        <v>12486.8821031638</v>
      </c>
      <c r="H407" s="54">
        <v>0</v>
      </c>
      <c r="I407" s="54">
        <v>-2370.0790724266099</v>
      </c>
      <c r="J407" s="1">
        <v>0</v>
      </c>
      <c r="K407" s="1">
        <v>150</v>
      </c>
      <c r="L407" s="54"/>
    </row>
    <row r="408" spans="1:12">
      <c r="A408" t="s">
        <v>16</v>
      </c>
      <c r="B408" t="s">
        <v>107</v>
      </c>
      <c r="C408" t="s">
        <v>99</v>
      </c>
      <c r="D408" t="s">
        <v>100</v>
      </c>
      <c r="E408" s="54">
        <v>19</v>
      </c>
      <c r="F408" t="s">
        <v>63</v>
      </c>
      <c r="G408" s="54">
        <v>12486.8821031638</v>
      </c>
      <c r="H408" s="54">
        <v>0</v>
      </c>
      <c r="I408" s="54">
        <v>806.92494326053395</v>
      </c>
      <c r="J408" s="1">
        <v>0</v>
      </c>
      <c r="K408" s="1">
        <v>150</v>
      </c>
      <c r="L408" s="54"/>
    </row>
    <row r="409" spans="1:12">
      <c r="A409" t="s">
        <v>16</v>
      </c>
      <c r="B409" t="s">
        <v>107</v>
      </c>
      <c r="C409" t="s">
        <v>99</v>
      </c>
      <c r="D409" t="s">
        <v>100</v>
      </c>
      <c r="E409" s="54">
        <v>19</v>
      </c>
      <c r="F409" t="s">
        <v>72</v>
      </c>
      <c r="G409" s="54">
        <v>12486.8821031638</v>
      </c>
      <c r="H409" s="54">
        <v>0</v>
      </c>
      <c r="I409" s="54">
        <v>-3103.8161079279398</v>
      </c>
      <c r="J409" s="1">
        <v>0</v>
      </c>
      <c r="K409" s="1">
        <v>150</v>
      </c>
      <c r="L409" s="54"/>
    </row>
    <row r="410" spans="1:12">
      <c r="A410" t="s">
        <v>16</v>
      </c>
      <c r="B410" t="s">
        <v>107</v>
      </c>
      <c r="C410" t="s">
        <v>99</v>
      </c>
      <c r="D410" t="s">
        <v>100</v>
      </c>
      <c r="E410" s="54">
        <v>20</v>
      </c>
      <c r="F410" t="s">
        <v>62</v>
      </c>
      <c r="G410" s="54">
        <v>12518.912875308401</v>
      </c>
      <c r="H410" s="54">
        <v>0</v>
      </c>
      <c r="I410" s="54">
        <v>805.81801740888397</v>
      </c>
      <c r="J410" s="1">
        <v>0</v>
      </c>
      <c r="K410" s="1">
        <v>150</v>
      </c>
      <c r="L410" s="54"/>
    </row>
    <row r="411" spans="1:12">
      <c r="A411" t="s">
        <v>16</v>
      </c>
      <c r="B411" t="s">
        <v>107</v>
      </c>
      <c r="C411" t="s">
        <v>99</v>
      </c>
      <c r="D411" t="s">
        <v>100</v>
      </c>
      <c r="E411" s="54">
        <v>20</v>
      </c>
      <c r="F411" t="s">
        <v>84</v>
      </c>
      <c r="G411" s="54">
        <v>12518.912875308401</v>
      </c>
      <c r="H411" s="54">
        <v>0</v>
      </c>
      <c r="I411" s="54">
        <v>38.254603209076897</v>
      </c>
      <c r="J411" s="1">
        <v>0</v>
      </c>
      <c r="K411" s="1">
        <v>150</v>
      </c>
      <c r="L411" s="54"/>
    </row>
    <row r="412" spans="1:12">
      <c r="A412" t="s">
        <v>16</v>
      </c>
      <c r="B412" t="s">
        <v>107</v>
      </c>
      <c r="C412" t="s">
        <v>99</v>
      </c>
      <c r="D412" t="s">
        <v>100</v>
      </c>
      <c r="E412" s="54">
        <v>20</v>
      </c>
      <c r="F412" t="s">
        <v>80</v>
      </c>
      <c r="G412" s="54">
        <v>12518.912875308401</v>
      </c>
      <c r="H412" s="54">
        <v>0</v>
      </c>
      <c r="I412" s="54">
        <v>131.3105279772</v>
      </c>
      <c r="J412" s="1">
        <v>0</v>
      </c>
      <c r="K412" s="1">
        <v>150</v>
      </c>
      <c r="L412" s="54"/>
    </row>
    <row r="413" spans="1:12">
      <c r="A413" t="s">
        <v>16</v>
      </c>
      <c r="B413" t="s">
        <v>107</v>
      </c>
      <c r="C413" t="s">
        <v>99</v>
      </c>
      <c r="D413" t="s">
        <v>100</v>
      </c>
      <c r="E413" s="54">
        <v>20</v>
      </c>
      <c r="F413" t="s">
        <v>81</v>
      </c>
      <c r="G413" s="54">
        <v>12518.912875308401</v>
      </c>
      <c r="H413" s="54">
        <v>0</v>
      </c>
      <c r="I413" s="54">
        <v>9.8908961763924594</v>
      </c>
      <c r="J413" s="1">
        <v>0</v>
      </c>
      <c r="K413" s="1">
        <v>150</v>
      </c>
      <c r="L413" s="54"/>
    </row>
    <row r="414" spans="1:12">
      <c r="A414" t="s">
        <v>16</v>
      </c>
      <c r="B414" t="s">
        <v>107</v>
      </c>
      <c r="C414" t="s">
        <v>99</v>
      </c>
      <c r="D414" t="s">
        <v>100</v>
      </c>
      <c r="E414" s="54">
        <v>20</v>
      </c>
      <c r="F414" t="s">
        <v>79</v>
      </c>
      <c r="G414" s="54">
        <v>12518.912875308401</v>
      </c>
      <c r="H414" s="54">
        <v>0</v>
      </c>
      <c r="I414" s="54">
        <v>-5.3797185820739299</v>
      </c>
      <c r="J414" s="1">
        <v>0</v>
      </c>
      <c r="K414" s="1">
        <v>150</v>
      </c>
      <c r="L414" s="54"/>
    </row>
    <row r="415" spans="1:12">
      <c r="A415" t="s">
        <v>16</v>
      </c>
      <c r="B415" t="s">
        <v>107</v>
      </c>
      <c r="C415" t="s">
        <v>99</v>
      </c>
      <c r="D415" t="s">
        <v>100</v>
      </c>
      <c r="E415" s="54">
        <v>20</v>
      </c>
      <c r="F415" t="s">
        <v>66</v>
      </c>
      <c r="G415" s="54">
        <v>12518.912875308401</v>
      </c>
      <c r="H415" s="54">
        <v>0</v>
      </c>
      <c r="I415" s="54">
        <v>-600.22088248800401</v>
      </c>
      <c r="J415" s="1">
        <v>0</v>
      </c>
      <c r="K415" s="1">
        <v>150</v>
      </c>
      <c r="L415" s="54"/>
    </row>
    <row r="416" spans="1:12">
      <c r="A416" t="s">
        <v>16</v>
      </c>
      <c r="B416" t="s">
        <v>107</v>
      </c>
      <c r="C416" t="s">
        <v>99</v>
      </c>
      <c r="D416" t="s">
        <v>100</v>
      </c>
      <c r="E416" s="54">
        <v>20</v>
      </c>
      <c r="F416" t="s">
        <v>56</v>
      </c>
      <c r="G416" s="54">
        <v>12518.912875308401</v>
      </c>
      <c r="H416" s="54">
        <v>0</v>
      </c>
      <c r="I416" s="54">
        <v>327.92283247208798</v>
      </c>
      <c r="J416" s="1">
        <v>0</v>
      </c>
      <c r="K416" s="1">
        <v>150</v>
      </c>
      <c r="L416" s="54"/>
    </row>
    <row r="417" spans="1:12">
      <c r="A417" t="s">
        <v>16</v>
      </c>
      <c r="B417" t="s">
        <v>107</v>
      </c>
      <c r="C417" t="s">
        <v>99</v>
      </c>
      <c r="D417" t="s">
        <v>100</v>
      </c>
      <c r="E417" s="54">
        <v>20</v>
      </c>
      <c r="F417" t="s">
        <v>82</v>
      </c>
      <c r="G417" s="54">
        <v>12518.912875308401</v>
      </c>
      <c r="H417" s="54">
        <v>0</v>
      </c>
      <c r="I417" s="54">
        <v>-709.05560788927301</v>
      </c>
      <c r="J417" s="1">
        <v>0</v>
      </c>
      <c r="K417" s="1">
        <v>150</v>
      </c>
      <c r="L417" s="54"/>
    </row>
    <row r="418" spans="1:12">
      <c r="A418" t="s">
        <v>16</v>
      </c>
      <c r="B418" t="s">
        <v>107</v>
      </c>
      <c r="C418" t="s">
        <v>99</v>
      </c>
      <c r="D418" t="s">
        <v>100</v>
      </c>
      <c r="E418" s="54">
        <v>20</v>
      </c>
      <c r="F418" t="s">
        <v>85</v>
      </c>
      <c r="G418" s="54">
        <v>12518.912875308401</v>
      </c>
      <c r="H418" s="54">
        <v>0</v>
      </c>
      <c r="I418" s="54">
        <v>-8.6230901859045996</v>
      </c>
      <c r="J418" s="1">
        <v>0</v>
      </c>
      <c r="K418" s="1">
        <v>150</v>
      </c>
      <c r="L418" s="54"/>
    </row>
    <row r="419" spans="1:12">
      <c r="A419" t="s">
        <v>16</v>
      </c>
      <c r="B419" t="s">
        <v>107</v>
      </c>
      <c r="C419" t="s">
        <v>99</v>
      </c>
      <c r="D419" t="s">
        <v>100</v>
      </c>
      <c r="E419" s="54">
        <v>20</v>
      </c>
      <c r="F419" t="s">
        <v>55</v>
      </c>
      <c r="G419" s="54">
        <v>12518.912875308401</v>
      </c>
      <c r="H419" s="54">
        <v>0</v>
      </c>
      <c r="I419" s="54">
        <v>37.531413731730403</v>
      </c>
      <c r="J419" s="1">
        <v>0</v>
      </c>
      <c r="K419" s="1">
        <v>150</v>
      </c>
      <c r="L419" s="54"/>
    </row>
    <row r="420" spans="1:12">
      <c r="A420" t="s">
        <v>16</v>
      </c>
      <c r="B420" t="s">
        <v>107</v>
      </c>
      <c r="C420" t="s">
        <v>99</v>
      </c>
      <c r="D420" t="s">
        <v>100</v>
      </c>
      <c r="E420" s="54">
        <v>20</v>
      </c>
      <c r="F420" t="s">
        <v>61</v>
      </c>
      <c r="G420" s="54">
        <v>12518.912875308401</v>
      </c>
      <c r="H420" s="54">
        <v>0</v>
      </c>
      <c r="I420" s="54">
        <v>188.701991447849</v>
      </c>
      <c r="J420" s="1">
        <v>0</v>
      </c>
      <c r="K420" s="1">
        <v>150</v>
      </c>
      <c r="L420" s="54"/>
    </row>
    <row r="421" spans="1:12">
      <c r="A421" t="s">
        <v>16</v>
      </c>
      <c r="B421" t="s">
        <v>107</v>
      </c>
      <c r="C421" t="s">
        <v>99</v>
      </c>
      <c r="D421" t="s">
        <v>100</v>
      </c>
      <c r="E421" s="54">
        <v>20</v>
      </c>
      <c r="F421" t="s">
        <v>60</v>
      </c>
      <c r="G421" s="54">
        <v>12518.912875308401</v>
      </c>
      <c r="H421" s="54">
        <v>0</v>
      </c>
      <c r="I421" s="54">
        <v>141.65411710974999</v>
      </c>
      <c r="J421" s="1">
        <v>0</v>
      </c>
      <c r="K421" s="1">
        <v>150</v>
      </c>
      <c r="L421" s="54"/>
    </row>
    <row r="422" spans="1:12">
      <c r="A422" t="s">
        <v>16</v>
      </c>
      <c r="B422" t="s">
        <v>107</v>
      </c>
      <c r="C422" t="s">
        <v>99</v>
      </c>
      <c r="D422" t="s">
        <v>100</v>
      </c>
      <c r="E422" s="54">
        <v>20</v>
      </c>
      <c r="F422" t="s">
        <v>57</v>
      </c>
      <c r="G422" s="54">
        <v>12518.912875308401</v>
      </c>
      <c r="H422" s="54">
        <v>0</v>
      </c>
      <c r="I422" s="54">
        <v>292.75964717112498</v>
      </c>
      <c r="J422" s="1">
        <v>0</v>
      </c>
      <c r="K422" s="1">
        <v>150</v>
      </c>
      <c r="L422" s="54"/>
    </row>
    <row r="423" spans="1:12">
      <c r="A423" t="s">
        <v>16</v>
      </c>
      <c r="B423" t="s">
        <v>107</v>
      </c>
      <c r="C423" t="s">
        <v>99</v>
      </c>
      <c r="D423" t="s">
        <v>100</v>
      </c>
      <c r="E423" s="54">
        <v>20</v>
      </c>
      <c r="F423" t="s">
        <v>59</v>
      </c>
      <c r="G423" s="54">
        <v>12518.912875308401</v>
      </c>
      <c r="H423" s="54">
        <v>0</v>
      </c>
      <c r="I423" s="54">
        <v>41.391107275879698</v>
      </c>
      <c r="J423" s="1">
        <v>0</v>
      </c>
      <c r="K423" s="1">
        <v>150</v>
      </c>
      <c r="L423" s="54"/>
    </row>
    <row r="424" spans="1:12">
      <c r="A424" t="s">
        <v>16</v>
      </c>
      <c r="B424" t="s">
        <v>107</v>
      </c>
      <c r="C424" t="s">
        <v>99</v>
      </c>
      <c r="D424" t="s">
        <v>100</v>
      </c>
      <c r="E424" s="54">
        <v>20</v>
      </c>
      <c r="F424" t="s">
        <v>83</v>
      </c>
      <c r="G424" s="54">
        <v>12518.912875308401</v>
      </c>
      <c r="H424" s="54">
        <v>0</v>
      </c>
      <c r="I424" s="54">
        <v>-378.09929475281501</v>
      </c>
      <c r="J424" s="1">
        <v>0</v>
      </c>
      <c r="K424" s="1">
        <v>150</v>
      </c>
      <c r="L424" s="54"/>
    </row>
    <row r="425" spans="1:12">
      <c r="A425" t="s">
        <v>16</v>
      </c>
      <c r="B425" t="s">
        <v>107</v>
      </c>
      <c r="C425" t="s">
        <v>99</v>
      </c>
      <c r="D425" t="s">
        <v>100</v>
      </c>
      <c r="E425" s="54">
        <v>20</v>
      </c>
      <c r="F425" t="s">
        <v>65</v>
      </c>
      <c r="G425" s="54">
        <v>12518.912875308401</v>
      </c>
      <c r="H425" s="54">
        <v>0</v>
      </c>
      <c r="I425" s="54">
        <v>62.707619272470701</v>
      </c>
      <c r="J425" s="1">
        <v>0</v>
      </c>
      <c r="K425" s="1">
        <v>150</v>
      </c>
      <c r="L425" s="54"/>
    </row>
    <row r="426" spans="1:12">
      <c r="A426" t="s">
        <v>16</v>
      </c>
      <c r="B426" t="s">
        <v>107</v>
      </c>
      <c r="C426" t="s">
        <v>99</v>
      </c>
      <c r="D426" t="s">
        <v>100</v>
      </c>
      <c r="E426" s="54">
        <v>20</v>
      </c>
      <c r="F426" t="s">
        <v>64</v>
      </c>
      <c r="G426" s="54">
        <v>12518.912875308401</v>
      </c>
      <c r="H426" s="54">
        <v>0</v>
      </c>
      <c r="I426" s="54">
        <v>565.12699907301305</v>
      </c>
      <c r="J426" s="1">
        <v>0</v>
      </c>
      <c r="K426" s="1">
        <v>150</v>
      </c>
      <c r="L426" s="54"/>
    </row>
    <row r="427" spans="1:12">
      <c r="A427" t="s">
        <v>16</v>
      </c>
      <c r="B427" t="s">
        <v>107</v>
      </c>
      <c r="C427" t="s">
        <v>99</v>
      </c>
      <c r="D427" t="s">
        <v>100</v>
      </c>
      <c r="E427" s="54">
        <v>20</v>
      </c>
      <c r="F427" t="s">
        <v>17</v>
      </c>
      <c r="G427" s="54">
        <v>12518.912875308401</v>
      </c>
      <c r="H427" s="54">
        <v>0</v>
      </c>
      <c r="I427" s="54">
        <v>-2361.8111903665799</v>
      </c>
      <c r="J427" s="1">
        <v>0</v>
      </c>
      <c r="K427" s="1">
        <v>150</v>
      </c>
      <c r="L427" s="54"/>
    </row>
    <row r="428" spans="1:12">
      <c r="A428" t="s">
        <v>16</v>
      </c>
      <c r="B428" t="s">
        <v>107</v>
      </c>
      <c r="C428" t="s">
        <v>99</v>
      </c>
      <c r="D428" t="s">
        <v>100</v>
      </c>
      <c r="E428" s="54">
        <v>20</v>
      </c>
      <c r="F428" t="s">
        <v>63</v>
      </c>
      <c r="G428" s="54">
        <v>12518.912875308401</v>
      </c>
      <c r="H428" s="54">
        <v>0</v>
      </c>
      <c r="I428" s="54">
        <v>792.66952342510797</v>
      </c>
      <c r="J428" s="1">
        <v>0</v>
      </c>
      <c r="K428" s="1">
        <v>150</v>
      </c>
      <c r="L428" s="54"/>
    </row>
    <row r="429" spans="1:12">
      <c r="A429" t="s">
        <v>16</v>
      </c>
      <c r="B429" t="s">
        <v>107</v>
      </c>
      <c r="C429" t="s">
        <v>99</v>
      </c>
      <c r="D429" t="s">
        <v>100</v>
      </c>
      <c r="E429" s="54">
        <v>20</v>
      </c>
      <c r="F429" t="s">
        <v>72</v>
      </c>
      <c r="G429" s="54">
        <v>12518.912875308401</v>
      </c>
      <c r="H429" s="54">
        <v>0</v>
      </c>
      <c r="I429" s="54">
        <v>-2975.6571915526001</v>
      </c>
      <c r="J429" s="1">
        <v>0</v>
      </c>
      <c r="K429" s="1">
        <v>150</v>
      </c>
      <c r="L429" s="54"/>
    </row>
    <row r="430" spans="1:12">
      <c r="A430" t="s">
        <v>16</v>
      </c>
      <c r="B430" t="s">
        <v>107</v>
      </c>
      <c r="C430" t="s">
        <v>99</v>
      </c>
      <c r="D430" t="s">
        <v>100</v>
      </c>
      <c r="E430" s="54">
        <v>21</v>
      </c>
      <c r="F430" t="s">
        <v>62</v>
      </c>
      <c r="G430" s="54">
        <v>12431.2315779532</v>
      </c>
      <c r="H430" s="54">
        <v>0</v>
      </c>
      <c r="I430" s="54">
        <v>994.33345308473804</v>
      </c>
      <c r="J430" s="1">
        <v>0</v>
      </c>
      <c r="K430" s="1">
        <v>150</v>
      </c>
      <c r="L430" s="54"/>
    </row>
    <row r="431" spans="1:12">
      <c r="A431" t="s">
        <v>16</v>
      </c>
      <c r="B431" t="s">
        <v>107</v>
      </c>
      <c r="C431" t="s">
        <v>99</v>
      </c>
      <c r="D431" t="s">
        <v>100</v>
      </c>
      <c r="E431" s="54">
        <v>21</v>
      </c>
      <c r="F431" t="s">
        <v>84</v>
      </c>
      <c r="G431" s="54">
        <v>12431.2315779532</v>
      </c>
      <c r="H431" s="54">
        <v>0</v>
      </c>
      <c r="I431" s="54">
        <v>14.2419996848803</v>
      </c>
      <c r="J431" s="1">
        <v>0</v>
      </c>
      <c r="K431" s="1">
        <v>150</v>
      </c>
      <c r="L431" s="54"/>
    </row>
    <row r="432" spans="1:12">
      <c r="A432" t="s">
        <v>16</v>
      </c>
      <c r="B432" t="s">
        <v>107</v>
      </c>
      <c r="C432" t="s">
        <v>99</v>
      </c>
      <c r="D432" t="s">
        <v>100</v>
      </c>
      <c r="E432" s="54">
        <v>21</v>
      </c>
      <c r="F432" t="s">
        <v>80</v>
      </c>
      <c r="G432" s="54">
        <v>12431.2315779532</v>
      </c>
      <c r="H432" s="54">
        <v>0</v>
      </c>
      <c r="I432" s="54">
        <v>125.563291279987</v>
      </c>
      <c r="J432" s="1">
        <v>0</v>
      </c>
      <c r="K432" s="1">
        <v>150</v>
      </c>
      <c r="L432" s="54"/>
    </row>
    <row r="433" spans="1:12">
      <c r="A433" t="s">
        <v>16</v>
      </c>
      <c r="B433" t="s">
        <v>107</v>
      </c>
      <c r="C433" t="s">
        <v>99</v>
      </c>
      <c r="D433" t="s">
        <v>100</v>
      </c>
      <c r="E433" s="54">
        <v>21</v>
      </c>
      <c r="F433" t="s">
        <v>81</v>
      </c>
      <c r="G433" s="54">
        <v>12431.2315779532</v>
      </c>
      <c r="H433" s="54">
        <v>0</v>
      </c>
      <c r="I433" s="54">
        <v>12.273111673690901</v>
      </c>
      <c r="J433" s="1">
        <v>0</v>
      </c>
      <c r="K433" s="1">
        <v>150</v>
      </c>
      <c r="L433" s="54"/>
    </row>
    <row r="434" spans="1:12">
      <c r="A434" t="s">
        <v>16</v>
      </c>
      <c r="B434" t="s">
        <v>107</v>
      </c>
      <c r="C434" t="s">
        <v>99</v>
      </c>
      <c r="D434" t="s">
        <v>100</v>
      </c>
      <c r="E434" s="54">
        <v>21</v>
      </c>
      <c r="F434" t="s">
        <v>79</v>
      </c>
      <c r="G434" s="54">
        <v>12431.2315779532</v>
      </c>
      <c r="H434" s="54">
        <v>0</v>
      </c>
      <c r="I434" s="54">
        <v>51.568071349528303</v>
      </c>
      <c r="J434" s="1">
        <v>0</v>
      </c>
      <c r="K434" s="1">
        <v>150</v>
      </c>
      <c r="L434" s="54"/>
    </row>
    <row r="435" spans="1:12">
      <c r="A435" t="s">
        <v>16</v>
      </c>
      <c r="B435" t="s">
        <v>107</v>
      </c>
      <c r="C435" t="s">
        <v>99</v>
      </c>
      <c r="D435" t="s">
        <v>100</v>
      </c>
      <c r="E435" s="54">
        <v>21</v>
      </c>
      <c r="F435" t="s">
        <v>66</v>
      </c>
      <c r="G435" s="54">
        <v>12431.2315779532</v>
      </c>
      <c r="H435" s="54">
        <v>0</v>
      </c>
      <c r="I435" s="54">
        <v>-707.98017454234196</v>
      </c>
      <c r="J435" s="1">
        <v>0</v>
      </c>
      <c r="K435" s="1">
        <v>150</v>
      </c>
      <c r="L435" s="54"/>
    </row>
    <row r="436" spans="1:12">
      <c r="A436" t="s">
        <v>16</v>
      </c>
      <c r="B436" t="s">
        <v>107</v>
      </c>
      <c r="C436" t="s">
        <v>99</v>
      </c>
      <c r="D436" t="s">
        <v>100</v>
      </c>
      <c r="E436" s="54">
        <v>21</v>
      </c>
      <c r="F436" t="s">
        <v>56</v>
      </c>
      <c r="G436" s="54">
        <v>12431.2315779532</v>
      </c>
      <c r="H436" s="54">
        <v>0</v>
      </c>
      <c r="I436" s="54">
        <v>290.045475939227</v>
      </c>
      <c r="J436" s="1">
        <v>0</v>
      </c>
      <c r="K436" s="1">
        <v>150</v>
      </c>
      <c r="L436" s="54"/>
    </row>
    <row r="437" spans="1:12">
      <c r="A437" t="s">
        <v>16</v>
      </c>
      <c r="B437" t="s">
        <v>107</v>
      </c>
      <c r="C437" t="s">
        <v>99</v>
      </c>
      <c r="D437" t="s">
        <v>100</v>
      </c>
      <c r="E437" s="54">
        <v>21</v>
      </c>
      <c r="F437" t="s">
        <v>82</v>
      </c>
      <c r="G437" s="54">
        <v>12431.2315779532</v>
      </c>
      <c r="H437" s="54">
        <v>0</v>
      </c>
      <c r="I437" s="54">
        <v>-624.49800581819102</v>
      </c>
      <c r="J437" s="1">
        <v>0</v>
      </c>
      <c r="K437" s="1">
        <v>150</v>
      </c>
      <c r="L437" s="54"/>
    </row>
    <row r="438" spans="1:12">
      <c r="A438" t="s">
        <v>16</v>
      </c>
      <c r="B438" t="s">
        <v>107</v>
      </c>
      <c r="C438" t="s">
        <v>99</v>
      </c>
      <c r="D438" t="s">
        <v>100</v>
      </c>
      <c r="E438" s="54">
        <v>21</v>
      </c>
      <c r="F438" t="s">
        <v>85</v>
      </c>
      <c r="G438" s="54">
        <v>12431.2315779532</v>
      </c>
      <c r="H438" s="54">
        <v>0</v>
      </c>
      <c r="I438" s="54">
        <v>-8.7790662198362295</v>
      </c>
      <c r="J438" s="1">
        <v>0</v>
      </c>
      <c r="K438" s="1">
        <v>150</v>
      </c>
      <c r="L438" s="54"/>
    </row>
    <row r="439" spans="1:12">
      <c r="A439" t="s">
        <v>16</v>
      </c>
      <c r="B439" t="s">
        <v>107</v>
      </c>
      <c r="C439" t="s">
        <v>99</v>
      </c>
      <c r="D439" t="s">
        <v>100</v>
      </c>
      <c r="E439" s="54">
        <v>21</v>
      </c>
      <c r="F439" t="s">
        <v>55</v>
      </c>
      <c r="G439" s="54">
        <v>12431.2315779532</v>
      </c>
      <c r="H439" s="54">
        <v>0</v>
      </c>
      <c r="I439" s="54">
        <v>1.8540916215699501</v>
      </c>
      <c r="J439" s="1">
        <v>0</v>
      </c>
      <c r="K439" s="1">
        <v>150</v>
      </c>
      <c r="L439" s="54"/>
    </row>
    <row r="440" spans="1:12">
      <c r="A440" t="s">
        <v>16</v>
      </c>
      <c r="B440" t="s">
        <v>107</v>
      </c>
      <c r="C440" t="s">
        <v>99</v>
      </c>
      <c r="D440" t="s">
        <v>100</v>
      </c>
      <c r="E440" s="54">
        <v>21</v>
      </c>
      <c r="F440" t="s">
        <v>61</v>
      </c>
      <c r="G440" s="54">
        <v>12431.2315779532</v>
      </c>
      <c r="H440" s="54">
        <v>0</v>
      </c>
      <c r="I440" s="54">
        <v>411.22406552684402</v>
      </c>
      <c r="J440" s="1">
        <v>0</v>
      </c>
      <c r="K440" s="1">
        <v>150</v>
      </c>
      <c r="L440" s="54"/>
    </row>
    <row r="441" spans="1:12">
      <c r="A441" t="s">
        <v>16</v>
      </c>
      <c r="B441" t="s">
        <v>107</v>
      </c>
      <c r="C441" t="s">
        <v>99</v>
      </c>
      <c r="D441" t="s">
        <v>100</v>
      </c>
      <c r="E441" s="54">
        <v>21</v>
      </c>
      <c r="F441" t="s">
        <v>60</v>
      </c>
      <c r="G441" s="54">
        <v>12431.2315779532</v>
      </c>
      <c r="H441" s="54">
        <v>0</v>
      </c>
      <c r="I441" s="54">
        <v>337.370123600954</v>
      </c>
      <c r="J441" s="1">
        <v>0</v>
      </c>
      <c r="K441" s="1">
        <v>150</v>
      </c>
      <c r="L441" s="54"/>
    </row>
    <row r="442" spans="1:12">
      <c r="A442" t="s">
        <v>16</v>
      </c>
      <c r="B442" t="s">
        <v>107</v>
      </c>
      <c r="C442" t="s">
        <v>99</v>
      </c>
      <c r="D442" t="s">
        <v>100</v>
      </c>
      <c r="E442" s="54">
        <v>21</v>
      </c>
      <c r="F442" t="s">
        <v>57</v>
      </c>
      <c r="G442" s="54">
        <v>12431.2315779532</v>
      </c>
      <c r="H442" s="54">
        <v>0</v>
      </c>
      <c r="I442" s="54">
        <v>249.93368582079799</v>
      </c>
      <c r="J442" s="1">
        <v>0</v>
      </c>
      <c r="K442" s="1">
        <v>150</v>
      </c>
      <c r="L442" s="54"/>
    </row>
    <row r="443" spans="1:12">
      <c r="A443" t="s">
        <v>16</v>
      </c>
      <c r="B443" t="s">
        <v>107</v>
      </c>
      <c r="C443" t="s">
        <v>99</v>
      </c>
      <c r="D443" t="s">
        <v>100</v>
      </c>
      <c r="E443" s="54">
        <v>21</v>
      </c>
      <c r="F443" t="s">
        <v>59</v>
      </c>
      <c r="G443" s="54">
        <v>12431.2315779532</v>
      </c>
      <c r="H443" s="54">
        <v>0</v>
      </c>
      <c r="I443" s="54">
        <v>156.58713899737401</v>
      </c>
      <c r="J443" s="1">
        <v>0</v>
      </c>
      <c r="K443" s="1">
        <v>150</v>
      </c>
      <c r="L443" s="54"/>
    </row>
    <row r="444" spans="1:12">
      <c r="A444" t="s">
        <v>16</v>
      </c>
      <c r="B444" t="s">
        <v>107</v>
      </c>
      <c r="C444" t="s">
        <v>99</v>
      </c>
      <c r="D444" t="s">
        <v>100</v>
      </c>
      <c r="E444" s="54">
        <v>21</v>
      </c>
      <c r="F444" t="s">
        <v>83</v>
      </c>
      <c r="G444" s="54">
        <v>12431.2315779532</v>
      </c>
      <c r="H444" s="54">
        <v>0</v>
      </c>
      <c r="I444" s="54">
        <v>-334.93816149472798</v>
      </c>
      <c r="J444" s="1">
        <v>0</v>
      </c>
      <c r="K444" s="1">
        <v>150</v>
      </c>
      <c r="L444" s="54"/>
    </row>
    <row r="445" spans="1:12">
      <c r="A445" t="s">
        <v>16</v>
      </c>
      <c r="B445" t="s">
        <v>107</v>
      </c>
      <c r="C445" t="s">
        <v>99</v>
      </c>
      <c r="D445" t="s">
        <v>100</v>
      </c>
      <c r="E445" s="54">
        <v>21</v>
      </c>
      <c r="F445" t="s">
        <v>65</v>
      </c>
      <c r="G445" s="54">
        <v>12431.2315779532</v>
      </c>
      <c r="H445" s="54">
        <v>0</v>
      </c>
      <c r="I445" s="54">
        <v>-11.915139458429101</v>
      </c>
      <c r="J445" s="1">
        <v>0</v>
      </c>
      <c r="K445" s="1">
        <v>150</v>
      </c>
      <c r="L445" s="54"/>
    </row>
    <row r="446" spans="1:12">
      <c r="A446" t="s">
        <v>16</v>
      </c>
      <c r="B446" t="s">
        <v>107</v>
      </c>
      <c r="C446" t="s">
        <v>99</v>
      </c>
      <c r="D446" t="s">
        <v>100</v>
      </c>
      <c r="E446" s="54">
        <v>21</v>
      </c>
      <c r="F446" t="s">
        <v>64</v>
      </c>
      <c r="G446" s="54">
        <v>12431.2315779532</v>
      </c>
      <c r="H446" s="54">
        <v>0</v>
      </c>
      <c r="I446" s="54">
        <v>513.40112157214696</v>
      </c>
      <c r="J446" s="1">
        <v>0</v>
      </c>
      <c r="K446" s="1">
        <v>150</v>
      </c>
      <c r="L446" s="54"/>
    </row>
    <row r="447" spans="1:12">
      <c r="A447" t="s">
        <v>16</v>
      </c>
      <c r="B447" t="s">
        <v>107</v>
      </c>
      <c r="C447" t="s">
        <v>99</v>
      </c>
      <c r="D447" t="s">
        <v>100</v>
      </c>
      <c r="E447" s="54">
        <v>21</v>
      </c>
      <c r="F447" t="s">
        <v>17</v>
      </c>
      <c r="G447" s="54">
        <v>12431.2315779532</v>
      </c>
      <c r="H447" s="54">
        <v>0</v>
      </c>
      <c r="I447" s="54">
        <v>-2206.37964456688</v>
      </c>
      <c r="J447" s="1">
        <v>0</v>
      </c>
      <c r="K447" s="1">
        <v>150</v>
      </c>
      <c r="L447" s="54"/>
    </row>
    <row r="448" spans="1:12">
      <c r="A448" t="s">
        <v>16</v>
      </c>
      <c r="B448" t="s">
        <v>107</v>
      </c>
      <c r="C448" t="s">
        <v>99</v>
      </c>
      <c r="D448" t="s">
        <v>100</v>
      </c>
      <c r="E448" s="54">
        <v>21</v>
      </c>
      <c r="F448" t="s">
        <v>63</v>
      </c>
      <c r="G448" s="54">
        <v>12431.2315779532</v>
      </c>
      <c r="H448" s="54">
        <v>0</v>
      </c>
      <c r="I448" s="54">
        <v>774.72076633440497</v>
      </c>
      <c r="J448" s="1">
        <v>0</v>
      </c>
      <c r="K448" s="1">
        <v>150</v>
      </c>
      <c r="L448" s="54"/>
    </row>
    <row r="449" spans="1:12">
      <c r="A449" t="s">
        <v>16</v>
      </c>
      <c r="B449" t="s">
        <v>107</v>
      </c>
      <c r="C449" t="s">
        <v>99</v>
      </c>
      <c r="D449" t="s">
        <v>100</v>
      </c>
      <c r="E449" s="54">
        <v>21</v>
      </c>
      <c r="F449" t="s">
        <v>72</v>
      </c>
      <c r="G449" s="54">
        <v>12431.2315779532</v>
      </c>
      <c r="H449" s="54">
        <v>0</v>
      </c>
      <c r="I449" s="54">
        <v>-2636.45481955389</v>
      </c>
      <c r="J449" s="1">
        <v>0</v>
      </c>
      <c r="K449" s="1">
        <v>150</v>
      </c>
      <c r="L449" s="54"/>
    </row>
    <row r="450" spans="1:12">
      <c r="A450" t="s">
        <v>16</v>
      </c>
      <c r="B450" t="s">
        <v>107</v>
      </c>
      <c r="C450" t="s">
        <v>99</v>
      </c>
      <c r="D450" t="s">
        <v>100</v>
      </c>
      <c r="E450" s="54">
        <v>22</v>
      </c>
      <c r="F450" t="s">
        <v>62</v>
      </c>
      <c r="G450" s="54">
        <v>12196.8963445757</v>
      </c>
      <c r="H450" s="54">
        <v>0</v>
      </c>
      <c r="I450" s="54">
        <v>1029.3712935554199</v>
      </c>
      <c r="J450" s="1">
        <v>0</v>
      </c>
      <c r="K450" s="1">
        <v>150</v>
      </c>
      <c r="L450" s="54"/>
    </row>
    <row r="451" spans="1:12">
      <c r="A451" t="s">
        <v>16</v>
      </c>
      <c r="B451" t="s">
        <v>107</v>
      </c>
      <c r="C451" t="s">
        <v>99</v>
      </c>
      <c r="D451" t="s">
        <v>100</v>
      </c>
      <c r="E451" s="54">
        <v>22</v>
      </c>
      <c r="F451" t="s">
        <v>84</v>
      </c>
      <c r="G451" s="54">
        <v>12196.8963445757</v>
      </c>
      <c r="H451" s="54">
        <v>0</v>
      </c>
      <c r="I451" s="54">
        <v>52.987491690628303</v>
      </c>
      <c r="J451" s="1">
        <v>0</v>
      </c>
      <c r="K451" s="1">
        <v>150</v>
      </c>
      <c r="L451" s="54"/>
    </row>
    <row r="452" spans="1:12">
      <c r="A452" t="s">
        <v>16</v>
      </c>
      <c r="B452" t="s">
        <v>107</v>
      </c>
      <c r="C452" t="s">
        <v>99</v>
      </c>
      <c r="D452" t="s">
        <v>100</v>
      </c>
      <c r="E452" s="54">
        <v>22</v>
      </c>
      <c r="F452" t="s">
        <v>80</v>
      </c>
      <c r="G452" s="54">
        <v>12196.8963445757</v>
      </c>
      <c r="H452" s="54">
        <v>0</v>
      </c>
      <c r="I452" s="54">
        <v>122.96159086920299</v>
      </c>
      <c r="J452" s="1">
        <v>0</v>
      </c>
      <c r="K452" s="1">
        <v>150</v>
      </c>
      <c r="L452" s="54"/>
    </row>
    <row r="453" spans="1:12">
      <c r="A453" t="s">
        <v>16</v>
      </c>
      <c r="B453" t="s">
        <v>107</v>
      </c>
      <c r="C453" t="s">
        <v>99</v>
      </c>
      <c r="D453" t="s">
        <v>100</v>
      </c>
      <c r="E453" s="54">
        <v>22</v>
      </c>
      <c r="F453" t="s">
        <v>81</v>
      </c>
      <c r="G453" s="54">
        <v>12196.8963445757</v>
      </c>
      <c r="H453" s="54">
        <v>0</v>
      </c>
      <c r="I453" s="54">
        <v>-8.9415269550515504</v>
      </c>
      <c r="J453" s="1">
        <v>0</v>
      </c>
      <c r="K453" s="1">
        <v>150</v>
      </c>
      <c r="L453" s="54"/>
    </row>
    <row r="454" spans="1:12">
      <c r="A454" t="s">
        <v>16</v>
      </c>
      <c r="B454" t="s">
        <v>107</v>
      </c>
      <c r="C454" t="s">
        <v>99</v>
      </c>
      <c r="D454" t="s">
        <v>100</v>
      </c>
      <c r="E454" s="54">
        <v>22</v>
      </c>
      <c r="F454" t="s">
        <v>79</v>
      </c>
      <c r="G454" s="54">
        <v>12196.8963445757</v>
      </c>
      <c r="H454" s="54">
        <v>0</v>
      </c>
      <c r="I454" s="54">
        <v>29.9106474686578</v>
      </c>
      <c r="J454" s="1">
        <v>0</v>
      </c>
      <c r="K454" s="1">
        <v>150</v>
      </c>
      <c r="L454" s="54"/>
    </row>
    <row r="455" spans="1:12">
      <c r="A455" t="s">
        <v>16</v>
      </c>
      <c r="B455" t="s">
        <v>107</v>
      </c>
      <c r="C455" t="s">
        <v>99</v>
      </c>
      <c r="D455" t="s">
        <v>100</v>
      </c>
      <c r="E455" s="54">
        <v>22</v>
      </c>
      <c r="F455" t="s">
        <v>66</v>
      </c>
      <c r="G455" s="54">
        <v>12196.8963445757</v>
      </c>
      <c r="H455" s="54">
        <v>0</v>
      </c>
      <c r="I455" s="54">
        <v>-724.42377223006804</v>
      </c>
      <c r="J455" s="1">
        <v>0</v>
      </c>
      <c r="K455" s="1">
        <v>150</v>
      </c>
      <c r="L455" s="54"/>
    </row>
    <row r="456" spans="1:12">
      <c r="A456" t="s">
        <v>16</v>
      </c>
      <c r="B456" t="s">
        <v>107</v>
      </c>
      <c r="C456" t="s">
        <v>99</v>
      </c>
      <c r="D456" t="s">
        <v>100</v>
      </c>
      <c r="E456" s="54">
        <v>22</v>
      </c>
      <c r="F456" t="s">
        <v>56</v>
      </c>
      <c r="G456" s="54">
        <v>12196.8963445757</v>
      </c>
      <c r="H456" s="54">
        <v>0</v>
      </c>
      <c r="I456" s="54">
        <v>293.297486846168</v>
      </c>
      <c r="J456" s="1">
        <v>0</v>
      </c>
      <c r="K456" s="1">
        <v>150</v>
      </c>
      <c r="L456" s="54"/>
    </row>
    <row r="457" spans="1:12">
      <c r="A457" t="s">
        <v>16</v>
      </c>
      <c r="B457" t="s">
        <v>107</v>
      </c>
      <c r="C457" t="s">
        <v>99</v>
      </c>
      <c r="D457" t="s">
        <v>100</v>
      </c>
      <c r="E457" s="54">
        <v>22</v>
      </c>
      <c r="F457" t="s">
        <v>82</v>
      </c>
      <c r="G457" s="54">
        <v>12196.8963445757</v>
      </c>
      <c r="H457" s="54">
        <v>0</v>
      </c>
      <c r="I457" s="54">
        <v>-782.46520950716797</v>
      </c>
      <c r="J457" s="1">
        <v>0</v>
      </c>
      <c r="K457" s="1">
        <v>150</v>
      </c>
      <c r="L457" s="54"/>
    </row>
    <row r="458" spans="1:12">
      <c r="A458" t="s">
        <v>16</v>
      </c>
      <c r="B458" t="s">
        <v>107</v>
      </c>
      <c r="C458" t="s">
        <v>99</v>
      </c>
      <c r="D458" t="s">
        <v>100</v>
      </c>
      <c r="E458" s="54">
        <v>22</v>
      </c>
      <c r="F458" t="s">
        <v>85</v>
      </c>
      <c r="G458" s="54">
        <v>12196.8963445757</v>
      </c>
      <c r="H458" s="54">
        <v>0</v>
      </c>
      <c r="I458" s="54">
        <v>-5.7752614458033404</v>
      </c>
      <c r="J458" s="1">
        <v>0</v>
      </c>
      <c r="K458" s="1">
        <v>150</v>
      </c>
      <c r="L458" s="54"/>
    </row>
    <row r="459" spans="1:12">
      <c r="A459" t="s">
        <v>16</v>
      </c>
      <c r="B459" t="s">
        <v>107</v>
      </c>
      <c r="C459" t="s">
        <v>99</v>
      </c>
      <c r="D459" t="s">
        <v>100</v>
      </c>
      <c r="E459" s="54">
        <v>22</v>
      </c>
      <c r="F459" t="s">
        <v>55</v>
      </c>
      <c r="G459" s="54">
        <v>12196.8963445757</v>
      </c>
      <c r="H459" s="54">
        <v>0</v>
      </c>
      <c r="I459" s="54">
        <v>20.862656381730002</v>
      </c>
      <c r="J459" s="1">
        <v>0</v>
      </c>
      <c r="K459" s="1">
        <v>150</v>
      </c>
      <c r="L459" s="54"/>
    </row>
    <row r="460" spans="1:12">
      <c r="A460" t="s">
        <v>16</v>
      </c>
      <c r="B460" t="s">
        <v>107</v>
      </c>
      <c r="C460" t="s">
        <v>99</v>
      </c>
      <c r="D460" t="s">
        <v>100</v>
      </c>
      <c r="E460" s="54">
        <v>22</v>
      </c>
      <c r="F460" t="s">
        <v>61</v>
      </c>
      <c r="G460" s="54">
        <v>12196.8963445757</v>
      </c>
      <c r="H460" s="54">
        <v>0</v>
      </c>
      <c r="I460" s="54">
        <v>503.39146610740801</v>
      </c>
      <c r="J460" s="1">
        <v>0</v>
      </c>
      <c r="K460" s="1">
        <v>150</v>
      </c>
      <c r="L460" s="54"/>
    </row>
    <row r="461" spans="1:12">
      <c r="A461" t="s">
        <v>16</v>
      </c>
      <c r="B461" t="s">
        <v>107</v>
      </c>
      <c r="C461" t="s">
        <v>99</v>
      </c>
      <c r="D461" t="s">
        <v>100</v>
      </c>
      <c r="E461" s="54">
        <v>22</v>
      </c>
      <c r="F461" t="s">
        <v>60</v>
      </c>
      <c r="G461" s="54">
        <v>12196.8963445757</v>
      </c>
      <c r="H461" s="54">
        <v>0</v>
      </c>
      <c r="I461" s="54">
        <v>459.975097784139</v>
      </c>
      <c r="J461" s="1">
        <v>0</v>
      </c>
      <c r="K461" s="1">
        <v>150</v>
      </c>
      <c r="L461" s="54"/>
    </row>
    <row r="462" spans="1:12">
      <c r="A462" t="s">
        <v>16</v>
      </c>
      <c r="B462" t="s">
        <v>107</v>
      </c>
      <c r="C462" t="s">
        <v>99</v>
      </c>
      <c r="D462" t="s">
        <v>100</v>
      </c>
      <c r="E462" s="54">
        <v>22</v>
      </c>
      <c r="F462" t="s">
        <v>57</v>
      </c>
      <c r="G462" s="54">
        <v>12196.8963445757</v>
      </c>
      <c r="H462" s="54">
        <v>0</v>
      </c>
      <c r="I462" s="54">
        <v>269.12502844121502</v>
      </c>
      <c r="J462" s="1">
        <v>0</v>
      </c>
      <c r="K462" s="1">
        <v>150</v>
      </c>
      <c r="L462" s="54"/>
    </row>
    <row r="463" spans="1:12">
      <c r="A463" t="s">
        <v>16</v>
      </c>
      <c r="B463" t="s">
        <v>107</v>
      </c>
      <c r="C463" t="s">
        <v>99</v>
      </c>
      <c r="D463" t="s">
        <v>100</v>
      </c>
      <c r="E463" s="54">
        <v>22</v>
      </c>
      <c r="F463" t="s">
        <v>59</v>
      </c>
      <c r="G463" s="54">
        <v>12196.8963445757</v>
      </c>
      <c r="H463" s="54">
        <v>0</v>
      </c>
      <c r="I463" s="54">
        <v>204.82985924484001</v>
      </c>
      <c r="J463" s="1">
        <v>0</v>
      </c>
      <c r="K463" s="1">
        <v>150</v>
      </c>
      <c r="L463" s="54"/>
    </row>
    <row r="464" spans="1:12">
      <c r="A464" t="s">
        <v>16</v>
      </c>
      <c r="B464" t="s">
        <v>107</v>
      </c>
      <c r="C464" t="s">
        <v>99</v>
      </c>
      <c r="D464" t="s">
        <v>100</v>
      </c>
      <c r="E464" s="54">
        <v>22</v>
      </c>
      <c r="F464" t="s">
        <v>83</v>
      </c>
      <c r="G464" s="54">
        <v>12196.8963445757</v>
      </c>
      <c r="H464" s="54">
        <v>0</v>
      </c>
      <c r="I464" s="54">
        <v>-278.01930634150602</v>
      </c>
      <c r="J464" s="1">
        <v>0</v>
      </c>
      <c r="K464" s="1">
        <v>150</v>
      </c>
      <c r="L464" s="54"/>
    </row>
    <row r="465" spans="1:12">
      <c r="A465" t="s">
        <v>16</v>
      </c>
      <c r="B465" t="s">
        <v>107</v>
      </c>
      <c r="C465" t="s">
        <v>99</v>
      </c>
      <c r="D465" t="s">
        <v>100</v>
      </c>
      <c r="E465" s="54">
        <v>22</v>
      </c>
      <c r="F465" t="s">
        <v>65</v>
      </c>
      <c r="G465" s="54">
        <v>12196.8963445757</v>
      </c>
      <c r="H465" s="54">
        <v>0</v>
      </c>
      <c r="I465" s="54">
        <v>23.6080602612235</v>
      </c>
      <c r="J465" s="1">
        <v>0</v>
      </c>
      <c r="K465" s="1">
        <v>150</v>
      </c>
      <c r="L465" s="54"/>
    </row>
    <row r="466" spans="1:12">
      <c r="A466" t="s">
        <v>16</v>
      </c>
      <c r="B466" t="s">
        <v>107</v>
      </c>
      <c r="C466" t="s">
        <v>99</v>
      </c>
      <c r="D466" t="s">
        <v>100</v>
      </c>
      <c r="E466" s="54">
        <v>22</v>
      </c>
      <c r="F466" t="s">
        <v>64</v>
      </c>
      <c r="G466" s="54">
        <v>12196.8963445757</v>
      </c>
      <c r="H466" s="54">
        <v>0</v>
      </c>
      <c r="I466" s="54">
        <v>601.39857011985998</v>
      </c>
      <c r="J466" s="1">
        <v>0</v>
      </c>
      <c r="K466" s="1">
        <v>150</v>
      </c>
      <c r="L466" s="54"/>
    </row>
    <row r="467" spans="1:12">
      <c r="A467" t="s">
        <v>16</v>
      </c>
      <c r="B467" t="s">
        <v>107</v>
      </c>
      <c r="C467" t="s">
        <v>99</v>
      </c>
      <c r="D467" t="s">
        <v>100</v>
      </c>
      <c r="E467" s="54">
        <v>22</v>
      </c>
      <c r="F467" t="s">
        <v>17</v>
      </c>
      <c r="G467" s="54">
        <v>12196.8963445757</v>
      </c>
      <c r="H467" s="54">
        <v>0</v>
      </c>
      <c r="I467" s="54">
        <v>-2226.9532458335598</v>
      </c>
      <c r="J467" s="1">
        <v>0</v>
      </c>
      <c r="K467" s="1">
        <v>150</v>
      </c>
      <c r="L467" s="54"/>
    </row>
    <row r="468" spans="1:12">
      <c r="A468" t="s">
        <v>16</v>
      </c>
      <c r="B468" t="s">
        <v>107</v>
      </c>
      <c r="C468" t="s">
        <v>99</v>
      </c>
      <c r="D468" t="s">
        <v>100</v>
      </c>
      <c r="E468" s="54">
        <v>22</v>
      </c>
      <c r="F468" t="s">
        <v>63</v>
      </c>
      <c r="G468" s="54">
        <v>12196.8963445757</v>
      </c>
      <c r="H468" s="54">
        <v>0</v>
      </c>
      <c r="I468" s="54">
        <v>771.96605163010202</v>
      </c>
      <c r="J468" s="1">
        <v>0</v>
      </c>
      <c r="K468" s="1">
        <v>150</v>
      </c>
      <c r="L468" s="54"/>
    </row>
    <row r="469" spans="1:12">
      <c r="A469" t="s">
        <v>16</v>
      </c>
      <c r="B469" t="s">
        <v>107</v>
      </c>
      <c r="C469" t="s">
        <v>99</v>
      </c>
      <c r="D469" t="s">
        <v>100</v>
      </c>
      <c r="E469" s="54">
        <v>22</v>
      </c>
      <c r="F469" t="s">
        <v>72</v>
      </c>
      <c r="G469" s="54">
        <v>12196.8963445757</v>
      </c>
      <c r="H469" s="54">
        <v>0</v>
      </c>
      <c r="I469" s="54">
        <v>-2313.2819936821502</v>
      </c>
      <c r="J469" s="1">
        <v>0</v>
      </c>
      <c r="K469" s="1">
        <v>150</v>
      </c>
      <c r="L469" s="54"/>
    </row>
    <row r="470" spans="1:12">
      <c r="A470" t="s">
        <v>16</v>
      </c>
      <c r="B470" t="s">
        <v>107</v>
      </c>
      <c r="C470" t="s">
        <v>99</v>
      </c>
      <c r="D470" t="s">
        <v>100</v>
      </c>
      <c r="E470" s="54">
        <v>23</v>
      </c>
      <c r="F470" t="s">
        <v>62</v>
      </c>
      <c r="G470" s="54">
        <v>11792.2894945844</v>
      </c>
      <c r="H470" s="54">
        <v>0</v>
      </c>
      <c r="I470" s="54">
        <v>908.66026172937597</v>
      </c>
      <c r="J470" s="1">
        <v>0</v>
      </c>
      <c r="K470" s="1">
        <v>150</v>
      </c>
      <c r="L470" s="54"/>
    </row>
    <row r="471" spans="1:12">
      <c r="A471" t="s">
        <v>16</v>
      </c>
      <c r="B471" t="s">
        <v>107</v>
      </c>
      <c r="C471" t="s">
        <v>99</v>
      </c>
      <c r="D471" t="s">
        <v>100</v>
      </c>
      <c r="E471" s="54">
        <v>23</v>
      </c>
      <c r="F471" t="s">
        <v>84</v>
      </c>
      <c r="G471" s="54">
        <v>11792.2894945844</v>
      </c>
      <c r="H471" s="54">
        <v>0</v>
      </c>
      <c r="I471" s="54">
        <v>53.7049698227544</v>
      </c>
      <c r="J471" s="1">
        <v>0</v>
      </c>
      <c r="K471" s="1">
        <v>150</v>
      </c>
      <c r="L471" s="54"/>
    </row>
    <row r="472" spans="1:12">
      <c r="A472" t="s">
        <v>16</v>
      </c>
      <c r="B472" t="s">
        <v>107</v>
      </c>
      <c r="C472" t="s">
        <v>99</v>
      </c>
      <c r="D472" t="s">
        <v>100</v>
      </c>
      <c r="E472" s="54">
        <v>23</v>
      </c>
      <c r="F472" t="s">
        <v>80</v>
      </c>
      <c r="G472" s="54">
        <v>11792.2894945844</v>
      </c>
      <c r="H472" s="54">
        <v>0</v>
      </c>
      <c r="I472" s="54">
        <v>132.35787308324799</v>
      </c>
      <c r="J472" s="1">
        <v>0</v>
      </c>
      <c r="K472" s="1">
        <v>150</v>
      </c>
      <c r="L472" s="54"/>
    </row>
    <row r="473" spans="1:12">
      <c r="A473" t="s">
        <v>16</v>
      </c>
      <c r="B473" t="s">
        <v>107</v>
      </c>
      <c r="C473" t="s">
        <v>99</v>
      </c>
      <c r="D473" t="s">
        <v>100</v>
      </c>
      <c r="E473" s="54">
        <v>23</v>
      </c>
      <c r="F473" t="s">
        <v>81</v>
      </c>
      <c r="G473" s="54">
        <v>11792.2894945844</v>
      </c>
      <c r="H473" s="54">
        <v>0</v>
      </c>
      <c r="I473" s="54">
        <v>-12.7715940145878</v>
      </c>
      <c r="J473" s="1">
        <v>0</v>
      </c>
      <c r="K473" s="1">
        <v>150</v>
      </c>
      <c r="L473" s="54"/>
    </row>
    <row r="474" spans="1:12">
      <c r="A474" t="s">
        <v>16</v>
      </c>
      <c r="B474" t="s">
        <v>107</v>
      </c>
      <c r="C474" t="s">
        <v>99</v>
      </c>
      <c r="D474" t="s">
        <v>100</v>
      </c>
      <c r="E474" s="54">
        <v>23</v>
      </c>
      <c r="F474" t="s">
        <v>79</v>
      </c>
      <c r="G474" s="54">
        <v>11792.2894945844</v>
      </c>
      <c r="H474" s="54">
        <v>0</v>
      </c>
      <c r="I474" s="54">
        <v>12.0831900669713</v>
      </c>
      <c r="J474" s="1">
        <v>0</v>
      </c>
      <c r="K474" s="1">
        <v>150</v>
      </c>
      <c r="L474" s="54"/>
    </row>
    <row r="475" spans="1:12">
      <c r="A475" t="s">
        <v>16</v>
      </c>
      <c r="B475" t="s">
        <v>107</v>
      </c>
      <c r="C475" t="s">
        <v>99</v>
      </c>
      <c r="D475" t="s">
        <v>100</v>
      </c>
      <c r="E475" s="54">
        <v>23</v>
      </c>
      <c r="F475" t="s">
        <v>66</v>
      </c>
      <c r="G475" s="54">
        <v>11792.2894945844</v>
      </c>
      <c r="H475" s="54">
        <v>0</v>
      </c>
      <c r="I475" s="54">
        <v>-706.73953332268798</v>
      </c>
      <c r="J475" s="1">
        <v>0</v>
      </c>
      <c r="K475" s="1">
        <v>150</v>
      </c>
      <c r="L475" s="54"/>
    </row>
    <row r="476" spans="1:12">
      <c r="A476" t="s">
        <v>16</v>
      </c>
      <c r="B476" t="s">
        <v>107</v>
      </c>
      <c r="C476" t="s">
        <v>99</v>
      </c>
      <c r="D476" t="s">
        <v>100</v>
      </c>
      <c r="E476" s="54">
        <v>23</v>
      </c>
      <c r="F476" t="s">
        <v>56</v>
      </c>
      <c r="G476" s="54">
        <v>11792.2894945844</v>
      </c>
      <c r="H476" s="54">
        <v>0</v>
      </c>
      <c r="I476" s="54">
        <v>311.09801537902598</v>
      </c>
      <c r="J476" s="1">
        <v>0</v>
      </c>
      <c r="K476" s="1">
        <v>150</v>
      </c>
      <c r="L476" s="54"/>
    </row>
    <row r="477" spans="1:12">
      <c r="A477" t="s">
        <v>16</v>
      </c>
      <c r="B477" t="s">
        <v>107</v>
      </c>
      <c r="C477" t="s">
        <v>99</v>
      </c>
      <c r="D477" t="s">
        <v>100</v>
      </c>
      <c r="E477" s="54">
        <v>23</v>
      </c>
      <c r="F477" t="s">
        <v>82</v>
      </c>
      <c r="G477" s="54">
        <v>11792.2894945844</v>
      </c>
      <c r="H477" s="54">
        <v>0</v>
      </c>
      <c r="I477" s="54">
        <v>-837.17129288865203</v>
      </c>
      <c r="J477" s="1">
        <v>0</v>
      </c>
      <c r="K477" s="1">
        <v>150</v>
      </c>
      <c r="L477" s="54"/>
    </row>
    <row r="478" spans="1:12">
      <c r="A478" t="s">
        <v>16</v>
      </c>
      <c r="B478" t="s">
        <v>107</v>
      </c>
      <c r="C478" t="s">
        <v>99</v>
      </c>
      <c r="D478" t="s">
        <v>100</v>
      </c>
      <c r="E478" s="54">
        <v>23</v>
      </c>
      <c r="F478" t="s">
        <v>85</v>
      </c>
      <c r="G478" s="54">
        <v>11792.2894945844</v>
      </c>
      <c r="H478" s="54">
        <v>0</v>
      </c>
      <c r="I478" s="54">
        <v>-3.0497143406629199</v>
      </c>
      <c r="J478" s="1">
        <v>0</v>
      </c>
      <c r="K478" s="1">
        <v>150</v>
      </c>
      <c r="L478" s="54"/>
    </row>
    <row r="479" spans="1:12">
      <c r="A479" t="s">
        <v>16</v>
      </c>
      <c r="B479" t="s">
        <v>107</v>
      </c>
      <c r="C479" t="s">
        <v>99</v>
      </c>
      <c r="D479" t="s">
        <v>100</v>
      </c>
      <c r="E479" s="54">
        <v>23</v>
      </c>
      <c r="F479" t="s">
        <v>55</v>
      </c>
      <c r="G479" s="54">
        <v>11792.2894945844</v>
      </c>
      <c r="H479" s="54">
        <v>0</v>
      </c>
      <c r="I479" s="54">
        <v>57.034246457034797</v>
      </c>
      <c r="J479" s="1">
        <v>0</v>
      </c>
      <c r="K479" s="1">
        <v>150</v>
      </c>
      <c r="L479" s="54"/>
    </row>
    <row r="480" spans="1:12">
      <c r="A480" t="s">
        <v>16</v>
      </c>
      <c r="B480" t="s">
        <v>107</v>
      </c>
      <c r="C480" t="s">
        <v>99</v>
      </c>
      <c r="D480" t="s">
        <v>100</v>
      </c>
      <c r="E480" s="54">
        <v>23</v>
      </c>
      <c r="F480" t="s">
        <v>61</v>
      </c>
      <c r="G480" s="54">
        <v>11792.2894945844</v>
      </c>
      <c r="H480" s="54">
        <v>0</v>
      </c>
      <c r="I480" s="54">
        <v>437.90821040147301</v>
      </c>
      <c r="J480" s="1">
        <v>0</v>
      </c>
      <c r="K480" s="1">
        <v>150</v>
      </c>
      <c r="L480" s="54"/>
    </row>
    <row r="481" spans="1:12">
      <c r="A481" t="s">
        <v>16</v>
      </c>
      <c r="B481" t="s">
        <v>107</v>
      </c>
      <c r="C481" t="s">
        <v>99</v>
      </c>
      <c r="D481" t="s">
        <v>100</v>
      </c>
      <c r="E481" s="54">
        <v>23</v>
      </c>
      <c r="F481" t="s">
        <v>60</v>
      </c>
      <c r="G481" s="54">
        <v>11792.2894945844</v>
      </c>
      <c r="H481" s="54">
        <v>0</v>
      </c>
      <c r="I481" s="54">
        <v>433.64057924205503</v>
      </c>
      <c r="J481" s="1">
        <v>0</v>
      </c>
      <c r="K481" s="1">
        <v>150</v>
      </c>
      <c r="L481" s="54"/>
    </row>
    <row r="482" spans="1:12">
      <c r="A482" t="s">
        <v>16</v>
      </c>
      <c r="B482" t="s">
        <v>107</v>
      </c>
      <c r="C482" t="s">
        <v>99</v>
      </c>
      <c r="D482" t="s">
        <v>100</v>
      </c>
      <c r="E482" s="54">
        <v>23</v>
      </c>
      <c r="F482" t="s">
        <v>57</v>
      </c>
      <c r="G482" s="54">
        <v>11792.2894945844</v>
      </c>
      <c r="H482" s="54">
        <v>0</v>
      </c>
      <c r="I482" s="54">
        <v>244.14704304303399</v>
      </c>
      <c r="J482" s="1">
        <v>0</v>
      </c>
      <c r="K482" s="1">
        <v>150</v>
      </c>
      <c r="L482" s="54"/>
    </row>
    <row r="483" spans="1:12">
      <c r="A483" t="s">
        <v>16</v>
      </c>
      <c r="B483" t="s">
        <v>107</v>
      </c>
      <c r="C483" t="s">
        <v>99</v>
      </c>
      <c r="D483" t="s">
        <v>100</v>
      </c>
      <c r="E483" s="54">
        <v>23</v>
      </c>
      <c r="F483" t="s">
        <v>59</v>
      </c>
      <c r="G483" s="54">
        <v>11792.2894945844</v>
      </c>
      <c r="H483" s="54">
        <v>0</v>
      </c>
      <c r="I483" s="54">
        <v>198.361693142192</v>
      </c>
      <c r="J483" s="1">
        <v>0</v>
      </c>
      <c r="K483" s="1">
        <v>150</v>
      </c>
      <c r="L483" s="54"/>
    </row>
    <row r="484" spans="1:12">
      <c r="A484" t="s">
        <v>16</v>
      </c>
      <c r="B484" t="s">
        <v>107</v>
      </c>
      <c r="C484" t="s">
        <v>99</v>
      </c>
      <c r="D484" t="s">
        <v>100</v>
      </c>
      <c r="E484" s="54">
        <v>23</v>
      </c>
      <c r="F484" t="s">
        <v>83</v>
      </c>
      <c r="G484" s="54">
        <v>11792.2894945844</v>
      </c>
      <c r="H484" s="54">
        <v>0</v>
      </c>
      <c r="I484" s="54">
        <v>-176.96245514276501</v>
      </c>
      <c r="J484" s="1">
        <v>0</v>
      </c>
      <c r="K484" s="1">
        <v>150</v>
      </c>
      <c r="L484" s="54"/>
    </row>
    <row r="485" spans="1:12">
      <c r="A485" t="s">
        <v>16</v>
      </c>
      <c r="B485" t="s">
        <v>107</v>
      </c>
      <c r="C485" t="s">
        <v>99</v>
      </c>
      <c r="D485" t="s">
        <v>100</v>
      </c>
      <c r="E485" s="54">
        <v>23</v>
      </c>
      <c r="F485" t="s">
        <v>65</v>
      </c>
      <c r="G485" s="54">
        <v>11792.2894945844</v>
      </c>
      <c r="H485" s="54">
        <v>0</v>
      </c>
      <c r="I485" s="54">
        <v>31.751283920714801</v>
      </c>
      <c r="J485" s="1">
        <v>0</v>
      </c>
      <c r="K485" s="1">
        <v>150</v>
      </c>
      <c r="L485" s="54"/>
    </row>
    <row r="486" spans="1:12">
      <c r="A486" t="s">
        <v>16</v>
      </c>
      <c r="B486" t="s">
        <v>107</v>
      </c>
      <c r="C486" t="s">
        <v>99</v>
      </c>
      <c r="D486" t="s">
        <v>100</v>
      </c>
      <c r="E486" s="54">
        <v>23</v>
      </c>
      <c r="F486" t="s">
        <v>64</v>
      </c>
      <c r="G486" s="54">
        <v>11792.2894945844</v>
      </c>
      <c r="H486" s="54">
        <v>0</v>
      </c>
      <c r="I486" s="54">
        <v>535.53013304619299</v>
      </c>
      <c r="J486" s="1">
        <v>0</v>
      </c>
      <c r="K486" s="1">
        <v>150</v>
      </c>
      <c r="L486" s="54"/>
    </row>
    <row r="487" spans="1:12">
      <c r="A487" t="s">
        <v>16</v>
      </c>
      <c r="B487" t="s">
        <v>107</v>
      </c>
      <c r="C487" t="s">
        <v>99</v>
      </c>
      <c r="D487" t="s">
        <v>100</v>
      </c>
      <c r="E487" s="54">
        <v>23</v>
      </c>
      <c r="F487" t="s">
        <v>17</v>
      </c>
      <c r="G487" s="54">
        <v>11792.2894945844</v>
      </c>
      <c r="H487" s="54">
        <v>0</v>
      </c>
      <c r="I487" s="54">
        <v>-2110.5253769471401</v>
      </c>
      <c r="J487" s="1">
        <v>0</v>
      </c>
      <c r="K487" s="1">
        <v>150</v>
      </c>
      <c r="L487" s="54"/>
    </row>
    <row r="488" spans="1:12">
      <c r="A488" t="s">
        <v>16</v>
      </c>
      <c r="B488" t="s">
        <v>107</v>
      </c>
      <c r="C488" t="s">
        <v>99</v>
      </c>
      <c r="D488" t="s">
        <v>100</v>
      </c>
      <c r="E488" s="54">
        <v>23</v>
      </c>
      <c r="F488" t="s">
        <v>63</v>
      </c>
      <c r="G488" s="54">
        <v>11792.2894945844</v>
      </c>
      <c r="H488" s="54">
        <v>0</v>
      </c>
      <c r="I488" s="54">
        <v>727.65710423311305</v>
      </c>
      <c r="J488" s="1">
        <v>0</v>
      </c>
      <c r="K488" s="1">
        <v>150</v>
      </c>
      <c r="L488" s="54"/>
    </row>
    <row r="489" spans="1:12">
      <c r="A489" t="s">
        <v>16</v>
      </c>
      <c r="B489" t="s">
        <v>107</v>
      </c>
      <c r="C489" t="s">
        <v>99</v>
      </c>
      <c r="D489" t="s">
        <v>100</v>
      </c>
      <c r="E489">
        <v>23</v>
      </c>
      <c r="F489" t="s">
        <v>72</v>
      </c>
      <c r="G489">
        <v>11792.2894945844</v>
      </c>
      <c r="H489">
        <v>0</v>
      </c>
      <c r="I489">
        <v>-1767.7475666912901</v>
      </c>
      <c r="J489" s="1">
        <v>0</v>
      </c>
      <c r="K489" s="1">
        <v>150</v>
      </c>
    </row>
    <row r="490" spans="1:12">
      <c r="A490" t="s">
        <v>23</v>
      </c>
      <c r="B490" t="s">
        <v>108</v>
      </c>
      <c r="C490" t="s">
        <v>99</v>
      </c>
      <c r="D490" t="s">
        <v>100</v>
      </c>
      <c r="E490">
        <v>0</v>
      </c>
      <c r="F490" t="s">
        <v>62</v>
      </c>
      <c r="G490">
        <v>693.42883849374505</v>
      </c>
      <c r="H490">
        <v>0</v>
      </c>
      <c r="I490">
        <v>17.454968628498801</v>
      </c>
      <c r="J490" s="1">
        <v>0</v>
      </c>
      <c r="K490" s="1">
        <v>150</v>
      </c>
    </row>
    <row r="491" spans="1:12">
      <c r="A491" t="s">
        <v>23</v>
      </c>
      <c r="B491" t="s">
        <v>108</v>
      </c>
      <c r="C491" t="s">
        <v>99</v>
      </c>
      <c r="D491" t="s">
        <v>100</v>
      </c>
      <c r="E491">
        <v>0</v>
      </c>
      <c r="F491" t="s">
        <v>84</v>
      </c>
      <c r="G491">
        <v>693.42883849374505</v>
      </c>
      <c r="H491">
        <v>0</v>
      </c>
      <c r="I491">
        <v>2.4227457657991098</v>
      </c>
      <c r="J491" s="1">
        <v>0</v>
      </c>
      <c r="K491" s="1">
        <v>150</v>
      </c>
    </row>
    <row r="492" spans="1:12">
      <c r="A492" t="s">
        <v>23</v>
      </c>
      <c r="B492" t="s">
        <v>108</v>
      </c>
      <c r="C492" t="s">
        <v>99</v>
      </c>
      <c r="D492" t="s">
        <v>100</v>
      </c>
      <c r="E492">
        <v>0</v>
      </c>
      <c r="F492" t="s">
        <v>80</v>
      </c>
      <c r="G492">
        <v>693.42883849374505</v>
      </c>
      <c r="H492">
        <v>0</v>
      </c>
      <c r="I492">
        <v>4.4001422291681003</v>
      </c>
      <c r="J492" s="1">
        <v>0</v>
      </c>
      <c r="K492" s="1">
        <v>150</v>
      </c>
    </row>
    <row r="493" spans="1:12">
      <c r="A493" t="s">
        <v>23</v>
      </c>
      <c r="B493" t="s">
        <v>108</v>
      </c>
      <c r="C493" t="s">
        <v>99</v>
      </c>
      <c r="D493" t="s">
        <v>100</v>
      </c>
      <c r="E493">
        <v>0</v>
      </c>
      <c r="F493" t="s">
        <v>81</v>
      </c>
      <c r="G493">
        <v>693.42883849374505</v>
      </c>
      <c r="H493">
        <v>0</v>
      </c>
      <c r="I493">
        <v>-0.45150072033887201</v>
      </c>
      <c r="J493" s="1">
        <v>0</v>
      </c>
      <c r="K493" s="1">
        <v>150</v>
      </c>
    </row>
    <row r="494" spans="1:12">
      <c r="A494" t="s">
        <v>23</v>
      </c>
      <c r="B494" t="s">
        <v>108</v>
      </c>
      <c r="C494" t="s">
        <v>99</v>
      </c>
      <c r="D494" t="s">
        <v>100</v>
      </c>
      <c r="E494">
        <v>0</v>
      </c>
      <c r="F494" t="s">
        <v>66</v>
      </c>
      <c r="G494">
        <v>693.42883849374505</v>
      </c>
      <c r="H494">
        <v>0</v>
      </c>
      <c r="I494">
        <v>-15.9934798831592</v>
      </c>
      <c r="J494" s="1">
        <v>0</v>
      </c>
      <c r="K494" s="1">
        <v>150</v>
      </c>
    </row>
    <row r="495" spans="1:12">
      <c r="A495" t="s">
        <v>23</v>
      </c>
      <c r="B495" t="s">
        <v>108</v>
      </c>
      <c r="C495" t="s">
        <v>99</v>
      </c>
      <c r="D495" t="s">
        <v>100</v>
      </c>
      <c r="E495">
        <v>0</v>
      </c>
      <c r="F495" t="s">
        <v>56</v>
      </c>
      <c r="G495">
        <v>693.42883849374505</v>
      </c>
      <c r="H495">
        <v>0</v>
      </c>
      <c r="I495">
        <v>9.6170432870837903</v>
      </c>
      <c r="J495" s="1">
        <v>0</v>
      </c>
      <c r="K495" s="1">
        <v>150</v>
      </c>
    </row>
    <row r="496" spans="1:12">
      <c r="A496" t="s">
        <v>23</v>
      </c>
      <c r="B496" t="s">
        <v>108</v>
      </c>
      <c r="C496" t="s">
        <v>99</v>
      </c>
      <c r="D496" t="s">
        <v>100</v>
      </c>
      <c r="E496">
        <v>0</v>
      </c>
      <c r="F496" t="s">
        <v>82</v>
      </c>
      <c r="G496">
        <v>693.42883849374505</v>
      </c>
      <c r="H496">
        <v>0</v>
      </c>
      <c r="I496">
        <v>-80.152019192691498</v>
      </c>
      <c r="J496" s="1">
        <v>0</v>
      </c>
      <c r="K496" s="1">
        <v>150</v>
      </c>
    </row>
    <row r="497" spans="1:11">
      <c r="A497" t="s">
        <v>23</v>
      </c>
      <c r="B497" t="s">
        <v>108</v>
      </c>
      <c r="C497" t="s">
        <v>99</v>
      </c>
      <c r="D497" t="s">
        <v>100</v>
      </c>
      <c r="E497">
        <v>0</v>
      </c>
      <c r="F497" t="s">
        <v>86</v>
      </c>
      <c r="G497">
        <v>693.42883849374505</v>
      </c>
      <c r="H497">
        <v>0</v>
      </c>
      <c r="I497">
        <v>1.2523974723745901</v>
      </c>
      <c r="J497" s="1">
        <v>0</v>
      </c>
      <c r="K497" s="1">
        <v>150</v>
      </c>
    </row>
    <row r="498" spans="1:11">
      <c r="A498" t="s">
        <v>23</v>
      </c>
      <c r="B498" t="s">
        <v>108</v>
      </c>
      <c r="C498" t="s">
        <v>99</v>
      </c>
      <c r="D498" t="s">
        <v>100</v>
      </c>
      <c r="E498">
        <v>0</v>
      </c>
      <c r="F498" t="s">
        <v>88</v>
      </c>
      <c r="G498">
        <v>693.42883849374505</v>
      </c>
      <c r="H498">
        <v>0</v>
      </c>
      <c r="I498">
        <v>0.93885517773730598</v>
      </c>
      <c r="J498" s="1">
        <v>0</v>
      </c>
      <c r="K498" s="1">
        <v>150</v>
      </c>
    </row>
    <row r="499" spans="1:11">
      <c r="A499" t="s">
        <v>23</v>
      </c>
      <c r="B499" t="s">
        <v>108</v>
      </c>
      <c r="C499" t="s">
        <v>99</v>
      </c>
      <c r="D499" t="s">
        <v>100</v>
      </c>
      <c r="E499">
        <v>0</v>
      </c>
      <c r="F499" t="s">
        <v>87</v>
      </c>
      <c r="G499">
        <v>693.42883849374505</v>
      </c>
      <c r="H499">
        <v>0</v>
      </c>
      <c r="I499">
        <v>-0.17303653571694899</v>
      </c>
      <c r="J499" s="1">
        <v>0</v>
      </c>
      <c r="K499" s="1">
        <v>150</v>
      </c>
    </row>
    <row r="500" spans="1:11">
      <c r="A500" t="s">
        <v>23</v>
      </c>
      <c r="B500" t="s">
        <v>108</v>
      </c>
      <c r="C500" t="s">
        <v>99</v>
      </c>
      <c r="D500" t="s">
        <v>100</v>
      </c>
      <c r="E500">
        <v>0</v>
      </c>
      <c r="F500" t="s">
        <v>85</v>
      </c>
      <c r="G500">
        <v>693.42883849374505</v>
      </c>
      <c r="H500">
        <v>0</v>
      </c>
      <c r="I500">
        <v>-1.31383331959057</v>
      </c>
      <c r="J500" s="1">
        <v>0</v>
      </c>
      <c r="K500" s="1">
        <v>150</v>
      </c>
    </row>
    <row r="501" spans="1:11">
      <c r="A501" t="s">
        <v>23</v>
      </c>
      <c r="B501" t="s">
        <v>108</v>
      </c>
      <c r="C501" t="s">
        <v>99</v>
      </c>
      <c r="D501" t="s">
        <v>100</v>
      </c>
      <c r="E501">
        <v>0</v>
      </c>
      <c r="F501" t="s">
        <v>89</v>
      </c>
      <c r="G501">
        <v>693.42883849374505</v>
      </c>
      <c r="H501">
        <v>0</v>
      </c>
      <c r="I501">
        <v>0.85084300212530295</v>
      </c>
      <c r="J501" s="1">
        <v>0</v>
      </c>
      <c r="K501" s="1">
        <v>150</v>
      </c>
    </row>
    <row r="502" spans="1:11">
      <c r="A502" t="s">
        <v>23</v>
      </c>
      <c r="B502" t="s">
        <v>108</v>
      </c>
      <c r="C502" t="s">
        <v>99</v>
      </c>
      <c r="D502" t="s">
        <v>100</v>
      </c>
      <c r="E502">
        <v>0</v>
      </c>
      <c r="F502" t="s">
        <v>55</v>
      </c>
      <c r="G502">
        <v>693.42883849374505</v>
      </c>
      <c r="H502">
        <v>0</v>
      </c>
      <c r="I502">
        <v>-15.674517509335701</v>
      </c>
      <c r="J502" s="1">
        <v>0</v>
      </c>
      <c r="K502" s="1">
        <v>150</v>
      </c>
    </row>
    <row r="503" spans="1:11">
      <c r="A503" t="s">
        <v>23</v>
      </c>
      <c r="B503" t="s">
        <v>108</v>
      </c>
      <c r="C503" t="s">
        <v>99</v>
      </c>
      <c r="D503" t="s">
        <v>100</v>
      </c>
      <c r="E503">
        <v>0</v>
      </c>
      <c r="F503" t="s">
        <v>61</v>
      </c>
      <c r="G503">
        <v>693.42883849374505</v>
      </c>
      <c r="H503">
        <v>0</v>
      </c>
      <c r="I503">
        <v>-4.1294471993978501</v>
      </c>
      <c r="J503" s="1">
        <v>0</v>
      </c>
      <c r="K503" s="1">
        <v>150</v>
      </c>
    </row>
    <row r="504" spans="1:11">
      <c r="A504" t="s">
        <v>23</v>
      </c>
      <c r="B504" t="s">
        <v>108</v>
      </c>
      <c r="C504" t="s">
        <v>99</v>
      </c>
      <c r="D504" t="s">
        <v>100</v>
      </c>
      <c r="E504">
        <v>0</v>
      </c>
      <c r="F504" t="s">
        <v>60</v>
      </c>
      <c r="G504">
        <v>693.42883849374505</v>
      </c>
      <c r="H504">
        <v>0</v>
      </c>
      <c r="I504">
        <v>7.9571348784835401</v>
      </c>
      <c r="J504" s="1">
        <v>0</v>
      </c>
      <c r="K504" s="1">
        <v>150</v>
      </c>
    </row>
    <row r="505" spans="1:11">
      <c r="A505" t="s">
        <v>23</v>
      </c>
      <c r="B505" t="s">
        <v>108</v>
      </c>
      <c r="C505" t="s">
        <v>99</v>
      </c>
      <c r="D505" t="s">
        <v>100</v>
      </c>
      <c r="E505">
        <v>0</v>
      </c>
      <c r="F505" t="s">
        <v>57</v>
      </c>
      <c r="G505">
        <v>693.42883849374505</v>
      </c>
      <c r="H505">
        <v>0</v>
      </c>
      <c r="I505">
        <v>7.5258917554510596</v>
      </c>
      <c r="J505" s="1">
        <v>0</v>
      </c>
      <c r="K505" s="1">
        <v>150</v>
      </c>
    </row>
    <row r="506" spans="1:11">
      <c r="A506" t="s">
        <v>23</v>
      </c>
      <c r="B506" t="s">
        <v>108</v>
      </c>
      <c r="C506" t="s">
        <v>99</v>
      </c>
      <c r="D506" t="s">
        <v>100</v>
      </c>
      <c r="E506">
        <v>0</v>
      </c>
      <c r="F506" t="s">
        <v>59</v>
      </c>
      <c r="G506">
        <v>693.42883849374505</v>
      </c>
      <c r="H506">
        <v>0</v>
      </c>
      <c r="I506">
        <v>-10.0219987494521</v>
      </c>
      <c r="J506" s="1">
        <v>0</v>
      </c>
      <c r="K506" s="1">
        <v>150</v>
      </c>
    </row>
    <row r="507" spans="1:11">
      <c r="A507" t="s">
        <v>23</v>
      </c>
      <c r="B507" t="s">
        <v>108</v>
      </c>
      <c r="C507" t="s">
        <v>99</v>
      </c>
      <c r="D507" t="s">
        <v>100</v>
      </c>
      <c r="E507">
        <v>0</v>
      </c>
      <c r="F507" t="s">
        <v>83</v>
      </c>
      <c r="G507">
        <v>693.42883849374505</v>
      </c>
      <c r="H507">
        <v>0</v>
      </c>
      <c r="I507">
        <v>-22.9518647011597</v>
      </c>
      <c r="J507" s="1">
        <v>0</v>
      </c>
      <c r="K507" s="1">
        <v>150</v>
      </c>
    </row>
    <row r="508" spans="1:11">
      <c r="A508" t="s">
        <v>23</v>
      </c>
      <c r="B508" t="s">
        <v>108</v>
      </c>
      <c r="C508" t="s">
        <v>99</v>
      </c>
      <c r="D508" t="s">
        <v>100</v>
      </c>
      <c r="E508">
        <v>0</v>
      </c>
      <c r="F508" t="s">
        <v>65</v>
      </c>
      <c r="G508">
        <v>693.42883849374505</v>
      </c>
      <c r="H508">
        <v>0</v>
      </c>
      <c r="I508">
        <v>-9.8361824228299692</v>
      </c>
      <c r="J508" s="1">
        <v>0</v>
      </c>
      <c r="K508" s="1">
        <v>150</v>
      </c>
    </row>
    <row r="509" spans="1:11">
      <c r="A509" t="s">
        <v>23</v>
      </c>
      <c r="B509" t="s">
        <v>108</v>
      </c>
      <c r="C509" t="s">
        <v>99</v>
      </c>
      <c r="D509" t="s">
        <v>100</v>
      </c>
      <c r="E509">
        <v>0</v>
      </c>
      <c r="F509" t="s">
        <v>64</v>
      </c>
      <c r="G509">
        <v>693.42883849374505</v>
      </c>
      <c r="H509">
        <v>0</v>
      </c>
      <c r="I509">
        <v>9.4920396118994699</v>
      </c>
      <c r="J509" s="1">
        <v>0</v>
      </c>
      <c r="K509" s="1">
        <v>150</v>
      </c>
    </row>
    <row r="510" spans="1:11">
      <c r="A510" t="s">
        <v>23</v>
      </c>
      <c r="B510" t="s">
        <v>108</v>
      </c>
      <c r="C510" t="s">
        <v>99</v>
      </c>
      <c r="D510" t="s">
        <v>100</v>
      </c>
      <c r="E510">
        <v>0</v>
      </c>
      <c r="F510" t="s">
        <v>17</v>
      </c>
      <c r="G510">
        <v>693.42883849374505</v>
      </c>
      <c r="H510">
        <v>0</v>
      </c>
      <c r="I510">
        <v>-151.55805802799799</v>
      </c>
      <c r="J510" s="1">
        <v>0</v>
      </c>
      <c r="K510" s="1">
        <v>150</v>
      </c>
    </row>
    <row r="511" spans="1:11">
      <c r="A511" t="s">
        <v>23</v>
      </c>
      <c r="B511" t="s">
        <v>108</v>
      </c>
      <c r="C511" t="s">
        <v>99</v>
      </c>
      <c r="D511" t="s">
        <v>100</v>
      </c>
      <c r="E511">
        <v>0</v>
      </c>
      <c r="F511" t="s">
        <v>63</v>
      </c>
      <c r="G511">
        <v>693.42883849374505</v>
      </c>
      <c r="H511">
        <v>0</v>
      </c>
      <c r="I511">
        <v>5.5958640292503796</v>
      </c>
      <c r="J511" s="1">
        <v>0</v>
      </c>
      <c r="K511" s="1">
        <v>150</v>
      </c>
    </row>
    <row r="512" spans="1:11">
      <c r="A512" t="s">
        <v>23</v>
      </c>
      <c r="B512" t="s">
        <v>108</v>
      </c>
      <c r="C512" t="s">
        <v>99</v>
      </c>
      <c r="D512" t="s">
        <v>100</v>
      </c>
      <c r="E512">
        <v>0</v>
      </c>
      <c r="F512" t="s">
        <v>72</v>
      </c>
      <c r="G512">
        <v>693.42883849374505</v>
      </c>
      <c r="H512">
        <v>0</v>
      </c>
      <c r="I512">
        <v>-120.20857247968399</v>
      </c>
      <c r="J512" s="1">
        <v>0</v>
      </c>
      <c r="K512" s="1">
        <v>150</v>
      </c>
    </row>
    <row r="513" spans="1:11">
      <c r="A513" t="s">
        <v>23</v>
      </c>
      <c r="B513" t="s">
        <v>108</v>
      </c>
      <c r="C513" t="s">
        <v>99</v>
      </c>
      <c r="D513" t="s">
        <v>100</v>
      </c>
      <c r="E513">
        <v>1</v>
      </c>
      <c r="F513" t="s">
        <v>62</v>
      </c>
      <c r="G513">
        <v>684.64923414725695</v>
      </c>
      <c r="H513">
        <v>0</v>
      </c>
      <c r="I513">
        <v>18.953181649962701</v>
      </c>
      <c r="J513" s="1">
        <v>0</v>
      </c>
      <c r="K513" s="1">
        <v>150</v>
      </c>
    </row>
    <row r="514" spans="1:11">
      <c r="A514" t="s">
        <v>23</v>
      </c>
      <c r="B514" t="s">
        <v>108</v>
      </c>
      <c r="C514" t="s">
        <v>99</v>
      </c>
      <c r="D514" t="s">
        <v>100</v>
      </c>
      <c r="E514">
        <v>1</v>
      </c>
      <c r="F514" t="s">
        <v>84</v>
      </c>
      <c r="G514">
        <v>684.64923414725695</v>
      </c>
      <c r="H514">
        <v>0</v>
      </c>
      <c r="I514">
        <v>1.4976332339721501</v>
      </c>
      <c r="J514" s="1">
        <v>0</v>
      </c>
      <c r="K514" s="1">
        <v>150</v>
      </c>
    </row>
    <row r="515" spans="1:11">
      <c r="A515" t="s">
        <v>23</v>
      </c>
      <c r="B515" t="s">
        <v>108</v>
      </c>
      <c r="C515" t="s">
        <v>99</v>
      </c>
      <c r="D515" t="s">
        <v>100</v>
      </c>
      <c r="E515">
        <v>1</v>
      </c>
      <c r="F515" t="s">
        <v>80</v>
      </c>
      <c r="G515">
        <v>684.64923414725695</v>
      </c>
      <c r="H515">
        <v>0</v>
      </c>
      <c r="I515">
        <v>3.8004773861658201</v>
      </c>
      <c r="J515" s="1">
        <v>0</v>
      </c>
      <c r="K515" s="1">
        <v>150</v>
      </c>
    </row>
    <row r="516" spans="1:11">
      <c r="A516" t="s">
        <v>23</v>
      </c>
      <c r="B516" t="s">
        <v>108</v>
      </c>
      <c r="C516" t="s">
        <v>99</v>
      </c>
      <c r="D516" t="s">
        <v>100</v>
      </c>
      <c r="E516">
        <v>1</v>
      </c>
      <c r="F516" t="s">
        <v>81</v>
      </c>
      <c r="G516">
        <v>684.64923414725695</v>
      </c>
      <c r="H516">
        <v>0</v>
      </c>
      <c r="I516">
        <v>5.9325170830668801E-2</v>
      </c>
      <c r="J516" s="1">
        <v>0</v>
      </c>
      <c r="K516" s="1">
        <v>150</v>
      </c>
    </row>
    <row r="517" spans="1:11">
      <c r="A517" t="s">
        <v>23</v>
      </c>
      <c r="B517" t="s">
        <v>108</v>
      </c>
      <c r="C517" t="s">
        <v>99</v>
      </c>
      <c r="D517" t="s">
        <v>100</v>
      </c>
      <c r="E517">
        <v>1</v>
      </c>
      <c r="F517" t="s">
        <v>66</v>
      </c>
      <c r="G517">
        <v>684.64923414725695</v>
      </c>
      <c r="H517">
        <v>0</v>
      </c>
      <c r="I517">
        <v>9.1499717110446994</v>
      </c>
      <c r="J517" s="1">
        <v>0</v>
      </c>
      <c r="K517" s="1">
        <v>150</v>
      </c>
    </row>
    <row r="518" spans="1:11">
      <c r="A518" t="s">
        <v>23</v>
      </c>
      <c r="B518" t="s">
        <v>108</v>
      </c>
      <c r="C518" t="s">
        <v>99</v>
      </c>
      <c r="D518" t="s">
        <v>100</v>
      </c>
      <c r="E518">
        <v>1</v>
      </c>
      <c r="F518" t="s">
        <v>56</v>
      </c>
      <c r="G518">
        <v>684.64923414725695</v>
      </c>
      <c r="H518">
        <v>0</v>
      </c>
      <c r="I518">
        <v>22.6304560931118</v>
      </c>
      <c r="J518" s="1">
        <v>0</v>
      </c>
      <c r="K518" s="1">
        <v>150</v>
      </c>
    </row>
    <row r="519" spans="1:11">
      <c r="A519" t="s">
        <v>23</v>
      </c>
      <c r="B519" t="s">
        <v>108</v>
      </c>
      <c r="C519" t="s">
        <v>99</v>
      </c>
      <c r="D519" t="s">
        <v>100</v>
      </c>
      <c r="E519">
        <v>1</v>
      </c>
      <c r="F519" t="s">
        <v>82</v>
      </c>
      <c r="G519">
        <v>684.64923414725695</v>
      </c>
      <c r="H519">
        <v>0</v>
      </c>
      <c r="I519">
        <v>-6.0115212814705599</v>
      </c>
      <c r="J519" s="1">
        <v>0</v>
      </c>
      <c r="K519" s="1">
        <v>150</v>
      </c>
    </row>
    <row r="520" spans="1:11">
      <c r="A520" t="s">
        <v>23</v>
      </c>
      <c r="B520" t="s">
        <v>108</v>
      </c>
      <c r="C520" t="s">
        <v>99</v>
      </c>
      <c r="D520" t="s">
        <v>100</v>
      </c>
      <c r="E520">
        <v>1</v>
      </c>
      <c r="F520" t="s">
        <v>86</v>
      </c>
      <c r="G520">
        <v>684.64923414725695</v>
      </c>
      <c r="H520">
        <v>0</v>
      </c>
      <c r="I520">
        <v>0.93029538664773104</v>
      </c>
      <c r="J520" s="1">
        <v>0</v>
      </c>
      <c r="K520" s="1">
        <v>150</v>
      </c>
    </row>
    <row r="521" spans="1:11">
      <c r="A521" t="s">
        <v>23</v>
      </c>
      <c r="B521" t="s">
        <v>108</v>
      </c>
      <c r="C521" t="s">
        <v>99</v>
      </c>
      <c r="D521" t="s">
        <v>100</v>
      </c>
      <c r="E521">
        <v>1</v>
      </c>
      <c r="F521" t="s">
        <v>88</v>
      </c>
      <c r="G521">
        <v>684.64923414725695</v>
      </c>
      <c r="H521">
        <v>0</v>
      </c>
      <c r="I521">
        <v>0.41346998463289603</v>
      </c>
      <c r="J521" s="1">
        <v>0</v>
      </c>
      <c r="K521" s="1">
        <v>150</v>
      </c>
    </row>
    <row r="522" spans="1:11">
      <c r="A522" t="s">
        <v>23</v>
      </c>
      <c r="B522" t="s">
        <v>108</v>
      </c>
      <c r="C522" t="s">
        <v>99</v>
      </c>
      <c r="D522" t="s">
        <v>100</v>
      </c>
      <c r="E522">
        <v>1</v>
      </c>
      <c r="F522" t="s">
        <v>87</v>
      </c>
      <c r="G522">
        <v>684.64923414725695</v>
      </c>
      <c r="H522">
        <v>0</v>
      </c>
      <c r="I522">
        <v>1.1071131141599699</v>
      </c>
      <c r="J522" s="1">
        <v>0</v>
      </c>
      <c r="K522" s="1">
        <v>150</v>
      </c>
    </row>
    <row r="523" spans="1:11">
      <c r="A523" t="s">
        <v>23</v>
      </c>
      <c r="B523" t="s">
        <v>108</v>
      </c>
      <c r="C523" t="s">
        <v>99</v>
      </c>
      <c r="D523" t="s">
        <v>100</v>
      </c>
      <c r="E523">
        <v>1</v>
      </c>
      <c r="F523" t="s">
        <v>85</v>
      </c>
      <c r="G523">
        <v>684.64923414725695</v>
      </c>
      <c r="H523">
        <v>0</v>
      </c>
      <c r="I523">
        <v>-1.5751990835781</v>
      </c>
      <c r="J523" s="1">
        <v>0</v>
      </c>
      <c r="K523" s="1">
        <v>150</v>
      </c>
    </row>
    <row r="524" spans="1:11">
      <c r="A524" t="s">
        <v>23</v>
      </c>
      <c r="B524" t="s">
        <v>108</v>
      </c>
      <c r="C524" t="s">
        <v>99</v>
      </c>
      <c r="D524" t="s">
        <v>100</v>
      </c>
      <c r="E524">
        <v>1</v>
      </c>
      <c r="F524" t="s">
        <v>89</v>
      </c>
      <c r="G524">
        <v>684.64923414725695</v>
      </c>
      <c r="H524">
        <v>0</v>
      </c>
      <c r="I524">
        <v>4.8566544780882202E-2</v>
      </c>
      <c r="J524" s="1">
        <v>0</v>
      </c>
      <c r="K524" s="1">
        <v>150</v>
      </c>
    </row>
    <row r="525" spans="1:11">
      <c r="A525" t="s">
        <v>23</v>
      </c>
      <c r="B525" t="s">
        <v>108</v>
      </c>
      <c r="C525" t="s">
        <v>99</v>
      </c>
      <c r="D525" t="s">
        <v>100</v>
      </c>
      <c r="E525">
        <v>1</v>
      </c>
      <c r="F525" t="s">
        <v>55</v>
      </c>
      <c r="G525">
        <v>684.64923414725695</v>
      </c>
      <c r="H525">
        <v>0</v>
      </c>
      <c r="I525">
        <v>2.3754277459831701</v>
      </c>
      <c r="J525" s="1">
        <v>0</v>
      </c>
      <c r="K525" s="1">
        <v>150</v>
      </c>
    </row>
    <row r="526" spans="1:11">
      <c r="A526" t="s">
        <v>23</v>
      </c>
      <c r="B526" t="s">
        <v>108</v>
      </c>
      <c r="C526" t="s">
        <v>99</v>
      </c>
      <c r="D526" t="s">
        <v>100</v>
      </c>
      <c r="E526">
        <v>1</v>
      </c>
      <c r="F526" t="s">
        <v>61</v>
      </c>
      <c r="G526">
        <v>684.64923414725695</v>
      </c>
      <c r="H526">
        <v>0</v>
      </c>
      <c r="I526">
        <v>2.2231339030967501</v>
      </c>
      <c r="J526" s="1">
        <v>0</v>
      </c>
      <c r="K526" s="1">
        <v>150</v>
      </c>
    </row>
    <row r="527" spans="1:11">
      <c r="A527" t="s">
        <v>23</v>
      </c>
      <c r="B527" t="s">
        <v>108</v>
      </c>
      <c r="C527" t="s">
        <v>99</v>
      </c>
      <c r="D527" t="s">
        <v>100</v>
      </c>
      <c r="E527">
        <v>1</v>
      </c>
      <c r="F527" t="s">
        <v>60</v>
      </c>
      <c r="G527">
        <v>684.64923414725695</v>
      </c>
      <c r="H527">
        <v>0</v>
      </c>
      <c r="I527">
        <v>10.1240683036826</v>
      </c>
      <c r="J527" s="1">
        <v>0</v>
      </c>
      <c r="K527" s="1">
        <v>150</v>
      </c>
    </row>
    <row r="528" spans="1:11">
      <c r="A528" t="s">
        <v>23</v>
      </c>
      <c r="B528" t="s">
        <v>108</v>
      </c>
      <c r="C528" t="s">
        <v>99</v>
      </c>
      <c r="D528" t="s">
        <v>100</v>
      </c>
      <c r="E528">
        <v>1</v>
      </c>
      <c r="F528" t="s">
        <v>57</v>
      </c>
      <c r="G528">
        <v>684.64923414725695</v>
      </c>
      <c r="H528">
        <v>0</v>
      </c>
      <c r="I528">
        <v>13.3063546502788</v>
      </c>
      <c r="J528" s="1">
        <v>0</v>
      </c>
      <c r="K528" s="1">
        <v>150</v>
      </c>
    </row>
    <row r="529" spans="1:11">
      <c r="A529" t="s">
        <v>23</v>
      </c>
      <c r="B529" t="s">
        <v>108</v>
      </c>
      <c r="C529" t="s">
        <v>99</v>
      </c>
      <c r="D529" t="s">
        <v>100</v>
      </c>
      <c r="E529">
        <v>1</v>
      </c>
      <c r="F529" t="s">
        <v>59</v>
      </c>
      <c r="G529">
        <v>684.64923414725695</v>
      </c>
      <c r="H529">
        <v>0</v>
      </c>
      <c r="I529">
        <v>-7.5473155990500302</v>
      </c>
      <c r="J529" s="1">
        <v>0</v>
      </c>
      <c r="K529" s="1">
        <v>150</v>
      </c>
    </row>
    <row r="530" spans="1:11">
      <c r="A530" t="s">
        <v>23</v>
      </c>
      <c r="B530" t="s">
        <v>108</v>
      </c>
      <c r="C530" t="s">
        <v>99</v>
      </c>
      <c r="D530" t="s">
        <v>100</v>
      </c>
      <c r="E530">
        <v>1</v>
      </c>
      <c r="F530" t="s">
        <v>83</v>
      </c>
      <c r="G530">
        <v>684.64923414725695</v>
      </c>
      <c r="H530">
        <v>0</v>
      </c>
      <c r="I530">
        <v>-61.544288763704003</v>
      </c>
      <c r="J530" s="1">
        <v>0</v>
      </c>
      <c r="K530" s="1">
        <v>150</v>
      </c>
    </row>
    <row r="531" spans="1:11">
      <c r="A531" t="s">
        <v>23</v>
      </c>
      <c r="B531" t="s">
        <v>108</v>
      </c>
      <c r="C531" t="s">
        <v>99</v>
      </c>
      <c r="D531" t="s">
        <v>100</v>
      </c>
      <c r="E531">
        <v>1</v>
      </c>
      <c r="F531" t="s">
        <v>65</v>
      </c>
      <c r="G531">
        <v>684.64923414725695</v>
      </c>
      <c r="H531">
        <v>0</v>
      </c>
      <c r="I531">
        <v>6.3898439252999104</v>
      </c>
      <c r="J531" s="1">
        <v>0</v>
      </c>
      <c r="K531" s="1">
        <v>150</v>
      </c>
    </row>
    <row r="532" spans="1:11">
      <c r="A532" t="s">
        <v>23</v>
      </c>
      <c r="B532" t="s">
        <v>108</v>
      </c>
      <c r="C532" t="s">
        <v>99</v>
      </c>
      <c r="D532" t="s">
        <v>100</v>
      </c>
      <c r="E532">
        <v>1</v>
      </c>
      <c r="F532" t="s">
        <v>64</v>
      </c>
      <c r="G532">
        <v>684.64923414725695</v>
      </c>
      <c r="H532">
        <v>0</v>
      </c>
      <c r="I532">
        <v>11.7501819613551</v>
      </c>
      <c r="J532" s="1">
        <v>0</v>
      </c>
      <c r="K532" s="1">
        <v>150</v>
      </c>
    </row>
    <row r="533" spans="1:11">
      <c r="A533" t="s">
        <v>23</v>
      </c>
      <c r="B533" t="s">
        <v>108</v>
      </c>
      <c r="C533" t="s">
        <v>99</v>
      </c>
      <c r="D533" t="s">
        <v>100</v>
      </c>
      <c r="E533">
        <v>1</v>
      </c>
      <c r="F533" t="s">
        <v>17</v>
      </c>
      <c r="G533">
        <v>684.64923414725695</v>
      </c>
      <c r="H533">
        <v>0</v>
      </c>
      <c r="I533">
        <v>-110.29140504090201</v>
      </c>
      <c r="J533" s="1">
        <v>0</v>
      </c>
      <c r="K533" s="1">
        <v>150</v>
      </c>
    </row>
    <row r="534" spans="1:11">
      <c r="A534" t="s">
        <v>23</v>
      </c>
      <c r="B534" t="s">
        <v>108</v>
      </c>
      <c r="C534" t="s">
        <v>99</v>
      </c>
      <c r="D534" t="s">
        <v>100</v>
      </c>
      <c r="E534">
        <v>1</v>
      </c>
      <c r="F534" t="s">
        <v>63</v>
      </c>
      <c r="G534">
        <v>684.64923414725695</v>
      </c>
      <c r="H534">
        <v>0</v>
      </c>
      <c r="I534">
        <v>2.1656534122534401</v>
      </c>
      <c r="J534" s="1">
        <v>0</v>
      </c>
      <c r="K534" s="1">
        <v>150</v>
      </c>
    </row>
    <row r="535" spans="1:11">
      <c r="A535" t="s">
        <v>23</v>
      </c>
      <c r="B535" t="s">
        <v>108</v>
      </c>
      <c r="C535" t="s">
        <v>99</v>
      </c>
      <c r="D535" t="s">
        <v>100</v>
      </c>
      <c r="E535">
        <v>1</v>
      </c>
      <c r="F535" t="s">
        <v>72</v>
      </c>
      <c r="G535">
        <v>684.64923414725695</v>
      </c>
      <c r="H535">
        <v>0</v>
      </c>
      <c r="I535">
        <v>-173.82857856938301</v>
      </c>
      <c r="J535" s="1">
        <v>0</v>
      </c>
      <c r="K535" s="1">
        <v>150</v>
      </c>
    </row>
    <row r="536" spans="1:11">
      <c r="A536" t="s">
        <v>23</v>
      </c>
      <c r="B536" t="s">
        <v>108</v>
      </c>
      <c r="C536" t="s">
        <v>99</v>
      </c>
      <c r="D536" t="s">
        <v>100</v>
      </c>
      <c r="E536">
        <v>2</v>
      </c>
      <c r="F536" t="s">
        <v>62</v>
      </c>
      <c r="G536">
        <v>679.43777579597702</v>
      </c>
      <c r="H536">
        <v>0</v>
      </c>
      <c r="I536">
        <v>17.544322340264898</v>
      </c>
      <c r="J536" s="1">
        <v>0</v>
      </c>
      <c r="K536" s="1">
        <v>150</v>
      </c>
    </row>
    <row r="537" spans="1:11">
      <c r="A537" t="s">
        <v>23</v>
      </c>
      <c r="B537" t="s">
        <v>108</v>
      </c>
      <c r="C537" t="s">
        <v>99</v>
      </c>
      <c r="D537" t="s">
        <v>100</v>
      </c>
      <c r="E537">
        <v>2</v>
      </c>
      <c r="F537" t="s">
        <v>84</v>
      </c>
      <c r="G537">
        <v>679.43777579597702</v>
      </c>
      <c r="H537">
        <v>0</v>
      </c>
      <c r="I537">
        <v>2.2775536552589699</v>
      </c>
      <c r="J537" s="1">
        <v>0</v>
      </c>
      <c r="K537" s="1">
        <v>150</v>
      </c>
    </row>
    <row r="538" spans="1:11">
      <c r="A538" t="s">
        <v>23</v>
      </c>
      <c r="B538" t="s">
        <v>108</v>
      </c>
      <c r="C538" t="s">
        <v>99</v>
      </c>
      <c r="D538" t="s">
        <v>100</v>
      </c>
      <c r="E538">
        <v>2</v>
      </c>
      <c r="F538" t="s">
        <v>80</v>
      </c>
      <c r="G538">
        <v>679.43777579597702</v>
      </c>
      <c r="H538">
        <v>0</v>
      </c>
      <c r="I538">
        <v>3.4733473414435201</v>
      </c>
      <c r="J538" s="1">
        <v>0</v>
      </c>
      <c r="K538" s="1">
        <v>150</v>
      </c>
    </row>
    <row r="539" spans="1:11">
      <c r="A539" t="s">
        <v>23</v>
      </c>
      <c r="B539" t="s">
        <v>108</v>
      </c>
      <c r="C539" t="s">
        <v>99</v>
      </c>
      <c r="D539" t="s">
        <v>100</v>
      </c>
      <c r="E539">
        <v>2</v>
      </c>
      <c r="F539" t="s">
        <v>81</v>
      </c>
      <c r="G539">
        <v>679.43777579597702</v>
      </c>
      <c r="H539">
        <v>0</v>
      </c>
      <c r="I539">
        <v>-0.42416152922773698</v>
      </c>
      <c r="J539" s="1">
        <v>0</v>
      </c>
      <c r="K539" s="1">
        <v>150</v>
      </c>
    </row>
    <row r="540" spans="1:11">
      <c r="A540" t="s">
        <v>23</v>
      </c>
      <c r="B540" t="s">
        <v>108</v>
      </c>
      <c r="C540" t="s">
        <v>99</v>
      </c>
      <c r="D540" t="s">
        <v>100</v>
      </c>
      <c r="E540">
        <v>2</v>
      </c>
      <c r="F540" t="s">
        <v>66</v>
      </c>
      <c r="G540">
        <v>679.43777579597702</v>
      </c>
      <c r="H540">
        <v>0</v>
      </c>
      <c r="I540">
        <v>9.7484003883818495</v>
      </c>
      <c r="J540" s="1">
        <v>0</v>
      </c>
      <c r="K540" s="1">
        <v>150</v>
      </c>
    </row>
    <row r="541" spans="1:11">
      <c r="A541" t="s">
        <v>23</v>
      </c>
      <c r="B541" t="s">
        <v>108</v>
      </c>
      <c r="C541" t="s">
        <v>99</v>
      </c>
      <c r="D541" t="s">
        <v>100</v>
      </c>
      <c r="E541">
        <v>2</v>
      </c>
      <c r="F541" t="s">
        <v>56</v>
      </c>
      <c r="G541">
        <v>679.43777579597702</v>
      </c>
      <c r="H541">
        <v>0</v>
      </c>
      <c r="I541">
        <v>23.339281426511601</v>
      </c>
      <c r="J541" s="1">
        <v>0</v>
      </c>
      <c r="K541" s="1">
        <v>150</v>
      </c>
    </row>
    <row r="542" spans="1:11">
      <c r="A542" t="s">
        <v>23</v>
      </c>
      <c r="B542" t="s">
        <v>108</v>
      </c>
      <c r="C542" t="s">
        <v>99</v>
      </c>
      <c r="D542" t="s">
        <v>100</v>
      </c>
      <c r="E542">
        <v>2</v>
      </c>
      <c r="F542" t="s">
        <v>82</v>
      </c>
      <c r="G542">
        <v>679.43777579597702</v>
      </c>
      <c r="H542">
        <v>0</v>
      </c>
      <c r="I542">
        <v>-6.2828240779845501</v>
      </c>
      <c r="J542" s="1">
        <v>0</v>
      </c>
      <c r="K542" s="1">
        <v>150</v>
      </c>
    </row>
    <row r="543" spans="1:11">
      <c r="A543" t="s">
        <v>23</v>
      </c>
      <c r="B543" t="s">
        <v>108</v>
      </c>
      <c r="C543" t="s">
        <v>99</v>
      </c>
      <c r="D543" t="s">
        <v>100</v>
      </c>
      <c r="E543">
        <v>2</v>
      </c>
      <c r="F543" t="s">
        <v>86</v>
      </c>
      <c r="G543">
        <v>679.43777579597702</v>
      </c>
      <c r="H543">
        <v>0</v>
      </c>
      <c r="I543">
        <v>1.3470968704658299</v>
      </c>
      <c r="J543" s="1">
        <v>0</v>
      </c>
      <c r="K543" s="1">
        <v>150</v>
      </c>
    </row>
    <row r="544" spans="1:11">
      <c r="A544" t="s">
        <v>23</v>
      </c>
      <c r="B544" t="s">
        <v>108</v>
      </c>
      <c r="C544" t="s">
        <v>99</v>
      </c>
      <c r="D544" t="s">
        <v>100</v>
      </c>
      <c r="E544">
        <v>2</v>
      </c>
      <c r="F544" t="s">
        <v>88</v>
      </c>
      <c r="G544">
        <v>679.43777579597702</v>
      </c>
      <c r="H544">
        <v>0</v>
      </c>
      <c r="I544">
        <v>-0.30049966169550602</v>
      </c>
      <c r="J544" s="1">
        <v>0</v>
      </c>
      <c r="K544" s="1">
        <v>150</v>
      </c>
    </row>
    <row r="545" spans="1:11">
      <c r="A545" t="s">
        <v>23</v>
      </c>
      <c r="B545" t="s">
        <v>108</v>
      </c>
      <c r="C545" t="s">
        <v>99</v>
      </c>
      <c r="D545" t="s">
        <v>100</v>
      </c>
      <c r="E545">
        <v>2</v>
      </c>
      <c r="F545" t="s">
        <v>87</v>
      </c>
      <c r="G545">
        <v>679.43777579597702</v>
      </c>
      <c r="H545">
        <v>0</v>
      </c>
      <c r="I545">
        <v>1.89303340200635</v>
      </c>
      <c r="J545" s="1">
        <v>0</v>
      </c>
      <c r="K545" s="1">
        <v>150</v>
      </c>
    </row>
    <row r="546" spans="1:11">
      <c r="A546" t="s">
        <v>23</v>
      </c>
      <c r="B546" t="s">
        <v>108</v>
      </c>
      <c r="C546" t="s">
        <v>99</v>
      </c>
      <c r="D546" t="s">
        <v>100</v>
      </c>
      <c r="E546">
        <v>2</v>
      </c>
      <c r="F546" t="s">
        <v>85</v>
      </c>
      <c r="G546">
        <v>679.43777579597702</v>
      </c>
      <c r="H546">
        <v>0</v>
      </c>
      <c r="I546">
        <v>-2.03866012363597</v>
      </c>
      <c r="J546" s="1">
        <v>0</v>
      </c>
      <c r="K546" s="1">
        <v>150</v>
      </c>
    </row>
    <row r="547" spans="1:11">
      <c r="A547" t="s">
        <v>23</v>
      </c>
      <c r="B547" t="s">
        <v>108</v>
      </c>
      <c r="C547" t="s">
        <v>99</v>
      </c>
      <c r="D547" t="s">
        <v>100</v>
      </c>
      <c r="E547">
        <v>2</v>
      </c>
      <c r="F547" t="s">
        <v>89</v>
      </c>
      <c r="G547">
        <v>679.43777579597702</v>
      </c>
      <c r="H547">
        <v>0</v>
      </c>
      <c r="I547">
        <v>0.14330028808662701</v>
      </c>
      <c r="J547" s="1">
        <v>0</v>
      </c>
      <c r="K547" s="1">
        <v>150</v>
      </c>
    </row>
    <row r="548" spans="1:11">
      <c r="A548" t="s">
        <v>23</v>
      </c>
      <c r="B548" t="s">
        <v>108</v>
      </c>
      <c r="C548" t="s">
        <v>99</v>
      </c>
      <c r="D548" t="s">
        <v>100</v>
      </c>
      <c r="E548">
        <v>2</v>
      </c>
      <c r="F548" t="s">
        <v>55</v>
      </c>
      <c r="G548">
        <v>679.43777579597702</v>
      </c>
      <c r="H548">
        <v>0</v>
      </c>
      <c r="I548">
        <v>-0.27939139398040702</v>
      </c>
      <c r="J548" s="1">
        <v>0</v>
      </c>
      <c r="K548" s="1">
        <v>150</v>
      </c>
    </row>
    <row r="549" spans="1:11">
      <c r="A549" t="s">
        <v>23</v>
      </c>
      <c r="B549" t="s">
        <v>108</v>
      </c>
      <c r="C549" t="s">
        <v>99</v>
      </c>
      <c r="D549" t="s">
        <v>100</v>
      </c>
      <c r="E549">
        <v>2</v>
      </c>
      <c r="F549" t="s">
        <v>61</v>
      </c>
      <c r="G549">
        <v>679.43777579597702</v>
      </c>
      <c r="H549">
        <v>0</v>
      </c>
      <c r="I549">
        <v>2.4996790860080198</v>
      </c>
      <c r="J549" s="1">
        <v>0</v>
      </c>
      <c r="K549" s="1">
        <v>150</v>
      </c>
    </row>
    <row r="550" spans="1:11">
      <c r="A550" t="s">
        <v>23</v>
      </c>
      <c r="B550" t="s">
        <v>108</v>
      </c>
      <c r="C550" t="s">
        <v>99</v>
      </c>
      <c r="D550" t="s">
        <v>100</v>
      </c>
      <c r="E550">
        <v>2</v>
      </c>
      <c r="F550" t="s">
        <v>60</v>
      </c>
      <c r="G550">
        <v>679.43777579597702</v>
      </c>
      <c r="H550">
        <v>0</v>
      </c>
      <c r="I550">
        <v>9.8454987802725107</v>
      </c>
      <c r="J550" s="1">
        <v>0</v>
      </c>
      <c r="K550" s="1">
        <v>150</v>
      </c>
    </row>
    <row r="551" spans="1:11">
      <c r="A551" t="s">
        <v>23</v>
      </c>
      <c r="B551" t="s">
        <v>108</v>
      </c>
      <c r="C551" t="s">
        <v>99</v>
      </c>
      <c r="D551" t="s">
        <v>100</v>
      </c>
      <c r="E551">
        <v>2</v>
      </c>
      <c r="F551" t="s">
        <v>57</v>
      </c>
      <c r="G551">
        <v>679.43777579597702</v>
      </c>
      <c r="H551">
        <v>0</v>
      </c>
      <c r="I551">
        <v>13.7924847210277</v>
      </c>
      <c r="J551" s="1">
        <v>0</v>
      </c>
      <c r="K551" s="1">
        <v>150</v>
      </c>
    </row>
    <row r="552" spans="1:11">
      <c r="A552" t="s">
        <v>23</v>
      </c>
      <c r="B552" t="s">
        <v>108</v>
      </c>
      <c r="C552" t="s">
        <v>99</v>
      </c>
      <c r="D552" t="s">
        <v>100</v>
      </c>
      <c r="E552">
        <v>2</v>
      </c>
      <c r="F552" t="s">
        <v>59</v>
      </c>
      <c r="G552">
        <v>679.43777579597702</v>
      </c>
      <c r="H552">
        <v>0</v>
      </c>
      <c r="I552">
        <v>-6.3420204933854896</v>
      </c>
      <c r="J552" s="1">
        <v>0</v>
      </c>
      <c r="K552" s="1">
        <v>150</v>
      </c>
    </row>
    <row r="553" spans="1:11">
      <c r="A553" t="s">
        <v>23</v>
      </c>
      <c r="B553" t="s">
        <v>108</v>
      </c>
      <c r="C553" t="s">
        <v>99</v>
      </c>
      <c r="D553" t="s">
        <v>100</v>
      </c>
      <c r="E553">
        <v>2</v>
      </c>
      <c r="F553" t="s">
        <v>83</v>
      </c>
      <c r="G553">
        <v>679.43777579597702</v>
      </c>
      <c r="H553">
        <v>0</v>
      </c>
      <c r="I553">
        <v>-52.428834798468699</v>
      </c>
      <c r="J553" s="1">
        <v>0</v>
      </c>
      <c r="K553" s="1">
        <v>150</v>
      </c>
    </row>
    <row r="554" spans="1:11">
      <c r="A554" t="s">
        <v>23</v>
      </c>
      <c r="B554" t="s">
        <v>108</v>
      </c>
      <c r="C554" t="s">
        <v>99</v>
      </c>
      <c r="D554" t="s">
        <v>100</v>
      </c>
      <c r="E554">
        <v>2</v>
      </c>
      <c r="F554" t="s">
        <v>65</v>
      </c>
      <c r="G554">
        <v>679.43777579597702</v>
      </c>
      <c r="H554">
        <v>0</v>
      </c>
      <c r="I554">
        <v>6.9710454875147096</v>
      </c>
      <c r="J554" s="1">
        <v>0</v>
      </c>
      <c r="K554" s="1">
        <v>150</v>
      </c>
    </row>
    <row r="555" spans="1:11">
      <c r="A555" t="s">
        <v>23</v>
      </c>
      <c r="B555" t="s">
        <v>108</v>
      </c>
      <c r="C555" t="s">
        <v>99</v>
      </c>
      <c r="D555" t="s">
        <v>100</v>
      </c>
      <c r="E555">
        <v>2</v>
      </c>
      <c r="F555" t="s">
        <v>64</v>
      </c>
      <c r="G555">
        <v>679.43777579597702</v>
      </c>
      <c r="H555">
        <v>0</v>
      </c>
      <c r="I555">
        <v>12.4297100446471</v>
      </c>
      <c r="J555" s="1">
        <v>0</v>
      </c>
      <c r="K555" s="1">
        <v>150</v>
      </c>
    </row>
    <row r="556" spans="1:11">
      <c r="A556" t="s">
        <v>23</v>
      </c>
      <c r="B556" t="s">
        <v>108</v>
      </c>
      <c r="C556" t="s">
        <v>99</v>
      </c>
      <c r="D556" t="s">
        <v>100</v>
      </c>
      <c r="E556">
        <v>2</v>
      </c>
      <c r="F556" t="s">
        <v>17</v>
      </c>
      <c r="G556">
        <v>679.43777579597702</v>
      </c>
      <c r="H556">
        <v>0</v>
      </c>
      <c r="I556">
        <v>-109.33099728341099</v>
      </c>
      <c r="J556" s="1">
        <v>0</v>
      </c>
      <c r="K556" s="1">
        <v>150</v>
      </c>
    </row>
    <row r="557" spans="1:11">
      <c r="A557" t="s">
        <v>23</v>
      </c>
      <c r="B557" t="s">
        <v>108</v>
      </c>
      <c r="C557" t="s">
        <v>99</v>
      </c>
      <c r="D557" t="s">
        <v>100</v>
      </c>
      <c r="E557">
        <v>2</v>
      </c>
      <c r="F557" t="s">
        <v>63</v>
      </c>
      <c r="G557">
        <v>679.43777579597702</v>
      </c>
      <c r="H557">
        <v>0</v>
      </c>
      <c r="I557">
        <v>2.9490097946780098</v>
      </c>
      <c r="J557" s="1">
        <v>0</v>
      </c>
      <c r="K557" s="1">
        <v>150</v>
      </c>
    </row>
    <row r="558" spans="1:11">
      <c r="A558" t="s">
        <v>23</v>
      </c>
      <c r="B558" t="s">
        <v>108</v>
      </c>
      <c r="C558" t="s">
        <v>99</v>
      </c>
      <c r="D558" t="s">
        <v>100</v>
      </c>
      <c r="E558">
        <v>2</v>
      </c>
      <c r="F558" t="s">
        <v>72</v>
      </c>
      <c r="G558">
        <v>679.43777579597702</v>
      </c>
      <c r="H558">
        <v>0</v>
      </c>
      <c r="I558">
        <v>-170.50837911049101</v>
      </c>
      <c r="J558" s="1">
        <v>0</v>
      </c>
      <c r="K558" s="1">
        <v>150</v>
      </c>
    </row>
    <row r="559" spans="1:11">
      <c r="A559" t="s">
        <v>23</v>
      </c>
      <c r="B559" t="s">
        <v>108</v>
      </c>
      <c r="C559" t="s">
        <v>99</v>
      </c>
      <c r="D559" t="s">
        <v>100</v>
      </c>
      <c r="E559">
        <v>3</v>
      </c>
      <c r="F559" t="s">
        <v>62</v>
      </c>
      <c r="G559">
        <v>675.08064159456899</v>
      </c>
      <c r="H559">
        <v>0</v>
      </c>
      <c r="I559">
        <v>16.771540721053601</v>
      </c>
      <c r="J559" s="1">
        <v>0</v>
      </c>
      <c r="K559" s="1">
        <v>150</v>
      </c>
    </row>
    <row r="560" spans="1:11">
      <c r="A560" t="s">
        <v>23</v>
      </c>
      <c r="B560" t="s">
        <v>108</v>
      </c>
      <c r="C560" t="s">
        <v>99</v>
      </c>
      <c r="D560" t="s">
        <v>100</v>
      </c>
      <c r="E560">
        <v>3</v>
      </c>
      <c r="F560" t="s">
        <v>84</v>
      </c>
      <c r="G560">
        <v>675.08064159456899</v>
      </c>
      <c r="H560">
        <v>0</v>
      </c>
      <c r="I560">
        <v>2.5768536582638202</v>
      </c>
      <c r="J560" s="1">
        <v>0</v>
      </c>
      <c r="K560" s="1">
        <v>150</v>
      </c>
    </row>
    <row r="561" spans="1:11">
      <c r="A561" t="s">
        <v>23</v>
      </c>
      <c r="B561" t="s">
        <v>108</v>
      </c>
      <c r="C561" t="s">
        <v>99</v>
      </c>
      <c r="D561" t="s">
        <v>100</v>
      </c>
      <c r="E561">
        <v>3</v>
      </c>
      <c r="F561" t="s">
        <v>80</v>
      </c>
      <c r="G561">
        <v>675.08064159456899</v>
      </c>
      <c r="H561">
        <v>0</v>
      </c>
      <c r="I561">
        <v>3.1698942566273298</v>
      </c>
      <c r="J561" s="1">
        <v>0</v>
      </c>
      <c r="K561" s="1">
        <v>150</v>
      </c>
    </row>
    <row r="562" spans="1:11">
      <c r="A562" t="s">
        <v>23</v>
      </c>
      <c r="B562" t="s">
        <v>108</v>
      </c>
      <c r="C562" t="s">
        <v>99</v>
      </c>
      <c r="D562" t="s">
        <v>100</v>
      </c>
      <c r="E562">
        <v>3</v>
      </c>
      <c r="F562" t="s">
        <v>81</v>
      </c>
      <c r="G562">
        <v>675.08064159456899</v>
      </c>
      <c r="H562">
        <v>0</v>
      </c>
      <c r="I562">
        <v>-0.39340026917638998</v>
      </c>
      <c r="J562" s="1">
        <v>0</v>
      </c>
      <c r="K562" s="1">
        <v>150</v>
      </c>
    </row>
    <row r="563" spans="1:11">
      <c r="A563" t="s">
        <v>23</v>
      </c>
      <c r="B563" t="s">
        <v>108</v>
      </c>
      <c r="C563" t="s">
        <v>99</v>
      </c>
      <c r="D563" t="s">
        <v>100</v>
      </c>
      <c r="E563">
        <v>3</v>
      </c>
      <c r="F563" t="s">
        <v>66</v>
      </c>
      <c r="G563">
        <v>675.08064159456899</v>
      </c>
      <c r="H563">
        <v>0</v>
      </c>
      <c r="I563">
        <v>8.2698344682524496</v>
      </c>
      <c r="J563" s="1">
        <v>0</v>
      </c>
      <c r="K563" s="1">
        <v>150</v>
      </c>
    </row>
    <row r="564" spans="1:11">
      <c r="A564" t="s">
        <v>23</v>
      </c>
      <c r="B564" t="s">
        <v>108</v>
      </c>
      <c r="C564" t="s">
        <v>99</v>
      </c>
      <c r="D564" t="s">
        <v>100</v>
      </c>
      <c r="E564">
        <v>3</v>
      </c>
      <c r="F564" t="s">
        <v>56</v>
      </c>
      <c r="G564">
        <v>675.08064159456899</v>
      </c>
      <c r="H564">
        <v>0</v>
      </c>
      <c r="I564">
        <v>23.363800282888398</v>
      </c>
      <c r="J564" s="1">
        <v>0</v>
      </c>
      <c r="K564" s="1">
        <v>150</v>
      </c>
    </row>
    <row r="565" spans="1:11">
      <c r="A565" t="s">
        <v>23</v>
      </c>
      <c r="B565" t="s">
        <v>108</v>
      </c>
      <c r="C565" t="s">
        <v>99</v>
      </c>
      <c r="D565" t="s">
        <v>100</v>
      </c>
      <c r="E565">
        <v>3</v>
      </c>
      <c r="F565" t="s">
        <v>82</v>
      </c>
      <c r="G565">
        <v>675.08064159456899</v>
      </c>
      <c r="H565">
        <v>0</v>
      </c>
      <c r="I565">
        <v>-7.3293801042743398</v>
      </c>
      <c r="J565" s="1">
        <v>0</v>
      </c>
      <c r="K565" s="1">
        <v>150</v>
      </c>
    </row>
    <row r="566" spans="1:11">
      <c r="A566" t="s">
        <v>23</v>
      </c>
      <c r="B566" t="s">
        <v>108</v>
      </c>
      <c r="C566" t="s">
        <v>99</v>
      </c>
      <c r="D566" t="s">
        <v>100</v>
      </c>
      <c r="E566">
        <v>3</v>
      </c>
      <c r="F566" t="s">
        <v>86</v>
      </c>
      <c r="G566">
        <v>675.08064159456899</v>
      </c>
      <c r="H566">
        <v>0</v>
      </c>
      <c r="I566">
        <v>1.5505103396584199</v>
      </c>
      <c r="J566" s="1">
        <v>0</v>
      </c>
      <c r="K566" s="1">
        <v>150</v>
      </c>
    </row>
    <row r="567" spans="1:11">
      <c r="A567" t="s">
        <v>23</v>
      </c>
      <c r="B567" t="s">
        <v>108</v>
      </c>
      <c r="C567" t="s">
        <v>99</v>
      </c>
      <c r="D567" t="s">
        <v>100</v>
      </c>
      <c r="E567">
        <v>3</v>
      </c>
      <c r="F567" t="s">
        <v>88</v>
      </c>
      <c r="G567">
        <v>675.08064159456899</v>
      </c>
      <c r="H567">
        <v>0</v>
      </c>
      <c r="I567">
        <v>-0.63371743401721303</v>
      </c>
      <c r="J567" s="1">
        <v>0</v>
      </c>
      <c r="K567" s="1">
        <v>150</v>
      </c>
    </row>
    <row r="568" spans="1:11">
      <c r="A568" t="s">
        <v>23</v>
      </c>
      <c r="B568" t="s">
        <v>108</v>
      </c>
      <c r="C568" t="s">
        <v>99</v>
      </c>
      <c r="D568" t="s">
        <v>100</v>
      </c>
      <c r="E568">
        <v>3</v>
      </c>
      <c r="F568" t="s">
        <v>87</v>
      </c>
      <c r="G568">
        <v>675.08064159456899</v>
      </c>
      <c r="H568">
        <v>0</v>
      </c>
      <c r="I568">
        <v>2.10936090769576</v>
      </c>
      <c r="J568" s="1">
        <v>0</v>
      </c>
      <c r="K568" s="1">
        <v>150</v>
      </c>
    </row>
    <row r="569" spans="1:11">
      <c r="A569" t="s">
        <v>23</v>
      </c>
      <c r="B569" t="s">
        <v>108</v>
      </c>
      <c r="C569" t="s">
        <v>99</v>
      </c>
      <c r="D569" t="s">
        <v>100</v>
      </c>
      <c r="E569">
        <v>3</v>
      </c>
      <c r="F569" t="s">
        <v>85</v>
      </c>
      <c r="G569">
        <v>675.08064159456899</v>
      </c>
      <c r="H569">
        <v>0</v>
      </c>
      <c r="I569">
        <v>-2.2628725944633001</v>
      </c>
      <c r="J569" s="1">
        <v>0</v>
      </c>
      <c r="K569" s="1">
        <v>150</v>
      </c>
    </row>
    <row r="570" spans="1:11">
      <c r="A570" t="s">
        <v>23</v>
      </c>
      <c r="B570" t="s">
        <v>108</v>
      </c>
      <c r="C570" t="s">
        <v>99</v>
      </c>
      <c r="D570" t="s">
        <v>100</v>
      </c>
      <c r="E570">
        <v>3</v>
      </c>
      <c r="F570" t="s">
        <v>89</v>
      </c>
      <c r="G570">
        <v>675.08064159456899</v>
      </c>
      <c r="H570">
        <v>0</v>
      </c>
      <c r="I570">
        <v>0.322076482590546</v>
      </c>
      <c r="J570" s="1">
        <v>0</v>
      </c>
      <c r="K570" s="1">
        <v>150</v>
      </c>
    </row>
    <row r="571" spans="1:11">
      <c r="A571" t="s">
        <v>23</v>
      </c>
      <c r="B571" t="s">
        <v>108</v>
      </c>
      <c r="C571" t="s">
        <v>99</v>
      </c>
      <c r="D571" t="s">
        <v>100</v>
      </c>
      <c r="E571">
        <v>3</v>
      </c>
      <c r="F571" t="s">
        <v>55</v>
      </c>
      <c r="G571">
        <v>675.08064159456899</v>
      </c>
      <c r="H571">
        <v>0</v>
      </c>
      <c r="I571">
        <v>-5.2900114095910299E-2</v>
      </c>
      <c r="J571" s="1">
        <v>0</v>
      </c>
      <c r="K571" s="1">
        <v>150</v>
      </c>
    </row>
    <row r="572" spans="1:11">
      <c r="A572" t="s">
        <v>23</v>
      </c>
      <c r="B572" t="s">
        <v>108</v>
      </c>
      <c r="C572" t="s">
        <v>99</v>
      </c>
      <c r="D572" t="s">
        <v>100</v>
      </c>
      <c r="E572">
        <v>3</v>
      </c>
      <c r="F572" t="s">
        <v>61</v>
      </c>
      <c r="G572">
        <v>675.08064159456899</v>
      </c>
      <c r="H572">
        <v>0</v>
      </c>
      <c r="I572">
        <v>1.3539235182476399</v>
      </c>
      <c r="J572" s="1">
        <v>0</v>
      </c>
      <c r="K572" s="1">
        <v>150</v>
      </c>
    </row>
    <row r="573" spans="1:11">
      <c r="A573" t="s">
        <v>23</v>
      </c>
      <c r="B573" t="s">
        <v>108</v>
      </c>
      <c r="C573" t="s">
        <v>99</v>
      </c>
      <c r="D573" t="s">
        <v>100</v>
      </c>
      <c r="E573">
        <v>3</v>
      </c>
      <c r="F573" t="s">
        <v>60</v>
      </c>
      <c r="G573">
        <v>675.08064159456899</v>
      </c>
      <c r="H573">
        <v>0</v>
      </c>
      <c r="I573">
        <v>9.2533845505631902</v>
      </c>
      <c r="J573" s="1">
        <v>0</v>
      </c>
      <c r="K573" s="1">
        <v>150</v>
      </c>
    </row>
    <row r="574" spans="1:11">
      <c r="A574" t="s">
        <v>23</v>
      </c>
      <c r="B574" t="s">
        <v>108</v>
      </c>
      <c r="C574" t="s">
        <v>99</v>
      </c>
      <c r="D574" t="s">
        <v>100</v>
      </c>
      <c r="E574">
        <v>3</v>
      </c>
      <c r="F574" t="s">
        <v>57</v>
      </c>
      <c r="G574">
        <v>675.08064159456899</v>
      </c>
      <c r="H574">
        <v>0</v>
      </c>
      <c r="I574">
        <v>13.6341491899798</v>
      </c>
      <c r="J574" s="1">
        <v>0</v>
      </c>
      <c r="K574" s="1">
        <v>150</v>
      </c>
    </row>
    <row r="575" spans="1:11">
      <c r="A575" t="s">
        <v>23</v>
      </c>
      <c r="B575" t="s">
        <v>108</v>
      </c>
      <c r="C575" t="s">
        <v>99</v>
      </c>
      <c r="D575" t="s">
        <v>100</v>
      </c>
      <c r="E575">
        <v>3</v>
      </c>
      <c r="F575" t="s">
        <v>59</v>
      </c>
      <c r="G575">
        <v>675.08064159456899</v>
      </c>
      <c r="H575">
        <v>0</v>
      </c>
      <c r="I575">
        <v>-6.88557894359624</v>
      </c>
      <c r="J575" s="1">
        <v>0</v>
      </c>
      <c r="K575" s="1">
        <v>150</v>
      </c>
    </row>
    <row r="576" spans="1:11">
      <c r="A576" t="s">
        <v>23</v>
      </c>
      <c r="B576" t="s">
        <v>108</v>
      </c>
      <c r="C576" t="s">
        <v>99</v>
      </c>
      <c r="D576" t="s">
        <v>100</v>
      </c>
      <c r="E576">
        <v>3</v>
      </c>
      <c r="F576" t="s">
        <v>83</v>
      </c>
      <c r="G576">
        <v>675.08064159456899</v>
      </c>
      <c r="H576">
        <v>0</v>
      </c>
      <c r="I576">
        <v>-44.653292182758499</v>
      </c>
      <c r="J576" s="1">
        <v>0</v>
      </c>
      <c r="K576" s="1">
        <v>150</v>
      </c>
    </row>
    <row r="577" spans="1:11">
      <c r="A577" t="s">
        <v>23</v>
      </c>
      <c r="B577" t="s">
        <v>108</v>
      </c>
      <c r="C577" t="s">
        <v>99</v>
      </c>
      <c r="D577" t="s">
        <v>100</v>
      </c>
      <c r="E577">
        <v>3</v>
      </c>
      <c r="F577" t="s">
        <v>65</v>
      </c>
      <c r="G577">
        <v>675.08064159456899</v>
      </c>
      <c r="H577">
        <v>0</v>
      </c>
      <c r="I577">
        <v>6.1127664409224698</v>
      </c>
      <c r="J577" s="1">
        <v>0</v>
      </c>
      <c r="K577" s="1">
        <v>150</v>
      </c>
    </row>
    <row r="578" spans="1:11">
      <c r="A578" t="s">
        <v>23</v>
      </c>
      <c r="B578" t="s">
        <v>108</v>
      </c>
      <c r="C578" t="s">
        <v>99</v>
      </c>
      <c r="D578" t="s">
        <v>100</v>
      </c>
      <c r="E578">
        <v>3</v>
      </c>
      <c r="F578" t="s">
        <v>64</v>
      </c>
      <c r="G578">
        <v>675.08064159456899</v>
      </c>
      <c r="H578">
        <v>0</v>
      </c>
      <c r="I578">
        <v>11.6610436793556</v>
      </c>
      <c r="J578" s="1">
        <v>0</v>
      </c>
      <c r="K578" s="1">
        <v>150</v>
      </c>
    </row>
    <row r="579" spans="1:11">
      <c r="A579" t="s">
        <v>23</v>
      </c>
      <c r="B579" t="s">
        <v>108</v>
      </c>
      <c r="C579" t="s">
        <v>99</v>
      </c>
      <c r="D579" t="s">
        <v>100</v>
      </c>
      <c r="E579">
        <v>3</v>
      </c>
      <c r="F579" t="s">
        <v>17</v>
      </c>
      <c r="G579">
        <v>675.08064159456899</v>
      </c>
      <c r="H579">
        <v>0</v>
      </c>
      <c r="I579">
        <v>-108.34832544496599</v>
      </c>
      <c r="J579" s="1">
        <v>0</v>
      </c>
      <c r="K579" s="1">
        <v>150</v>
      </c>
    </row>
    <row r="580" spans="1:11">
      <c r="A580" t="s">
        <v>23</v>
      </c>
      <c r="B580" t="s">
        <v>108</v>
      </c>
      <c r="C580" t="s">
        <v>99</v>
      </c>
      <c r="D580" t="s">
        <v>100</v>
      </c>
      <c r="E580">
        <v>3</v>
      </c>
      <c r="F580" t="s">
        <v>63</v>
      </c>
      <c r="G580">
        <v>675.08064159456899</v>
      </c>
      <c r="H580">
        <v>0</v>
      </c>
      <c r="I580">
        <v>3.0740691122927899</v>
      </c>
      <c r="J580" s="1">
        <v>0</v>
      </c>
      <c r="K580" s="1">
        <v>150</v>
      </c>
    </row>
    <row r="581" spans="1:11">
      <c r="A581" t="s">
        <v>23</v>
      </c>
      <c r="B581" t="s">
        <v>108</v>
      </c>
      <c r="C581" t="s">
        <v>99</v>
      </c>
      <c r="D581" t="s">
        <v>100</v>
      </c>
      <c r="E581">
        <v>3</v>
      </c>
      <c r="F581" t="s">
        <v>72</v>
      </c>
      <c r="G581">
        <v>675.08064159456899</v>
      </c>
      <c r="H581">
        <v>0</v>
      </c>
      <c r="I581">
        <v>-167.39832334585799</v>
      </c>
      <c r="J581" s="1">
        <v>0</v>
      </c>
      <c r="K581" s="1">
        <v>150</v>
      </c>
    </row>
    <row r="582" spans="1:11">
      <c r="A582" t="s">
        <v>23</v>
      </c>
      <c r="B582" t="s">
        <v>108</v>
      </c>
      <c r="C582" t="s">
        <v>99</v>
      </c>
      <c r="D582" t="s">
        <v>100</v>
      </c>
      <c r="E582">
        <v>4</v>
      </c>
      <c r="F582" t="s">
        <v>62</v>
      </c>
      <c r="G582">
        <v>687.53834950415899</v>
      </c>
      <c r="H582">
        <v>0</v>
      </c>
      <c r="I582">
        <v>17.215133073767401</v>
      </c>
      <c r="J582" s="1">
        <v>0</v>
      </c>
      <c r="K582" s="1">
        <v>150</v>
      </c>
    </row>
    <row r="583" spans="1:11">
      <c r="A583" t="s">
        <v>23</v>
      </c>
      <c r="B583" t="s">
        <v>108</v>
      </c>
      <c r="C583" t="s">
        <v>99</v>
      </c>
      <c r="D583" t="s">
        <v>100</v>
      </c>
      <c r="E583">
        <v>4</v>
      </c>
      <c r="F583" t="s">
        <v>84</v>
      </c>
      <c r="G583">
        <v>687.53834950415899</v>
      </c>
      <c r="H583">
        <v>0</v>
      </c>
      <c r="I583">
        <v>3.98876057075746</v>
      </c>
      <c r="J583" s="1">
        <v>0</v>
      </c>
      <c r="K583" s="1">
        <v>150</v>
      </c>
    </row>
    <row r="584" spans="1:11">
      <c r="A584" t="s">
        <v>23</v>
      </c>
      <c r="B584" t="s">
        <v>108</v>
      </c>
      <c r="C584" t="s">
        <v>99</v>
      </c>
      <c r="D584" t="s">
        <v>100</v>
      </c>
      <c r="E584">
        <v>4</v>
      </c>
      <c r="F584" t="s">
        <v>80</v>
      </c>
      <c r="G584">
        <v>687.53834950415899</v>
      </c>
      <c r="H584">
        <v>0</v>
      </c>
      <c r="I584">
        <v>2.9786106972053901</v>
      </c>
      <c r="J584" s="1">
        <v>0</v>
      </c>
      <c r="K584" s="1">
        <v>150</v>
      </c>
    </row>
    <row r="585" spans="1:11">
      <c r="A585" t="s">
        <v>23</v>
      </c>
      <c r="B585" t="s">
        <v>108</v>
      </c>
      <c r="C585" t="s">
        <v>99</v>
      </c>
      <c r="D585" t="s">
        <v>100</v>
      </c>
      <c r="E585">
        <v>4</v>
      </c>
      <c r="F585" t="s">
        <v>81</v>
      </c>
      <c r="G585">
        <v>687.53834950415899</v>
      </c>
      <c r="H585">
        <v>0</v>
      </c>
      <c r="I585">
        <v>-1.30790623082113</v>
      </c>
      <c r="J585" s="1">
        <v>0</v>
      </c>
      <c r="K585" s="1">
        <v>150</v>
      </c>
    </row>
    <row r="586" spans="1:11">
      <c r="A586" t="s">
        <v>23</v>
      </c>
      <c r="B586" t="s">
        <v>108</v>
      </c>
      <c r="C586" t="s">
        <v>99</v>
      </c>
      <c r="D586" t="s">
        <v>100</v>
      </c>
      <c r="E586">
        <v>4</v>
      </c>
      <c r="F586" t="s">
        <v>66</v>
      </c>
      <c r="G586">
        <v>687.53834950415899</v>
      </c>
      <c r="H586">
        <v>0</v>
      </c>
      <c r="I586">
        <v>8.5899728753852695</v>
      </c>
      <c r="J586" s="1">
        <v>0</v>
      </c>
      <c r="K586" s="1">
        <v>150</v>
      </c>
    </row>
    <row r="587" spans="1:11">
      <c r="A587" t="s">
        <v>23</v>
      </c>
      <c r="B587" t="s">
        <v>108</v>
      </c>
      <c r="C587" t="s">
        <v>99</v>
      </c>
      <c r="D587" t="s">
        <v>100</v>
      </c>
      <c r="E587">
        <v>4</v>
      </c>
      <c r="F587" t="s">
        <v>56</v>
      </c>
      <c r="G587">
        <v>687.53834950415899</v>
      </c>
      <c r="H587">
        <v>0</v>
      </c>
      <c r="I587">
        <v>26.482120183846799</v>
      </c>
      <c r="J587" s="1">
        <v>0</v>
      </c>
      <c r="K587" s="1">
        <v>150</v>
      </c>
    </row>
    <row r="588" spans="1:11">
      <c r="A588" t="s">
        <v>23</v>
      </c>
      <c r="B588" t="s">
        <v>108</v>
      </c>
      <c r="C588" t="s">
        <v>99</v>
      </c>
      <c r="D588" t="s">
        <v>100</v>
      </c>
      <c r="E588">
        <v>4</v>
      </c>
      <c r="F588" t="s">
        <v>82</v>
      </c>
      <c r="G588">
        <v>687.53834950415899</v>
      </c>
      <c r="H588">
        <v>0</v>
      </c>
      <c r="I588">
        <v>-11.0156851406699</v>
      </c>
      <c r="J588" s="1">
        <v>0</v>
      </c>
      <c r="K588" s="1">
        <v>150</v>
      </c>
    </row>
    <row r="589" spans="1:11">
      <c r="A589" t="s">
        <v>23</v>
      </c>
      <c r="B589" t="s">
        <v>108</v>
      </c>
      <c r="C589" t="s">
        <v>99</v>
      </c>
      <c r="D589" t="s">
        <v>100</v>
      </c>
      <c r="E589">
        <v>4</v>
      </c>
      <c r="F589" t="s">
        <v>86</v>
      </c>
      <c r="G589">
        <v>687.53834950415899</v>
      </c>
      <c r="H589">
        <v>0</v>
      </c>
      <c r="I589">
        <v>1.6983092110033999</v>
      </c>
      <c r="J589" s="1">
        <v>0</v>
      </c>
      <c r="K589" s="1">
        <v>150</v>
      </c>
    </row>
    <row r="590" spans="1:11">
      <c r="A590" t="s">
        <v>23</v>
      </c>
      <c r="B590" t="s">
        <v>108</v>
      </c>
      <c r="C590" t="s">
        <v>99</v>
      </c>
      <c r="D590" t="s">
        <v>100</v>
      </c>
      <c r="E590">
        <v>4</v>
      </c>
      <c r="F590" t="s">
        <v>88</v>
      </c>
      <c r="G590">
        <v>687.53834950415899</v>
      </c>
      <c r="H590">
        <v>0</v>
      </c>
      <c r="I590">
        <v>-0.97692604165399999</v>
      </c>
      <c r="J590" s="1">
        <v>0</v>
      </c>
      <c r="K590" s="1">
        <v>150</v>
      </c>
    </row>
    <row r="591" spans="1:11">
      <c r="A591" t="s">
        <v>23</v>
      </c>
      <c r="B591" t="s">
        <v>108</v>
      </c>
      <c r="C591" t="s">
        <v>99</v>
      </c>
      <c r="D591" t="s">
        <v>100</v>
      </c>
      <c r="E591">
        <v>4</v>
      </c>
      <c r="F591" t="s">
        <v>87</v>
      </c>
      <c r="G591">
        <v>687.53834950415899</v>
      </c>
      <c r="H591">
        <v>0</v>
      </c>
      <c r="I591">
        <v>2.3977609846766699</v>
      </c>
      <c r="J591" s="1">
        <v>0</v>
      </c>
      <c r="K591" s="1">
        <v>150</v>
      </c>
    </row>
    <row r="592" spans="1:11">
      <c r="A592" t="s">
        <v>23</v>
      </c>
      <c r="B592" t="s">
        <v>108</v>
      </c>
      <c r="C592" t="s">
        <v>99</v>
      </c>
      <c r="D592" t="s">
        <v>100</v>
      </c>
      <c r="E592">
        <v>4</v>
      </c>
      <c r="F592" t="s">
        <v>85</v>
      </c>
      <c r="G592">
        <v>687.53834950415899</v>
      </c>
      <c r="H592">
        <v>0</v>
      </c>
      <c r="I592">
        <v>-2.45428287408666</v>
      </c>
      <c r="J592" s="1">
        <v>0</v>
      </c>
      <c r="K592" s="1">
        <v>150</v>
      </c>
    </row>
    <row r="593" spans="1:11">
      <c r="A593" t="s">
        <v>23</v>
      </c>
      <c r="B593" t="s">
        <v>108</v>
      </c>
      <c r="C593" t="s">
        <v>99</v>
      </c>
      <c r="D593" t="s">
        <v>100</v>
      </c>
      <c r="E593">
        <v>4</v>
      </c>
      <c r="F593" t="s">
        <v>89</v>
      </c>
      <c r="G593">
        <v>687.53834950415899</v>
      </c>
      <c r="H593">
        <v>0</v>
      </c>
      <c r="I593">
        <v>0.34543742301061198</v>
      </c>
      <c r="J593" s="1">
        <v>0</v>
      </c>
      <c r="K593" s="1">
        <v>150</v>
      </c>
    </row>
    <row r="594" spans="1:11">
      <c r="A594" t="s">
        <v>23</v>
      </c>
      <c r="B594" t="s">
        <v>108</v>
      </c>
      <c r="C594" t="s">
        <v>99</v>
      </c>
      <c r="D594" t="s">
        <v>100</v>
      </c>
      <c r="E594">
        <v>4</v>
      </c>
      <c r="F594" t="s">
        <v>55</v>
      </c>
      <c r="G594">
        <v>687.53834950415899</v>
      </c>
      <c r="H594">
        <v>0</v>
      </c>
      <c r="I594">
        <v>3.7336790357680401</v>
      </c>
      <c r="J594" s="1">
        <v>0</v>
      </c>
      <c r="K594" s="1">
        <v>150</v>
      </c>
    </row>
    <row r="595" spans="1:11">
      <c r="A595" t="s">
        <v>23</v>
      </c>
      <c r="B595" t="s">
        <v>108</v>
      </c>
      <c r="C595" t="s">
        <v>99</v>
      </c>
      <c r="D595" t="s">
        <v>100</v>
      </c>
      <c r="E595">
        <v>4</v>
      </c>
      <c r="F595" t="s">
        <v>61</v>
      </c>
      <c r="G595">
        <v>687.53834950415899</v>
      </c>
      <c r="H595">
        <v>0</v>
      </c>
      <c r="I595">
        <v>0.55692987133424299</v>
      </c>
      <c r="J595" s="1">
        <v>0</v>
      </c>
      <c r="K595" s="1">
        <v>150</v>
      </c>
    </row>
    <row r="596" spans="1:11">
      <c r="A596" t="s">
        <v>23</v>
      </c>
      <c r="B596" t="s">
        <v>108</v>
      </c>
      <c r="C596" t="s">
        <v>99</v>
      </c>
      <c r="D596" t="s">
        <v>100</v>
      </c>
      <c r="E596">
        <v>4</v>
      </c>
      <c r="F596" t="s">
        <v>60</v>
      </c>
      <c r="G596">
        <v>687.53834950415899</v>
      </c>
      <c r="H596">
        <v>0</v>
      </c>
      <c r="I596">
        <v>9.2602993676165202</v>
      </c>
      <c r="J596" s="1">
        <v>0</v>
      </c>
      <c r="K596" s="1">
        <v>150</v>
      </c>
    </row>
    <row r="597" spans="1:11">
      <c r="A597" t="s">
        <v>23</v>
      </c>
      <c r="B597" t="s">
        <v>108</v>
      </c>
      <c r="C597" t="s">
        <v>99</v>
      </c>
      <c r="D597" t="s">
        <v>100</v>
      </c>
      <c r="E597">
        <v>4</v>
      </c>
      <c r="F597" t="s">
        <v>57</v>
      </c>
      <c r="G597">
        <v>687.53834950415899</v>
      </c>
      <c r="H597">
        <v>0</v>
      </c>
      <c r="I597">
        <v>16.020805992217198</v>
      </c>
      <c r="J597" s="1">
        <v>0</v>
      </c>
      <c r="K597" s="1">
        <v>150</v>
      </c>
    </row>
    <row r="598" spans="1:11">
      <c r="A598" t="s">
        <v>23</v>
      </c>
      <c r="B598" t="s">
        <v>108</v>
      </c>
      <c r="C598" t="s">
        <v>99</v>
      </c>
      <c r="D598" t="s">
        <v>100</v>
      </c>
      <c r="E598">
        <v>4</v>
      </c>
      <c r="F598" t="s">
        <v>59</v>
      </c>
      <c r="G598">
        <v>687.53834950415899</v>
      </c>
      <c r="H598">
        <v>0</v>
      </c>
      <c r="I598">
        <v>-7.7609401043923398</v>
      </c>
      <c r="J598" s="1">
        <v>0</v>
      </c>
      <c r="K598" s="1">
        <v>150</v>
      </c>
    </row>
    <row r="599" spans="1:11">
      <c r="A599" t="s">
        <v>23</v>
      </c>
      <c r="B599" t="s">
        <v>108</v>
      </c>
      <c r="C599" t="s">
        <v>99</v>
      </c>
      <c r="D599" t="s">
        <v>100</v>
      </c>
      <c r="E599">
        <v>4</v>
      </c>
      <c r="F599" t="s">
        <v>83</v>
      </c>
      <c r="G599">
        <v>687.53834950415899</v>
      </c>
      <c r="H599">
        <v>0</v>
      </c>
      <c r="I599">
        <v>-42.0142063549578</v>
      </c>
      <c r="J599" s="1">
        <v>0</v>
      </c>
      <c r="K599" s="1">
        <v>150</v>
      </c>
    </row>
    <row r="600" spans="1:11">
      <c r="A600" t="s">
        <v>23</v>
      </c>
      <c r="B600" t="s">
        <v>108</v>
      </c>
      <c r="C600" t="s">
        <v>99</v>
      </c>
      <c r="D600" t="s">
        <v>100</v>
      </c>
      <c r="E600">
        <v>4</v>
      </c>
      <c r="F600" t="s">
        <v>65</v>
      </c>
      <c r="G600">
        <v>687.53834950415899</v>
      </c>
      <c r="H600">
        <v>0</v>
      </c>
      <c r="I600">
        <v>9.4963019505435806</v>
      </c>
      <c r="J600" s="1">
        <v>0</v>
      </c>
      <c r="K600" s="1">
        <v>150</v>
      </c>
    </row>
    <row r="601" spans="1:11">
      <c r="A601" t="s">
        <v>23</v>
      </c>
      <c r="B601" t="s">
        <v>108</v>
      </c>
      <c r="C601" t="s">
        <v>99</v>
      </c>
      <c r="D601" t="s">
        <v>100</v>
      </c>
      <c r="E601">
        <v>4</v>
      </c>
      <c r="F601" t="s">
        <v>64</v>
      </c>
      <c r="G601">
        <v>687.53834950415899</v>
      </c>
      <c r="H601">
        <v>0</v>
      </c>
      <c r="I601">
        <v>12.2826387402389</v>
      </c>
      <c r="J601" s="1">
        <v>0</v>
      </c>
      <c r="K601" s="1">
        <v>150</v>
      </c>
    </row>
    <row r="602" spans="1:11">
      <c r="A602" t="s">
        <v>23</v>
      </c>
      <c r="B602" t="s">
        <v>108</v>
      </c>
      <c r="C602" t="s">
        <v>99</v>
      </c>
      <c r="D602" t="s">
        <v>100</v>
      </c>
      <c r="E602">
        <v>4</v>
      </c>
      <c r="F602" t="s">
        <v>17</v>
      </c>
      <c r="G602">
        <v>687.53834950415899</v>
      </c>
      <c r="H602">
        <v>0</v>
      </c>
      <c r="I602">
        <v>-117.899368939673</v>
      </c>
      <c r="J602" s="1">
        <v>0</v>
      </c>
      <c r="K602" s="1">
        <v>150</v>
      </c>
    </row>
    <row r="603" spans="1:11">
      <c r="A603" t="s">
        <v>23</v>
      </c>
      <c r="B603" t="s">
        <v>108</v>
      </c>
      <c r="C603" t="s">
        <v>99</v>
      </c>
      <c r="D603" t="s">
        <v>100</v>
      </c>
      <c r="E603">
        <v>4</v>
      </c>
      <c r="F603" t="s">
        <v>63</v>
      </c>
      <c r="G603">
        <v>687.53834950415899</v>
      </c>
      <c r="H603">
        <v>0</v>
      </c>
      <c r="I603">
        <v>4.0501665867063403</v>
      </c>
      <c r="J603" s="1">
        <v>0</v>
      </c>
      <c r="K603" s="1">
        <v>150</v>
      </c>
    </row>
    <row r="604" spans="1:11">
      <c r="A604" t="s">
        <v>23</v>
      </c>
      <c r="B604" t="s">
        <v>108</v>
      </c>
      <c r="C604" t="s">
        <v>99</v>
      </c>
      <c r="D604" t="s">
        <v>100</v>
      </c>
      <c r="E604">
        <v>4</v>
      </c>
      <c r="F604" t="s">
        <v>72</v>
      </c>
      <c r="G604">
        <v>687.53834950415899</v>
      </c>
      <c r="H604">
        <v>0</v>
      </c>
      <c r="I604">
        <v>-179.03929050112799</v>
      </c>
      <c r="J604" s="1">
        <v>0</v>
      </c>
      <c r="K604" s="1">
        <v>150</v>
      </c>
    </row>
    <row r="605" spans="1:11">
      <c r="A605" t="s">
        <v>23</v>
      </c>
      <c r="B605" t="s">
        <v>108</v>
      </c>
      <c r="C605" t="s">
        <v>99</v>
      </c>
      <c r="D605" t="s">
        <v>100</v>
      </c>
      <c r="E605">
        <v>5</v>
      </c>
      <c r="F605" t="s">
        <v>62</v>
      </c>
      <c r="G605">
        <v>715.51046011905305</v>
      </c>
      <c r="H605">
        <v>0</v>
      </c>
      <c r="I605">
        <v>15.904429437184</v>
      </c>
      <c r="J605" s="1">
        <v>0</v>
      </c>
      <c r="K605" s="1">
        <v>150</v>
      </c>
    </row>
    <row r="606" spans="1:11">
      <c r="A606" t="s">
        <v>23</v>
      </c>
      <c r="B606" t="s">
        <v>108</v>
      </c>
      <c r="C606" t="s">
        <v>99</v>
      </c>
      <c r="D606" t="s">
        <v>100</v>
      </c>
      <c r="E606">
        <v>5</v>
      </c>
      <c r="F606" t="s">
        <v>84</v>
      </c>
      <c r="G606">
        <v>715.51046011905305</v>
      </c>
      <c r="H606">
        <v>0</v>
      </c>
      <c r="I606">
        <v>5.2251917898295597</v>
      </c>
      <c r="J606" s="1">
        <v>0</v>
      </c>
      <c r="K606" s="1">
        <v>150</v>
      </c>
    </row>
    <row r="607" spans="1:11">
      <c r="A607" t="s">
        <v>23</v>
      </c>
      <c r="B607" t="s">
        <v>108</v>
      </c>
      <c r="C607" t="s">
        <v>99</v>
      </c>
      <c r="D607" t="s">
        <v>100</v>
      </c>
      <c r="E607">
        <v>5</v>
      </c>
      <c r="F607" t="s">
        <v>80</v>
      </c>
      <c r="G607">
        <v>715.51046011905305</v>
      </c>
      <c r="H607">
        <v>0</v>
      </c>
      <c r="I607">
        <v>2.6825438492384301</v>
      </c>
      <c r="J607" s="1">
        <v>0</v>
      </c>
      <c r="K607" s="1">
        <v>150</v>
      </c>
    </row>
    <row r="608" spans="1:11">
      <c r="A608" t="s">
        <v>23</v>
      </c>
      <c r="B608" t="s">
        <v>108</v>
      </c>
      <c r="C608" t="s">
        <v>99</v>
      </c>
      <c r="D608" t="s">
        <v>100</v>
      </c>
      <c r="E608">
        <v>5</v>
      </c>
      <c r="F608" t="s">
        <v>81</v>
      </c>
      <c r="G608">
        <v>715.51046011905305</v>
      </c>
      <c r="H608">
        <v>0</v>
      </c>
      <c r="I608">
        <v>-1.81934300745545</v>
      </c>
      <c r="J608" s="1">
        <v>0</v>
      </c>
      <c r="K608" s="1">
        <v>150</v>
      </c>
    </row>
    <row r="609" spans="1:11">
      <c r="A609" t="s">
        <v>23</v>
      </c>
      <c r="B609" t="s">
        <v>108</v>
      </c>
      <c r="C609" t="s">
        <v>99</v>
      </c>
      <c r="D609" t="s">
        <v>100</v>
      </c>
      <c r="E609">
        <v>5</v>
      </c>
      <c r="F609" t="s">
        <v>66</v>
      </c>
      <c r="G609">
        <v>715.51046011905305</v>
      </c>
      <c r="H609">
        <v>0</v>
      </c>
      <c r="I609">
        <v>9.2572579857737995</v>
      </c>
      <c r="J609" s="1">
        <v>0</v>
      </c>
      <c r="K609" s="1">
        <v>150</v>
      </c>
    </row>
    <row r="610" spans="1:11">
      <c r="A610" t="s">
        <v>23</v>
      </c>
      <c r="B610" t="s">
        <v>108</v>
      </c>
      <c r="C610" t="s">
        <v>99</v>
      </c>
      <c r="D610" t="s">
        <v>100</v>
      </c>
      <c r="E610">
        <v>5</v>
      </c>
      <c r="F610" t="s">
        <v>56</v>
      </c>
      <c r="G610">
        <v>715.51046011905305</v>
      </c>
      <c r="H610">
        <v>0</v>
      </c>
      <c r="I610">
        <v>25.478801198243101</v>
      </c>
      <c r="J610" s="1">
        <v>0</v>
      </c>
      <c r="K610" s="1">
        <v>150</v>
      </c>
    </row>
    <row r="611" spans="1:11">
      <c r="A611" t="s">
        <v>23</v>
      </c>
      <c r="B611" t="s">
        <v>108</v>
      </c>
      <c r="C611" t="s">
        <v>99</v>
      </c>
      <c r="D611" t="s">
        <v>100</v>
      </c>
      <c r="E611">
        <v>5</v>
      </c>
      <c r="F611" t="s">
        <v>82</v>
      </c>
      <c r="G611">
        <v>715.51046011905305</v>
      </c>
      <c r="H611">
        <v>0</v>
      </c>
      <c r="I611">
        <v>-15.0619343216208</v>
      </c>
      <c r="J611" s="1">
        <v>0</v>
      </c>
      <c r="K611" s="1">
        <v>150</v>
      </c>
    </row>
    <row r="612" spans="1:11">
      <c r="A612" t="s">
        <v>23</v>
      </c>
      <c r="B612" t="s">
        <v>108</v>
      </c>
      <c r="C612" t="s">
        <v>99</v>
      </c>
      <c r="D612" t="s">
        <v>100</v>
      </c>
      <c r="E612">
        <v>5</v>
      </c>
      <c r="F612" t="s">
        <v>86</v>
      </c>
      <c r="G612">
        <v>715.51046011905305</v>
      </c>
      <c r="H612">
        <v>0</v>
      </c>
      <c r="I612">
        <v>1.28323692880118</v>
      </c>
      <c r="J612" s="1">
        <v>0</v>
      </c>
      <c r="K612" s="1">
        <v>150</v>
      </c>
    </row>
    <row r="613" spans="1:11">
      <c r="A613" t="s">
        <v>23</v>
      </c>
      <c r="B613" t="s">
        <v>108</v>
      </c>
      <c r="C613" t="s">
        <v>99</v>
      </c>
      <c r="D613" t="s">
        <v>100</v>
      </c>
      <c r="E613">
        <v>5</v>
      </c>
      <c r="F613" t="s">
        <v>88</v>
      </c>
      <c r="G613">
        <v>715.51046011905305</v>
      </c>
      <c r="H613">
        <v>0</v>
      </c>
      <c r="I613">
        <v>-0.79983184943020202</v>
      </c>
      <c r="J613" s="1">
        <v>0</v>
      </c>
      <c r="K613" s="1">
        <v>150</v>
      </c>
    </row>
    <row r="614" spans="1:11">
      <c r="A614" t="s">
        <v>23</v>
      </c>
      <c r="B614" t="s">
        <v>108</v>
      </c>
      <c r="C614" t="s">
        <v>99</v>
      </c>
      <c r="D614" t="s">
        <v>100</v>
      </c>
      <c r="E614">
        <v>5</v>
      </c>
      <c r="F614" t="s">
        <v>87</v>
      </c>
      <c r="G614">
        <v>715.51046011905305</v>
      </c>
      <c r="H614">
        <v>0</v>
      </c>
      <c r="I614">
        <v>2.8789635963657099</v>
      </c>
      <c r="J614" s="1">
        <v>0</v>
      </c>
      <c r="K614" s="1">
        <v>150</v>
      </c>
    </row>
    <row r="615" spans="1:11">
      <c r="A615" t="s">
        <v>23</v>
      </c>
      <c r="B615" t="s">
        <v>108</v>
      </c>
      <c r="C615" t="s">
        <v>99</v>
      </c>
      <c r="D615" t="s">
        <v>100</v>
      </c>
      <c r="E615">
        <v>5</v>
      </c>
      <c r="F615" t="s">
        <v>85</v>
      </c>
      <c r="G615">
        <v>715.51046011905305</v>
      </c>
      <c r="H615">
        <v>0</v>
      </c>
      <c r="I615">
        <v>-2.8725337581397001</v>
      </c>
      <c r="J615" s="1">
        <v>0</v>
      </c>
      <c r="K615" s="1">
        <v>150</v>
      </c>
    </row>
    <row r="616" spans="1:11">
      <c r="A616" t="s">
        <v>23</v>
      </c>
      <c r="B616" t="s">
        <v>108</v>
      </c>
      <c r="C616" t="s">
        <v>99</v>
      </c>
      <c r="D616" t="s">
        <v>100</v>
      </c>
      <c r="E616">
        <v>5</v>
      </c>
      <c r="F616" t="s">
        <v>89</v>
      </c>
      <c r="G616">
        <v>715.51046011905305</v>
      </c>
      <c r="H616">
        <v>0</v>
      </c>
      <c r="I616">
        <v>0.36270868651979898</v>
      </c>
      <c r="J616" s="1">
        <v>0</v>
      </c>
      <c r="K616" s="1">
        <v>150</v>
      </c>
    </row>
    <row r="617" spans="1:11">
      <c r="A617" t="s">
        <v>23</v>
      </c>
      <c r="B617" t="s">
        <v>108</v>
      </c>
      <c r="C617" t="s">
        <v>99</v>
      </c>
      <c r="D617" t="s">
        <v>100</v>
      </c>
      <c r="E617">
        <v>5</v>
      </c>
      <c r="F617" t="s">
        <v>55</v>
      </c>
      <c r="G617">
        <v>715.51046011905305</v>
      </c>
      <c r="H617">
        <v>0</v>
      </c>
      <c r="I617">
        <v>2.3130523302100201</v>
      </c>
      <c r="J617" s="1">
        <v>0</v>
      </c>
      <c r="K617" s="1">
        <v>150</v>
      </c>
    </row>
    <row r="618" spans="1:11">
      <c r="A618" t="s">
        <v>23</v>
      </c>
      <c r="B618" t="s">
        <v>108</v>
      </c>
      <c r="C618" t="s">
        <v>99</v>
      </c>
      <c r="D618" t="s">
        <v>100</v>
      </c>
      <c r="E618">
        <v>5</v>
      </c>
      <c r="F618" t="s">
        <v>61</v>
      </c>
      <c r="G618">
        <v>715.51046011905305</v>
      </c>
      <c r="H618">
        <v>0</v>
      </c>
      <c r="I618">
        <v>-1.50069236789437</v>
      </c>
      <c r="J618" s="1">
        <v>0</v>
      </c>
      <c r="K618" s="1">
        <v>150</v>
      </c>
    </row>
    <row r="619" spans="1:11">
      <c r="A619" t="s">
        <v>23</v>
      </c>
      <c r="B619" t="s">
        <v>108</v>
      </c>
      <c r="C619" t="s">
        <v>99</v>
      </c>
      <c r="D619" t="s">
        <v>100</v>
      </c>
      <c r="E619">
        <v>5</v>
      </c>
      <c r="F619" t="s">
        <v>60</v>
      </c>
      <c r="G619">
        <v>715.51046011905305</v>
      </c>
      <c r="H619">
        <v>0</v>
      </c>
      <c r="I619">
        <v>6.91148862415608</v>
      </c>
      <c r="J619" s="1">
        <v>0</v>
      </c>
      <c r="K619" s="1">
        <v>150</v>
      </c>
    </row>
    <row r="620" spans="1:11">
      <c r="A620" t="s">
        <v>23</v>
      </c>
      <c r="B620" t="s">
        <v>108</v>
      </c>
      <c r="C620" t="s">
        <v>99</v>
      </c>
      <c r="D620" t="s">
        <v>100</v>
      </c>
      <c r="E620">
        <v>5</v>
      </c>
      <c r="F620" t="s">
        <v>57</v>
      </c>
      <c r="G620">
        <v>715.51046011905305</v>
      </c>
      <c r="H620">
        <v>0</v>
      </c>
      <c r="I620">
        <v>15.456342020470499</v>
      </c>
      <c r="J620" s="1">
        <v>0</v>
      </c>
      <c r="K620" s="1">
        <v>150</v>
      </c>
    </row>
    <row r="621" spans="1:11">
      <c r="A621" t="s">
        <v>23</v>
      </c>
      <c r="B621" t="s">
        <v>108</v>
      </c>
      <c r="C621" t="s">
        <v>99</v>
      </c>
      <c r="D621" t="s">
        <v>100</v>
      </c>
      <c r="E621">
        <v>5</v>
      </c>
      <c r="F621" t="s">
        <v>59</v>
      </c>
      <c r="G621">
        <v>715.51046011905305</v>
      </c>
      <c r="H621">
        <v>0</v>
      </c>
      <c r="I621">
        <v>-10.0215603173967</v>
      </c>
      <c r="J621" s="1">
        <v>0</v>
      </c>
      <c r="K621" s="1">
        <v>150</v>
      </c>
    </row>
    <row r="622" spans="1:11">
      <c r="A622" t="s">
        <v>23</v>
      </c>
      <c r="B622" t="s">
        <v>108</v>
      </c>
      <c r="C622" t="s">
        <v>99</v>
      </c>
      <c r="D622" t="s">
        <v>100</v>
      </c>
      <c r="E622">
        <v>5</v>
      </c>
      <c r="F622" t="s">
        <v>83</v>
      </c>
      <c r="G622">
        <v>715.51046011905305</v>
      </c>
      <c r="H622">
        <v>0</v>
      </c>
      <c r="I622">
        <v>-36.298794287488001</v>
      </c>
      <c r="J622" s="1">
        <v>0</v>
      </c>
      <c r="K622" s="1">
        <v>150</v>
      </c>
    </row>
    <row r="623" spans="1:11">
      <c r="A623" t="s">
        <v>23</v>
      </c>
      <c r="B623" t="s">
        <v>108</v>
      </c>
      <c r="C623" t="s">
        <v>99</v>
      </c>
      <c r="D623" t="s">
        <v>100</v>
      </c>
      <c r="E623">
        <v>5</v>
      </c>
      <c r="F623" t="s">
        <v>65</v>
      </c>
      <c r="G623">
        <v>715.51046011905305</v>
      </c>
      <c r="H623">
        <v>0</v>
      </c>
      <c r="I623">
        <v>8.2016155194425799</v>
      </c>
      <c r="J623" s="1">
        <v>0</v>
      </c>
      <c r="K623" s="1">
        <v>150</v>
      </c>
    </row>
    <row r="624" spans="1:11">
      <c r="A624" t="s">
        <v>23</v>
      </c>
      <c r="B624" t="s">
        <v>108</v>
      </c>
      <c r="C624" t="s">
        <v>99</v>
      </c>
      <c r="D624" t="s">
        <v>100</v>
      </c>
      <c r="E624">
        <v>5</v>
      </c>
      <c r="F624" t="s">
        <v>64</v>
      </c>
      <c r="G624">
        <v>715.51046011905305</v>
      </c>
      <c r="H624">
        <v>0</v>
      </c>
      <c r="I624">
        <v>11.990477166188199</v>
      </c>
      <c r="J624" s="1">
        <v>0</v>
      </c>
      <c r="K624" s="1">
        <v>150</v>
      </c>
    </row>
    <row r="625" spans="1:11">
      <c r="A625" t="s">
        <v>23</v>
      </c>
      <c r="B625" t="s">
        <v>108</v>
      </c>
      <c r="C625" t="s">
        <v>99</v>
      </c>
      <c r="D625" t="s">
        <v>100</v>
      </c>
      <c r="E625">
        <v>5</v>
      </c>
      <c r="F625" t="s">
        <v>17</v>
      </c>
      <c r="G625">
        <v>715.51046011905305</v>
      </c>
      <c r="H625">
        <v>0</v>
      </c>
      <c r="I625">
        <v>-135.02187479060501</v>
      </c>
      <c r="J625" s="1">
        <v>0</v>
      </c>
      <c r="K625" s="1">
        <v>150</v>
      </c>
    </row>
    <row r="626" spans="1:11">
      <c r="A626" t="s">
        <v>23</v>
      </c>
      <c r="B626" t="s">
        <v>108</v>
      </c>
      <c r="C626" t="s">
        <v>99</v>
      </c>
      <c r="D626" t="s">
        <v>100</v>
      </c>
      <c r="E626">
        <v>5</v>
      </c>
      <c r="F626" t="s">
        <v>63</v>
      </c>
      <c r="G626">
        <v>715.51046011905305</v>
      </c>
      <c r="H626">
        <v>0</v>
      </c>
      <c r="I626">
        <v>3.7969473533958098</v>
      </c>
      <c r="J626" s="1">
        <v>0</v>
      </c>
      <c r="K626" s="1">
        <v>150</v>
      </c>
    </row>
    <row r="627" spans="1:11">
      <c r="A627" t="s">
        <v>23</v>
      </c>
      <c r="B627" t="s">
        <v>108</v>
      </c>
      <c r="C627" t="s">
        <v>99</v>
      </c>
      <c r="D627" t="s">
        <v>100</v>
      </c>
      <c r="E627">
        <v>5</v>
      </c>
      <c r="F627" t="s">
        <v>72</v>
      </c>
      <c r="G627">
        <v>715.51046011905305</v>
      </c>
      <c r="H627">
        <v>0</v>
      </c>
      <c r="I627">
        <v>-201.74637728386301</v>
      </c>
      <c r="J627" s="1">
        <v>0</v>
      </c>
      <c r="K627" s="1">
        <v>150</v>
      </c>
    </row>
    <row r="628" spans="1:11">
      <c r="A628" t="s">
        <v>23</v>
      </c>
      <c r="B628" t="s">
        <v>108</v>
      </c>
      <c r="C628" t="s">
        <v>99</v>
      </c>
      <c r="D628" t="s">
        <v>100</v>
      </c>
      <c r="E628">
        <v>6</v>
      </c>
      <c r="F628" t="s">
        <v>62</v>
      </c>
      <c r="G628">
        <v>753.89112102602598</v>
      </c>
      <c r="H628">
        <v>0</v>
      </c>
      <c r="I628">
        <v>16.270373843708899</v>
      </c>
      <c r="J628" s="1">
        <v>0</v>
      </c>
      <c r="K628" s="1">
        <v>150</v>
      </c>
    </row>
    <row r="629" spans="1:11">
      <c r="A629" t="s">
        <v>23</v>
      </c>
      <c r="B629" t="s">
        <v>108</v>
      </c>
      <c r="C629" t="s">
        <v>99</v>
      </c>
      <c r="D629" t="s">
        <v>100</v>
      </c>
      <c r="E629">
        <v>6</v>
      </c>
      <c r="F629" t="s">
        <v>84</v>
      </c>
      <c r="G629">
        <v>753.89112102602598</v>
      </c>
      <c r="H629">
        <v>0</v>
      </c>
      <c r="I629">
        <v>5.2570248859128004</v>
      </c>
      <c r="J629" s="1">
        <v>0</v>
      </c>
      <c r="K629" s="1">
        <v>150</v>
      </c>
    </row>
    <row r="630" spans="1:11">
      <c r="A630" t="s">
        <v>23</v>
      </c>
      <c r="B630" t="s">
        <v>108</v>
      </c>
      <c r="C630" t="s">
        <v>99</v>
      </c>
      <c r="D630" t="s">
        <v>100</v>
      </c>
      <c r="E630">
        <v>6</v>
      </c>
      <c r="F630" t="s">
        <v>80</v>
      </c>
      <c r="G630">
        <v>753.89112102602598</v>
      </c>
      <c r="H630">
        <v>0</v>
      </c>
      <c r="I630">
        <v>2.4149146258001499</v>
      </c>
      <c r="J630" s="1">
        <v>0</v>
      </c>
      <c r="K630" s="1">
        <v>150</v>
      </c>
    </row>
    <row r="631" spans="1:11">
      <c r="A631" t="s">
        <v>23</v>
      </c>
      <c r="B631" t="s">
        <v>108</v>
      </c>
      <c r="C631" t="s">
        <v>99</v>
      </c>
      <c r="D631" t="s">
        <v>100</v>
      </c>
      <c r="E631">
        <v>6</v>
      </c>
      <c r="F631" t="s">
        <v>81</v>
      </c>
      <c r="G631">
        <v>753.89112102602598</v>
      </c>
      <c r="H631">
        <v>0</v>
      </c>
      <c r="I631">
        <v>-0.90677507020926795</v>
      </c>
      <c r="J631" s="1">
        <v>0</v>
      </c>
      <c r="K631" s="1">
        <v>150</v>
      </c>
    </row>
    <row r="632" spans="1:11">
      <c r="A632" t="s">
        <v>23</v>
      </c>
      <c r="B632" t="s">
        <v>108</v>
      </c>
      <c r="C632" t="s">
        <v>99</v>
      </c>
      <c r="D632" t="s">
        <v>100</v>
      </c>
      <c r="E632">
        <v>6</v>
      </c>
      <c r="F632" t="s">
        <v>66</v>
      </c>
      <c r="G632">
        <v>753.89112102602598</v>
      </c>
      <c r="H632">
        <v>0</v>
      </c>
      <c r="I632">
        <v>8.7528446788902503</v>
      </c>
      <c r="J632" s="1">
        <v>0</v>
      </c>
      <c r="K632" s="1">
        <v>150</v>
      </c>
    </row>
    <row r="633" spans="1:11">
      <c r="A633" t="s">
        <v>23</v>
      </c>
      <c r="B633" t="s">
        <v>108</v>
      </c>
      <c r="C633" t="s">
        <v>99</v>
      </c>
      <c r="D633" t="s">
        <v>100</v>
      </c>
      <c r="E633">
        <v>6</v>
      </c>
      <c r="F633" t="s">
        <v>56</v>
      </c>
      <c r="G633">
        <v>753.89112102602598</v>
      </c>
      <c r="H633">
        <v>0</v>
      </c>
      <c r="I633">
        <v>27.539158238607399</v>
      </c>
      <c r="J633" s="1">
        <v>0</v>
      </c>
      <c r="K633" s="1">
        <v>150</v>
      </c>
    </row>
    <row r="634" spans="1:11">
      <c r="A634" t="s">
        <v>23</v>
      </c>
      <c r="B634" t="s">
        <v>108</v>
      </c>
      <c r="C634" t="s">
        <v>99</v>
      </c>
      <c r="D634" t="s">
        <v>100</v>
      </c>
      <c r="E634">
        <v>6</v>
      </c>
      <c r="F634" t="s">
        <v>82</v>
      </c>
      <c r="G634">
        <v>753.89112102602598</v>
      </c>
      <c r="H634">
        <v>0</v>
      </c>
      <c r="I634">
        <v>-20.108776588899602</v>
      </c>
      <c r="J634" s="1">
        <v>0</v>
      </c>
      <c r="K634" s="1">
        <v>150</v>
      </c>
    </row>
    <row r="635" spans="1:11">
      <c r="A635" t="s">
        <v>23</v>
      </c>
      <c r="B635" t="s">
        <v>108</v>
      </c>
      <c r="C635" t="s">
        <v>99</v>
      </c>
      <c r="D635" t="s">
        <v>100</v>
      </c>
      <c r="E635">
        <v>6</v>
      </c>
      <c r="F635" t="s">
        <v>86</v>
      </c>
      <c r="G635">
        <v>753.89112102602598</v>
      </c>
      <c r="H635">
        <v>0</v>
      </c>
      <c r="I635">
        <v>1.51895559670964</v>
      </c>
      <c r="J635" s="1">
        <v>0</v>
      </c>
      <c r="K635" s="1">
        <v>150</v>
      </c>
    </row>
    <row r="636" spans="1:11">
      <c r="A636" t="s">
        <v>23</v>
      </c>
      <c r="B636" t="s">
        <v>108</v>
      </c>
      <c r="C636" t="s">
        <v>99</v>
      </c>
      <c r="D636" t="s">
        <v>100</v>
      </c>
      <c r="E636">
        <v>6</v>
      </c>
      <c r="F636" t="s">
        <v>88</v>
      </c>
      <c r="G636">
        <v>753.89112102602598</v>
      </c>
      <c r="H636">
        <v>0</v>
      </c>
      <c r="I636">
        <v>-0.91490160385115105</v>
      </c>
      <c r="J636" s="1">
        <v>0</v>
      </c>
      <c r="K636" s="1">
        <v>150</v>
      </c>
    </row>
    <row r="637" spans="1:11">
      <c r="A637" t="s">
        <v>23</v>
      </c>
      <c r="B637" t="s">
        <v>108</v>
      </c>
      <c r="C637" t="s">
        <v>99</v>
      </c>
      <c r="D637" t="s">
        <v>100</v>
      </c>
      <c r="E637">
        <v>6</v>
      </c>
      <c r="F637" t="s">
        <v>87</v>
      </c>
      <c r="G637">
        <v>753.89112102602598</v>
      </c>
      <c r="H637">
        <v>0</v>
      </c>
      <c r="I637">
        <v>3.1470904081464699</v>
      </c>
      <c r="J637" s="1">
        <v>0</v>
      </c>
      <c r="K637" s="1">
        <v>150</v>
      </c>
    </row>
    <row r="638" spans="1:11">
      <c r="A638" t="s">
        <v>23</v>
      </c>
      <c r="B638" t="s">
        <v>108</v>
      </c>
      <c r="C638" t="s">
        <v>99</v>
      </c>
      <c r="D638" t="s">
        <v>100</v>
      </c>
      <c r="E638">
        <v>6</v>
      </c>
      <c r="F638" t="s">
        <v>85</v>
      </c>
      <c r="G638">
        <v>753.89112102602598</v>
      </c>
      <c r="H638">
        <v>0</v>
      </c>
      <c r="I638">
        <v>-3.1366022708557999</v>
      </c>
      <c r="J638" s="1">
        <v>0</v>
      </c>
      <c r="K638" s="1">
        <v>150</v>
      </c>
    </row>
    <row r="639" spans="1:11">
      <c r="A639" t="s">
        <v>23</v>
      </c>
      <c r="B639" t="s">
        <v>108</v>
      </c>
      <c r="C639" t="s">
        <v>99</v>
      </c>
      <c r="D639" t="s">
        <v>100</v>
      </c>
      <c r="E639">
        <v>6</v>
      </c>
      <c r="F639" t="s">
        <v>89</v>
      </c>
      <c r="G639">
        <v>753.89112102602598</v>
      </c>
      <c r="H639">
        <v>0</v>
      </c>
      <c r="I639">
        <v>0.28025013880509803</v>
      </c>
      <c r="J639" s="1">
        <v>0</v>
      </c>
      <c r="K639" s="1">
        <v>150</v>
      </c>
    </row>
    <row r="640" spans="1:11">
      <c r="A640" t="s">
        <v>23</v>
      </c>
      <c r="B640" t="s">
        <v>108</v>
      </c>
      <c r="C640" t="s">
        <v>99</v>
      </c>
      <c r="D640" t="s">
        <v>100</v>
      </c>
      <c r="E640">
        <v>6</v>
      </c>
      <c r="F640" t="s">
        <v>55</v>
      </c>
      <c r="G640">
        <v>753.89112102602598</v>
      </c>
      <c r="H640">
        <v>0</v>
      </c>
      <c r="I640">
        <v>2.9900072101204298</v>
      </c>
      <c r="J640" s="1">
        <v>0</v>
      </c>
      <c r="K640" s="1">
        <v>150</v>
      </c>
    </row>
    <row r="641" spans="1:11">
      <c r="A641" t="s">
        <v>23</v>
      </c>
      <c r="B641" t="s">
        <v>108</v>
      </c>
      <c r="C641" t="s">
        <v>99</v>
      </c>
      <c r="D641" t="s">
        <v>100</v>
      </c>
      <c r="E641">
        <v>6</v>
      </c>
      <c r="F641" t="s">
        <v>61</v>
      </c>
      <c r="G641">
        <v>753.89112102602598</v>
      </c>
      <c r="H641">
        <v>0</v>
      </c>
      <c r="I641">
        <v>-5.9514476307368103</v>
      </c>
      <c r="J641" s="1">
        <v>0</v>
      </c>
      <c r="K641" s="1">
        <v>150</v>
      </c>
    </row>
    <row r="642" spans="1:11">
      <c r="A642" t="s">
        <v>23</v>
      </c>
      <c r="B642" t="s">
        <v>108</v>
      </c>
      <c r="C642" t="s">
        <v>99</v>
      </c>
      <c r="D642" t="s">
        <v>100</v>
      </c>
      <c r="E642">
        <v>6</v>
      </c>
      <c r="F642" t="s">
        <v>60</v>
      </c>
      <c r="G642">
        <v>753.89112102602598</v>
      </c>
      <c r="H642">
        <v>0</v>
      </c>
      <c r="I642">
        <v>0.13053596520293201</v>
      </c>
      <c r="J642" s="1">
        <v>0</v>
      </c>
      <c r="K642" s="1">
        <v>150</v>
      </c>
    </row>
    <row r="643" spans="1:11">
      <c r="A643" t="s">
        <v>23</v>
      </c>
      <c r="B643" t="s">
        <v>108</v>
      </c>
      <c r="C643" t="s">
        <v>99</v>
      </c>
      <c r="D643" t="s">
        <v>100</v>
      </c>
      <c r="E643">
        <v>6</v>
      </c>
      <c r="F643" t="s">
        <v>57</v>
      </c>
      <c r="G643">
        <v>753.89112102602598</v>
      </c>
      <c r="H643">
        <v>0</v>
      </c>
      <c r="I643">
        <v>17.428579269648701</v>
      </c>
      <c r="J643" s="1">
        <v>0</v>
      </c>
      <c r="K643" s="1">
        <v>150</v>
      </c>
    </row>
    <row r="644" spans="1:11">
      <c r="A644" t="s">
        <v>23</v>
      </c>
      <c r="B644" t="s">
        <v>108</v>
      </c>
      <c r="C644" t="s">
        <v>99</v>
      </c>
      <c r="D644" t="s">
        <v>100</v>
      </c>
      <c r="E644">
        <v>6</v>
      </c>
      <c r="F644" t="s">
        <v>59</v>
      </c>
      <c r="G644">
        <v>753.89112102602598</v>
      </c>
      <c r="H644">
        <v>0</v>
      </c>
      <c r="I644">
        <v>-12.6813849861318</v>
      </c>
      <c r="J644" s="1">
        <v>0</v>
      </c>
      <c r="K644" s="1">
        <v>150</v>
      </c>
    </row>
    <row r="645" spans="1:11">
      <c r="A645" t="s">
        <v>23</v>
      </c>
      <c r="B645" t="s">
        <v>108</v>
      </c>
      <c r="C645" t="s">
        <v>99</v>
      </c>
      <c r="D645" t="s">
        <v>100</v>
      </c>
      <c r="E645">
        <v>6</v>
      </c>
      <c r="F645" t="s">
        <v>83</v>
      </c>
      <c r="G645">
        <v>753.89112102602598</v>
      </c>
      <c r="H645">
        <v>0</v>
      </c>
      <c r="I645">
        <v>-28.8310135490085</v>
      </c>
      <c r="J645" s="1">
        <v>0</v>
      </c>
      <c r="K645" s="1">
        <v>150</v>
      </c>
    </row>
    <row r="646" spans="1:11">
      <c r="A646" t="s">
        <v>23</v>
      </c>
      <c r="B646" t="s">
        <v>108</v>
      </c>
      <c r="C646" t="s">
        <v>99</v>
      </c>
      <c r="D646" t="s">
        <v>100</v>
      </c>
      <c r="E646">
        <v>6</v>
      </c>
      <c r="F646" t="s">
        <v>65</v>
      </c>
      <c r="G646">
        <v>753.89112102602598</v>
      </c>
      <c r="H646">
        <v>0</v>
      </c>
      <c r="I646">
        <v>9.6382723866933304</v>
      </c>
      <c r="J646" s="1">
        <v>0</v>
      </c>
      <c r="K646" s="1">
        <v>150</v>
      </c>
    </row>
    <row r="647" spans="1:11">
      <c r="A647" t="s">
        <v>23</v>
      </c>
      <c r="B647" t="s">
        <v>108</v>
      </c>
      <c r="C647" t="s">
        <v>99</v>
      </c>
      <c r="D647" t="s">
        <v>100</v>
      </c>
      <c r="E647">
        <v>6</v>
      </c>
      <c r="F647" t="s">
        <v>64</v>
      </c>
      <c r="G647">
        <v>753.89112102602598</v>
      </c>
      <c r="H647">
        <v>0</v>
      </c>
      <c r="I647">
        <v>14.921531521539601</v>
      </c>
      <c r="J647" s="1">
        <v>0</v>
      </c>
      <c r="K647" s="1">
        <v>150</v>
      </c>
    </row>
    <row r="648" spans="1:11">
      <c r="A648" t="s">
        <v>23</v>
      </c>
      <c r="B648" t="s">
        <v>108</v>
      </c>
      <c r="C648" t="s">
        <v>99</v>
      </c>
      <c r="D648" t="s">
        <v>100</v>
      </c>
      <c r="E648">
        <v>6</v>
      </c>
      <c r="F648" t="s">
        <v>17</v>
      </c>
      <c r="G648">
        <v>753.89112102602598</v>
      </c>
      <c r="H648">
        <v>0</v>
      </c>
      <c r="I648">
        <v>-160.324635987417</v>
      </c>
      <c r="J648" s="1">
        <v>0</v>
      </c>
      <c r="K648" s="1">
        <v>150</v>
      </c>
    </row>
    <row r="649" spans="1:11">
      <c r="A649" t="s">
        <v>23</v>
      </c>
      <c r="B649" t="s">
        <v>108</v>
      </c>
      <c r="C649" t="s">
        <v>99</v>
      </c>
      <c r="D649" t="s">
        <v>100</v>
      </c>
      <c r="E649">
        <v>6</v>
      </c>
      <c r="F649" t="s">
        <v>63</v>
      </c>
      <c r="G649">
        <v>753.89112102602598</v>
      </c>
      <c r="H649">
        <v>0</v>
      </c>
      <c r="I649">
        <v>7.6072197410551299</v>
      </c>
      <c r="J649" s="1">
        <v>0</v>
      </c>
      <c r="K649" s="1">
        <v>150</v>
      </c>
    </row>
    <row r="650" spans="1:11">
      <c r="A650" t="s">
        <v>23</v>
      </c>
      <c r="B650" t="s">
        <v>108</v>
      </c>
      <c r="C650" t="s">
        <v>99</v>
      </c>
      <c r="D650" t="s">
        <v>100</v>
      </c>
      <c r="E650">
        <v>6</v>
      </c>
      <c r="F650" t="s">
        <v>72</v>
      </c>
      <c r="G650">
        <v>753.89112102602598</v>
      </c>
      <c r="H650">
        <v>0</v>
      </c>
      <c r="I650">
        <v>-233.55100860681699</v>
      </c>
      <c r="J650" s="1">
        <v>0</v>
      </c>
      <c r="K650" s="1">
        <v>150</v>
      </c>
    </row>
    <row r="651" spans="1:11">
      <c r="A651" t="s">
        <v>23</v>
      </c>
      <c r="B651" t="s">
        <v>108</v>
      </c>
      <c r="C651" t="s">
        <v>99</v>
      </c>
      <c r="D651" t="s">
        <v>100</v>
      </c>
      <c r="E651">
        <v>7</v>
      </c>
      <c r="F651" t="s">
        <v>62</v>
      </c>
      <c r="G651">
        <v>796.85108557886804</v>
      </c>
      <c r="H651">
        <v>0</v>
      </c>
      <c r="I651">
        <v>15.8589871696361</v>
      </c>
      <c r="J651" s="1">
        <v>0</v>
      </c>
      <c r="K651" s="1">
        <v>150</v>
      </c>
    </row>
    <row r="652" spans="1:11">
      <c r="A652" t="s">
        <v>23</v>
      </c>
      <c r="B652" t="s">
        <v>108</v>
      </c>
      <c r="C652" t="s">
        <v>99</v>
      </c>
      <c r="D652" t="s">
        <v>100</v>
      </c>
      <c r="E652">
        <v>7</v>
      </c>
      <c r="F652" t="s">
        <v>84</v>
      </c>
      <c r="G652">
        <v>796.85108557886804</v>
      </c>
      <c r="H652">
        <v>0</v>
      </c>
      <c r="I652">
        <v>4.18576884178532</v>
      </c>
      <c r="J652" s="1">
        <v>0</v>
      </c>
      <c r="K652" s="1">
        <v>150</v>
      </c>
    </row>
    <row r="653" spans="1:11">
      <c r="A653" t="s">
        <v>23</v>
      </c>
      <c r="B653" t="s">
        <v>108</v>
      </c>
      <c r="C653" t="s">
        <v>99</v>
      </c>
      <c r="D653" t="s">
        <v>100</v>
      </c>
      <c r="E653">
        <v>7</v>
      </c>
      <c r="F653" t="s">
        <v>80</v>
      </c>
      <c r="G653">
        <v>796.85108557886804</v>
      </c>
      <c r="H653">
        <v>0</v>
      </c>
      <c r="I653">
        <v>2.1278593887758399</v>
      </c>
      <c r="J653" s="1">
        <v>0</v>
      </c>
      <c r="K653" s="1">
        <v>150</v>
      </c>
    </row>
    <row r="654" spans="1:11">
      <c r="A654" t="s">
        <v>23</v>
      </c>
      <c r="B654" t="s">
        <v>108</v>
      </c>
      <c r="C654" t="s">
        <v>99</v>
      </c>
      <c r="D654" t="s">
        <v>100</v>
      </c>
      <c r="E654">
        <v>7</v>
      </c>
      <c r="F654" t="s">
        <v>81</v>
      </c>
      <c r="G654">
        <v>796.85108557886804</v>
      </c>
      <c r="H654">
        <v>0</v>
      </c>
      <c r="I654">
        <v>0.71773677833847704</v>
      </c>
      <c r="J654" s="1">
        <v>0</v>
      </c>
      <c r="K654" s="1">
        <v>150</v>
      </c>
    </row>
    <row r="655" spans="1:11">
      <c r="A655" t="s">
        <v>23</v>
      </c>
      <c r="B655" t="s">
        <v>108</v>
      </c>
      <c r="C655" t="s">
        <v>99</v>
      </c>
      <c r="D655" t="s">
        <v>100</v>
      </c>
      <c r="E655">
        <v>7</v>
      </c>
      <c r="F655" t="s">
        <v>66</v>
      </c>
      <c r="G655">
        <v>796.85108557886804</v>
      </c>
      <c r="H655">
        <v>0</v>
      </c>
      <c r="I655">
        <v>14.486248867753799</v>
      </c>
      <c r="J655" s="1">
        <v>0</v>
      </c>
      <c r="K655" s="1">
        <v>150</v>
      </c>
    </row>
    <row r="656" spans="1:11">
      <c r="A656" t="s">
        <v>23</v>
      </c>
      <c r="B656" t="s">
        <v>108</v>
      </c>
      <c r="C656" t="s">
        <v>99</v>
      </c>
      <c r="D656" t="s">
        <v>100</v>
      </c>
      <c r="E656">
        <v>7</v>
      </c>
      <c r="F656" t="s">
        <v>56</v>
      </c>
      <c r="G656">
        <v>796.85108557886804</v>
      </c>
      <c r="H656">
        <v>0</v>
      </c>
      <c r="I656">
        <v>31.7819371609237</v>
      </c>
      <c r="J656" s="1">
        <v>0</v>
      </c>
      <c r="K656" s="1">
        <v>150</v>
      </c>
    </row>
    <row r="657" spans="1:11">
      <c r="A657" t="s">
        <v>23</v>
      </c>
      <c r="B657" t="s">
        <v>108</v>
      </c>
      <c r="C657" t="s">
        <v>99</v>
      </c>
      <c r="D657" t="s">
        <v>100</v>
      </c>
      <c r="E657">
        <v>7</v>
      </c>
      <c r="F657" t="s">
        <v>82</v>
      </c>
      <c r="G657">
        <v>796.85108557886804</v>
      </c>
      <c r="H657">
        <v>0</v>
      </c>
      <c r="I657">
        <v>-23.912352905700502</v>
      </c>
      <c r="J657" s="1">
        <v>0</v>
      </c>
      <c r="K657" s="1">
        <v>150</v>
      </c>
    </row>
    <row r="658" spans="1:11">
      <c r="A658" t="s">
        <v>23</v>
      </c>
      <c r="B658" t="s">
        <v>108</v>
      </c>
      <c r="C658" t="s">
        <v>99</v>
      </c>
      <c r="D658" t="s">
        <v>100</v>
      </c>
      <c r="E658">
        <v>7</v>
      </c>
      <c r="F658" t="s">
        <v>86</v>
      </c>
      <c r="G658">
        <v>796.85108557886804</v>
      </c>
      <c r="H658">
        <v>0</v>
      </c>
      <c r="I658">
        <v>1.3119481240240201</v>
      </c>
      <c r="J658" s="1">
        <v>0</v>
      </c>
      <c r="K658" s="1">
        <v>150</v>
      </c>
    </row>
    <row r="659" spans="1:11">
      <c r="A659" t="s">
        <v>23</v>
      </c>
      <c r="B659" t="s">
        <v>108</v>
      </c>
      <c r="C659" t="s">
        <v>99</v>
      </c>
      <c r="D659" t="s">
        <v>100</v>
      </c>
      <c r="E659">
        <v>7</v>
      </c>
      <c r="F659" t="s">
        <v>88</v>
      </c>
      <c r="G659">
        <v>796.85108557886804</v>
      </c>
      <c r="H659">
        <v>0</v>
      </c>
      <c r="I659">
        <v>-1.0868014775286901</v>
      </c>
      <c r="J659" s="1">
        <v>0</v>
      </c>
      <c r="K659" s="1">
        <v>150</v>
      </c>
    </row>
    <row r="660" spans="1:11">
      <c r="A660" t="s">
        <v>23</v>
      </c>
      <c r="B660" t="s">
        <v>108</v>
      </c>
      <c r="C660" t="s">
        <v>99</v>
      </c>
      <c r="D660" t="s">
        <v>100</v>
      </c>
      <c r="E660">
        <v>7</v>
      </c>
      <c r="F660" t="s">
        <v>87</v>
      </c>
      <c r="G660">
        <v>796.85108557886804</v>
      </c>
      <c r="H660">
        <v>0</v>
      </c>
      <c r="I660">
        <v>3.63731751324547</v>
      </c>
      <c r="J660" s="1">
        <v>0</v>
      </c>
      <c r="K660" s="1">
        <v>150</v>
      </c>
    </row>
    <row r="661" spans="1:11">
      <c r="A661" t="s">
        <v>23</v>
      </c>
      <c r="B661" t="s">
        <v>108</v>
      </c>
      <c r="C661" t="s">
        <v>99</v>
      </c>
      <c r="D661" t="s">
        <v>100</v>
      </c>
      <c r="E661">
        <v>7</v>
      </c>
      <c r="F661" t="s">
        <v>85</v>
      </c>
      <c r="G661">
        <v>796.85108557886804</v>
      </c>
      <c r="H661">
        <v>0</v>
      </c>
      <c r="I661">
        <v>-3.516389906523</v>
      </c>
      <c r="J661" s="1">
        <v>0</v>
      </c>
      <c r="K661" s="1">
        <v>150</v>
      </c>
    </row>
    <row r="662" spans="1:11">
      <c r="A662" t="s">
        <v>23</v>
      </c>
      <c r="B662" t="s">
        <v>108</v>
      </c>
      <c r="C662" t="s">
        <v>99</v>
      </c>
      <c r="D662" t="s">
        <v>100</v>
      </c>
      <c r="E662">
        <v>7</v>
      </c>
      <c r="F662" t="s">
        <v>89</v>
      </c>
      <c r="G662">
        <v>796.85108557886804</v>
      </c>
      <c r="H662">
        <v>0</v>
      </c>
      <c r="I662">
        <v>0.28259573130169102</v>
      </c>
      <c r="J662" s="1">
        <v>0</v>
      </c>
      <c r="K662" s="1">
        <v>150</v>
      </c>
    </row>
    <row r="663" spans="1:11">
      <c r="A663" t="s">
        <v>23</v>
      </c>
      <c r="B663" t="s">
        <v>108</v>
      </c>
      <c r="C663" t="s">
        <v>99</v>
      </c>
      <c r="D663" t="s">
        <v>100</v>
      </c>
      <c r="E663">
        <v>7</v>
      </c>
      <c r="F663" t="s">
        <v>55</v>
      </c>
      <c r="G663">
        <v>796.85108557886804</v>
      </c>
      <c r="H663">
        <v>0</v>
      </c>
      <c r="I663">
        <v>8.5914212805409402</v>
      </c>
      <c r="J663" s="1">
        <v>0</v>
      </c>
      <c r="K663" s="1">
        <v>150</v>
      </c>
    </row>
    <row r="664" spans="1:11">
      <c r="A664" t="s">
        <v>23</v>
      </c>
      <c r="B664" t="s">
        <v>108</v>
      </c>
      <c r="C664" t="s">
        <v>99</v>
      </c>
      <c r="D664" t="s">
        <v>100</v>
      </c>
      <c r="E664">
        <v>7</v>
      </c>
      <c r="F664" t="s">
        <v>61</v>
      </c>
      <c r="G664">
        <v>796.85108557886804</v>
      </c>
      <c r="H664">
        <v>0</v>
      </c>
      <c r="I664">
        <v>-6.69384383614738</v>
      </c>
      <c r="J664" s="1">
        <v>0</v>
      </c>
      <c r="K664" s="1">
        <v>150</v>
      </c>
    </row>
    <row r="665" spans="1:11">
      <c r="A665" t="s">
        <v>23</v>
      </c>
      <c r="B665" t="s">
        <v>108</v>
      </c>
      <c r="C665" t="s">
        <v>99</v>
      </c>
      <c r="D665" t="s">
        <v>100</v>
      </c>
      <c r="E665">
        <v>7</v>
      </c>
      <c r="F665" t="s">
        <v>60</v>
      </c>
      <c r="G665">
        <v>796.85108557886804</v>
      </c>
      <c r="H665">
        <v>0</v>
      </c>
      <c r="I665">
        <v>2.24862220982906</v>
      </c>
      <c r="J665" s="1">
        <v>0</v>
      </c>
      <c r="K665" s="1">
        <v>150</v>
      </c>
    </row>
    <row r="666" spans="1:11">
      <c r="A666" t="s">
        <v>23</v>
      </c>
      <c r="B666" t="s">
        <v>108</v>
      </c>
      <c r="C666" t="s">
        <v>99</v>
      </c>
      <c r="D666" t="s">
        <v>100</v>
      </c>
      <c r="E666">
        <v>7</v>
      </c>
      <c r="F666" t="s">
        <v>57</v>
      </c>
      <c r="G666">
        <v>796.85108557886804</v>
      </c>
      <c r="H666">
        <v>0</v>
      </c>
      <c r="I666">
        <v>21.067102472212099</v>
      </c>
      <c r="J666" s="1">
        <v>0</v>
      </c>
      <c r="K666" s="1">
        <v>150</v>
      </c>
    </row>
    <row r="667" spans="1:11">
      <c r="A667" t="s">
        <v>23</v>
      </c>
      <c r="B667" t="s">
        <v>108</v>
      </c>
      <c r="C667" t="s">
        <v>99</v>
      </c>
      <c r="D667" t="s">
        <v>100</v>
      </c>
      <c r="E667">
        <v>7</v>
      </c>
      <c r="F667" t="s">
        <v>59</v>
      </c>
      <c r="G667">
        <v>796.85108557886804</v>
      </c>
      <c r="H667">
        <v>0</v>
      </c>
      <c r="I667">
        <v>-10.867433806001699</v>
      </c>
      <c r="J667" s="1">
        <v>0</v>
      </c>
      <c r="K667" s="1">
        <v>150</v>
      </c>
    </row>
    <row r="668" spans="1:11">
      <c r="A668" t="s">
        <v>23</v>
      </c>
      <c r="B668" t="s">
        <v>108</v>
      </c>
      <c r="C668" t="s">
        <v>99</v>
      </c>
      <c r="D668" t="s">
        <v>100</v>
      </c>
      <c r="E668">
        <v>7</v>
      </c>
      <c r="F668" t="s">
        <v>83</v>
      </c>
      <c r="G668">
        <v>796.85108557886804</v>
      </c>
      <c r="H668">
        <v>0</v>
      </c>
      <c r="I668">
        <v>-23.656637347672799</v>
      </c>
      <c r="J668" s="1">
        <v>0</v>
      </c>
      <c r="K668" s="1">
        <v>150</v>
      </c>
    </row>
    <row r="669" spans="1:11">
      <c r="A669" t="s">
        <v>23</v>
      </c>
      <c r="B669" t="s">
        <v>108</v>
      </c>
      <c r="C669" t="s">
        <v>99</v>
      </c>
      <c r="D669" t="s">
        <v>100</v>
      </c>
      <c r="E669">
        <v>7</v>
      </c>
      <c r="F669" t="s">
        <v>65</v>
      </c>
      <c r="G669">
        <v>796.85108557886804</v>
      </c>
      <c r="H669">
        <v>0</v>
      </c>
      <c r="I669">
        <v>12.255588393434699</v>
      </c>
      <c r="J669" s="1">
        <v>0</v>
      </c>
      <c r="K669" s="1">
        <v>150</v>
      </c>
    </row>
    <row r="670" spans="1:11">
      <c r="A670" t="s">
        <v>23</v>
      </c>
      <c r="B670" t="s">
        <v>108</v>
      </c>
      <c r="C670" t="s">
        <v>99</v>
      </c>
      <c r="D670" t="s">
        <v>100</v>
      </c>
      <c r="E670">
        <v>7</v>
      </c>
      <c r="F670" t="s">
        <v>64</v>
      </c>
      <c r="G670">
        <v>796.85108557886804</v>
      </c>
      <c r="H670">
        <v>0</v>
      </c>
      <c r="I670">
        <v>21.5018865745444</v>
      </c>
      <c r="J670" s="1">
        <v>0</v>
      </c>
      <c r="K670" s="1">
        <v>150</v>
      </c>
    </row>
    <row r="671" spans="1:11">
      <c r="A671" t="s">
        <v>23</v>
      </c>
      <c r="B671" t="s">
        <v>108</v>
      </c>
      <c r="C671" t="s">
        <v>99</v>
      </c>
      <c r="D671" t="s">
        <v>100</v>
      </c>
      <c r="E671">
        <v>7</v>
      </c>
      <c r="F671" t="s">
        <v>17</v>
      </c>
      <c r="G671">
        <v>796.85108557886804</v>
      </c>
      <c r="H671">
        <v>0</v>
      </c>
      <c r="I671">
        <v>-192.26540166335499</v>
      </c>
      <c r="J671" s="1">
        <v>0</v>
      </c>
      <c r="K671" s="1">
        <v>150</v>
      </c>
    </row>
    <row r="672" spans="1:11">
      <c r="A672" t="s">
        <v>23</v>
      </c>
      <c r="B672" t="s">
        <v>108</v>
      </c>
      <c r="C672" t="s">
        <v>99</v>
      </c>
      <c r="D672" t="s">
        <v>100</v>
      </c>
      <c r="E672">
        <v>7</v>
      </c>
      <c r="F672" t="s">
        <v>63</v>
      </c>
      <c r="G672">
        <v>796.85108557886804</v>
      </c>
      <c r="H672">
        <v>0</v>
      </c>
      <c r="I672">
        <v>11.474549989035999</v>
      </c>
      <c r="J672" s="1">
        <v>0</v>
      </c>
      <c r="K672" s="1">
        <v>150</v>
      </c>
    </row>
    <row r="673" spans="1:11">
      <c r="A673" t="s">
        <v>23</v>
      </c>
      <c r="B673" t="s">
        <v>108</v>
      </c>
      <c r="C673" t="s">
        <v>99</v>
      </c>
      <c r="D673" t="s">
        <v>100</v>
      </c>
      <c r="E673">
        <v>7</v>
      </c>
      <c r="F673" t="s">
        <v>72</v>
      </c>
      <c r="G673">
        <v>796.85108557886804</v>
      </c>
      <c r="H673">
        <v>0</v>
      </c>
      <c r="I673">
        <v>-275.96544249318799</v>
      </c>
      <c r="J673" s="1">
        <v>0</v>
      </c>
      <c r="K673" s="1">
        <v>150</v>
      </c>
    </row>
    <row r="674" spans="1:11">
      <c r="A674" t="s">
        <v>23</v>
      </c>
      <c r="B674" t="s">
        <v>108</v>
      </c>
      <c r="C674" t="s">
        <v>99</v>
      </c>
      <c r="D674" t="s">
        <v>100</v>
      </c>
      <c r="E674">
        <v>8</v>
      </c>
      <c r="F674" t="s">
        <v>62</v>
      </c>
      <c r="G674">
        <v>820.071160484693</v>
      </c>
      <c r="H674">
        <v>0</v>
      </c>
      <c r="I674">
        <v>14.554830690287201</v>
      </c>
      <c r="J674" s="1">
        <v>0</v>
      </c>
      <c r="K674" s="1">
        <v>150</v>
      </c>
    </row>
    <row r="675" spans="1:11">
      <c r="A675" t="s">
        <v>23</v>
      </c>
      <c r="B675" t="s">
        <v>108</v>
      </c>
      <c r="C675" t="s">
        <v>99</v>
      </c>
      <c r="D675" t="s">
        <v>100</v>
      </c>
      <c r="E675">
        <v>8</v>
      </c>
      <c r="F675" t="s">
        <v>84</v>
      </c>
      <c r="G675">
        <v>820.071160484693</v>
      </c>
      <c r="H675">
        <v>0</v>
      </c>
      <c r="I675">
        <v>4.2749974669224704</v>
      </c>
      <c r="J675" s="1">
        <v>0</v>
      </c>
      <c r="K675" s="1">
        <v>150</v>
      </c>
    </row>
    <row r="676" spans="1:11">
      <c r="A676" t="s">
        <v>23</v>
      </c>
      <c r="B676" t="s">
        <v>108</v>
      </c>
      <c r="C676" t="s">
        <v>99</v>
      </c>
      <c r="D676" t="s">
        <v>100</v>
      </c>
      <c r="E676">
        <v>8</v>
      </c>
      <c r="F676" t="s">
        <v>80</v>
      </c>
      <c r="G676">
        <v>820.071160484693</v>
      </c>
      <c r="H676">
        <v>0</v>
      </c>
      <c r="I676">
        <v>2.3291428667577598</v>
      </c>
      <c r="J676" s="1">
        <v>0</v>
      </c>
      <c r="K676" s="1">
        <v>150</v>
      </c>
    </row>
    <row r="677" spans="1:11">
      <c r="A677" t="s">
        <v>23</v>
      </c>
      <c r="B677" t="s">
        <v>108</v>
      </c>
      <c r="C677" t="s">
        <v>99</v>
      </c>
      <c r="D677" t="s">
        <v>100</v>
      </c>
      <c r="E677">
        <v>8</v>
      </c>
      <c r="F677" t="s">
        <v>81</v>
      </c>
      <c r="G677">
        <v>820.071160484693</v>
      </c>
      <c r="H677">
        <v>0</v>
      </c>
      <c r="I677">
        <v>0.82913435035772998</v>
      </c>
      <c r="J677" s="1">
        <v>0</v>
      </c>
      <c r="K677" s="1">
        <v>150</v>
      </c>
    </row>
    <row r="678" spans="1:11">
      <c r="A678" t="s">
        <v>23</v>
      </c>
      <c r="B678" t="s">
        <v>108</v>
      </c>
      <c r="C678" t="s">
        <v>99</v>
      </c>
      <c r="D678" t="s">
        <v>100</v>
      </c>
      <c r="E678">
        <v>8</v>
      </c>
      <c r="F678" t="s">
        <v>66</v>
      </c>
      <c r="G678">
        <v>820.071160484693</v>
      </c>
      <c r="H678">
        <v>0</v>
      </c>
      <c r="I678">
        <v>7.9245772076603496</v>
      </c>
      <c r="J678" s="1">
        <v>0</v>
      </c>
      <c r="K678" s="1">
        <v>150</v>
      </c>
    </row>
    <row r="679" spans="1:11">
      <c r="A679" t="s">
        <v>23</v>
      </c>
      <c r="B679" t="s">
        <v>108</v>
      </c>
      <c r="C679" t="s">
        <v>99</v>
      </c>
      <c r="D679" t="s">
        <v>100</v>
      </c>
      <c r="E679">
        <v>8</v>
      </c>
      <c r="F679" t="s">
        <v>56</v>
      </c>
      <c r="G679">
        <v>820.071160484693</v>
      </c>
      <c r="H679">
        <v>0</v>
      </c>
      <c r="I679">
        <v>26.478025659810701</v>
      </c>
      <c r="J679" s="1">
        <v>0</v>
      </c>
      <c r="K679" s="1">
        <v>150</v>
      </c>
    </row>
    <row r="680" spans="1:11">
      <c r="A680" t="s">
        <v>23</v>
      </c>
      <c r="B680" t="s">
        <v>108</v>
      </c>
      <c r="C680" t="s">
        <v>99</v>
      </c>
      <c r="D680" t="s">
        <v>100</v>
      </c>
      <c r="E680">
        <v>8</v>
      </c>
      <c r="F680" t="s">
        <v>82</v>
      </c>
      <c r="G680">
        <v>820.071160484693</v>
      </c>
      <c r="H680">
        <v>0</v>
      </c>
      <c r="I680">
        <v>-24.987332834379998</v>
      </c>
      <c r="J680" s="1">
        <v>0</v>
      </c>
      <c r="K680" s="1">
        <v>150</v>
      </c>
    </row>
    <row r="681" spans="1:11">
      <c r="A681" t="s">
        <v>23</v>
      </c>
      <c r="B681" t="s">
        <v>108</v>
      </c>
      <c r="C681" t="s">
        <v>99</v>
      </c>
      <c r="D681" t="s">
        <v>100</v>
      </c>
      <c r="E681">
        <v>8</v>
      </c>
      <c r="F681" t="s">
        <v>86</v>
      </c>
      <c r="G681">
        <v>820.071160484693</v>
      </c>
      <c r="H681">
        <v>0</v>
      </c>
      <c r="I681">
        <v>1.1457931232742899</v>
      </c>
      <c r="J681" s="1">
        <v>0</v>
      </c>
      <c r="K681" s="1">
        <v>150</v>
      </c>
    </row>
    <row r="682" spans="1:11">
      <c r="A682" t="s">
        <v>23</v>
      </c>
      <c r="B682" t="s">
        <v>108</v>
      </c>
      <c r="C682" t="s">
        <v>99</v>
      </c>
      <c r="D682" t="s">
        <v>100</v>
      </c>
      <c r="E682">
        <v>8</v>
      </c>
      <c r="F682" t="s">
        <v>88</v>
      </c>
      <c r="G682">
        <v>820.071160484693</v>
      </c>
      <c r="H682">
        <v>0</v>
      </c>
      <c r="I682">
        <v>-0.78415635366245195</v>
      </c>
      <c r="J682" s="1">
        <v>0</v>
      </c>
      <c r="K682" s="1">
        <v>150</v>
      </c>
    </row>
    <row r="683" spans="1:11">
      <c r="A683" t="s">
        <v>23</v>
      </c>
      <c r="B683" t="s">
        <v>108</v>
      </c>
      <c r="C683" t="s">
        <v>99</v>
      </c>
      <c r="D683" t="s">
        <v>100</v>
      </c>
      <c r="E683">
        <v>8</v>
      </c>
      <c r="F683" t="s">
        <v>87</v>
      </c>
      <c r="G683">
        <v>820.071160484693</v>
      </c>
      <c r="H683">
        <v>0</v>
      </c>
      <c r="I683">
        <v>3.1376304315210799</v>
      </c>
      <c r="J683" s="1">
        <v>0</v>
      </c>
      <c r="K683" s="1">
        <v>150</v>
      </c>
    </row>
    <row r="684" spans="1:11">
      <c r="A684" t="s">
        <v>23</v>
      </c>
      <c r="B684" t="s">
        <v>108</v>
      </c>
      <c r="C684" t="s">
        <v>99</v>
      </c>
      <c r="D684" t="s">
        <v>100</v>
      </c>
      <c r="E684">
        <v>8</v>
      </c>
      <c r="F684" t="s">
        <v>85</v>
      </c>
      <c r="G684">
        <v>820.071160484693</v>
      </c>
      <c r="H684">
        <v>0</v>
      </c>
      <c r="I684">
        <v>-3.3758316993877799</v>
      </c>
      <c r="J684" s="1">
        <v>0</v>
      </c>
      <c r="K684" s="1">
        <v>150</v>
      </c>
    </row>
    <row r="685" spans="1:11">
      <c r="A685" t="s">
        <v>23</v>
      </c>
      <c r="B685" t="s">
        <v>108</v>
      </c>
      <c r="C685" t="s">
        <v>99</v>
      </c>
      <c r="D685" t="s">
        <v>100</v>
      </c>
      <c r="E685">
        <v>8</v>
      </c>
      <c r="F685" t="s">
        <v>89</v>
      </c>
      <c r="G685">
        <v>820.071160484693</v>
      </c>
      <c r="H685">
        <v>0</v>
      </c>
      <c r="I685">
        <v>0.36135661110670497</v>
      </c>
      <c r="J685" s="1">
        <v>0</v>
      </c>
      <c r="K685" s="1">
        <v>150</v>
      </c>
    </row>
    <row r="686" spans="1:11">
      <c r="A686" t="s">
        <v>23</v>
      </c>
      <c r="B686" t="s">
        <v>108</v>
      </c>
      <c r="C686" t="s">
        <v>99</v>
      </c>
      <c r="D686" t="s">
        <v>100</v>
      </c>
      <c r="E686">
        <v>8</v>
      </c>
      <c r="F686" t="s">
        <v>55</v>
      </c>
      <c r="G686">
        <v>820.071160484693</v>
      </c>
      <c r="H686">
        <v>0</v>
      </c>
      <c r="I686">
        <v>4.1655949261671097</v>
      </c>
      <c r="J686" s="1">
        <v>0</v>
      </c>
      <c r="K686" s="1">
        <v>150</v>
      </c>
    </row>
    <row r="687" spans="1:11">
      <c r="A687" t="s">
        <v>23</v>
      </c>
      <c r="B687" t="s">
        <v>108</v>
      </c>
      <c r="C687" t="s">
        <v>99</v>
      </c>
      <c r="D687" t="s">
        <v>100</v>
      </c>
      <c r="E687">
        <v>8</v>
      </c>
      <c r="F687" t="s">
        <v>61</v>
      </c>
      <c r="G687">
        <v>820.071160484693</v>
      </c>
      <c r="H687">
        <v>0</v>
      </c>
      <c r="I687">
        <v>-9.6144024392536398</v>
      </c>
      <c r="J687" s="1">
        <v>0</v>
      </c>
      <c r="K687" s="1">
        <v>150</v>
      </c>
    </row>
    <row r="688" spans="1:11">
      <c r="A688" t="s">
        <v>23</v>
      </c>
      <c r="B688" t="s">
        <v>108</v>
      </c>
      <c r="C688" t="s">
        <v>99</v>
      </c>
      <c r="D688" t="s">
        <v>100</v>
      </c>
      <c r="E688">
        <v>8</v>
      </c>
      <c r="F688" t="s">
        <v>60</v>
      </c>
      <c r="G688">
        <v>820.071160484693</v>
      </c>
      <c r="H688">
        <v>0</v>
      </c>
      <c r="I688">
        <v>1.07142631659777</v>
      </c>
      <c r="J688" s="1">
        <v>0</v>
      </c>
      <c r="K688" s="1">
        <v>150</v>
      </c>
    </row>
    <row r="689" spans="1:11">
      <c r="A689" t="s">
        <v>23</v>
      </c>
      <c r="B689" t="s">
        <v>108</v>
      </c>
      <c r="C689" t="s">
        <v>99</v>
      </c>
      <c r="D689" t="s">
        <v>100</v>
      </c>
      <c r="E689">
        <v>8</v>
      </c>
      <c r="F689" t="s">
        <v>57</v>
      </c>
      <c r="G689">
        <v>820.071160484693</v>
      </c>
      <c r="H689">
        <v>0</v>
      </c>
      <c r="I689">
        <v>16.027170580513399</v>
      </c>
      <c r="J689" s="1">
        <v>0</v>
      </c>
      <c r="K689" s="1">
        <v>150</v>
      </c>
    </row>
    <row r="690" spans="1:11">
      <c r="A690" t="s">
        <v>23</v>
      </c>
      <c r="B690" t="s">
        <v>108</v>
      </c>
      <c r="C690" t="s">
        <v>99</v>
      </c>
      <c r="D690" t="s">
        <v>100</v>
      </c>
      <c r="E690">
        <v>8</v>
      </c>
      <c r="F690" t="s">
        <v>59</v>
      </c>
      <c r="G690">
        <v>820.071160484693</v>
      </c>
      <c r="H690">
        <v>0</v>
      </c>
      <c r="I690">
        <v>-10.8529891599027</v>
      </c>
      <c r="J690" s="1">
        <v>0</v>
      </c>
      <c r="K690" s="1">
        <v>150</v>
      </c>
    </row>
    <row r="691" spans="1:11">
      <c r="A691" t="s">
        <v>23</v>
      </c>
      <c r="B691" t="s">
        <v>108</v>
      </c>
      <c r="C691" t="s">
        <v>99</v>
      </c>
      <c r="D691" t="s">
        <v>100</v>
      </c>
      <c r="E691">
        <v>8</v>
      </c>
      <c r="F691" t="s">
        <v>83</v>
      </c>
      <c r="G691">
        <v>820.071160484693</v>
      </c>
      <c r="H691">
        <v>0</v>
      </c>
      <c r="I691">
        <v>-17.556890271616801</v>
      </c>
      <c r="J691" s="1">
        <v>0</v>
      </c>
      <c r="K691" s="1">
        <v>150</v>
      </c>
    </row>
    <row r="692" spans="1:11">
      <c r="A692" t="s">
        <v>23</v>
      </c>
      <c r="B692" t="s">
        <v>108</v>
      </c>
      <c r="C692" t="s">
        <v>99</v>
      </c>
      <c r="D692" t="s">
        <v>100</v>
      </c>
      <c r="E692">
        <v>8</v>
      </c>
      <c r="F692" t="s">
        <v>65</v>
      </c>
      <c r="G692">
        <v>820.071160484693</v>
      </c>
      <c r="H692">
        <v>0</v>
      </c>
      <c r="I692">
        <v>7.9621567715848602</v>
      </c>
      <c r="J692" s="1">
        <v>0</v>
      </c>
      <c r="K692" s="1">
        <v>150</v>
      </c>
    </row>
    <row r="693" spans="1:11">
      <c r="A693" t="s">
        <v>23</v>
      </c>
      <c r="B693" t="s">
        <v>108</v>
      </c>
      <c r="C693" t="s">
        <v>99</v>
      </c>
      <c r="D693" t="s">
        <v>100</v>
      </c>
      <c r="E693">
        <v>8</v>
      </c>
      <c r="F693" t="s">
        <v>64</v>
      </c>
      <c r="G693">
        <v>820.071160484693</v>
      </c>
      <c r="H693">
        <v>0</v>
      </c>
      <c r="I693">
        <v>16.0039440315158</v>
      </c>
      <c r="J693" s="1">
        <v>0</v>
      </c>
      <c r="K693" s="1">
        <v>150</v>
      </c>
    </row>
    <row r="694" spans="1:11">
      <c r="A694" t="s">
        <v>23</v>
      </c>
      <c r="B694" t="s">
        <v>108</v>
      </c>
      <c r="C694" t="s">
        <v>99</v>
      </c>
      <c r="D694" t="s">
        <v>100</v>
      </c>
      <c r="E694">
        <v>8</v>
      </c>
      <c r="F694" t="s">
        <v>17</v>
      </c>
      <c r="G694">
        <v>820.071160484693</v>
      </c>
      <c r="H694">
        <v>0</v>
      </c>
      <c r="I694">
        <v>-209.34319333287101</v>
      </c>
      <c r="J694" s="1">
        <v>0</v>
      </c>
      <c r="K694" s="1">
        <v>150</v>
      </c>
    </row>
    <row r="695" spans="1:11">
      <c r="A695" t="s">
        <v>23</v>
      </c>
      <c r="B695" t="s">
        <v>108</v>
      </c>
      <c r="C695" t="s">
        <v>99</v>
      </c>
      <c r="D695" t="s">
        <v>100</v>
      </c>
      <c r="E695">
        <v>8</v>
      </c>
      <c r="F695" t="s">
        <v>63</v>
      </c>
      <c r="G695">
        <v>820.071160484693</v>
      </c>
      <c r="H695">
        <v>0</v>
      </c>
      <c r="I695">
        <v>8.0527995536727808</v>
      </c>
      <c r="J695" s="1">
        <v>0</v>
      </c>
      <c r="K695" s="1">
        <v>150</v>
      </c>
    </row>
    <row r="696" spans="1:11">
      <c r="A696" t="s">
        <v>23</v>
      </c>
      <c r="B696" t="s">
        <v>108</v>
      </c>
      <c r="C696" t="s">
        <v>99</v>
      </c>
      <c r="D696" t="s">
        <v>100</v>
      </c>
      <c r="E696">
        <v>8</v>
      </c>
      <c r="F696" t="s">
        <v>72</v>
      </c>
      <c r="G696">
        <v>820.071160484693</v>
      </c>
      <c r="H696">
        <v>0</v>
      </c>
      <c r="I696">
        <v>-296.84276636240901</v>
      </c>
      <c r="J696" s="1">
        <v>0</v>
      </c>
      <c r="K696" s="1">
        <v>150</v>
      </c>
    </row>
    <row r="697" spans="1:11">
      <c r="A697" t="s">
        <v>23</v>
      </c>
      <c r="B697" t="s">
        <v>108</v>
      </c>
      <c r="C697" t="s">
        <v>99</v>
      </c>
      <c r="D697" t="s">
        <v>100</v>
      </c>
      <c r="E697">
        <v>9</v>
      </c>
      <c r="F697" t="s">
        <v>62</v>
      </c>
      <c r="G697">
        <v>823.33901815286697</v>
      </c>
      <c r="H697">
        <v>0</v>
      </c>
      <c r="I697">
        <v>19.639046927389199</v>
      </c>
      <c r="J697" s="1">
        <v>0</v>
      </c>
      <c r="K697" s="1">
        <v>150</v>
      </c>
    </row>
    <row r="698" spans="1:11">
      <c r="A698" t="s">
        <v>23</v>
      </c>
      <c r="B698" t="s">
        <v>108</v>
      </c>
      <c r="C698" t="s">
        <v>99</v>
      </c>
      <c r="D698" t="s">
        <v>100</v>
      </c>
      <c r="E698">
        <v>9</v>
      </c>
      <c r="F698" t="s">
        <v>84</v>
      </c>
      <c r="G698">
        <v>823.33901815286697</v>
      </c>
      <c r="H698">
        <v>0</v>
      </c>
      <c r="I698">
        <v>3.05814006956476</v>
      </c>
      <c r="J698" s="1">
        <v>0</v>
      </c>
      <c r="K698" s="1">
        <v>150</v>
      </c>
    </row>
    <row r="699" spans="1:11">
      <c r="A699" t="s">
        <v>23</v>
      </c>
      <c r="B699" t="s">
        <v>108</v>
      </c>
      <c r="C699" t="s">
        <v>99</v>
      </c>
      <c r="D699" t="s">
        <v>100</v>
      </c>
      <c r="E699">
        <v>9</v>
      </c>
      <c r="F699" t="s">
        <v>80</v>
      </c>
      <c r="G699">
        <v>823.33901815286697</v>
      </c>
      <c r="H699">
        <v>0</v>
      </c>
      <c r="I699">
        <v>2.230590176997</v>
      </c>
      <c r="J699" s="1">
        <v>0</v>
      </c>
      <c r="K699" s="1">
        <v>150</v>
      </c>
    </row>
    <row r="700" spans="1:11">
      <c r="A700" t="s">
        <v>23</v>
      </c>
      <c r="B700" t="s">
        <v>108</v>
      </c>
      <c r="C700" t="s">
        <v>99</v>
      </c>
      <c r="D700" t="s">
        <v>100</v>
      </c>
      <c r="E700">
        <v>9</v>
      </c>
      <c r="F700" t="s">
        <v>81</v>
      </c>
      <c r="G700">
        <v>823.33901815286697</v>
      </c>
      <c r="H700">
        <v>0</v>
      </c>
      <c r="I700">
        <v>2.1641750108022699</v>
      </c>
      <c r="J700" s="1">
        <v>0</v>
      </c>
      <c r="K700" s="1">
        <v>150</v>
      </c>
    </row>
    <row r="701" spans="1:11">
      <c r="A701" t="s">
        <v>23</v>
      </c>
      <c r="B701" t="s">
        <v>108</v>
      </c>
      <c r="C701" t="s">
        <v>99</v>
      </c>
      <c r="D701" t="s">
        <v>100</v>
      </c>
      <c r="E701">
        <v>9</v>
      </c>
      <c r="F701" t="s">
        <v>66</v>
      </c>
      <c r="G701">
        <v>823.33901815286697</v>
      </c>
      <c r="H701">
        <v>0</v>
      </c>
      <c r="I701">
        <v>5.85848929698225</v>
      </c>
      <c r="J701" s="1">
        <v>0</v>
      </c>
      <c r="K701" s="1">
        <v>150</v>
      </c>
    </row>
    <row r="702" spans="1:11">
      <c r="A702" t="s">
        <v>23</v>
      </c>
      <c r="B702" t="s">
        <v>108</v>
      </c>
      <c r="C702" t="s">
        <v>99</v>
      </c>
      <c r="D702" t="s">
        <v>100</v>
      </c>
      <c r="E702">
        <v>9</v>
      </c>
      <c r="F702" t="s">
        <v>56</v>
      </c>
      <c r="G702">
        <v>823.33901815286697</v>
      </c>
      <c r="H702">
        <v>0</v>
      </c>
      <c r="I702">
        <v>25.986777308264902</v>
      </c>
      <c r="J702" s="1">
        <v>0</v>
      </c>
      <c r="K702" s="1">
        <v>150</v>
      </c>
    </row>
    <row r="703" spans="1:11">
      <c r="A703" t="s">
        <v>23</v>
      </c>
      <c r="B703" t="s">
        <v>108</v>
      </c>
      <c r="C703" t="s">
        <v>99</v>
      </c>
      <c r="D703" t="s">
        <v>100</v>
      </c>
      <c r="E703">
        <v>9</v>
      </c>
      <c r="F703" t="s">
        <v>82</v>
      </c>
      <c r="G703">
        <v>823.33901815286697</v>
      </c>
      <c r="H703">
        <v>0</v>
      </c>
      <c r="I703">
        <v>-24.194050824431599</v>
      </c>
      <c r="J703" s="1">
        <v>0</v>
      </c>
      <c r="K703" s="1">
        <v>150</v>
      </c>
    </row>
    <row r="704" spans="1:11">
      <c r="A704" t="s">
        <v>23</v>
      </c>
      <c r="B704" t="s">
        <v>108</v>
      </c>
      <c r="C704" t="s">
        <v>99</v>
      </c>
      <c r="D704" t="s">
        <v>100</v>
      </c>
      <c r="E704">
        <v>9</v>
      </c>
      <c r="F704" t="s">
        <v>86</v>
      </c>
      <c r="G704">
        <v>823.33901815286697</v>
      </c>
      <c r="H704">
        <v>0</v>
      </c>
      <c r="I704">
        <v>0.53658095849223297</v>
      </c>
      <c r="J704" s="1">
        <v>0</v>
      </c>
      <c r="K704" s="1">
        <v>150</v>
      </c>
    </row>
    <row r="705" spans="1:11">
      <c r="A705" t="s">
        <v>23</v>
      </c>
      <c r="B705" t="s">
        <v>108</v>
      </c>
      <c r="C705" t="s">
        <v>99</v>
      </c>
      <c r="D705" t="s">
        <v>100</v>
      </c>
      <c r="E705">
        <v>9</v>
      </c>
      <c r="F705" t="s">
        <v>88</v>
      </c>
      <c r="G705">
        <v>823.33901815286697</v>
      </c>
      <c r="H705">
        <v>0</v>
      </c>
      <c r="I705">
        <v>-0.418091862538364</v>
      </c>
      <c r="J705" s="1">
        <v>0</v>
      </c>
      <c r="K705" s="1">
        <v>150</v>
      </c>
    </row>
    <row r="706" spans="1:11">
      <c r="A706" t="s">
        <v>23</v>
      </c>
      <c r="B706" t="s">
        <v>108</v>
      </c>
      <c r="C706" t="s">
        <v>99</v>
      </c>
      <c r="D706" t="s">
        <v>100</v>
      </c>
      <c r="E706">
        <v>9</v>
      </c>
      <c r="F706" t="s">
        <v>87</v>
      </c>
      <c r="G706">
        <v>823.33901815286697</v>
      </c>
      <c r="H706">
        <v>0</v>
      </c>
      <c r="I706">
        <v>3.7370500124448398</v>
      </c>
      <c r="J706" s="1">
        <v>0</v>
      </c>
      <c r="K706" s="1">
        <v>150</v>
      </c>
    </row>
    <row r="707" spans="1:11">
      <c r="A707" t="s">
        <v>23</v>
      </c>
      <c r="B707" t="s">
        <v>108</v>
      </c>
      <c r="C707" t="s">
        <v>99</v>
      </c>
      <c r="D707" t="s">
        <v>100</v>
      </c>
      <c r="E707">
        <v>9</v>
      </c>
      <c r="F707" t="s">
        <v>85</v>
      </c>
      <c r="G707">
        <v>823.33901815286697</v>
      </c>
      <c r="H707">
        <v>0</v>
      </c>
      <c r="I707">
        <v>-3.74497497375752</v>
      </c>
      <c r="J707" s="1">
        <v>0</v>
      </c>
      <c r="K707" s="1">
        <v>150</v>
      </c>
    </row>
    <row r="708" spans="1:11">
      <c r="A708" t="s">
        <v>23</v>
      </c>
      <c r="B708" t="s">
        <v>108</v>
      </c>
      <c r="C708" t="s">
        <v>99</v>
      </c>
      <c r="D708" t="s">
        <v>100</v>
      </c>
      <c r="E708">
        <v>9</v>
      </c>
      <c r="F708" t="s">
        <v>89</v>
      </c>
      <c r="G708">
        <v>823.33901815286697</v>
      </c>
      <c r="H708">
        <v>0</v>
      </c>
      <c r="I708">
        <v>0.228612463625507</v>
      </c>
      <c r="J708" s="1">
        <v>0</v>
      </c>
      <c r="K708" s="1">
        <v>150</v>
      </c>
    </row>
    <row r="709" spans="1:11">
      <c r="A709" t="s">
        <v>23</v>
      </c>
      <c r="B709" t="s">
        <v>108</v>
      </c>
      <c r="C709" t="s">
        <v>99</v>
      </c>
      <c r="D709" t="s">
        <v>100</v>
      </c>
      <c r="E709">
        <v>9</v>
      </c>
      <c r="F709" t="s">
        <v>55</v>
      </c>
      <c r="G709">
        <v>823.33901815286697</v>
      </c>
      <c r="H709">
        <v>0</v>
      </c>
      <c r="I709">
        <v>3.1070878530169002</v>
      </c>
      <c r="J709" s="1">
        <v>0</v>
      </c>
      <c r="K709" s="1">
        <v>150</v>
      </c>
    </row>
    <row r="710" spans="1:11">
      <c r="A710" t="s">
        <v>23</v>
      </c>
      <c r="B710" t="s">
        <v>108</v>
      </c>
      <c r="C710" t="s">
        <v>99</v>
      </c>
      <c r="D710" t="s">
        <v>100</v>
      </c>
      <c r="E710">
        <v>9</v>
      </c>
      <c r="F710" t="s">
        <v>61</v>
      </c>
      <c r="G710">
        <v>823.33901815286697</v>
      </c>
      <c r="H710">
        <v>0</v>
      </c>
      <c r="I710">
        <v>-3.9395500127673801</v>
      </c>
      <c r="J710" s="1">
        <v>0</v>
      </c>
      <c r="K710" s="1">
        <v>150</v>
      </c>
    </row>
    <row r="711" spans="1:11">
      <c r="A711" t="s">
        <v>23</v>
      </c>
      <c r="B711" t="s">
        <v>108</v>
      </c>
      <c r="C711" t="s">
        <v>99</v>
      </c>
      <c r="D711" t="s">
        <v>100</v>
      </c>
      <c r="E711">
        <v>9</v>
      </c>
      <c r="F711" t="s">
        <v>60</v>
      </c>
      <c r="G711">
        <v>823.33901815286697</v>
      </c>
      <c r="H711">
        <v>0</v>
      </c>
      <c r="I711">
        <v>5.1783265452998304</v>
      </c>
      <c r="J711" s="1">
        <v>0</v>
      </c>
      <c r="K711" s="1">
        <v>150</v>
      </c>
    </row>
    <row r="712" spans="1:11">
      <c r="A712" t="s">
        <v>23</v>
      </c>
      <c r="B712" t="s">
        <v>108</v>
      </c>
      <c r="C712" t="s">
        <v>99</v>
      </c>
      <c r="D712" t="s">
        <v>100</v>
      </c>
      <c r="E712">
        <v>9</v>
      </c>
      <c r="F712" t="s">
        <v>57</v>
      </c>
      <c r="G712">
        <v>823.33901815286697</v>
      </c>
      <c r="H712">
        <v>0</v>
      </c>
      <c r="I712">
        <v>15.936215116223901</v>
      </c>
      <c r="J712" s="1">
        <v>0</v>
      </c>
      <c r="K712" s="1">
        <v>150</v>
      </c>
    </row>
    <row r="713" spans="1:11">
      <c r="A713" t="s">
        <v>23</v>
      </c>
      <c r="B713" t="s">
        <v>108</v>
      </c>
      <c r="C713" t="s">
        <v>99</v>
      </c>
      <c r="D713" t="s">
        <v>100</v>
      </c>
      <c r="E713">
        <v>9</v>
      </c>
      <c r="F713" t="s">
        <v>59</v>
      </c>
      <c r="G713">
        <v>823.33901815286697</v>
      </c>
      <c r="H713">
        <v>0</v>
      </c>
      <c r="I713">
        <v>-7.17368153346158</v>
      </c>
      <c r="J713" s="1">
        <v>0</v>
      </c>
      <c r="K713" s="1">
        <v>150</v>
      </c>
    </row>
    <row r="714" spans="1:11">
      <c r="A714" t="s">
        <v>23</v>
      </c>
      <c r="B714" t="s">
        <v>108</v>
      </c>
      <c r="C714" t="s">
        <v>99</v>
      </c>
      <c r="D714" t="s">
        <v>100</v>
      </c>
      <c r="E714">
        <v>9</v>
      </c>
      <c r="F714" t="s">
        <v>83</v>
      </c>
      <c r="G714">
        <v>823.33901815286697</v>
      </c>
      <c r="H714">
        <v>0</v>
      </c>
      <c r="I714">
        <v>-14.113388569303799</v>
      </c>
      <c r="J714" s="1">
        <v>0</v>
      </c>
      <c r="K714" s="1">
        <v>150</v>
      </c>
    </row>
    <row r="715" spans="1:11">
      <c r="A715" t="s">
        <v>23</v>
      </c>
      <c r="B715" t="s">
        <v>108</v>
      </c>
      <c r="C715" t="s">
        <v>99</v>
      </c>
      <c r="D715" t="s">
        <v>100</v>
      </c>
      <c r="E715">
        <v>9</v>
      </c>
      <c r="F715" t="s">
        <v>65</v>
      </c>
      <c r="G715">
        <v>823.33901815286697</v>
      </c>
      <c r="H715">
        <v>0</v>
      </c>
      <c r="I715">
        <v>7.6654704974506904</v>
      </c>
      <c r="J715" s="1">
        <v>0</v>
      </c>
      <c r="K715" s="1">
        <v>150</v>
      </c>
    </row>
    <row r="716" spans="1:11">
      <c r="A716" t="s">
        <v>23</v>
      </c>
      <c r="B716" t="s">
        <v>108</v>
      </c>
      <c r="C716" t="s">
        <v>99</v>
      </c>
      <c r="D716" t="s">
        <v>100</v>
      </c>
      <c r="E716">
        <v>9</v>
      </c>
      <c r="F716" t="s">
        <v>64</v>
      </c>
      <c r="G716">
        <v>823.33901815286697</v>
      </c>
      <c r="H716">
        <v>0</v>
      </c>
      <c r="I716">
        <v>17.653622225395502</v>
      </c>
      <c r="J716" s="1">
        <v>0</v>
      </c>
      <c r="K716" s="1">
        <v>150</v>
      </c>
    </row>
    <row r="717" spans="1:11">
      <c r="A717" t="s">
        <v>23</v>
      </c>
      <c r="B717" t="s">
        <v>108</v>
      </c>
      <c r="C717" t="s">
        <v>99</v>
      </c>
      <c r="D717" t="s">
        <v>100</v>
      </c>
      <c r="E717">
        <v>9</v>
      </c>
      <c r="F717" t="s">
        <v>17</v>
      </c>
      <c r="G717">
        <v>823.33901815286697</v>
      </c>
      <c r="H717">
        <v>0</v>
      </c>
      <c r="I717">
        <v>-211.93761650115701</v>
      </c>
      <c r="J717" s="1">
        <v>0</v>
      </c>
      <c r="K717" s="1">
        <v>150</v>
      </c>
    </row>
    <row r="718" spans="1:11">
      <c r="A718" t="s">
        <v>23</v>
      </c>
      <c r="B718" t="s">
        <v>108</v>
      </c>
      <c r="C718" t="s">
        <v>99</v>
      </c>
      <c r="D718" t="s">
        <v>100</v>
      </c>
      <c r="E718">
        <v>9</v>
      </c>
      <c r="F718" t="s">
        <v>63</v>
      </c>
      <c r="G718">
        <v>823.33901815286697</v>
      </c>
      <c r="H718">
        <v>0</v>
      </c>
      <c r="I718">
        <v>10.209445137242099</v>
      </c>
      <c r="J718" s="1">
        <v>0</v>
      </c>
      <c r="K718" s="1">
        <v>150</v>
      </c>
    </row>
    <row r="719" spans="1:11">
      <c r="A719" t="s">
        <v>23</v>
      </c>
      <c r="B719" t="s">
        <v>108</v>
      </c>
      <c r="C719" t="s">
        <v>99</v>
      </c>
      <c r="D719" t="s">
        <v>100</v>
      </c>
      <c r="E719">
        <v>9</v>
      </c>
      <c r="F719" t="s">
        <v>72</v>
      </c>
      <c r="G719">
        <v>823.33901815286697</v>
      </c>
      <c r="H719">
        <v>0</v>
      </c>
      <c r="I719">
        <v>-299.93790827714599</v>
      </c>
      <c r="J719" s="1">
        <v>0</v>
      </c>
      <c r="K719" s="1">
        <v>150</v>
      </c>
    </row>
    <row r="720" spans="1:11">
      <c r="A720" t="s">
        <v>23</v>
      </c>
      <c r="B720" t="s">
        <v>108</v>
      </c>
      <c r="C720" t="s">
        <v>99</v>
      </c>
      <c r="D720" t="s">
        <v>100</v>
      </c>
      <c r="E720">
        <v>10</v>
      </c>
      <c r="F720" t="s">
        <v>62</v>
      </c>
      <c r="G720">
        <v>830.50701456866602</v>
      </c>
      <c r="H720">
        <v>0</v>
      </c>
      <c r="I720">
        <v>18.247947546603498</v>
      </c>
      <c r="J720" s="1">
        <v>0</v>
      </c>
      <c r="K720" s="1">
        <v>150</v>
      </c>
    </row>
    <row r="721" spans="1:11">
      <c r="A721" t="s">
        <v>23</v>
      </c>
      <c r="B721" t="s">
        <v>108</v>
      </c>
      <c r="C721" t="s">
        <v>99</v>
      </c>
      <c r="D721" t="s">
        <v>100</v>
      </c>
      <c r="E721">
        <v>10</v>
      </c>
      <c r="F721" t="s">
        <v>84</v>
      </c>
      <c r="G721">
        <v>830.50701456866602</v>
      </c>
      <c r="H721">
        <v>0</v>
      </c>
      <c r="I721">
        <v>3.3222814337503301</v>
      </c>
      <c r="J721" s="1">
        <v>0</v>
      </c>
      <c r="K721" s="1">
        <v>150</v>
      </c>
    </row>
    <row r="722" spans="1:11">
      <c r="A722" t="s">
        <v>23</v>
      </c>
      <c r="B722" t="s">
        <v>108</v>
      </c>
      <c r="C722" t="s">
        <v>99</v>
      </c>
      <c r="D722" t="s">
        <v>100</v>
      </c>
      <c r="E722">
        <v>10</v>
      </c>
      <c r="F722" t="s">
        <v>80</v>
      </c>
      <c r="G722">
        <v>830.50701456866602</v>
      </c>
      <c r="H722">
        <v>0</v>
      </c>
      <c r="I722">
        <v>2.59811937650456</v>
      </c>
      <c r="J722" s="1">
        <v>0</v>
      </c>
      <c r="K722" s="1">
        <v>150</v>
      </c>
    </row>
    <row r="723" spans="1:11">
      <c r="A723" t="s">
        <v>23</v>
      </c>
      <c r="B723" t="s">
        <v>108</v>
      </c>
      <c r="C723" t="s">
        <v>99</v>
      </c>
      <c r="D723" t="s">
        <v>100</v>
      </c>
      <c r="E723">
        <v>10</v>
      </c>
      <c r="F723" t="s">
        <v>81</v>
      </c>
      <c r="G723">
        <v>830.50701456866602</v>
      </c>
      <c r="H723">
        <v>0</v>
      </c>
      <c r="I723">
        <v>1.1722205983235401</v>
      </c>
      <c r="J723" s="1">
        <v>0</v>
      </c>
      <c r="K723" s="1">
        <v>150</v>
      </c>
    </row>
    <row r="724" spans="1:11">
      <c r="A724" t="s">
        <v>23</v>
      </c>
      <c r="B724" t="s">
        <v>108</v>
      </c>
      <c r="C724" t="s">
        <v>99</v>
      </c>
      <c r="D724" t="s">
        <v>100</v>
      </c>
      <c r="E724">
        <v>10</v>
      </c>
      <c r="F724" t="s">
        <v>66</v>
      </c>
      <c r="G724">
        <v>830.50701456866602</v>
      </c>
      <c r="H724">
        <v>0</v>
      </c>
      <c r="I724">
        <v>6.3274931553669402</v>
      </c>
      <c r="J724" s="1">
        <v>0</v>
      </c>
      <c r="K724" s="1">
        <v>150</v>
      </c>
    </row>
    <row r="725" spans="1:11">
      <c r="A725" t="s">
        <v>23</v>
      </c>
      <c r="B725" t="s">
        <v>108</v>
      </c>
      <c r="C725" t="s">
        <v>99</v>
      </c>
      <c r="D725" t="s">
        <v>100</v>
      </c>
      <c r="E725">
        <v>10</v>
      </c>
      <c r="F725" t="s">
        <v>56</v>
      </c>
      <c r="G725">
        <v>830.50701456866602</v>
      </c>
      <c r="H725">
        <v>0</v>
      </c>
      <c r="I725">
        <v>23.0735847038811</v>
      </c>
      <c r="J725" s="1">
        <v>0</v>
      </c>
      <c r="K725" s="1">
        <v>150</v>
      </c>
    </row>
    <row r="726" spans="1:11">
      <c r="A726" t="s">
        <v>23</v>
      </c>
      <c r="B726" t="s">
        <v>108</v>
      </c>
      <c r="C726" t="s">
        <v>99</v>
      </c>
      <c r="D726" t="s">
        <v>100</v>
      </c>
      <c r="E726">
        <v>10</v>
      </c>
      <c r="F726" t="s">
        <v>82</v>
      </c>
      <c r="G726">
        <v>830.50701456866602</v>
      </c>
      <c r="H726">
        <v>0</v>
      </c>
      <c r="I726">
        <v>-22.8957948104905</v>
      </c>
      <c r="J726" s="1">
        <v>0</v>
      </c>
      <c r="K726" s="1">
        <v>150</v>
      </c>
    </row>
    <row r="727" spans="1:11">
      <c r="A727" t="s">
        <v>23</v>
      </c>
      <c r="B727" t="s">
        <v>108</v>
      </c>
      <c r="C727" t="s">
        <v>99</v>
      </c>
      <c r="D727" t="s">
        <v>100</v>
      </c>
      <c r="E727">
        <v>10</v>
      </c>
      <c r="F727" t="s">
        <v>86</v>
      </c>
      <c r="G727">
        <v>830.50701456866602</v>
      </c>
      <c r="H727">
        <v>0</v>
      </c>
      <c r="I727">
        <v>0.35509249581879698</v>
      </c>
      <c r="J727" s="1">
        <v>0</v>
      </c>
      <c r="K727" s="1">
        <v>150</v>
      </c>
    </row>
    <row r="728" spans="1:11">
      <c r="A728" t="s">
        <v>23</v>
      </c>
      <c r="B728" t="s">
        <v>108</v>
      </c>
      <c r="C728" t="s">
        <v>99</v>
      </c>
      <c r="D728" t="s">
        <v>100</v>
      </c>
      <c r="E728">
        <v>10</v>
      </c>
      <c r="F728" t="s">
        <v>88</v>
      </c>
      <c r="G728">
        <v>830.50701456866602</v>
      </c>
      <c r="H728">
        <v>0</v>
      </c>
      <c r="I728">
        <v>-0.307645330980515</v>
      </c>
      <c r="J728" s="1">
        <v>0</v>
      </c>
      <c r="K728" s="1">
        <v>150</v>
      </c>
    </row>
    <row r="729" spans="1:11">
      <c r="A729" t="s">
        <v>23</v>
      </c>
      <c r="B729" t="s">
        <v>108</v>
      </c>
      <c r="C729" t="s">
        <v>99</v>
      </c>
      <c r="D729" t="s">
        <v>100</v>
      </c>
      <c r="E729">
        <v>10</v>
      </c>
      <c r="F729" t="s">
        <v>87</v>
      </c>
      <c r="G729">
        <v>830.50701456866602</v>
      </c>
      <c r="H729">
        <v>0</v>
      </c>
      <c r="I729">
        <v>3.4579443332675202</v>
      </c>
      <c r="J729" s="1">
        <v>0</v>
      </c>
      <c r="K729" s="1">
        <v>150</v>
      </c>
    </row>
    <row r="730" spans="1:11">
      <c r="A730" t="s">
        <v>23</v>
      </c>
      <c r="B730" t="s">
        <v>108</v>
      </c>
      <c r="C730" t="s">
        <v>99</v>
      </c>
      <c r="D730" t="s">
        <v>100</v>
      </c>
      <c r="E730">
        <v>10</v>
      </c>
      <c r="F730" t="s">
        <v>85</v>
      </c>
      <c r="G730">
        <v>830.50701456866602</v>
      </c>
      <c r="H730">
        <v>0</v>
      </c>
      <c r="I730">
        <v>-3.2911956723608702</v>
      </c>
      <c r="J730" s="1">
        <v>0</v>
      </c>
      <c r="K730" s="1">
        <v>150</v>
      </c>
    </row>
    <row r="731" spans="1:11">
      <c r="A731" t="s">
        <v>23</v>
      </c>
      <c r="B731" t="s">
        <v>108</v>
      </c>
      <c r="C731" t="s">
        <v>99</v>
      </c>
      <c r="D731" t="s">
        <v>100</v>
      </c>
      <c r="E731">
        <v>10</v>
      </c>
      <c r="F731" t="s">
        <v>89</v>
      </c>
      <c r="G731">
        <v>830.50701456866602</v>
      </c>
      <c r="H731">
        <v>0</v>
      </c>
      <c r="I731">
        <v>3.04424477846502E-2</v>
      </c>
      <c r="J731" s="1">
        <v>0</v>
      </c>
      <c r="K731" s="1">
        <v>150</v>
      </c>
    </row>
    <row r="732" spans="1:11">
      <c r="A732" t="s">
        <v>23</v>
      </c>
      <c r="B732" t="s">
        <v>108</v>
      </c>
      <c r="C732" t="s">
        <v>99</v>
      </c>
      <c r="D732" t="s">
        <v>100</v>
      </c>
      <c r="E732">
        <v>10</v>
      </c>
      <c r="F732" t="s">
        <v>55</v>
      </c>
      <c r="G732">
        <v>830.50701456866602</v>
      </c>
      <c r="H732">
        <v>0</v>
      </c>
      <c r="I732">
        <v>-0.94391824924546797</v>
      </c>
      <c r="J732" s="1">
        <v>0</v>
      </c>
      <c r="K732" s="1">
        <v>150</v>
      </c>
    </row>
    <row r="733" spans="1:11">
      <c r="A733" t="s">
        <v>23</v>
      </c>
      <c r="B733" t="s">
        <v>108</v>
      </c>
      <c r="C733" t="s">
        <v>99</v>
      </c>
      <c r="D733" t="s">
        <v>100</v>
      </c>
      <c r="E733">
        <v>10</v>
      </c>
      <c r="F733" t="s">
        <v>61</v>
      </c>
      <c r="G733">
        <v>830.50701456866602</v>
      </c>
      <c r="H733">
        <v>0</v>
      </c>
      <c r="I733">
        <v>-4.8324664878295396</v>
      </c>
      <c r="J733" s="1">
        <v>0</v>
      </c>
      <c r="K733" s="1">
        <v>150</v>
      </c>
    </row>
    <row r="734" spans="1:11">
      <c r="A734" t="s">
        <v>23</v>
      </c>
      <c r="B734" t="s">
        <v>108</v>
      </c>
      <c r="C734" t="s">
        <v>99</v>
      </c>
      <c r="D734" t="s">
        <v>100</v>
      </c>
      <c r="E734">
        <v>10</v>
      </c>
      <c r="F734" t="s">
        <v>60</v>
      </c>
      <c r="G734">
        <v>830.50701456866602</v>
      </c>
      <c r="H734">
        <v>0</v>
      </c>
      <c r="I734">
        <v>4.6904141893038904</v>
      </c>
      <c r="J734" s="1">
        <v>0</v>
      </c>
      <c r="K734" s="1">
        <v>150</v>
      </c>
    </row>
    <row r="735" spans="1:11">
      <c r="A735" t="s">
        <v>23</v>
      </c>
      <c r="B735" t="s">
        <v>108</v>
      </c>
      <c r="C735" t="s">
        <v>99</v>
      </c>
      <c r="D735" t="s">
        <v>100</v>
      </c>
      <c r="E735">
        <v>10</v>
      </c>
      <c r="F735" t="s">
        <v>57</v>
      </c>
      <c r="G735">
        <v>830.50701456866602</v>
      </c>
      <c r="H735">
        <v>0</v>
      </c>
      <c r="I735">
        <v>12.067059553269001</v>
      </c>
      <c r="J735" s="1">
        <v>0</v>
      </c>
      <c r="K735" s="1">
        <v>150</v>
      </c>
    </row>
    <row r="736" spans="1:11">
      <c r="A736" t="s">
        <v>23</v>
      </c>
      <c r="B736" t="s">
        <v>108</v>
      </c>
      <c r="C736" t="s">
        <v>99</v>
      </c>
      <c r="D736" t="s">
        <v>100</v>
      </c>
      <c r="E736">
        <v>10</v>
      </c>
      <c r="F736" t="s">
        <v>59</v>
      </c>
      <c r="G736">
        <v>830.50701456866602</v>
      </c>
      <c r="H736">
        <v>0</v>
      </c>
      <c r="I736">
        <v>-9.4347162540219802</v>
      </c>
      <c r="J736" s="1">
        <v>0</v>
      </c>
      <c r="K736" s="1">
        <v>150</v>
      </c>
    </row>
    <row r="737" spans="1:11">
      <c r="A737" t="s">
        <v>23</v>
      </c>
      <c r="B737" t="s">
        <v>108</v>
      </c>
      <c r="C737" t="s">
        <v>99</v>
      </c>
      <c r="D737" t="s">
        <v>100</v>
      </c>
      <c r="E737">
        <v>10</v>
      </c>
      <c r="F737" t="s">
        <v>83</v>
      </c>
      <c r="G737">
        <v>830.50701456866602</v>
      </c>
      <c r="H737">
        <v>0</v>
      </c>
      <c r="I737">
        <v>-11.9669442501629</v>
      </c>
      <c r="J737" s="1">
        <v>0</v>
      </c>
      <c r="K737" s="1">
        <v>150</v>
      </c>
    </row>
    <row r="738" spans="1:11">
      <c r="A738" t="s">
        <v>23</v>
      </c>
      <c r="B738" t="s">
        <v>108</v>
      </c>
      <c r="C738" t="s">
        <v>99</v>
      </c>
      <c r="D738" t="s">
        <v>100</v>
      </c>
      <c r="E738">
        <v>10</v>
      </c>
      <c r="F738" t="s">
        <v>65</v>
      </c>
      <c r="G738">
        <v>830.50701456866602</v>
      </c>
      <c r="H738">
        <v>0</v>
      </c>
      <c r="I738">
        <v>4.9788177509290303</v>
      </c>
      <c r="J738" s="1">
        <v>0</v>
      </c>
      <c r="K738" s="1">
        <v>150</v>
      </c>
    </row>
    <row r="739" spans="1:11">
      <c r="A739" t="s">
        <v>23</v>
      </c>
      <c r="B739" t="s">
        <v>108</v>
      </c>
      <c r="C739" t="s">
        <v>99</v>
      </c>
      <c r="D739" t="s">
        <v>100</v>
      </c>
      <c r="E739">
        <v>10</v>
      </c>
      <c r="F739" t="s">
        <v>64</v>
      </c>
      <c r="G739">
        <v>830.50701456866602</v>
      </c>
      <c r="H739">
        <v>0</v>
      </c>
      <c r="I739">
        <v>15.7704268091187</v>
      </c>
      <c r="J739" s="1">
        <v>0</v>
      </c>
      <c r="K739" s="1">
        <v>150</v>
      </c>
    </row>
    <row r="740" spans="1:11">
      <c r="A740" t="s">
        <v>23</v>
      </c>
      <c r="B740" t="s">
        <v>108</v>
      </c>
      <c r="C740" t="s">
        <v>99</v>
      </c>
      <c r="D740" t="s">
        <v>100</v>
      </c>
      <c r="E740">
        <v>10</v>
      </c>
      <c r="F740" t="s">
        <v>17</v>
      </c>
      <c r="G740">
        <v>830.50701456866602</v>
      </c>
      <c r="H740">
        <v>0</v>
      </c>
      <c r="I740">
        <v>-217.336857043816</v>
      </c>
      <c r="J740" s="1">
        <v>0</v>
      </c>
      <c r="K740" s="1">
        <v>150</v>
      </c>
    </row>
    <row r="741" spans="1:11">
      <c r="A741" t="s">
        <v>23</v>
      </c>
      <c r="B741" t="s">
        <v>108</v>
      </c>
      <c r="C741" t="s">
        <v>99</v>
      </c>
      <c r="D741" t="s">
        <v>100</v>
      </c>
      <c r="E741">
        <v>10</v>
      </c>
      <c r="F741" t="s">
        <v>63</v>
      </c>
      <c r="G741">
        <v>830.50701456866602</v>
      </c>
      <c r="H741">
        <v>0</v>
      </c>
      <c r="I741">
        <v>9.5675486558141394</v>
      </c>
      <c r="J741" s="1">
        <v>0</v>
      </c>
      <c r="K741" s="1">
        <v>150</v>
      </c>
    </row>
    <row r="742" spans="1:11">
      <c r="A742" t="s">
        <v>23</v>
      </c>
      <c r="B742" t="s">
        <v>108</v>
      </c>
      <c r="C742" t="s">
        <v>99</v>
      </c>
      <c r="D742" t="s">
        <v>100</v>
      </c>
      <c r="E742">
        <v>10</v>
      </c>
      <c r="F742" t="s">
        <v>72</v>
      </c>
      <c r="G742">
        <v>830.50701456866602</v>
      </c>
      <c r="H742">
        <v>0</v>
      </c>
      <c r="I742">
        <v>-306.14547548730002</v>
      </c>
      <c r="J742" s="1">
        <v>0</v>
      </c>
      <c r="K742" s="1">
        <v>150</v>
      </c>
    </row>
    <row r="743" spans="1:11">
      <c r="A743" t="s">
        <v>23</v>
      </c>
      <c r="B743" t="s">
        <v>108</v>
      </c>
      <c r="C743" t="s">
        <v>99</v>
      </c>
      <c r="D743" t="s">
        <v>100</v>
      </c>
      <c r="E743">
        <v>11</v>
      </c>
      <c r="F743" t="s">
        <v>62</v>
      </c>
      <c r="G743">
        <v>817.89866639243303</v>
      </c>
      <c r="H743">
        <v>0</v>
      </c>
      <c r="I743">
        <v>18.079353055100999</v>
      </c>
      <c r="J743" s="1">
        <v>0</v>
      </c>
      <c r="K743" s="1">
        <v>150</v>
      </c>
    </row>
    <row r="744" spans="1:11">
      <c r="A744" t="s">
        <v>23</v>
      </c>
      <c r="B744" t="s">
        <v>108</v>
      </c>
      <c r="C744" t="s">
        <v>99</v>
      </c>
      <c r="D744" t="s">
        <v>100</v>
      </c>
      <c r="E744">
        <v>11</v>
      </c>
      <c r="F744" t="s">
        <v>84</v>
      </c>
      <c r="G744">
        <v>817.89866639243303</v>
      </c>
      <c r="H744">
        <v>0</v>
      </c>
      <c r="I744">
        <v>3.1328987780005599</v>
      </c>
      <c r="J744" s="1">
        <v>0</v>
      </c>
      <c r="K744" s="1">
        <v>150</v>
      </c>
    </row>
    <row r="745" spans="1:11">
      <c r="A745" t="s">
        <v>23</v>
      </c>
      <c r="B745" t="s">
        <v>108</v>
      </c>
      <c r="C745" t="s">
        <v>99</v>
      </c>
      <c r="D745" t="s">
        <v>100</v>
      </c>
      <c r="E745">
        <v>11</v>
      </c>
      <c r="F745" t="s">
        <v>80</v>
      </c>
      <c r="G745">
        <v>817.89866639243303</v>
      </c>
      <c r="H745">
        <v>0</v>
      </c>
      <c r="I745">
        <v>2.63647164358719</v>
      </c>
      <c r="J745" s="1">
        <v>0</v>
      </c>
      <c r="K745" s="1">
        <v>150</v>
      </c>
    </row>
    <row r="746" spans="1:11">
      <c r="A746" t="s">
        <v>23</v>
      </c>
      <c r="B746" t="s">
        <v>108</v>
      </c>
      <c r="C746" t="s">
        <v>99</v>
      </c>
      <c r="D746" t="s">
        <v>100</v>
      </c>
      <c r="E746">
        <v>11</v>
      </c>
      <c r="F746" t="s">
        <v>81</v>
      </c>
      <c r="G746">
        <v>817.89866639243303</v>
      </c>
      <c r="H746">
        <v>0</v>
      </c>
      <c r="I746">
        <v>1.20468922941773</v>
      </c>
      <c r="J746" s="1">
        <v>0</v>
      </c>
      <c r="K746" s="1">
        <v>150</v>
      </c>
    </row>
    <row r="747" spans="1:11">
      <c r="A747" t="s">
        <v>23</v>
      </c>
      <c r="B747" t="s">
        <v>108</v>
      </c>
      <c r="C747" t="s">
        <v>99</v>
      </c>
      <c r="D747" t="s">
        <v>100</v>
      </c>
      <c r="E747">
        <v>11</v>
      </c>
      <c r="F747" t="s">
        <v>66</v>
      </c>
      <c r="G747">
        <v>817.89866639243303</v>
      </c>
      <c r="H747">
        <v>0</v>
      </c>
      <c r="I747">
        <v>2.4655041854895199</v>
      </c>
      <c r="J747" s="1">
        <v>0</v>
      </c>
      <c r="K747" s="1">
        <v>150</v>
      </c>
    </row>
    <row r="748" spans="1:11">
      <c r="A748" t="s">
        <v>23</v>
      </c>
      <c r="B748" t="s">
        <v>108</v>
      </c>
      <c r="C748" t="s">
        <v>99</v>
      </c>
      <c r="D748" t="s">
        <v>100</v>
      </c>
      <c r="E748">
        <v>11</v>
      </c>
      <c r="F748" t="s">
        <v>56</v>
      </c>
      <c r="G748">
        <v>817.89866639243303</v>
      </c>
      <c r="H748">
        <v>0</v>
      </c>
      <c r="I748">
        <v>23.8602158252199</v>
      </c>
      <c r="J748" s="1">
        <v>0</v>
      </c>
      <c r="K748" s="1">
        <v>150</v>
      </c>
    </row>
    <row r="749" spans="1:11">
      <c r="A749" t="s">
        <v>23</v>
      </c>
      <c r="B749" t="s">
        <v>108</v>
      </c>
      <c r="C749" t="s">
        <v>99</v>
      </c>
      <c r="D749" t="s">
        <v>100</v>
      </c>
      <c r="E749">
        <v>11</v>
      </c>
      <c r="F749" t="s">
        <v>82</v>
      </c>
      <c r="G749">
        <v>817.89866639243303</v>
      </c>
      <c r="H749">
        <v>0</v>
      </c>
      <c r="I749">
        <v>-27.282031286415499</v>
      </c>
      <c r="J749" s="1">
        <v>0</v>
      </c>
      <c r="K749" s="1">
        <v>150</v>
      </c>
    </row>
    <row r="750" spans="1:11">
      <c r="A750" t="s">
        <v>23</v>
      </c>
      <c r="B750" t="s">
        <v>108</v>
      </c>
      <c r="C750" t="s">
        <v>99</v>
      </c>
      <c r="D750" t="s">
        <v>100</v>
      </c>
      <c r="E750">
        <v>11</v>
      </c>
      <c r="F750" t="s">
        <v>86</v>
      </c>
      <c r="G750">
        <v>817.89866639243303</v>
      </c>
      <c r="H750">
        <v>0</v>
      </c>
      <c r="I750">
        <v>0.131439322891512</v>
      </c>
      <c r="J750" s="1">
        <v>0</v>
      </c>
      <c r="K750" s="1">
        <v>150</v>
      </c>
    </row>
    <row r="751" spans="1:11">
      <c r="A751" t="s">
        <v>23</v>
      </c>
      <c r="B751" t="s">
        <v>108</v>
      </c>
      <c r="C751" t="s">
        <v>99</v>
      </c>
      <c r="D751" t="s">
        <v>100</v>
      </c>
      <c r="E751">
        <v>11</v>
      </c>
      <c r="F751" t="s">
        <v>88</v>
      </c>
      <c r="G751">
        <v>817.89866639243303</v>
      </c>
      <c r="H751">
        <v>0</v>
      </c>
      <c r="I751">
        <v>0.63819875478632704</v>
      </c>
      <c r="J751" s="1">
        <v>0</v>
      </c>
      <c r="K751" s="1">
        <v>150</v>
      </c>
    </row>
    <row r="752" spans="1:11">
      <c r="A752" t="s">
        <v>23</v>
      </c>
      <c r="B752" t="s">
        <v>108</v>
      </c>
      <c r="C752" t="s">
        <v>99</v>
      </c>
      <c r="D752" t="s">
        <v>100</v>
      </c>
      <c r="E752">
        <v>11</v>
      </c>
      <c r="F752" t="s">
        <v>87</v>
      </c>
      <c r="G752">
        <v>817.89866639243303</v>
      </c>
      <c r="H752">
        <v>0</v>
      </c>
      <c r="I752">
        <v>2.2586709529601698</v>
      </c>
      <c r="J752" s="1">
        <v>0</v>
      </c>
      <c r="K752" s="1">
        <v>150</v>
      </c>
    </row>
    <row r="753" spans="1:11">
      <c r="A753" t="s">
        <v>23</v>
      </c>
      <c r="B753" t="s">
        <v>108</v>
      </c>
      <c r="C753" t="s">
        <v>99</v>
      </c>
      <c r="D753" t="s">
        <v>100</v>
      </c>
      <c r="E753">
        <v>11</v>
      </c>
      <c r="F753" t="s">
        <v>85</v>
      </c>
      <c r="G753">
        <v>817.89866639243303</v>
      </c>
      <c r="H753">
        <v>0</v>
      </c>
      <c r="I753">
        <v>-2.51962406896862</v>
      </c>
      <c r="J753" s="1">
        <v>0</v>
      </c>
      <c r="K753" s="1">
        <v>150</v>
      </c>
    </row>
    <row r="754" spans="1:11">
      <c r="A754" t="s">
        <v>23</v>
      </c>
      <c r="B754" t="s">
        <v>108</v>
      </c>
      <c r="C754" t="s">
        <v>99</v>
      </c>
      <c r="D754" t="s">
        <v>100</v>
      </c>
      <c r="E754">
        <v>11</v>
      </c>
      <c r="F754" t="s">
        <v>89</v>
      </c>
      <c r="G754">
        <v>817.89866639243303</v>
      </c>
      <c r="H754">
        <v>0</v>
      </c>
      <c r="I754">
        <v>-0.20224736065982599</v>
      </c>
      <c r="J754" s="1">
        <v>0</v>
      </c>
      <c r="K754" s="1">
        <v>150</v>
      </c>
    </row>
    <row r="755" spans="1:11">
      <c r="A755" t="s">
        <v>23</v>
      </c>
      <c r="B755" t="s">
        <v>108</v>
      </c>
      <c r="C755" t="s">
        <v>99</v>
      </c>
      <c r="D755" t="s">
        <v>100</v>
      </c>
      <c r="E755">
        <v>11</v>
      </c>
      <c r="F755" t="s">
        <v>55</v>
      </c>
      <c r="G755">
        <v>817.89866639243303</v>
      </c>
      <c r="H755">
        <v>0</v>
      </c>
      <c r="I755">
        <v>-1.7386841305661001</v>
      </c>
      <c r="J755" s="1">
        <v>0</v>
      </c>
      <c r="K755" s="1">
        <v>150</v>
      </c>
    </row>
    <row r="756" spans="1:11">
      <c r="A756" t="s">
        <v>23</v>
      </c>
      <c r="B756" t="s">
        <v>108</v>
      </c>
      <c r="C756" t="s">
        <v>99</v>
      </c>
      <c r="D756" t="s">
        <v>100</v>
      </c>
      <c r="E756">
        <v>11</v>
      </c>
      <c r="F756" t="s">
        <v>61</v>
      </c>
      <c r="G756">
        <v>817.89866639243303</v>
      </c>
      <c r="H756">
        <v>0</v>
      </c>
      <c r="I756">
        <v>-3.1671175660011399</v>
      </c>
      <c r="J756" s="1">
        <v>0</v>
      </c>
      <c r="K756" s="1">
        <v>150</v>
      </c>
    </row>
    <row r="757" spans="1:11">
      <c r="A757" t="s">
        <v>23</v>
      </c>
      <c r="B757" t="s">
        <v>108</v>
      </c>
      <c r="C757" t="s">
        <v>99</v>
      </c>
      <c r="D757" t="s">
        <v>100</v>
      </c>
      <c r="E757">
        <v>11</v>
      </c>
      <c r="F757" t="s">
        <v>60</v>
      </c>
      <c r="G757">
        <v>817.89866639243303</v>
      </c>
      <c r="H757">
        <v>0</v>
      </c>
      <c r="I757">
        <v>5.9761751686242901</v>
      </c>
      <c r="J757" s="1">
        <v>0</v>
      </c>
      <c r="K757" s="1">
        <v>150</v>
      </c>
    </row>
    <row r="758" spans="1:11">
      <c r="A758" t="s">
        <v>23</v>
      </c>
      <c r="B758" t="s">
        <v>108</v>
      </c>
      <c r="C758" t="s">
        <v>99</v>
      </c>
      <c r="D758" t="s">
        <v>100</v>
      </c>
      <c r="E758">
        <v>11</v>
      </c>
      <c r="F758" t="s">
        <v>57</v>
      </c>
      <c r="G758">
        <v>817.89866639243303</v>
      </c>
      <c r="H758">
        <v>0</v>
      </c>
      <c r="I758">
        <v>12.0094175483072</v>
      </c>
      <c r="J758" s="1">
        <v>0</v>
      </c>
      <c r="K758" s="1">
        <v>150</v>
      </c>
    </row>
    <row r="759" spans="1:11">
      <c r="A759" t="s">
        <v>23</v>
      </c>
      <c r="B759" t="s">
        <v>108</v>
      </c>
      <c r="C759" t="s">
        <v>99</v>
      </c>
      <c r="D759" t="s">
        <v>100</v>
      </c>
      <c r="E759">
        <v>11</v>
      </c>
      <c r="F759" t="s">
        <v>59</v>
      </c>
      <c r="G759">
        <v>817.89866639243303</v>
      </c>
      <c r="H759">
        <v>0</v>
      </c>
      <c r="I759">
        <v>-8.3265558185927997</v>
      </c>
      <c r="J759" s="1">
        <v>0</v>
      </c>
      <c r="K759" s="1">
        <v>150</v>
      </c>
    </row>
    <row r="760" spans="1:11">
      <c r="A760" t="s">
        <v>23</v>
      </c>
      <c r="B760" t="s">
        <v>108</v>
      </c>
      <c r="C760" t="s">
        <v>99</v>
      </c>
      <c r="D760" t="s">
        <v>100</v>
      </c>
      <c r="E760">
        <v>11</v>
      </c>
      <c r="F760" t="s">
        <v>83</v>
      </c>
      <c r="G760">
        <v>817.89866639243303</v>
      </c>
      <c r="H760">
        <v>0</v>
      </c>
      <c r="I760">
        <v>-10.309960980160501</v>
      </c>
      <c r="J760" s="1">
        <v>0</v>
      </c>
      <c r="K760" s="1">
        <v>150</v>
      </c>
    </row>
    <row r="761" spans="1:11">
      <c r="A761" t="s">
        <v>23</v>
      </c>
      <c r="B761" t="s">
        <v>108</v>
      </c>
      <c r="C761" t="s">
        <v>99</v>
      </c>
      <c r="D761" t="s">
        <v>100</v>
      </c>
      <c r="E761">
        <v>11</v>
      </c>
      <c r="F761" t="s">
        <v>65</v>
      </c>
      <c r="G761">
        <v>817.89866639243303</v>
      </c>
      <c r="H761">
        <v>0</v>
      </c>
      <c r="I761">
        <v>4.9211446508298602</v>
      </c>
      <c r="J761" s="1">
        <v>0</v>
      </c>
      <c r="K761" s="1">
        <v>150</v>
      </c>
    </row>
    <row r="762" spans="1:11">
      <c r="A762" t="s">
        <v>23</v>
      </c>
      <c r="B762" t="s">
        <v>108</v>
      </c>
      <c r="C762" t="s">
        <v>99</v>
      </c>
      <c r="D762" t="s">
        <v>100</v>
      </c>
      <c r="E762">
        <v>11</v>
      </c>
      <c r="F762" t="s">
        <v>64</v>
      </c>
      <c r="G762">
        <v>817.89866639243303</v>
      </c>
      <c r="H762">
        <v>0</v>
      </c>
      <c r="I762">
        <v>16.384861308566801</v>
      </c>
      <c r="J762" s="1">
        <v>0</v>
      </c>
      <c r="K762" s="1">
        <v>150</v>
      </c>
    </row>
    <row r="763" spans="1:11">
      <c r="A763" t="s">
        <v>23</v>
      </c>
      <c r="B763" t="s">
        <v>108</v>
      </c>
      <c r="C763" t="s">
        <v>99</v>
      </c>
      <c r="D763" t="s">
        <v>100</v>
      </c>
      <c r="E763">
        <v>11</v>
      </c>
      <c r="F763" t="s">
        <v>17</v>
      </c>
      <c r="G763">
        <v>817.89866639243303</v>
      </c>
      <c r="H763">
        <v>0</v>
      </c>
      <c r="I763">
        <v>-214.37982433597799</v>
      </c>
      <c r="J763" s="1">
        <v>0</v>
      </c>
      <c r="K763" s="1">
        <v>150</v>
      </c>
    </row>
    <row r="764" spans="1:11">
      <c r="A764" t="s">
        <v>23</v>
      </c>
      <c r="B764" t="s">
        <v>108</v>
      </c>
      <c r="C764" t="s">
        <v>99</v>
      </c>
      <c r="D764" t="s">
        <v>100</v>
      </c>
      <c r="E764">
        <v>11</v>
      </c>
      <c r="F764" t="s">
        <v>63</v>
      </c>
      <c r="G764">
        <v>817.89866639243303</v>
      </c>
      <c r="H764">
        <v>0</v>
      </c>
      <c r="I764">
        <v>10.938092386641801</v>
      </c>
      <c r="J764" s="1">
        <v>0</v>
      </c>
      <c r="K764" s="1">
        <v>150</v>
      </c>
    </row>
    <row r="765" spans="1:11">
      <c r="A765" t="s">
        <v>23</v>
      </c>
      <c r="B765" t="s">
        <v>108</v>
      </c>
      <c r="C765" t="s">
        <v>99</v>
      </c>
      <c r="D765" t="s">
        <v>100</v>
      </c>
      <c r="E765">
        <v>11</v>
      </c>
      <c r="F765" t="s">
        <v>72</v>
      </c>
      <c r="G765">
        <v>817.89866639243303</v>
      </c>
      <c r="H765">
        <v>0</v>
      </c>
      <c r="I765">
        <v>-294.91014056059299</v>
      </c>
      <c r="J765" s="1">
        <v>0</v>
      </c>
      <c r="K765" s="1">
        <v>150</v>
      </c>
    </row>
    <row r="766" spans="1:11">
      <c r="A766" t="s">
        <v>23</v>
      </c>
      <c r="B766" t="s">
        <v>108</v>
      </c>
      <c r="C766" t="s">
        <v>99</v>
      </c>
      <c r="D766" t="s">
        <v>100</v>
      </c>
      <c r="E766">
        <v>12</v>
      </c>
      <c r="F766" t="s">
        <v>62</v>
      </c>
      <c r="G766">
        <v>821.21156111949301</v>
      </c>
      <c r="H766">
        <v>0</v>
      </c>
      <c r="I766">
        <v>17.771741010187601</v>
      </c>
      <c r="J766" s="1">
        <v>0</v>
      </c>
      <c r="K766" s="1">
        <v>150</v>
      </c>
    </row>
    <row r="767" spans="1:11">
      <c r="A767" t="s">
        <v>23</v>
      </c>
      <c r="B767" t="s">
        <v>108</v>
      </c>
      <c r="C767" t="s">
        <v>99</v>
      </c>
      <c r="D767" t="s">
        <v>100</v>
      </c>
      <c r="E767">
        <v>12</v>
      </c>
      <c r="F767" t="s">
        <v>84</v>
      </c>
      <c r="G767">
        <v>821.21156111949301</v>
      </c>
      <c r="H767">
        <v>0</v>
      </c>
      <c r="I767">
        <v>3.19388069838101</v>
      </c>
      <c r="J767" s="1">
        <v>0</v>
      </c>
      <c r="K767" s="1">
        <v>150</v>
      </c>
    </row>
    <row r="768" spans="1:11">
      <c r="A768" t="s">
        <v>23</v>
      </c>
      <c r="B768" t="s">
        <v>108</v>
      </c>
      <c r="C768" t="s">
        <v>99</v>
      </c>
      <c r="D768" t="s">
        <v>100</v>
      </c>
      <c r="E768">
        <v>12</v>
      </c>
      <c r="F768" t="s">
        <v>80</v>
      </c>
      <c r="G768">
        <v>821.21156111949301</v>
      </c>
      <c r="H768">
        <v>0</v>
      </c>
      <c r="I768">
        <v>2.9559193976715599</v>
      </c>
      <c r="J768" s="1">
        <v>0</v>
      </c>
      <c r="K768" s="1">
        <v>150</v>
      </c>
    </row>
    <row r="769" spans="1:11">
      <c r="A769" t="s">
        <v>23</v>
      </c>
      <c r="B769" t="s">
        <v>108</v>
      </c>
      <c r="C769" t="s">
        <v>99</v>
      </c>
      <c r="D769" t="s">
        <v>100</v>
      </c>
      <c r="E769">
        <v>12</v>
      </c>
      <c r="F769" t="s">
        <v>81</v>
      </c>
      <c r="G769">
        <v>821.21156111949301</v>
      </c>
      <c r="H769">
        <v>0</v>
      </c>
      <c r="I769">
        <v>0.60315354585357595</v>
      </c>
      <c r="J769" s="1">
        <v>0</v>
      </c>
      <c r="K769" s="1">
        <v>150</v>
      </c>
    </row>
    <row r="770" spans="1:11">
      <c r="A770" t="s">
        <v>23</v>
      </c>
      <c r="B770" t="s">
        <v>108</v>
      </c>
      <c r="C770" t="s">
        <v>99</v>
      </c>
      <c r="D770" t="s">
        <v>100</v>
      </c>
      <c r="E770">
        <v>12</v>
      </c>
      <c r="F770" t="s">
        <v>66</v>
      </c>
      <c r="G770">
        <v>821.21156111949301</v>
      </c>
      <c r="H770">
        <v>0</v>
      </c>
      <c r="I770">
        <v>1.2405105758427899</v>
      </c>
      <c r="J770" s="1">
        <v>0</v>
      </c>
      <c r="K770" s="1">
        <v>150</v>
      </c>
    </row>
    <row r="771" spans="1:11">
      <c r="A771" t="s">
        <v>23</v>
      </c>
      <c r="B771" t="s">
        <v>108</v>
      </c>
      <c r="C771" t="s">
        <v>99</v>
      </c>
      <c r="D771" t="s">
        <v>100</v>
      </c>
      <c r="E771">
        <v>12</v>
      </c>
      <c r="F771" t="s">
        <v>56</v>
      </c>
      <c r="G771">
        <v>821.21156111949301</v>
      </c>
      <c r="H771">
        <v>0</v>
      </c>
      <c r="I771">
        <v>23.000947294979799</v>
      </c>
      <c r="J771" s="1">
        <v>0</v>
      </c>
      <c r="K771" s="1">
        <v>150</v>
      </c>
    </row>
    <row r="772" spans="1:11">
      <c r="A772" t="s">
        <v>23</v>
      </c>
      <c r="B772" t="s">
        <v>108</v>
      </c>
      <c r="C772" t="s">
        <v>99</v>
      </c>
      <c r="D772" t="s">
        <v>100</v>
      </c>
      <c r="E772">
        <v>12</v>
      </c>
      <c r="F772" t="s">
        <v>82</v>
      </c>
      <c r="G772">
        <v>821.21156111949301</v>
      </c>
      <c r="H772">
        <v>0</v>
      </c>
      <c r="I772">
        <v>-28.404543187849299</v>
      </c>
      <c r="J772" s="1">
        <v>0</v>
      </c>
      <c r="K772" s="1">
        <v>150</v>
      </c>
    </row>
    <row r="773" spans="1:11">
      <c r="A773" t="s">
        <v>23</v>
      </c>
      <c r="B773" t="s">
        <v>108</v>
      </c>
      <c r="C773" t="s">
        <v>99</v>
      </c>
      <c r="D773" t="s">
        <v>100</v>
      </c>
      <c r="E773">
        <v>12</v>
      </c>
      <c r="F773" t="s">
        <v>86</v>
      </c>
      <c r="G773">
        <v>821.21156111949301</v>
      </c>
      <c r="H773">
        <v>0</v>
      </c>
      <c r="I773">
        <v>0.37711219772493798</v>
      </c>
      <c r="J773" s="1">
        <v>0</v>
      </c>
      <c r="K773" s="1">
        <v>150</v>
      </c>
    </row>
    <row r="774" spans="1:11">
      <c r="A774" t="s">
        <v>23</v>
      </c>
      <c r="B774" t="s">
        <v>108</v>
      </c>
      <c r="C774" t="s">
        <v>99</v>
      </c>
      <c r="D774" t="s">
        <v>100</v>
      </c>
      <c r="E774">
        <v>12</v>
      </c>
      <c r="F774" t="s">
        <v>88</v>
      </c>
      <c r="G774">
        <v>821.21156111949301</v>
      </c>
      <c r="H774">
        <v>0</v>
      </c>
      <c r="I774">
        <v>-9.7598425085660107E-2</v>
      </c>
      <c r="J774" s="1">
        <v>0</v>
      </c>
      <c r="K774" s="1">
        <v>150</v>
      </c>
    </row>
    <row r="775" spans="1:11">
      <c r="A775" t="s">
        <v>23</v>
      </c>
      <c r="B775" t="s">
        <v>108</v>
      </c>
      <c r="C775" t="s">
        <v>99</v>
      </c>
      <c r="D775" t="s">
        <v>100</v>
      </c>
      <c r="E775">
        <v>12</v>
      </c>
      <c r="F775" t="s">
        <v>87</v>
      </c>
      <c r="G775">
        <v>821.21156111949301</v>
      </c>
      <c r="H775">
        <v>0</v>
      </c>
      <c r="I775">
        <v>2.6996023804052101</v>
      </c>
      <c r="J775" s="1">
        <v>0</v>
      </c>
      <c r="K775" s="1">
        <v>150</v>
      </c>
    </row>
    <row r="776" spans="1:11">
      <c r="A776" t="s">
        <v>23</v>
      </c>
      <c r="B776" t="s">
        <v>108</v>
      </c>
      <c r="C776" t="s">
        <v>99</v>
      </c>
      <c r="D776" t="s">
        <v>100</v>
      </c>
      <c r="E776">
        <v>12</v>
      </c>
      <c r="F776" t="s">
        <v>85</v>
      </c>
      <c r="G776">
        <v>821.21156111949301</v>
      </c>
      <c r="H776">
        <v>0</v>
      </c>
      <c r="I776">
        <v>-2.48372949810358</v>
      </c>
      <c r="J776" s="1">
        <v>0</v>
      </c>
      <c r="K776" s="1">
        <v>150</v>
      </c>
    </row>
    <row r="777" spans="1:11">
      <c r="A777" t="s">
        <v>23</v>
      </c>
      <c r="B777" t="s">
        <v>108</v>
      </c>
      <c r="C777" t="s">
        <v>99</v>
      </c>
      <c r="D777" t="s">
        <v>100</v>
      </c>
      <c r="E777">
        <v>12</v>
      </c>
      <c r="F777" t="s">
        <v>89</v>
      </c>
      <c r="G777">
        <v>821.21156111949301</v>
      </c>
      <c r="H777">
        <v>0</v>
      </c>
      <c r="I777">
        <v>-0.24596667145073101</v>
      </c>
      <c r="J777" s="1">
        <v>0</v>
      </c>
      <c r="K777" s="1">
        <v>150</v>
      </c>
    </row>
    <row r="778" spans="1:11">
      <c r="A778" t="s">
        <v>23</v>
      </c>
      <c r="B778" t="s">
        <v>108</v>
      </c>
      <c r="C778" t="s">
        <v>99</v>
      </c>
      <c r="D778" t="s">
        <v>100</v>
      </c>
      <c r="E778">
        <v>12</v>
      </c>
      <c r="F778" t="s">
        <v>55</v>
      </c>
      <c r="G778">
        <v>821.21156111949301</v>
      </c>
      <c r="H778">
        <v>0</v>
      </c>
      <c r="I778">
        <v>-0.33869432458947502</v>
      </c>
      <c r="J778" s="1">
        <v>0</v>
      </c>
      <c r="K778" s="1">
        <v>150</v>
      </c>
    </row>
    <row r="779" spans="1:11">
      <c r="A779" t="s">
        <v>23</v>
      </c>
      <c r="B779" t="s">
        <v>108</v>
      </c>
      <c r="C779" t="s">
        <v>99</v>
      </c>
      <c r="D779" t="s">
        <v>100</v>
      </c>
      <c r="E779">
        <v>12</v>
      </c>
      <c r="F779" t="s">
        <v>61</v>
      </c>
      <c r="G779">
        <v>821.21156111949301</v>
      </c>
      <c r="H779">
        <v>0</v>
      </c>
      <c r="I779">
        <v>-4.2243273416560401</v>
      </c>
      <c r="J779" s="1">
        <v>0</v>
      </c>
      <c r="K779" s="1">
        <v>150</v>
      </c>
    </row>
    <row r="780" spans="1:11">
      <c r="A780" t="s">
        <v>23</v>
      </c>
      <c r="B780" t="s">
        <v>108</v>
      </c>
      <c r="C780" t="s">
        <v>99</v>
      </c>
      <c r="D780" t="s">
        <v>100</v>
      </c>
      <c r="E780">
        <v>12</v>
      </c>
      <c r="F780" t="s">
        <v>60</v>
      </c>
      <c r="G780">
        <v>821.21156111949301</v>
      </c>
      <c r="H780">
        <v>0</v>
      </c>
      <c r="I780">
        <v>4.8730387339309402</v>
      </c>
      <c r="J780" s="1">
        <v>0</v>
      </c>
      <c r="K780" s="1">
        <v>150</v>
      </c>
    </row>
    <row r="781" spans="1:11">
      <c r="A781" t="s">
        <v>23</v>
      </c>
      <c r="B781" t="s">
        <v>108</v>
      </c>
      <c r="C781" t="s">
        <v>99</v>
      </c>
      <c r="D781" t="s">
        <v>100</v>
      </c>
      <c r="E781">
        <v>12</v>
      </c>
      <c r="F781" t="s">
        <v>57</v>
      </c>
      <c r="G781">
        <v>821.21156111949301</v>
      </c>
      <c r="H781">
        <v>0</v>
      </c>
      <c r="I781">
        <v>10.1427200791265</v>
      </c>
      <c r="J781" s="1">
        <v>0</v>
      </c>
      <c r="K781" s="1">
        <v>150</v>
      </c>
    </row>
    <row r="782" spans="1:11">
      <c r="A782" t="s">
        <v>23</v>
      </c>
      <c r="B782" t="s">
        <v>108</v>
      </c>
      <c r="C782" t="s">
        <v>99</v>
      </c>
      <c r="D782" t="s">
        <v>100</v>
      </c>
      <c r="E782">
        <v>12</v>
      </c>
      <c r="F782" t="s">
        <v>59</v>
      </c>
      <c r="G782">
        <v>821.21156111949301</v>
      </c>
      <c r="H782">
        <v>0</v>
      </c>
      <c r="I782">
        <v>-7.9158503725685696</v>
      </c>
      <c r="J782" s="1">
        <v>0</v>
      </c>
      <c r="K782" s="1">
        <v>150</v>
      </c>
    </row>
    <row r="783" spans="1:11">
      <c r="A783" t="s">
        <v>23</v>
      </c>
      <c r="B783" t="s">
        <v>108</v>
      </c>
      <c r="C783" t="s">
        <v>99</v>
      </c>
      <c r="D783" t="s">
        <v>100</v>
      </c>
      <c r="E783">
        <v>12</v>
      </c>
      <c r="F783" t="s">
        <v>83</v>
      </c>
      <c r="G783">
        <v>821.21156111949301</v>
      </c>
      <c r="H783">
        <v>0</v>
      </c>
      <c r="I783">
        <v>-9.9855271307083999</v>
      </c>
      <c r="J783" s="1">
        <v>0</v>
      </c>
      <c r="K783" s="1">
        <v>150</v>
      </c>
    </row>
    <row r="784" spans="1:11">
      <c r="A784" t="s">
        <v>23</v>
      </c>
      <c r="B784" t="s">
        <v>108</v>
      </c>
      <c r="C784" t="s">
        <v>99</v>
      </c>
      <c r="D784" t="s">
        <v>100</v>
      </c>
      <c r="E784">
        <v>12</v>
      </c>
      <c r="F784" t="s">
        <v>65</v>
      </c>
      <c r="G784">
        <v>821.21156111949301</v>
      </c>
      <c r="H784">
        <v>0</v>
      </c>
      <c r="I784">
        <v>5.0650829033232796</v>
      </c>
      <c r="J784" s="1">
        <v>0</v>
      </c>
      <c r="K784" s="1">
        <v>150</v>
      </c>
    </row>
    <row r="785" spans="1:11">
      <c r="A785" t="s">
        <v>23</v>
      </c>
      <c r="B785" t="s">
        <v>108</v>
      </c>
      <c r="C785" t="s">
        <v>99</v>
      </c>
      <c r="D785" t="s">
        <v>100</v>
      </c>
      <c r="E785">
        <v>12</v>
      </c>
      <c r="F785" t="s">
        <v>64</v>
      </c>
      <c r="G785">
        <v>821.21156111949301</v>
      </c>
      <c r="H785">
        <v>0</v>
      </c>
      <c r="I785">
        <v>17.697247853800199</v>
      </c>
      <c r="J785" s="1">
        <v>0</v>
      </c>
      <c r="K785" s="1">
        <v>150</v>
      </c>
    </row>
    <row r="786" spans="1:11">
      <c r="A786" t="s">
        <v>23</v>
      </c>
      <c r="B786" t="s">
        <v>108</v>
      </c>
      <c r="C786" t="s">
        <v>99</v>
      </c>
      <c r="D786" t="s">
        <v>100</v>
      </c>
      <c r="E786">
        <v>12</v>
      </c>
      <c r="F786" t="s">
        <v>17</v>
      </c>
      <c r="G786">
        <v>821.21156111949301</v>
      </c>
      <c r="H786">
        <v>0</v>
      </c>
      <c r="I786">
        <v>-221.67526066100899</v>
      </c>
      <c r="J786" s="1">
        <v>0</v>
      </c>
      <c r="K786" s="1">
        <v>150</v>
      </c>
    </row>
    <row r="787" spans="1:11">
      <c r="A787" t="s">
        <v>23</v>
      </c>
      <c r="B787" t="s">
        <v>108</v>
      </c>
      <c r="C787" t="s">
        <v>99</v>
      </c>
      <c r="D787" t="s">
        <v>100</v>
      </c>
      <c r="E787">
        <v>12</v>
      </c>
      <c r="F787" t="s">
        <v>63</v>
      </c>
      <c r="G787">
        <v>821.21156111949301</v>
      </c>
      <c r="H787">
        <v>0</v>
      </c>
      <c r="I787">
        <v>10.2820492602693</v>
      </c>
      <c r="J787" s="1">
        <v>0</v>
      </c>
      <c r="K787" s="1">
        <v>150</v>
      </c>
    </row>
    <row r="788" spans="1:11">
      <c r="A788" t="s">
        <v>23</v>
      </c>
      <c r="B788" t="s">
        <v>108</v>
      </c>
      <c r="C788" t="s">
        <v>99</v>
      </c>
      <c r="D788" t="s">
        <v>100</v>
      </c>
      <c r="E788">
        <v>12</v>
      </c>
      <c r="F788" t="s">
        <v>72</v>
      </c>
      <c r="G788">
        <v>821.21156111949301</v>
      </c>
      <c r="H788">
        <v>0</v>
      </c>
      <c r="I788">
        <v>-298.61914966347098</v>
      </c>
      <c r="J788" s="1">
        <v>0</v>
      </c>
      <c r="K788" s="1">
        <v>150</v>
      </c>
    </row>
    <row r="789" spans="1:11">
      <c r="A789" t="s">
        <v>23</v>
      </c>
      <c r="B789" t="s">
        <v>108</v>
      </c>
      <c r="C789" t="s">
        <v>99</v>
      </c>
      <c r="D789" t="s">
        <v>100</v>
      </c>
      <c r="E789">
        <v>13</v>
      </c>
      <c r="F789" t="s">
        <v>62</v>
      </c>
      <c r="G789">
        <v>824.40129656627198</v>
      </c>
      <c r="H789">
        <v>0</v>
      </c>
      <c r="I789">
        <v>19.3217939146381</v>
      </c>
      <c r="J789" s="1">
        <v>0</v>
      </c>
      <c r="K789" s="1">
        <v>150</v>
      </c>
    </row>
    <row r="790" spans="1:11">
      <c r="A790" t="s">
        <v>23</v>
      </c>
      <c r="B790" t="s">
        <v>108</v>
      </c>
      <c r="C790" t="s">
        <v>99</v>
      </c>
      <c r="D790" t="s">
        <v>100</v>
      </c>
      <c r="E790">
        <v>13</v>
      </c>
      <c r="F790" t="s">
        <v>84</v>
      </c>
      <c r="G790">
        <v>824.40129656627198</v>
      </c>
      <c r="H790">
        <v>0</v>
      </c>
      <c r="I790">
        <v>2.4458896606790601</v>
      </c>
      <c r="J790" s="1">
        <v>0</v>
      </c>
      <c r="K790" s="1">
        <v>150</v>
      </c>
    </row>
    <row r="791" spans="1:11">
      <c r="A791" t="s">
        <v>23</v>
      </c>
      <c r="B791" t="s">
        <v>108</v>
      </c>
      <c r="C791" t="s">
        <v>99</v>
      </c>
      <c r="D791" t="s">
        <v>100</v>
      </c>
      <c r="E791">
        <v>13</v>
      </c>
      <c r="F791" t="s">
        <v>80</v>
      </c>
      <c r="G791">
        <v>824.40129656627198</v>
      </c>
      <c r="H791">
        <v>0</v>
      </c>
      <c r="I791">
        <v>2.9320987000172698</v>
      </c>
      <c r="J791" s="1">
        <v>0</v>
      </c>
      <c r="K791" s="1">
        <v>150</v>
      </c>
    </row>
    <row r="792" spans="1:11">
      <c r="A792" t="s">
        <v>23</v>
      </c>
      <c r="B792" t="s">
        <v>108</v>
      </c>
      <c r="C792" t="s">
        <v>99</v>
      </c>
      <c r="D792" t="s">
        <v>100</v>
      </c>
      <c r="E792">
        <v>13</v>
      </c>
      <c r="F792" t="s">
        <v>81</v>
      </c>
      <c r="G792">
        <v>824.40129656627198</v>
      </c>
      <c r="H792">
        <v>0</v>
      </c>
      <c r="I792">
        <v>1.2007442222342499</v>
      </c>
      <c r="J792" s="1">
        <v>0</v>
      </c>
      <c r="K792" s="1">
        <v>150</v>
      </c>
    </row>
    <row r="793" spans="1:11">
      <c r="A793" t="s">
        <v>23</v>
      </c>
      <c r="B793" t="s">
        <v>108</v>
      </c>
      <c r="C793" t="s">
        <v>99</v>
      </c>
      <c r="D793" t="s">
        <v>100</v>
      </c>
      <c r="E793">
        <v>13</v>
      </c>
      <c r="F793" t="s">
        <v>66</v>
      </c>
      <c r="G793">
        <v>824.40129656627198</v>
      </c>
      <c r="H793">
        <v>0</v>
      </c>
      <c r="I793">
        <v>1.4792254143620001</v>
      </c>
      <c r="J793" s="1">
        <v>0</v>
      </c>
      <c r="K793" s="1">
        <v>150</v>
      </c>
    </row>
    <row r="794" spans="1:11">
      <c r="A794" t="s">
        <v>23</v>
      </c>
      <c r="B794" t="s">
        <v>108</v>
      </c>
      <c r="C794" t="s">
        <v>99</v>
      </c>
      <c r="D794" t="s">
        <v>100</v>
      </c>
      <c r="E794">
        <v>13</v>
      </c>
      <c r="F794" t="s">
        <v>56</v>
      </c>
      <c r="G794">
        <v>824.40129656627198</v>
      </c>
      <c r="H794">
        <v>0</v>
      </c>
      <c r="I794">
        <v>21.092321993207602</v>
      </c>
      <c r="J794" s="1">
        <v>0</v>
      </c>
      <c r="K794" s="1">
        <v>150</v>
      </c>
    </row>
    <row r="795" spans="1:11">
      <c r="A795" t="s">
        <v>23</v>
      </c>
      <c r="B795" t="s">
        <v>108</v>
      </c>
      <c r="C795" t="s">
        <v>99</v>
      </c>
      <c r="D795" t="s">
        <v>100</v>
      </c>
      <c r="E795">
        <v>13</v>
      </c>
      <c r="F795" t="s">
        <v>82</v>
      </c>
      <c r="G795">
        <v>824.40129656627198</v>
      </c>
      <c r="H795">
        <v>0</v>
      </c>
      <c r="I795">
        <v>-33.159940589701598</v>
      </c>
      <c r="J795" s="1">
        <v>0</v>
      </c>
      <c r="K795" s="1">
        <v>150</v>
      </c>
    </row>
    <row r="796" spans="1:11">
      <c r="A796" t="s">
        <v>23</v>
      </c>
      <c r="B796" t="s">
        <v>108</v>
      </c>
      <c r="C796" t="s">
        <v>99</v>
      </c>
      <c r="D796" t="s">
        <v>100</v>
      </c>
      <c r="E796">
        <v>13</v>
      </c>
      <c r="F796" t="s">
        <v>86</v>
      </c>
      <c r="G796">
        <v>824.40129656627198</v>
      </c>
      <c r="H796">
        <v>0</v>
      </c>
      <c r="I796">
        <v>0.21726329076815501</v>
      </c>
      <c r="J796" s="1">
        <v>0</v>
      </c>
      <c r="K796" s="1">
        <v>150</v>
      </c>
    </row>
    <row r="797" spans="1:11">
      <c r="A797" t="s">
        <v>23</v>
      </c>
      <c r="B797" t="s">
        <v>108</v>
      </c>
      <c r="C797" t="s">
        <v>99</v>
      </c>
      <c r="D797" t="s">
        <v>100</v>
      </c>
      <c r="E797">
        <v>13</v>
      </c>
      <c r="F797" t="s">
        <v>88</v>
      </c>
      <c r="G797">
        <v>824.40129656627198</v>
      </c>
      <c r="H797">
        <v>0</v>
      </c>
      <c r="I797">
        <v>7.1710223001307596E-2</v>
      </c>
      <c r="J797" s="1">
        <v>0</v>
      </c>
      <c r="K797" s="1">
        <v>150</v>
      </c>
    </row>
    <row r="798" spans="1:11">
      <c r="A798" t="s">
        <v>23</v>
      </c>
      <c r="B798" t="s">
        <v>108</v>
      </c>
      <c r="C798" t="s">
        <v>99</v>
      </c>
      <c r="D798" t="s">
        <v>100</v>
      </c>
      <c r="E798">
        <v>13</v>
      </c>
      <c r="F798" t="s">
        <v>87</v>
      </c>
      <c r="G798">
        <v>824.40129656627198</v>
      </c>
      <c r="H798">
        <v>0</v>
      </c>
      <c r="I798">
        <v>3.0742888429158799</v>
      </c>
      <c r="J798" s="1">
        <v>0</v>
      </c>
      <c r="K798" s="1">
        <v>150</v>
      </c>
    </row>
    <row r="799" spans="1:11">
      <c r="A799" t="s">
        <v>23</v>
      </c>
      <c r="B799" t="s">
        <v>108</v>
      </c>
      <c r="C799" t="s">
        <v>99</v>
      </c>
      <c r="D799" t="s">
        <v>100</v>
      </c>
      <c r="E799">
        <v>13</v>
      </c>
      <c r="F799" t="s">
        <v>85</v>
      </c>
      <c r="G799">
        <v>824.40129656627198</v>
      </c>
      <c r="H799">
        <v>0</v>
      </c>
      <c r="I799">
        <v>-2.7827848609958901</v>
      </c>
      <c r="J799" s="1">
        <v>0</v>
      </c>
      <c r="K799" s="1">
        <v>150</v>
      </c>
    </row>
    <row r="800" spans="1:11">
      <c r="A800" t="s">
        <v>23</v>
      </c>
      <c r="B800" t="s">
        <v>108</v>
      </c>
      <c r="C800" t="s">
        <v>99</v>
      </c>
      <c r="D800" t="s">
        <v>100</v>
      </c>
      <c r="E800">
        <v>13</v>
      </c>
      <c r="F800" t="s">
        <v>89</v>
      </c>
      <c r="G800">
        <v>824.40129656627198</v>
      </c>
      <c r="H800">
        <v>0</v>
      </c>
      <c r="I800">
        <v>-0.32225892719010402</v>
      </c>
      <c r="J800" s="1">
        <v>0</v>
      </c>
      <c r="K800" s="1">
        <v>150</v>
      </c>
    </row>
    <row r="801" spans="1:11">
      <c r="A801" t="s">
        <v>23</v>
      </c>
      <c r="B801" t="s">
        <v>108</v>
      </c>
      <c r="C801" t="s">
        <v>99</v>
      </c>
      <c r="D801" t="s">
        <v>100</v>
      </c>
      <c r="E801">
        <v>13</v>
      </c>
      <c r="F801" t="s">
        <v>55</v>
      </c>
      <c r="G801">
        <v>824.40129656627198</v>
      </c>
      <c r="H801">
        <v>0</v>
      </c>
      <c r="I801">
        <v>-2.7847695837890201</v>
      </c>
      <c r="J801" s="1">
        <v>0</v>
      </c>
      <c r="K801" s="1">
        <v>150</v>
      </c>
    </row>
    <row r="802" spans="1:11">
      <c r="A802" t="s">
        <v>23</v>
      </c>
      <c r="B802" t="s">
        <v>108</v>
      </c>
      <c r="C802" t="s">
        <v>99</v>
      </c>
      <c r="D802" t="s">
        <v>100</v>
      </c>
      <c r="E802">
        <v>13</v>
      </c>
      <c r="F802" t="s">
        <v>61</v>
      </c>
      <c r="G802">
        <v>824.40129656627198</v>
      </c>
      <c r="H802">
        <v>0</v>
      </c>
      <c r="I802">
        <v>-3.7375949970549698</v>
      </c>
      <c r="J802" s="1">
        <v>0</v>
      </c>
      <c r="K802" s="1">
        <v>150</v>
      </c>
    </row>
    <row r="803" spans="1:11">
      <c r="A803" t="s">
        <v>23</v>
      </c>
      <c r="B803" t="s">
        <v>108</v>
      </c>
      <c r="C803" t="s">
        <v>99</v>
      </c>
      <c r="D803" t="s">
        <v>100</v>
      </c>
      <c r="E803">
        <v>13</v>
      </c>
      <c r="F803" t="s">
        <v>60</v>
      </c>
      <c r="G803">
        <v>824.40129656627198</v>
      </c>
      <c r="H803">
        <v>0</v>
      </c>
      <c r="I803">
        <v>6.4937101860432298</v>
      </c>
      <c r="J803" s="1">
        <v>0</v>
      </c>
      <c r="K803" s="1">
        <v>150</v>
      </c>
    </row>
    <row r="804" spans="1:11">
      <c r="A804" t="s">
        <v>23</v>
      </c>
      <c r="B804" t="s">
        <v>108</v>
      </c>
      <c r="C804" t="s">
        <v>99</v>
      </c>
      <c r="D804" t="s">
        <v>100</v>
      </c>
      <c r="E804">
        <v>13</v>
      </c>
      <c r="F804" t="s">
        <v>57</v>
      </c>
      <c r="G804">
        <v>824.40129656627198</v>
      </c>
      <c r="H804">
        <v>0</v>
      </c>
      <c r="I804">
        <v>10.1569421083096</v>
      </c>
      <c r="J804" s="1">
        <v>0</v>
      </c>
      <c r="K804" s="1">
        <v>150</v>
      </c>
    </row>
    <row r="805" spans="1:11">
      <c r="A805" t="s">
        <v>23</v>
      </c>
      <c r="B805" t="s">
        <v>108</v>
      </c>
      <c r="C805" t="s">
        <v>99</v>
      </c>
      <c r="D805" t="s">
        <v>100</v>
      </c>
      <c r="E805">
        <v>13</v>
      </c>
      <c r="F805" t="s">
        <v>59</v>
      </c>
      <c r="G805">
        <v>824.40129656627198</v>
      </c>
      <c r="H805">
        <v>0</v>
      </c>
      <c r="I805">
        <v>-7.8235675423490703</v>
      </c>
      <c r="J805" s="1">
        <v>0</v>
      </c>
      <c r="K805" s="1">
        <v>150</v>
      </c>
    </row>
    <row r="806" spans="1:11">
      <c r="A806" t="s">
        <v>23</v>
      </c>
      <c r="B806" t="s">
        <v>108</v>
      </c>
      <c r="C806" t="s">
        <v>99</v>
      </c>
      <c r="D806" t="s">
        <v>100</v>
      </c>
      <c r="E806">
        <v>13</v>
      </c>
      <c r="F806" t="s">
        <v>83</v>
      </c>
      <c r="G806">
        <v>824.40129656627198</v>
      </c>
      <c r="H806">
        <v>0</v>
      </c>
      <c r="I806">
        <v>-9.1140213048990404</v>
      </c>
      <c r="J806" s="1">
        <v>0</v>
      </c>
      <c r="K806" s="1">
        <v>150</v>
      </c>
    </row>
    <row r="807" spans="1:11">
      <c r="A807" t="s">
        <v>23</v>
      </c>
      <c r="B807" t="s">
        <v>108</v>
      </c>
      <c r="C807" t="s">
        <v>99</v>
      </c>
      <c r="D807" t="s">
        <v>100</v>
      </c>
      <c r="E807">
        <v>13</v>
      </c>
      <c r="F807" t="s">
        <v>65</v>
      </c>
      <c r="G807">
        <v>824.40129656627198</v>
      </c>
      <c r="H807">
        <v>0</v>
      </c>
      <c r="I807">
        <v>5.0855734434142699</v>
      </c>
      <c r="J807" s="1">
        <v>0</v>
      </c>
      <c r="K807" s="1">
        <v>150</v>
      </c>
    </row>
    <row r="808" spans="1:11">
      <c r="A808" t="s">
        <v>23</v>
      </c>
      <c r="B808" t="s">
        <v>108</v>
      </c>
      <c r="C808" t="s">
        <v>99</v>
      </c>
      <c r="D808" t="s">
        <v>100</v>
      </c>
      <c r="E808">
        <v>13</v>
      </c>
      <c r="F808" t="s">
        <v>64</v>
      </c>
      <c r="G808">
        <v>824.40129656627198</v>
      </c>
      <c r="H808">
        <v>0</v>
      </c>
      <c r="I808">
        <v>18.220553427125299</v>
      </c>
      <c r="J808" s="1">
        <v>0</v>
      </c>
      <c r="K808" s="1">
        <v>150</v>
      </c>
    </row>
    <row r="809" spans="1:11">
      <c r="A809" t="s">
        <v>23</v>
      </c>
      <c r="B809" t="s">
        <v>108</v>
      </c>
      <c r="C809" t="s">
        <v>99</v>
      </c>
      <c r="D809" t="s">
        <v>100</v>
      </c>
      <c r="E809">
        <v>13</v>
      </c>
      <c r="F809" t="s">
        <v>17</v>
      </c>
      <c r="G809">
        <v>824.40129656627198</v>
      </c>
      <c r="H809">
        <v>0</v>
      </c>
      <c r="I809">
        <v>-227.61986422362</v>
      </c>
      <c r="J809" s="1">
        <v>0</v>
      </c>
      <c r="K809" s="1">
        <v>150</v>
      </c>
    </row>
    <row r="810" spans="1:11">
      <c r="A810" t="s">
        <v>23</v>
      </c>
      <c r="B810" t="s">
        <v>108</v>
      </c>
      <c r="C810" t="s">
        <v>99</v>
      </c>
      <c r="D810" t="s">
        <v>100</v>
      </c>
      <c r="E810">
        <v>13</v>
      </c>
      <c r="F810" t="s">
        <v>63</v>
      </c>
      <c r="G810">
        <v>824.40129656627198</v>
      </c>
      <c r="H810">
        <v>0</v>
      </c>
      <c r="I810">
        <v>11.4170757888407</v>
      </c>
      <c r="J810" s="1">
        <v>0</v>
      </c>
      <c r="K810" s="1">
        <v>150</v>
      </c>
    </row>
    <row r="811" spans="1:11">
      <c r="A811" t="s">
        <v>23</v>
      </c>
      <c r="B811" t="s">
        <v>108</v>
      </c>
      <c r="C811" t="s">
        <v>99</v>
      </c>
      <c r="D811" t="s">
        <v>100</v>
      </c>
      <c r="E811">
        <v>13</v>
      </c>
      <c r="F811" t="s">
        <v>72</v>
      </c>
      <c r="G811">
        <v>824.40129656627198</v>
      </c>
      <c r="H811">
        <v>0</v>
      </c>
      <c r="I811">
        <v>-300.11148690077499</v>
      </c>
      <c r="J811" s="1">
        <v>0</v>
      </c>
      <c r="K811" s="1">
        <v>150</v>
      </c>
    </row>
    <row r="812" spans="1:11">
      <c r="A812" t="s">
        <v>23</v>
      </c>
      <c r="B812" t="s">
        <v>108</v>
      </c>
      <c r="C812" t="s">
        <v>99</v>
      </c>
      <c r="D812" t="s">
        <v>100</v>
      </c>
      <c r="E812">
        <v>14</v>
      </c>
      <c r="F812" t="s">
        <v>62</v>
      </c>
      <c r="G812">
        <v>814.51382103895003</v>
      </c>
      <c r="H812">
        <v>0</v>
      </c>
      <c r="I812">
        <v>21.340023034216902</v>
      </c>
      <c r="J812" s="1">
        <v>0</v>
      </c>
      <c r="K812" s="1">
        <v>150</v>
      </c>
    </row>
    <row r="813" spans="1:11">
      <c r="A813" t="s">
        <v>23</v>
      </c>
      <c r="B813" t="s">
        <v>108</v>
      </c>
      <c r="C813" t="s">
        <v>99</v>
      </c>
      <c r="D813" t="s">
        <v>100</v>
      </c>
      <c r="E813">
        <v>14</v>
      </c>
      <c r="F813" t="s">
        <v>84</v>
      </c>
      <c r="G813">
        <v>814.51382103895003</v>
      </c>
      <c r="H813">
        <v>0</v>
      </c>
      <c r="I813">
        <v>1.8723951782814101</v>
      </c>
      <c r="J813" s="1">
        <v>0</v>
      </c>
      <c r="K813" s="1">
        <v>150</v>
      </c>
    </row>
    <row r="814" spans="1:11">
      <c r="A814" t="s">
        <v>23</v>
      </c>
      <c r="B814" t="s">
        <v>108</v>
      </c>
      <c r="C814" t="s">
        <v>99</v>
      </c>
      <c r="D814" t="s">
        <v>100</v>
      </c>
      <c r="E814">
        <v>14</v>
      </c>
      <c r="F814" t="s">
        <v>80</v>
      </c>
      <c r="G814">
        <v>814.51382103895003</v>
      </c>
      <c r="H814">
        <v>0</v>
      </c>
      <c r="I814">
        <v>2.9390776643501599</v>
      </c>
      <c r="J814" s="1">
        <v>0</v>
      </c>
      <c r="K814" s="1">
        <v>150</v>
      </c>
    </row>
    <row r="815" spans="1:11">
      <c r="A815" t="s">
        <v>23</v>
      </c>
      <c r="B815" t="s">
        <v>108</v>
      </c>
      <c r="C815" t="s">
        <v>99</v>
      </c>
      <c r="D815" t="s">
        <v>100</v>
      </c>
      <c r="E815">
        <v>14</v>
      </c>
      <c r="F815" t="s">
        <v>81</v>
      </c>
      <c r="G815">
        <v>814.51382103895003</v>
      </c>
      <c r="H815">
        <v>0</v>
      </c>
      <c r="I815">
        <v>1.5870099189273299</v>
      </c>
      <c r="J815" s="1">
        <v>0</v>
      </c>
      <c r="K815" s="1">
        <v>150</v>
      </c>
    </row>
    <row r="816" spans="1:11">
      <c r="A816" t="s">
        <v>23</v>
      </c>
      <c r="B816" t="s">
        <v>108</v>
      </c>
      <c r="C816" t="s">
        <v>99</v>
      </c>
      <c r="D816" t="s">
        <v>100</v>
      </c>
      <c r="E816">
        <v>14</v>
      </c>
      <c r="F816" t="s">
        <v>66</v>
      </c>
      <c r="G816">
        <v>814.51382103895003</v>
      </c>
      <c r="H816">
        <v>0</v>
      </c>
      <c r="I816">
        <v>1.7149947189843899</v>
      </c>
      <c r="J816" s="1">
        <v>0</v>
      </c>
      <c r="K816" s="1">
        <v>150</v>
      </c>
    </row>
    <row r="817" spans="1:11">
      <c r="A817" t="s">
        <v>23</v>
      </c>
      <c r="B817" t="s">
        <v>108</v>
      </c>
      <c r="C817" t="s">
        <v>99</v>
      </c>
      <c r="D817" t="s">
        <v>100</v>
      </c>
      <c r="E817">
        <v>14</v>
      </c>
      <c r="F817" t="s">
        <v>56</v>
      </c>
      <c r="G817">
        <v>814.51382103895003</v>
      </c>
      <c r="H817">
        <v>0</v>
      </c>
      <c r="I817">
        <v>21.129535053110999</v>
      </c>
      <c r="J817" s="1">
        <v>0</v>
      </c>
      <c r="K817" s="1">
        <v>150</v>
      </c>
    </row>
    <row r="818" spans="1:11">
      <c r="A818" t="s">
        <v>23</v>
      </c>
      <c r="B818" t="s">
        <v>108</v>
      </c>
      <c r="C818" t="s">
        <v>99</v>
      </c>
      <c r="D818" t="s">
        <v>100</v>
      </c>
      <c r="E818">
        <v>14</v>
      </c>
      <c r="F818" t="s">
        <v>82</v>
      </c>
      <c r="G818">
        <v>814.51382103895003</v>
      </c>
      <c r="H818">
        <v>0</v>
      </c>
      <c r="I818">
        <v>-40.0960655137524</v>
      </c>
      <c r="J818" s="1">
        <v>0</v>
      </c>
      <c r="K818" s="1">
        <v>150</v>
      </c>
    </row>
    <row r="819" spans="1:11">
      <c r="A819" t="s">
        <v>23</v>
      </c>
      <c r="B819" t="s">
        <v>108</v>
      </c>
      <c r="C819" t="s">
        <v>99</v>
      </c>
      <c r="D819" t="s">
        <v>100</v>
      </c>
      <c r="E819">
        <v>14</v>
      </c>
      <c r="F819" t="s">
        <v>86</v>
      </c>
      <c r="G819">
        <v>814.51382103895003</v>
      </c>
      <c r="H819">
        <v>0</v>
      </c>
      <c r="I819">
        <v>4.7905647817707397E-2</v>
      </c>
      <c r="J819" s="1">
        <v>0</v>
      </c>
      <c r="K819" s="1">
        <v>150</v>
      </c>
    </row>
    <row r="820" spans="1:11">
      <c r="A820" t="s">
        <v>23</v>
      </c>
      <c r="B820" t="s">
        <v>108</v>
      </c>
      <c r="C820" t="s">
        <v>99</v>
      </c>
      <c r="D820" t="s">
        <v>100</v>
      </c>
      <c r="E820">
        <v>14</v>
      </c>
      <c r="F820" t="s">
        <v>88</v>
      </c>
      <c r="G820">
        <v>814.51382103895003</v>
      </c>
      <c r="H820">
        <v>0</v>
      </c>
      <c r="I820">
        <v>0.45323669745375</v>
      </c>
      <c r="J820" s="1">
        <v>0</v>
      </c>
      <c r="K820" s="1">
        <v>150</v>
      </c>
    </row>
    <row r="821" spans="1:11">
      <c r="A821" t="s">
        <v>23</v>
      </c>
      <c r="B821" t="s">
        <v>108</v>
      </c>
      <c r="C821" t="s">
        <v>99</v>
      </c>
      <c r="D821" t="s">
        <v>100</v>
      </c>
      <c r="E821">
        <v>14</v>
      </c>
      <c r="F821" t="s">
        <v>87</v>
      </c>
      <c r="G821">
        <v>814.51382103895003</v>
      </c>
      <c r="H821">
        <v>0</v>
      </c>
      <c r="I821">
        <v>2.6695289430183098</v>
      </c>
      <c r="J821" s="1">
        <v>0</v>
      </c>
      <c r="K821" s="1">
        <v>150</v>
      </c>
    </row>
    <row r="822" spans="1:11">
      <c r="A822" t="s">
        <v>23</v>
      </c>
      <c r="B822" t="s">
        <v>108</v>
      </c>
      <c r="C822" t="s">
        <v>99</v>
      </c>
      <c r="D822" t="s">
        <v>100</v>
      </c>
      <c r="E822">
        <v>14</v>
      </c>
      <c r="F822" t="s">
        <v>85</v>
      </c>
      <c r="G822">
        <v>814.51382103895003</v>
      </c>
      <c r="H822">
        <v>0</v>
      </c>
      <c r="I822">
        <v>-2.5658983070694901</v>
      </c>
      <c r="J822" s="1">
        <v>0</v>
      </c>
      <c r="K822" s="1">
        <v>150</v>
      </c>
    </row>
    <row r="823" spans="1:11">
      <c r="A823" t="s">
        <v>23</v>
      </c>
      <c r="B823" t="s">
        <v>108</v>
      </c>
      <c r="C823" t="s">
        <v>99</v>
      </c>
      <c r="D823" t="s">
        <v>100</v>
      </c>
      <c r="E823">
        <v>14</v>
      </c>
      <c r="F823" t="s">
        <v>89</v>
      </c>
      <c r="G823">
        <v>814.51382103895003</v>
      </c>
      <c r="H823">
        <v>0</v>
      </c>
      <c r="I823">
        <v>-0.36420865001462799</v>
      </c>
      <c r="J823" s="1">
        <v>0</v>
      </c>
      <c r="K823" s="1">
        <v>150</v>
      </c>
    </row>
    <row r="824" spans="1:11">
      <c r="A824" t="s">
        <v>23</v>
      </c>
      <c r="B824" t="s">
        <v>108</v>
      </c>
      <c r="C824" t="s">
        <v>99</v>
      </c>
      <c r="D824" t="s">
        <v>100</v>
      </c>
      <c r="E824">
        <v>14</v>
      </c>
      <c r="F824" t="s">
        <v>55</v>
      </c>
      <c r="G824">
        <v>814.51382103895003</v>
      </c>
      <c r="H824">
        <v>0</v>
      </c>
      <c r="I824">
        <v>-2.1234406746856198</v>
      </c>
      <c r="J824" s="1">
        <v>0</v>
      </c>
      <c r="K824" s="1">
        <v>150</v>
      </c>
    </row>
    <row r="825" spans="1:11">
      <c r="A825" t="s">
        <v>23</v>
      </c>
      <c r="B825" t="s">
        <v>108</v>
      </c>
      <c r="C825" t="s">
        <v>99</v>
      </c>
      <c r="D825" t="s">
        <v>100</v>
      </c>
      <c r="E825">
        <v>14</v>
      </c>
      <c r="F825" t="s">
        <v>61</v>
      </c>
      <c r="G825">
        <v>814.51382103895003</v>
      </c>
      <c r="H825">
        <v>0</v>
      </c>
      <c r="I825">
        <v>-0.73567541140746395</v>
      </c>
      <c r="J825" s="1">
        <v>0</v>
      </c>
      <c r="K825" s="1">
        <v>150</v>
      </c>
    </row>
    <row r="826" spans="1:11">
      <c r="A826" t="s">
        <v>23</v>
      </c>
      <c r="B826" t="s">
        <v>108</v>
      </c>
      <c r="C826" t="s">
        <v>99</v>
      </c>
      <c r="D826" t="s">
        <v>100</v>
      </c>
      <c r="E826">
        <v>14</v>
      </c>
      <c r="F826" t="s">
        <v>60</v>
      </c>
      <c r="G826">
        <v>814.51382103895003</v>
      </c>
      <c r="H826">
        <v>0</v>
      </c>
      <c r="I826">
        <v>9.1870212872037804</v>
      </c>
      <c r="J826" s="1">
        <v>0</v>
      </c>
      <c r="K826" s="1">
        <v>150</v>
      </c>
    </row>
    <row r="827" spans="1:11">
      <c r="A827" t="s">
        <v>23</v>
      </c>
      <c r="B827" t="s">
        <v>108</v>
      </c>
      <c r="C827" t="s">
        <v>99</v>
      </c>
      <c r="D827" t="s">
        <v>100</v>
      </c>
      <c r="E827">
        <v>14</v>
      </c>
      <c r="F827" t="s">
        <v>57</v>
      </c>
      <c r="G827">
        <v>814.51382103895003</v>
      </c>
      <c r="H827">
        <v>0</v>
      </c>
      <c r="I827">
        <v>10.0976636743752</v>
      </c>
      <c r="J827" s="1">
        <v>0</v>
      </c>
      <c r="K827" s="1">
        <v>150</v>
      </c>
    </row>
    <row r="828" spans="1:11">
      <c r="A828" t="s">
        <v>23</v>
      </c>
      <c r="B828" t="s">
        <v>108</v>
      </c>
      <c r="C828" t="s">
        <v>99</v>
      </c>
      <c r="D828" t="s">
        <v>100</v>
      </c>
      <c r="E828">
        <v>14</v>
      </c>
      <c r="F828" t="s">
        <v>59</v>
      </c>
      <c r="G828">
        <v>814.51382103895003</v>
      </c>
      <c r="H828">
        <v>0</v>
      </c>
      <c r="I828">
        <v>-7.6125520909638897</v>
      </c>
      <c r="J828" s="1">
        <v>0</v>
      </c>
      <c r="K828" s="1">
        <v>150</v>
      </c>
    </row>
    <row r="829" spans="1:11">
      <c r="A829" t="s">
        <v>23</v>
      </c>
      <c r="B829" t="s">
        <v>108</v>
      </c>
      <c r="C829" t="s">
        <v>99</v>
      </c>
      <c r="D829" t="s">
        <v>100</v>
      </c>
      <c r="E829">
        <v>14</v>
      </c>
      <c r="F829" t="s">
        <v>83</v>
      </c>
      <c r="G829">
        <v>814.51382103895003</v>
      </c>
      <c r="H829">
        <v>0</v>
      </c>
      <c r="I829">
        <v>-7.3232615371985101</v>
      </c>
      <c r="J829" s="1">
        <v>0</v>
      </c>
      <c r="K829" s="1">
        <v>150</v>
      </c>
    </row>
    <row r="830" spans="1:11">
      <c r="A830" t="s">
        <v>23</v>
      </c>
      <c r="B830" t="s">
        <v>108</v>
      </c>
      <c r="C830" t="s">
        <v>99</v>
      </c>
      <c r="D830" t="s">
        <v>100</v>
      </c>
      <c r="E830">
        <v>14</v>
      </c>
      <c r="F830" t="s">
        <v>65</v>
      </c>
      <c r="G830">
        <v>814.51382103895003</v>
      </c>
      <c r="H830">
        <v>0</v>
      </c>
      <c r="I830">
        <v>4.5479904224113898</v>
      </c>
      <c r="J830" s="1">
        <v>0</v>
      </c>
      <c r="K830" s="1">
        <v>150</v>
      </c>
    </row>
    <row r="831" spans="1:11">
      <c r="A831" t="s">
        <v>23</v>
      </c>
      <c r="B831" t="s">
        <v>108</v>
      </c>
      <c r="C831" t="s">
        <v>99</v>
      </c>
      <c r="D831" t="s">
        <v>100</v>
      </c>
      <c r="E831">
        <v>14</v>
      </c>
      <c r="F831" t="s">
        <v>64</v>
      </c>
      <c r="G831">
        <v>814.51382103895003</v>
      </c>
      <c r="H831">
        <v>0</v>
      </c>
      <c r="I831">
        <v>19.025852908499498</v>
      </c>
      <c r="J831" s="1">
        <v>0</v>
      </c>
      <c r="K831" s="1">
        <v>150</v>
      </c>
    </row>
    <row r="832" spans="1:11">
      <c r="A832" t="s">
        <v>23</v>
      </c>
      <c r="B832" t="s">
        <v>108</v>
      </c>
      <c r="C832" t="s">
        <v>99</v>
      </c>
      <c r="D832" t="s">
        <v>100</v>
      </c>
      <c r="E832">
        <v>14</v>
      </c>
      <c r="F832" t="s">
        <v>17</v>
      </c>
      <c r="G832">
        <v>814.51382103895003</v>
      </c>
      <c r="H832">
        <v>0</v>
      </c>
      <c r="I832">
        <v>-228.14805997974699</v>
      </c>
      <c r="J832" s="1">
        <v>0</v>
      </c>
      <c r="K832" s="1">
        <v>150</v>
      </c>
    </row>
    <row r="833" spans="1:11">
      <c r="A833" t="s">
        <v>23</v>
      </c>
      <c r="B833" t="s">
        <v>108</v>
      </c>
      <c r="C833" t="s">
        <v>99</v>
      </c>
      <c r="D833" t="s">
        <v>100</v>
      </c>
      <c r="E833">
        <v>14</v>
      </c>
      <c r="F833" t="s">
        <v>63</v>
      </c>
      <c r="G833">
        <v>814.51382103895003</v>
      </c>
      <c r="H833">
        <v>0</v>
      </c>
      <c r="I833">
        <v>14.3385530684908</v>
      </c>
      <c r="J833" s="1">
        <v>0</v>
      </c>
      <c r="K833" s="1">
        <v>150</v>
      </c>
    </row>
    <row r="834" spans="1:11">
      <c r="A834" t="s">
        <v>23</v>
      </c>
      <c r="B834" t="s">
        <v>108</v>
      </c>
      <c r="C834" t="s">
        <v>99</v>
      </c>
      <c r="D834" t="s">
        <v>100</v>
      </c>
      <c r="E834">
        <v>14</v>
      </c>
      <c r="F834" t="s">
        <v>72</v>
      </c>
      <c r="G834">
        <v>814.51382103895003</v>
      </c>
      <c r="H834">
        <v>0</v>
      </c>
      <c r="I834">
        <v>-291.26296837074199</v>
      </c>
      <c r="J834" s="1">
        <v>0</v>
      </c>
      <c r="K834" s="1">
        <v>150</v>
      </c>
    </row>
    <row r="835" spans="1:11">
      <c r="A835" t="s">
        <v>23</v>
      </c>
      <c r="B835" t="s">
        <v>108</v>
      </c>
      <c r="C835" t="s">
        <v>99</v>
      </c>
      <c r="D835" t="s">
        <v>100</v>
      </c>
      <c r="E835">
        <v>15</v>
      </c>
      <c r="F835" t="s">
        <v>62</v>
      </c>
      <c r="G835">
        <v>785.23369031348295</v>
      </c>
      <c r="H835">
        <v>0</v>
      </c>
      <c r="I835">
        <v>25.454602828244902</v>
      </c>
      <c r="J835" s="1">
        <v>0</v>
      </c>
      <c r="K835" s="1">
        <v>150</v>
      </c>
    </row>
    <row r="836" spans="1:11">
      <c r="A836" t="s">
        <v>23</v>
      </c>
      <c r="B836" t="s">
        <v>108</v>
      </c>
      <c r="C836" t="s">
        <v>99</v>
      </c>
      <c r="D836" t="s">
        <v>100</v>
      </c>
      <c r="E836">
        <v>15</v>
      </c>
      <c r="F836" t="s">
        <v>84</v>
      </c>
      <c r="G836">
        <v>785.23369031348295</v>
      </c>
      <c r="H836">
        <v>0</v>
      </c>
      <c r="I836">
        <v>2.1016727806448898</v>
      </c>
      <c r="J836" s="1">
        <v>0</v>
      </c>
      <c r="K836" s="1">
        <v>150</v>
      </c>
    </row>
    <row r="837" spans="1:11">
      <c r="A837" t="s">
        <v>23</v>
      </c>
      <c r="B837" t="s">
        <v>108</v>
      </c>
      <c r="C837" t="s">
        <v>99</v>
      </c>
      <c r="D837" t="s">
        <v>100</v>
      </c>
      <c r="E837">
        <v>15</v>
      </c>
      <c r="F837" t="s">
        <v>80</v>
      </c>
      <c r="G837">
        <v>785.23369031348295</v>
      </c>
      <c r="H837">
        <v>0</v>
      </c>
      <c r="I837">
        <v>2.9160410017157101</v>
      </c>
      <c r="J837" s="1">
        <v>0</v>
      </c>
      <c r="K837" s="1">
        <v>150</v>
      </c>
    </row>
    <row r="838" spans="1:11">
      <c r="A838" t="s">
        <v>23</v>
      </c>
      <c r="B838" t="s">
        <v>108</v>
      </c>
      <c r="C838" t="s">
        <v>99</v>
      </c>
      <c r="D838" t="s">
        <v>100</v>
      </c>
      <c r="E838">
        <v>15</v>
      </c>
      <c r="F838" t="s">
        <v>81</v>
      </c>
      <c r="G838">
        <v>785.23369031348295</v>
      </c>
      <c r="H838">
        <v>0</v>
      </c>
      <c r="I838">
        <v>1.03798920013688</v>
      </c>
      <c r="J838" s="1">
        <v>0</v>
      </c>
      <c r="K838" s="1">
        <v>150</v>
      </c>
    </row>
    <row r="839" spans="1:11">
      <c r="A839" t="s">
        <v>23</v>
      </c>
      <c r="B839" t="s">
        <v>108</v>
      </c>
      <c r="C839" t="s">
        <v>99</v>
      </c>
      <c r="D839" t="s">
        <v>100</v>
      </c>
      <c r="E839">
        <v>15</v>
      </c>
      <c r="F839" t="s">
        <v>66</v>
      </c>
      <c r="G839">
        <v>785.23369031348295</v>
      </c>
      <c r="H839">
        <v>0</v>
      </c>
      <c r="I839">
        <v>3.2585995277252602</v>
      </c>
      <c r="J839" s="1">
        <v>0</v>
      </c>
      <c r="K839" s="1">
        <v>150</v>
      </c>
    </row>
    <row r="840" spans="1:11">
      <c r="A840" t="s">
        <v>23</v>
      </c>
      <c r="B840" t="s">
        <v>108</v>
      </c>
      <c r="C840" t="s">
        <v>99</v>
      </c>
      <c r="D840" t="s">
        <v>100</v>
      </c>
      <c r="E840">
        <v>15</v>
      </c>
      <c r="F840" t="s">
        <v>56</v>
      </c>
      <c r="G840">
        <v>785.23369031348295</v>
      </c>
      <c r="H840">
        <v>0</v>
      </c>
      <c r="I840">
        <v>20.618877139649999</v>
      </c>
      <c r="J840" s="1">
        <v>0</v>
      </c>
      <c r="K840" s="1">
        <v>150</v>
      </c>
    </row>
    <row r="841" spans="1:11">
      <c r="A841" t="s">
        <v>23</v>
      </c>
      <c r="B841" t="s">
        <v>108</v>
      </c>
      <c r="C841" t="s">
        <v>99</v>
      </c>
      <c r="D841" t="s">
        <v>100</v>
      </c>
      <c r="E841">
        <v>15</v>
      </c>
      <c r="F841" t="s">
        <v>82</v>
      </c>
      <c r="G841">
        <v>785.23369031348295</v>
      </c>
      <c r="H841">
        <v>0</v>
      </c>
      <c r="I841">
        <v>-50.304065618747103</v>
      </c>
      <c r="J841" s="1">
        <v>0</v>
      </c>
      <c r="K841" s="1">
        <v>150</v>
      </c>
    </row>
    <row r="842" spans="1:11">
      <c r="A842" t="s">
        <v>23</v>
      </c>
      <c r="B842" t="s">
        <v>108</v>
      </c>
      <c r="C842" t="s">
        <v>99</v>
      </c>
      <c r="D842" t="s">
        <v>100</v>
      </c>
      <c r="E842">
        <v>15</v>
      </c>
      <c r="F842" t="s">
        <v>86</v>
      </c>
      <c r="G842">
        <v>785.23369031348295</v>
      </c>
      <c r="H842">
        <v>0</v>
      </c>
      <c r="I842">
        <v>0.53599326718483797</v>
      </c>
      <c r="J842" s="1">
        <v>0</v>
      </c>
      <c r="K842" s="1">
        <v>150</v>
      </c>
    </row>
    <row r="843" spans="1:11">
      <c r="A843" t="s">
        <v>23</v>
      </c>
      <c r="B843" t="s">
        <v>108</v>
      </c>
      <c r="C843" t="s">
        <v>99</v>
      </c>
      <c r="D843" t="s">
        <v>100</v>
      </c>
      <c r="E843">
        <v>15</v>
      </c>
      <c r="F843" t="s">
        <v>88</v>
      </c>
      <c r="G843">
        <v>785.23369031348295</v>
      </c>
      <c r="H843">
        <v>0</v>
      </c>
      <c r="I843">
        <v>-0.4812506825783</v>
      </c>
      <c r="J843" s="1">
        <v>0</v>
      </c>
      <c r="K843" s="1">
        <v>150</v>
      </c>
    </row>
    <row r="844" spans="1:11">
      <c r="A844" t="s">
        <v>23</v>
      </c>
      <c r="B844" t="s">
        <v>108</v>
      </c>
      <c r="C844" t="s">
        <v>99</v>
      </c>
      <c r="D844" t="s">
        <v>100</v>
      </c>
      <c r="E844">
        <v>15</v>
      </c>
      <c r="F844" t="s">
        <v>87</v>
      </c>
      <c r="G844">
        <v>785.23369031348295</v>
      </c>
      <c r="H844">
        <v>0</v>
      </c>
      <c r="I844">
        <v>3.2301342744700299</v>
      </c>
      <c r="J844" s="1">
        <v>0</v>
      </c>
      <c r="K844" s="1">
        <v>150</v>
      </c>
    </row>
    <row r="845" spans="1:11">
      <c r="A845" t="s">
        <v>23</v>
      </c>
      <c r="B845" t="s">
        <v>108</v>
      </c>
      <c r="C845" t="s">
        <v>99</v>
      </c>
      <c r="D845" t="s">
        <v>100</v>
      </c>
      <c r="E845">
        <v>15</v>
      </c>
      <c r="F845" t="s">
        <v>85</v>
      </c>
      <c r="G845">
        <v>785.23369031348295</v>
      </c>
      <c r="H845">
        <v>0</v>
      </c>
      <c r="I845">
        <v>-2.55707429998276</v>
      </c>
      <c r="J845" s="1">
        <v>0</v>
      </c>
      <c r="K845" s="1">
        <v>150</v>
      </c>
    </row>
    <row r="846" spans="1:11">
      <c r="A846" t="s">
        <v>23</v>
      </c>
      <c r="B846" t="s">
        <v>108</v>
      </c>
      <c r="C846" t="s">
        <v>99</v>
      </c>
      <c r="D846" t="s">
        <v>100</v>
      </c>
      <c r="E846">
        <v>15</v>
      </c>
      <c r="F846" t="s">
        <v>89</v>
      </c>
      <c r="G846">
        <v>785.23369031348295</v>
      </c>
      <c r="H846">
        <v>0</v>
      </c>
      <c r="I846">
        <v>-0.37762829271857001</v>
      </c>
      <c r="J846" s="1">
        <v>0</v>
      </c>
      <c r="K846" s="1">
        <v>150</v>
      </c>
    </row>
    <row r="847" spans="1:11">
      <c r="A847" t="s">
        <v>23</v>
      </c>
      <c r="B847" t="s">
        <v>108</v>
      </c>
      <c r="C847" t="s">
        <v>99</v>
      </c>
      <c r="D847" t="s">
        <v>100</v>
      </c>
      <c r="E847">
        <v>15</v>
      </c>
      <c r="F847" t="s">
        <v>55</v>
      </c>
      <c r="G847">
        <v>785.23369031348295</v>
      </c>
      <c r="H847">
        <v>0</v>
      </c>
      <c r="I847">
        <v>-1.7257689781258401</v>
      </c>
      <c r="J847" s="1">
        <v>0</v>
      </c>
      <c r="K847" s="1">
        <v>150</v>
      </c>
    </row>
    <row r="848" spans="1:11">
      <c r="A848" t="s">
        <v>23</v>
      </c>
      <c r="B848" t="s">
        <v>108</v>
      </c>
      <c r="C848" t="s">
        <v>99</v>
      </c>
      <c r="D848" t="s">
        <v>100</v>
      </c>
      <c r="E848">
        <v>15</v>
      </c>
      <c r="F848" t="s">
        <v>61</v>
      </c>
      <c r="G848">
        <v>785.23369031348295</v>
      </c>
      <c r="H848">
        <v>0</v>
      </c>
      <c r="I848">
        <v>2.9154864560342402</v>
      </c>
      <c r="J848" s="1">
        <v>0</v>
      </c>
      <c r="K848" s="1">
        <v>150</v>
      </c>
    </row>
    <row r="849" spans="1:11">
      <c r="A849" t="s">
        <v>23</v>
      </c>
      <c r="B849" t="s">
        <v>108</v>
      </c>
      <c r="C849" t="s">
        <v>99</v>
      </c>
      <c r="D849" t="s">
        <v>100</v>
      </c>
      <c r="E849">
        <v>15</v>
      </c>
      <c r="F849" t="s">
        <v>60</v>
      </c>
      <c r="G849">
        <v>785.23369031348295</v>
      </c>
      <c r="H849">
        <v>0</v>
      </c>
      <c r="I849">
        <v>11.923484434212501</v>
      </c>
      <c r="J849" s="1">
        <v>0</v>
      </c>
      <c r="K849" s="1">
        <v>150</v>
      </c>
    </row>
    <row r="850" spans="1:11">
      <c r="A850" t="s">
        <v>23</v>
      </c>
      <c r="B850" t="s">
        <v>108</v>
      </c>
      <c r="C850" t="s">
        <v>99</v>
      </c>
      <c r="D850" t="s">
        <v>100</v>
      </c>
      <c r="E850">
        <v>15</v>
      </c>
      <c r="F850" t="s">
        <v>57</v>
      </c>
      <c r="G850">
        <v>785.23369031348295</v>
      </c>
      <c r="H850">
        <v>0</v>
      </c>
      <c r="I850">
        <v>9.6110099572652601</v>
      </c>
      <c r="J850" s="1">
        <v>0</v>
      </c>
      <c r="K850" s="1">
        <v>150</v>
      </c>
    </row>
    <row r="851" spans="1:11">
      <c r="A851" t="s">
        <v>23</v>
      </c>
      <c r="B851" t="s">
        <v>108</v>
      </c>
      <c r="C851" t="s">
        <v>99</v>
      </c>
      <c r="D851" t="s">
        <v>100</v>
      </c>
      <c r="E851">
        <v>15</v>
      </c>
      <c r="F851" t="s">
        <v>59</v>
      </c>
      <c r="G851">
        <v>785.23369031348295</v>
      </c>
      <c r="H851">
        <v>0</v>
      </c>
      <c r="I851">
        <v>-5.8195038285277896</v>
      </c>
      <c r="J851" s="1">
        <v>0</v>
      </c>
      <c r="K851" s="1">
        <v>150</v>
      </c>
    </row>
    <row r="852" spans="1:11">
      <c r="A852" t="s">
        <v>23</v>
      </c>
      <c r="B852" t="s">
        <v>108</v>
      </c>
      <c r="C852" t="s">
        <v>99</v>
      </c>
      <c r="D852" t="s">
        <v>100</v>
      </c>
      <c r="E852">
        <v>15</v>
      </c>
      <c r="F852" t="s">
        <v>83</v>
      </c>
      <c r="G852">
        <v>785.23369031348295</v>
      </c>
      <c r="H852">
        <v>0</v>
      </c>
      <c r="I852">
        <v>-5.8240927983870598</v>
      </c>
      <c r="J852" s="1">
        <v>0</v>
      </c>
      <c r="K852" s="1">
        <v>150</v>
      </c>
    </row>
    <row r="853" spans="1:11">
      <c r="A853" t="s">
        <v>23</v>
      </c>
      <c r="B853" t="s">
        <v>108</v>
      </c>
      <c r="C853" t="s">
        <v>99</v>
      </c>
      <c r="D853" t="s">
        <v>100</v>
      </c>
      <c r="E853">
        <v>15</v>
      </c>
      <c r="F853" t="s">
        <v>65</v>
      </c>
      <c r="G853">
        <v>785.23369031348295</v>
      </c>
      <c r="H853">
        <v>0</v>
      </c>
      <c r="I853">
        <v>5.6813175968355196</v>
      </c>
      <c r="J853" s="1">
        <v>0</v>
      </c>
      <c r="K853" s="1">
        <v>150</v>
      </c>
    </row>
    <row r="854" spans="1:11">
      <c r="A854" t="s">
        <v>23</v>
      </c>
      <c r="B854" t="s">
        <v>108</v>
      </c>
      <c r="C854" t="s">
        <v>99</v>
      </c>
      <c r="D854" t="s">
        <v>100</v>
      </c>
      <c r="E854">
        <v>15</v>
      </c>
      <c r="F854" t="s">
        <v>64</v>
      </c>
      <c r="G854">
        <v>785.23369031348295</v>
      </c>
      <c r="H854">
        <v>0</v>
      </c>
      <c r="I854">
        <v>19.402763198641701</v>
      </c>
      <c r="J854" s="1">
        <v>0</v>
      </c>
      <c r="K854" s="1">
        <v>150</v>
      </c>
    </row>
    <row r="855" spans="1:11">
      <c r="A855" t="s">
        <v>23</v>
      </c>
      <c r="B855" t="s">
        <v>108</v>
      </c>
      <c r="C855" t="s">
        <v>99</v>
      </c>
      <c r="D855" t="s">
        <v>100</v>
      </c>
      <c r="E855">
        <v>15</v>
      </c>
      <c r="F855" t="s">
        <v>17</v>
      </c>
      <c r="G855">
        <v>785.23369031348295</v>
      </c>
      <c r="H855">
        <v>0</v>
      </c>
      <c r="I855">
        <v>-213.14425321720401</v>
      </c>
      <c r="J855" s="1">
        <v>0</v>
      </c>
      <c r="K855" s="1">
        <v>150</v>
      </c>
    </row>
    <row r="856" spans="1:11">
      <c r="A856" t="s">
        <v>23</v>
      </c>
      <c r="B856" t="s">
        <v>108</v>
      </c>
      <c r="C856" t="s">
        <v>99</v>
      </c>
      <c r="D856" t="s">
        <v>100</v>
      </c>
      <c r="E856">
        <v>15</v>
      </c>
      <c r="F856" t="s">
        <v>63</v>
      </c>
      <c r="G856">
        <v>785.23369031348295</v>
      </c>
      <c r="H856">
        <v>0</v>
      </c>
      <c r="I856">
        <v>15.5062527045176</v>
      </c>
      <c r="J856" s="1">
        <v>0</v>
      </c>
      <c r="K856" s="1">
        <v>150</v>
      </c>
    </row>
    <row r="857" spans="1:11">
      <c r="A857" t="s">
        <v>23</v>
      </c>
      <c r="B857" t="s">
        <v>108</v>
      </c>
      <c r="C857" t="s">
        <v>99</v>
      </c>
      <c r="D857" t="s">
        <v>100</v>
      </c>
      <c r="E857">
        <v>15</v>
      </c>
      <c r="F857" t="s">
        <v>72</v>
      </c>
      <c r="G857">
        <v>785.23369031348295</v>
      </c>
      <c r="H857">
        <v>0</v>
      </c>
      <c r="I857">
        <v>-265.49004386278</v>
      </c>
      <c r="J857" s="1">
        <v>0</v>
      </c>
      <c r="K857" s="1">
        <v>150</v>
      </c>
    </row>
    <row r="858" spans="1:11">
      <c r="A858" t="s">
        <v>23</v>
      </c>
      <c r="B858" t="s">
        <v>108</v>
      </c>
      <c r="C858" t="s">
        <v>99</v>
      </c>
      <c r="D858" t="s">
        <v>100</v>
      </c>
      <c r="E858">
        <v>16</v>
      </c>
      <c r="F858" t="s">
        <v>62</v>
      </c>
      <c r="G858">
        <v>762.478589250661</v>
      </c>
      <c r="H858">
        <v>0</v>
      </c>
      <c r="I858">
        <v>27.752743996454299</v>
      </c>
      <c r="J858" s="1">
        <v>0</v>
      </c>
      <c r="K858" s="1">
        <v>150</v>
      </c>
    </row>
    <row r="859" spans="1:11">
      <c r="A859" t="s">
        <v>23</v>
      </c>
      <c r="B859" t="s">
        <v>108</v>
      </c>
      <c r="C859" t="s">
        <v>99</v>
      </c>
      <c r="D859" t="s">
        <v>100</v>
      </c>
      <c r="E859">
        <v>16</v>
      </c>
      <c r="F859" t="s">
        <v>84</v>
      </c>
      <c r="G859">
        <v>762.478589250661</v>
      </c>
      <c r="H859">
        <v>0</v>
      </c>
      <c r="I859">
        <v>2.5449860308634098</v>
      </c>
      <c r="J859" s="1">
        <v>0</v>
      </c>
      <c r="K859" s="1">
        <v>150</v>
      </c>
    </row>
    <row r="860" spans="1:11">
      <c r="A860" t="s">
        <v>23</v>
      </c>
      <c r="B860" t="s">
        <v>108</v>
      </c>
      <c r="C860" t="s">
        <v>99</v>
      </c>
      <c r="D860" t="s">
        <v>100</v>
      </c>
      <c r="E860">
        <v>16</v>
      </c>
      <c r="F860" t="s">
        <v>80</v>
      </c>
      <c r="G860">
        <v>762.478589250661</v>
      </c>
      <c r="H860">
        <v>0</v>
      </c>
      <c r="I860">
        <v>3.1105975832819199</v>
      </c>
      <c r="J860" s="1">
        <v>0</v>
      </c>
      <c r="K860" s="1">
        <v>150</v>
      </c>
    </row>
    <row r="861" spans="1:11">
      <c r="A861" t="s">
        <v>23</v>
      </c>
      <c r="B861" t="s">
        <v>108</v>
      </c>
      <c r="C861" t="s">
        <v>99</v>
      </c>
      <c r="D861" t="s">
        <v>100</v>
      </c>
      <c r="E861">
        <v>16</v>
      </c>
      <c r="F861" t="s">
        <v>81</v>
      </c>
      <c r="G861">
        <v>762.478589250661</v>
      </c>
      <c r="H861">
        <v>0</v>
      </c>
      <c r="I861">
        <v>0.228564835730381</v>
      </c>
      <c r="J861" s="1">
        <v>0</v>
      </c>
      <c r="K861" s="1">
        <v>150</v>
      </c>
    </row>
    <row r="862" spans="1:11">
      <c r="A862" t="s">
        <v>23</v>
      </c>
      <c r="B862" t="s">
        <v>108</v>
      </c>
      <c r="C862" t="s">
        <v>99</v>
      </c>
      <c r="D862" t="s">
        <v>100</v>
      </c>
      <c r="E862">
        <v>16</v>
      </c>
      <c r="F862" t="s">
        <v>66</v>
      </c>
      <c r="G862">
        <v>762.478589250661</v>
      </c>
      <c r="H862">
        <v>0</v>
      </c>
      <c r="I862">
        <v>6.6372618628845803</v>
      </c>
      <c r="J862" s="1">
        <v>0</v>
      </c>
      <c r="K862" s="1">
        <v>150</v>
      </c>
    </row>
    <row r="863" spans="1:11">
      <c r="A863" t="s">
        <v>23</v>
      </c>
      <c r="B863" t="s">
        <v>108</v>
      </c>
      <c r="C863" t="s">
        <v>99</v>
      </c>
      <c r="D863" t="s">
        <v>100</v>
      </c>
      <c r="E863">
        <v>16</v>
      </c>
      <c r="F863" t="s">
        <v>56</v>
      </c>
      <c r="G863">
        <v>762.478589250661</v>
      </c>
      <c r="H863">
        <v>0</v>
      </c>
      <c r="I863">
        <v>24.957297255098599</v>
      </c>
      <c r="J863" s="1">
        <v>0</v>
      </c>
      <c r="K863" s="1">
        <v>150</v>
      </c>
    </row>
    <row r="864" spans="1:11">
      <c r="A864" t="s">
        <v>23</v>
      </c>
      <c r="B864" t="s">
        <v>108</v>
      </c>
      <c r="C864" t="s">
        <v>99</v>
      </c>
      <c r="D864" t="s">
        <v>100</v>
      </c>
      <c r="E864">
        <v>16</v>
      </c>
      <c r="F864" t="s">
        <v>82</v>
      </c>
      <c r="G864">
        <v>762.478589250661</v>
      </c>
      <c r="H864">
        <v>0</v>
      </c>
      <c r="I864">
        <v>-45.585195985294803</v>
      </c>
      <c r="J864" s="1">
        <v>0</v>
      </c>
      <c r="K864" s="1">
        <v>150</v>
      </c>
    </row>
    <row r="865" spans="1:11">
      <c r="A865" t="s">
        <v>23</v>
      </c>
      <c r="B865" t="s">
        <v>108</v>
      </c>
      <c r="C865" t="s">
        <v>99</v>
      </c>
      <c r="D865" t="s">
        <v>100</v>
      </c>
      <c r="E865">
        <v>16</v>
      </c>
      <c r="F865" t="s">
        <v>86</v>
      </c>
      <c r="G865">
        <v>762.478589250661</v>
      </c>
      <c r="H865">
        <v>0</v>
      </c>
      <c r="I865">
        <v>0.35349465479812697</v>
      </c>
      <c r="J865" s="1">
        <v>0</v>
      </c>
      <c r="K865" s="1">
        <v>150</v>
      </c>
    </row>
    <row r="866" spans="1:11">
      <c r="A866" t="s">
        <v>23</v>
      </c>
      <c r="B866" t="s">
        <v>108</v>
      </c>
      <c r="C866" t="s">
        <v>99</v>
      </c>
      <c r="D866" t="s">
        <v>100</v>
      </c>
      <c r="E866">
        <v>16</v>
      </c>
      <c r="F866" t="s">
        <v>88</v>
      </c>
      <c r="G866">
        <v>762.478589250661</v>
      </c>
      <c r="H866">
        <v>0</v>
      </c>
      <c r="I866">
        <v>-4.7119481319241298E-2</v>
      </c>
      <c r="J866" s="1">
        <v>0</v>
      </c>
      <c r="K866" s="1">
        <v>150</v>
      </c>
    </row>
    <row r="867" spans="1:11">
      <c r="A867" t="s">
        <v>23</v>
      </c>
      <c r="B867" t="s">
        <v>108</v>
      </c>
      <c r="C867" t="s">
        <v>99</v>
      </c>
      <c r="D867" t="s">
        <v>100</v>
      </c>
      <c r="E867">
        <v>16</v>
      </c>
      <c r="F867" t="s">
        <v>87</v>
      </c>
      <c r="G867">
        <v>762.478589250661</v>
      </c>
      <c r="H867">
        <v>0</v>
      </c>
      <c r="I867">
        <v>2.8950627190418601</v>
      </c>
      <c r="J867" s="1">
        <v>0</v>
      </c>
      <c r="K867" s="1">
        <v>150</v>
      </c>
    </row>
    <row r="868" spans="1:11">
      <c r="A868" t="s">
        <v>23</v>
      </c>
      <c r="B868" t="s">
        <v>108</v>
      </c>
      <c r="C868" t="s">
        <v>99</v>
      </c>
      <c r="D868" t="s">
        <v>100</v>
      </c>
      <c r="E868">
        <v>16</v>
      </c>
      <c r="F868" t="s">
        <v>85</v>
      </c>
      <c r="G868">
        <v>762.478589250661</v>
      </c>
      <c r="H868">
        <v>0</v>
      </c>
      <c r="I868">
        <v>-2.53252433712457</v>
      </c>
      <c r="J868" s="1">
        <v>0</v>
      </c>
      <c r="K868" s="1">
        <v>150</v>
      </c>
    </row>
    <row r="869" spans="1:11">
      <c r="A869" t="s">
        <v>23</v>
      </c>
      <c r="B869" t="s">
        <v>108</v>
      </c>
      <c r="C869" t="s">
        <v>99</v>
      </c>
      <c r="D869" t="s">
        <v>100</v>
      </c>
      <c r="E869">
        <v>16</v>
      </c>
      <c r="F869" t="s">
        <v>89</v>
      </c>
      <c r="G869">
        <v>762.478589250661</v>
      </c>
      <c r="H869">
        <v>0</v>
      </c>
      <c r="I869">
        <v>-0.33002488001411401</v>
      </c>
      <c r="J869" s="1">
        <v>0</v>
      </c>
      <c r="K869" s="1">
        <v>150</v>
      </c>
    </row>
    <row r="870" spans="1:11">
      <c r="A870" t="s">
        <v>23</v>
      </c>
      <c r="B870" t="s">
        <v>108</v>
      </c>
      <c r="C870" t="s">
        <v>99</v>
      </c>
      <c r="D870" t="s">
        <v>100</v>
      </c>
      <c r="E870">
        <v>16</v>
      </c>
      <c r="F870" t="s">
        <v>55</v>
      </c>
      <c r="G870">
        <v>762.478589250661</v>
      </c>
      <c r="H870">
        <v>0</v>
      </c>
      <c r="I870">
        <v>3.9870011991727798</v>
      </c>
      <c r="J870" s="1">
        <v>0</v>
      </c>
      <c r="K870" s="1">
        <v>150</v>
      </c>
    </row>
    <row r="871" spans="1:11">
      <c r="A871" t="s">
        <v>23</v>
      </c>
      <c r="B871" t="s">
        <v>108</v>
      </c>
      <c r="C871" t="s">
        <v>99</v>
      </c>
      <c r="D871" t="s">
        <v>100</v>
      </c>
      <c r="E871">
        <v>16</v>
      </c>
      <c r="F871" t="s">
        <v>61</v>
      </c>
      <c r="G871">
        <v>762.478589250661</v>
      </c>
      <c r="H871">
        <v>0</v>
      </c>
      <c r="I871">
        <v>5.9953777049737296</v>
      </c>
      <c r="J871" s="1">
        <v>0</v>
      </c>
      <c r="K871" s="1">
        <v>150</v>
      </c>
    </row>
    <row r="872" spans="1:11">
      <c r="A872" t="s">
        <v>23</v>
      </c>
      <c r="B872" t="s">
        <v>108</v>
      </c>
      <c r="C872" t="s">
        <v>99</v>
      </c>
      <c r="D872" t="s">
        <v>100</v>
      </c>
      <c r="E872">
        <v>16</v>
      </c>
      <c r="F872" t="s">
        <v>60</v>
      </c>
      <c r="G872">
        <v>762.478589250661</v>
      </c>
      <c r="H872">
        <v>0</v>
      </c>
      <c r="I872">
        <v>13.501461849027301</v>
      </c>
      <c r="J872" s="1">
        <v>0</v>
      </c>
      <c r="K872" s="1">
        <v>150</v>
      </c>
    </row>
    <row r="873" spans="1:11">
      <c r="A873" t="s">
        <v>23</v>
      </c>
      <c r="B873" t="s">
        <v>108</v>
      </c>
      <c r="C873" t="s">
        <v>99</v>
      </c>
      <c r="D873" t="s">
        <v>100</v>
      </c>
      <c r="E873">
        <v>16</v>
      </c>
      <c r="F873" t="s">
        <v>57</v>
      </c>
      <c r="G873">
        <v>762.478589250661</v>
      </c>
      <c r="H873">
        <v>0</v>
      </c>
      <c r="I873">
        <v>11.4708791796797</v>
      </c>
      <c r="J873" s="1">
        <v>0</v>
      </c>
      <c r="K873" s="1">
        <v>150</v>
      </c>
    </row>
    <row r="874" spans="1:11">
      <c r="A874" t="s">
        <v>23</v>
      </c>
      <c r="B874" t="s">
        <v>108</v>
      </c>
      <c r="C874" t="s">
        <v>99</v>
      </c>
      <c r="D874" t="s">
        <v>100</v>
      </c>
      <c r="E874">
        <v>16</v>
      </c>
      <c r="F874" t="s">
        <v>59</v>
      </c>
      <c r="G874">
        <v>762.478589250661</v>
      </c>
      <c r="H874">
        <v>0</v>
      </c>
      <c r="I874">
        <v>-5.5708552230705299</v>
      </c>
      <c r="J874" s="1">
        <v>0</v>
      </c>
      <c r="K874" s="1">
        <v>150</v>
      </c>
    </row>
    <row r="875" spans="1:11">
      <c r="A875" t="s">
        <v>23</v>
      </c>
      <c r="B875" t="s">
        <v>108</v>
      </c>
      <c r="C875" t="s">
        <v>99</v>
      </c>
      <c r="D875" t="s">
        <v>100</v>
      </c>
      <c r="E875">
        <v>16</v>
      </c>
      <c r="F875" t="s">
        <v>83</v>
      </c>
      <c r="G875">
        <v>762.478589250661</v>
      </c>
      <c r="H875">
        <v>0</v>
      </c>
      <c r="I875">
        <v>-7.5233856100860796</v>
      </c>
      <c r="J875" s="1">
        <v>0</v>
      </c>
      <c r="K875" s="1">
        <v>150</v>
      </c>
    </row>
    <row r="876" spans="1:11">
      <c r="A876" t="s">
        <v>23</v>
      </c>
      <c r="B876" t="s">
        <v>108</v>
      </c>
      <c r="C876" t="s">
        <v>99</v>
      </c>
      <c r="D876" t="s">
        <v>100</v>
      </c>
      <c r="E876">
        <v>16</v>
      </c>
      <c r="F876" t="s">
        <v>65</v>
      </c>
      <c r="G876">
        <v>762.478589250661</v>
      </c>
      <c r="H876">
        <v>0</v>
      </c>
      <c r="I876">
        <v>10.3223158278236</v>
      </c>
      <c r="J876" s="1">
        <v>0</v>
      </c>
      <c r="K876" s="1">
        <v>150</v>
      </c>
    </row>
    <row r="877" spans="1:11">
      <c r="A877" t="s">
        <v>23</v>
      </c>
      <c r="B877" t="s">
        <v>108</v>
      </c>
      <c r="C877" t="s">
        <v>99</v>
      </c>
      <c r="D877" t="s">
        <v>100</v>
      </c>
      <c r="E877">
        <v>16</v>
      </c>
      <c r="F877" t="s">
        <v>64</v>
      </c>
      <c r="G877">
        <v>762.478589250661</v>
      </c>
      <c r="H877">
        <v>0</v>
      </c>
      <c r="I877">
        <v>20.551951053715399</v>
      </c>
      <c r="J877" s="1">
        <v>0</v>
      </c>
      <c r="K877" s="1">
        <v>150</v>
      </c>
    </row>
    <row r="878" spans="1:11">
      <c r="A878" t="s">
        <v>23</v>
      </c>
      <c r="B878" t="s">
        <v>108</v>
      </c>
      <c r="C878" t="s">
        <v>99</v>
      </c>
      <c r="D878" t="s">
        <v>100</v>
      </c>
      <c r="E878">
        <v>16</v>
      </c>
      <c r="F878" t="s">
        <v>17</v>
      </c>
      <c r="G878">
        <v>762.478589250661</v>
      </c>
      <c r="H878">
        <v>0</v>
      </c>
      <c r="I878">
        <v>-194.25143631876901</v>
      </c>
      <c r="J878" s="1">
        <v>0</v>
      </c>
      <c r="K878" s="1">
        <v>150</v>
      </c>
    </row>
    <row r="879" spans="1:11">
      <c r="A879" t="s">
        <v>23</v>
      </c>
      <c r="B879" t="s">
        <v>108</v>
      </c>
      <c r="C879" t="s">
        <v>99</v>
      </c>
      <c r="D879" t="s">
        <v>100</v>
      </c>
      <c r="E879">
        <v>16</v>
      </c>
      <c r="F879" t="s">
        <v>63</v>
      </c>
      <c r="G879">
        <v>762.478589250661</v>
      </c>
      <c r="H879">
        <v>0</v>
      </c>
      <c r="I879">
        <v>16.160474615133602</v>
      </c>
      <c r="J879" s="1">
        <v>0</v>
      </c>
      <c r="K879" s="1">
        <v>150</v>
      </c>
    </row>
    <row r="880" spans="1:11">
      <c r="A880" t="s">
        <v>23</v>
      </c>
      <c r="B880" t="s">
        <v>108</v>
      </c>
      <c r="C880" t="s">
        <v>99</v>
      </c>
      <c r="D880" t="s">
        <v>100</v>
      </c>
      <c r="E880">
        <v>16</v>
      </c>
      <c r="F880" t="s">
        <v>72</v>
      </c>
      <c r="G880">
        <v>762.478589250661</v>
      </c>
      <c r="H880">
        <v>0</v>
      </c>
      <c r="I880">
        <v>-244.32113074103</v>
      </c>
      <c r="J880" s="1">
        <v>0</v>
      </c>
      <c r="K880" s="1">
        <v>150</v>
      </c>
    </row>
    <row r="881" spans="1:11">
      <c r="A881" t="s">
        <v>23</v>
      </c>
      <c r="B881" t="s">
        <v>108</v>
      </c>
      <c r="C881" t="s">
        <v>99</v>
      </c>
      <c r="D881" t="s">
        <v>100</v>
      </c>
      <c r="E881">
        <v>17</v>
      </c>
      <c r="F881" t="s">
        <v>62</v>
      </c>
      <c r="G881">
        <v>734.66618222858801</v>
      </c>
      <c r="H881">
        <v>0</v>
      </c>
      <c r="I881">
        <v>26.878371275788499</v>
      </c>
      <c r="J881" s="1">
        <v>0</v>
      </c>
      <c r="K881" s="1">
        <v>150</v>
      </c>
    </row>
    <row r="882" spans="1:11">
      <c r="A882" t="s">
        <v>23</v>
      </c>
      <c r="B882" t="s">
        <v>108</v>
      </c>
      <c r="C882" t="s">
        <v>99</v>
      </c>
      <c r="D882" t="s">
        <v>100</v>
      </c>
      <c r="E882">
        <v>17</v>
      </c>
      <c r="F882" t="s">
        <v>84</v>
      </c>
      <c r="G882">
        <v>734.66618222858801</v>
      </c>
      <c r="H882">
        <v>0</v>
      </c>
      <c r="I882">
        <v>1.1550328034409001</v>
      </c>
      <c r="J882" s="1">
        <v>0</v>
      </c>
      <c r="K882" s="1">
        <v>150</v>
      </c>
    </row>
    <row r="883" spans="1:11">
      <c r="A883" t="s">
        <v>23</v>
      </c>
      <c r="B883" t="s">
        <v>108</v>
      </c>
      <c r="C883" t="s">
        <v>99</v>
      </c>
      <c r="D883" t="s">
        <v>100</v>
      </c>
      <c r="E883">
        <v>17</v>
      </c>
      <c r="F883" t="s">
        <v>80</v>
      </c>
      <c r="G883">
        <v>734.66618222858801</v>
      </c>
      <c r="H883">
        <v>0</v>
      </c>
      <c r="I883">
        <v>3.16539533399646</v>
      </c>
      <c r="J883" s="1">
        <v>0</v>
      </c>
      <c r="K883" s="1">
        <v>150</v>
      </c>
    </row>
    <row r="884" spans="1:11">
      <c r="A884" t="s">
        <v>23</v>
      </c>
      <c r="B884" t="s">
        <v>108</v>
      </c>
      <c r="C884" t="s">
        <v>99</v>
      </c>
      <c r="D884" t="s">
        <v>100</v>
      </c>
      <c r="E884">
        <v>17</v>
      </c>
      <c r="F884" t="s">
        <v>81</v>
      </c>
      <c r="G884">
        <v>734.66618222858801</v>
      </c>
      <c r="H884">
        <v>0</v>
      </c>
      <c r="I884">
        <v>1.53098564749341</v>
      </c>
      <c r="J884" s="1">
        <v>0</v>
      </c>
      <c r="K884" s="1">
        <v>150</v>
      </c>
    </row>
    <row r="885" spans="1:11">
      <c r="A885" t="s">
        <v>23</v>
      </c>
      <c r="B885" t="s">
        <v>108</v>
      </c>
      <c r="C885" t="s">
        <v>99</v>
      </c>
      <c r="D885" t="s">
        <v>100</v>
      </c>
      <c r="E885">
        <v>17</v>
      </c>
      <c r="F885" t="s">
        <v>66</v>
      </c>
      <c r="G885">
        <v>734.66618222858801</v>
      </c>
      <c r="H885">
        <v>0</v>
      </c>
      <c r="I885">
        <v>17.0041171973016</v>
      </c>
      <c r="J885" s="1">
        <v>0</v>
      </c>
      <c r="K885" s="1">
        <v>150</v>
      </c>
    </row>
    <row r="886" spans="1:11">
      <c r="A886" t="s">
        <v>23</v>
      </c>
      <c r="B886" t="s">
        <v>108</v>
      </c>
      <c r="C886" t="s">
        <v>99</v>
      </c>
      <c r="D886" t="s">
        <v>100</v>
      </c>
      <c r="E886">
        <v>17</v>
      </c>
      <c r="F886" t="s">
        <v>56</v>
      </c>
      <c r="G886">
        <v>734.66618222858801</v>
      </c>
      <c r="H886">
        <v>0</v>
      </c>
      <c r="I886">
        <v>26.357089426341499</v>
      </c>
      <c r="J886" s="1">
        <v>0</v>
      </c>
      <c r="K886" s="1">
        <v>150</v>
      </c>
    </row>
    <row r="887" spans="1:11">
      <c r="A887" t="s">
        <v>23</v>
      </c>
      <c r="B887" t="s">
        <v>108</v>
      </c>
      <c r="C887" t="s">
        <v>99</v>
      </c>
      <c r="D887" t="s">
        <v>100</v>
      </c>
      <c r="E887">
        <v>17</v>
      </c>
      <c r="F887" t="s">
        <v>82</v>
      </c>
      <c r="G887">
        <v>734.66618222858801</v>
      </c>
      <c r="H887">
        <v>0</v>
      </c>
      <c r="I887">
        <v>-37.905046245130897</v>
      </c>
      <c r="J887" s="1">
        <v>0</v>
      </c>
      <c r="K887" s="1">
        <v>150</v>
      </c>
    </row>
    <row r="888" spans="1:11">
      <c r="A888" t="s">
        <v>23</v>
      </c>
      <c r="B888" t="s">
        <v>108</v>
      </c>
      <c r="C888" t="s">
        <v>99</v>
      </c>
      <c r="D888" t="s">
        <v>100</v>
      </c>
      <c r="E888">
        <v>17</v>
      </c>
      <c r="F888" t="s">
        <v>86</v>
      </c>
      <c r="G888">
        <v>734.66618222858801</v>
      </c>
      <c r="H888">
        <v>0</v>
      </c>
      <c r="I888">
        <v>0.14799549505838899</v>
      </c>
      <c r="J888" s="1">
        <v>0</v>
      </c>
      <c r="K888" s="1">
        <v>150</v>
      </c>
    </row>
    <row r="889" spans="1:11">
      <c r="A889" t="s">
        <v>23</v>
      </c>
      <c r="B889" t="s">
        <v>108</v>
      </c>
      <c r="C889" t="s">
        <v>99</v>
      </c>
      <c r="D889" t="s">
        <v>100</v>
      </c>
      <c r="E889">
        <v>17</v>
      </c>
      <c r="F889" t="s">
        <v>88</v>
      </c>
      <c r="G889">
        <v>734.66618222858801</v>
      </c>
      <c r="H889">
        <v>0</v>
      </c>
      <c r="I889">
        <v>0.781665423208877</v>
      </c>
      <c r="J889" s="1">
        <v>0</v>
      </c>
      <c r="K889" s="1">
        <v>150</v>
      </c>
    </row>
    <row r="890" spans="1:11">
      <c r="A890" t="s">
        <v>23</v>
      </c>
      <c r="B890" t="s">
        <v>108</v>
      </c>
      <c r="C890" t="s">
        <v>99</v>
      </c>
      <c r="D890" t="s">
        <v>100</v>
      </c>
      <c r="E890">
        <v>17</v>
      </c>
      <c r="F890" t="s">
        <v>87</v>
      </c>
      <c r="G890">
        <v>734.66618222858801</v>
      </c>
      <c r="H890">
        <v>0</v>
      </c>
      <c r="I890">
        <v>2.10446627218843</v>
      </c>
      <c r="J890" s="1">
        <v>0</v>
      </c>
      <c r="K890" s="1">
        <v>150</v>
      </c>
    </row>
    <row r="891" spans="1:11">
      <c r="A891" t="s">
        <v>23</v>
      </c>
      <c r="B891" t="s">
        <v>108</v>
      </c>
      <c r="C891" t="s">
        <v>99</v>
      </c>
      <c r="D891" t="s">
        <v>100</v>
      </c>
      <c r="E891">
        <v>17</v>
      </c>
      <c r="F891" t="s">
        <v>85</v>
      </c>
      <c r="G891">
        <v>734.66618222858801</v>
      </c>
      <c r="H891">
        <v>0</v>
      </c>
      <c r="I891">
        <v>-2.1993962568638001</v>
      </c>
      <c r="J891" s="1">
        <v>0</v>
      </c>
      <c r="K891" s="1">
        <v>150</v>
      </c>
    </row>
    <row r="892" spans="1:11">
      <c r="A892" t="s">
        <v>23</v>
      </c>
      <c r="B892" t="s">
        <v>108</v>
      </c>
      <c r="C892" t="s">
        <v>99</v>
      </c>
      <c r="D892" t="s">
        <v>100</v>
      </c>
      <c r="E892">
        <v>17</v>
      </c>
      <c r="F892" t="s">
        <v>89</v>
      </c>
      <c r="G892">
        <v>734.66618222858801</v>
      </c>
      <c r="H892">
        <v>0</v>
      </c>
      <c r="I892">
        <v>-0.33766013660861099</v>
      </c>
      <c r="J892" s="1">
        <v>0</v>
      </c>
      <c r="K892" s="1">
        <v>150</v>
      </c>
    </row>
    <row r="893" spans="1:11">
      <c r="A893" t="s">
        <v>23</v>
      </c>
      <c r="B893" t="s">
        <v>108</v>
      </c>
      <c r="C893" t="s">
        <v>99</v>
      </c>
      <c r="D893" t="s">
        <v>100</v>
      </c>
      <c r="E893">
        <v>17</v>
      </c>
      <c r="F893" t="s">
        <v>55</v>
      </c>
      <c r="G893">
        <v>734.66618222858801</v>
      </c>
      <c r="H893">
        <v>0</v>
      </c>
      <c r="I893">
        <v>9.0843052227884993</v>
      </c>
      <c r="J893" s="1">
        <v>0</v>
      </c>
      <c r="K893" s="1">
        <v>150</v>
      </c>
    </row>
    <row r="894" spans="1:11">
      <c r="A894" t="s">
        <v>23</v>
      </c>
      <c r="B894" t="s">
        <v>108</v>
      </c>
      <c r="C894" t="s">
        <v>99</v>
      </c>
      <c r="D894" t="s">
        <v>100</v>
      </c>
      <c r="E894">
        <v>17</v>
      </c>
      <c r="F894" t="s">
        <v>61</v>
      </c>
      <c r="G894">
        <v>734.66618222858801</v>
      </c>
      <c r="H894">
        <v>0</v>
      </c>
      <c r="I894">
        <v>6.2003271854533599</v>
      </c>
      <c r="J894" s="1">
        <v>0</v>
      </c>
      <c r="K894" s="1">
        <v>150</v>
      </c>
    </row>
    <row r="895" spans="1:11">
      <c r="A895" t="s">
        <v>23</v>
      </c>
      <c r="B895" t="s">
        <v>108</v>
      </c>
      <c r="C895" t="s">
        <v>99</v>
      </c>
      <c r="D895" t="s">
        <v>100</v>
      </c>
      <c r="E895">
        <v>17</v>
      </c>
      <c r="F895" t="s">
        <v>60</v>
      </c>
      <c r="G895">
        <v>734.66618222858801</v>
      </c>
      <c r="H895">
        <v>0</v>
      </c>
      <c r="I895">
        <v>12.5430143062377</v>
      </c>
      <c r="J895" s="1">
        <v>0</v>
      </c>
      <c r="K895" s="1">
        <v>150</v>
      </c>
    </row>
    <row r="896" spans="1:11">
      <c r="A896" t="s">
        <v>23</v>
      </c>
      <c r="B896" t="s">
        <v>108</v>
      </c>
      <c r="C896" t="s">
        <v>99</v>
      </c>
      <c r="D896" t="s">
        <v>100</v>
      </c>
      <c r="E896">
        <v>17</v>
      </c>
      <c r="F896" t="s">
        <v>57</v>
      </c>
      <c r="G896">
        <v>734.66618222858801</v>
      </c>
      <c r="H896">
        <v>0</v>
      </c>
      <c r="I896">
        <v>11.954549205886901</v>
      </c>
      <c r="J896" s="1">
        <v>0</v>
      </c>
      <c r="K896" s="1">
        <v>150</v>
      </c>
    </row>
    <row r="897" spans="1:11">
      <c r="A897" t="s">
        <v>23</v>
      </c>
      <c r="B897" t="s">
        <v>108</v>
      </c>
      <c r="C897" t="s">
        <v>99</v>
      </c>
      <c r="D897" t="s">
        <v>100</v>
      </c>
      <c r="E897">
        <v>17</v>
      </c>
      <c r="F897" t="s">
        <v>59</v>
      </c>
      <c r="G897">
        <v>734.66618222858801</v>
      </c>
      <c r="H897">
        <v>0</v>
      </c>
      <c r="I897">
        <v>-6.35762783707625</v>
      </c>
      <c r="J897" s="1">
        <v>0</v>
      </c>
      <c r="K897" s="1">
        <v>150</v>
      </c>
    </row>
    <row r="898" spans="1:11">
      <c r="A898" t="s">
        <v>23</v>
      </c>
      <c r="B898" t="s">
        <v>108</v>
      </c>
      <c r="C898" t="s">
        <v>99</v>
      </c>
      <c r="D898" t="s">
        <v>100</v>
      </c>
      <c r="E898">
        <v>17</v>
      </c>
      <c r="F898" t="s">
        <v>83</v>
      </c>
      <c r="G898">
        <v>734.66618222858801</v>
      </c>
      <c r="H898">
        <v>0</v>
      </c>
      <c r="I898">
        <v>-6.9770757852217997</v>
      </c>
      <c r="J898" s="1">
        <v>0</v>
      </c>
      <c r="K898" s="1">
        <v>150</v>
      </c>
    </row>
    <row r="899" spans="1:11">
      <c r="A899" t="s">
        <v>23</v>
      </c>
      <c r="B899" t="s">
        <v>108</v>
      </c>
      <c r="C899" t="s">
        <v>99</v>
      </c>
      <c r="D899" t="s">
        <v>100</v>
      </c>
      <c r="E899">
        <v>17</v>
      </c>
      <c r="F899" t="s">
        <v>65</v>
      </c>
      <c r="G899">
        <v>734.66618222858801</v>
      </c>
      <c r="H899">
        <v>0</v>
      </c>
      <c r="I899">
        <v>18.019351050659299</v>
      </c>
      <c r="J899" s="1">
        <v>0</v>
      </c>
      <c r="K899" s="1">
        <v>150</v>
      </c>
    </row>
    <row r="900" spans="1:11">
      <c r="A900" t="s">
        <v>23</v>
      </c>
      <c r="B900" t="s">
        <v>108</v>
      </c>
      <c r="C900" t="s">
        <v>99</v>
      </c>
      <c r="D900" t="s">
        <v>100</v>
      </c>
      <c r="E900">
        <v>17</v>
      </c>
      <c r="F900" t="s">
        <v>64</v>
      </c>
      <c r="G900">
        <v>734.66618222858801</v>
      </c>
      <c r="H900">
        <v>0</v>
      </c>
      <c r="I900">
        <v>18.320752478929101</v>
      </c>
      <c r="J900" s="1">
        <v>0</v>
      </c>
      <c r="K900" s="1">
        <v>150</v>
      </c>
    </row>
    <row r="901" spans="1:11">
      <c r="A901" t="s">
        <v>23</v>
      </c>
      <c r="B901" t="s">
        <v>108</v>
      </c>
      <c r="C901" t="s">
        <v>99</v>
      </c>
      <c r="D901" t="s">
        <v>100</v>
      </c>
      <c r="E901">
        <v>17</v>
      </c>
      <c r="F901" t="s">
        <v>17</v>
      </c>
      <c r="G901">
        <v>734.66618222858801</v>
      </c>
      <c r="H901">
        <v>0</v>
      </c>
      <c r="I901">
        <v>-170.97210822306599</v>
      </c>
      <c r="J901" s="1">
        <v>0</v>
      </c>
      <c r="K901" s="1">
        <v>150</v>
      </c>
    </row>
    <row r="902" spans="1:11">
      <c r="A902" t="s">
        <v>23</v>
      </c>
      <c r="B902" t="s">
        <v>108</v>
      </c>
      <c r="C902" t="s">
        <v>99</v>
      </c>
      <c r="D902" t="s">
        <v>100</v>
      </c>
      <c r="E902">
        <v>17</v>
      </c>
      <c r="F902" t="s">
        <v>63</v>
      </c>
      <c r="G902">
        <v>734.66618222858801</v>
      </c>
      <c r="H902">
        <v>0</v>
      </c>
      <c r="I902">
        <v>14.4948669084462</v>
      </c>
      <c r="J902" s="1">
        <v>0</v>
      </c>
      <c r="K902" s="1">
        <v>150</v>
      </c>
    </row>
    <row r="903" spans="1:11">
      <c r="A903" t="s">
        <v>23</v>
      </c>
      <c r="B903" t="s">
        <v>108</v>
      </c>
      <c r="C903" t="s">
        <v>99</v>
      </c>
      <c r="D903" t="s">
        <v>100</v>
      </c>
      <c r="E903">
        <v>17</v>
      </c>
      <c r="F903" t="s">
        <v>72</v>
      </c>
      <c r="G903">
        <v>734.66618222858801</v>
      </c>
      <c r="H903">
        <v>0</v>
      </c>
      <c r="I903">
        <v>-216.448394081831</v>
      </c>
      <c r="J903" s="1">
        <v>0</v>
      </c>
      <c r="K903" s="1">
        <v>150</v>
      </c>
    </row>
    <row r="904" spans="1:11">
      <c r="A904" t="s">
        <v>23</v>
      </c>
      <c r="B904" t="s">
        <v>108</v>
      </c>
      <c r="C904" t="s">
        <v>99</v>
      </c>
      <c r="D904" t="s">
        <v>100</v>
      </c>
      <c r="E904">
        <v>18</v>
      </c>
      <c r="F904" t="s">
        <v>62</v>
      </c>
      <c r="G904">
        <v>722.02289630596295</v>
      </c>
      <c r="H904">
        <v>0</v>
      </c>
      <c r="I904">
        <v>25.902280538581198</v>
      </c>
      <c r="J904" s="1">
        <v>0</v>
      </c>
      <c r="K904" s="1">
        <v>150</v>
      </c>
    </row>
    <row r="905" spans="1:11">
      <c r="A905" t="s">
        <v>23</v>
      </c>
      <c r="B905" t="s">
        <v>108</v>
      </c>
      <c r="C905" t="s">
        <v>99</v>
      </c>
      <c r="D905" t="s">
        <v>100</v>
      </c>
      <c r="E905">
        <v>18</v>
      </c>
      <c r="F905" t="s">
        <v>84</v>
      </c>
      <c r="G905">
        <v>722.02289630596295</v>
      </c>
      <c r="H905">
        <v>0</v>
      </c>
      <c r="I905">
        <v>0.60916477756179799</v>
      </c>
      <c r="J905" s="1">
        <v>0</v>
      </c>
      <c r="K905" s="1">
        <v>150</v>
      </c>
    </row>
    <row r="906" spans="1:11">
      <c r="A906" t="s">
        <v>23</v>
      </c>
      <c r="B906" t="s">
        <v>108</v>
      </c>
      <c r="C906" t="s">
        <v>99</v>
      </c>
      <c r="D906" t="s">
        <v>100</v>
      </c>
      <c r="E906">
        <v>18</v>
      </c>
      <c r="F906" t="s">
        <v>80</v>
      </c>
      <c r="G906">
        <v>722.02289630596295</v>
      </c>
      <c r="H906">
        <v>0</v>
      </c>
      <c r="I906">
        <v>3.4867949541599002</v>
      </c>
      <c r="J906" s="1">
        <v>0</v>
      </c>
      <c r="K906" s="1">
        <v>150</v>
      </c>
    </row>
    <row r="907" spans="1:11">
      <c r="A907" t="s">
        <v>23</v>
      </c>
      <c r="B907" t="s">
        <v>108</v>
      </c>
      <c r="C907" t="s">
        <v>99</v>
      </c>
      <c r="D907" t="s">
        <v>100</v>
      </c>
      <c r="E907">
        <v>18</v>
      </c>
      <c r="F907" t="s">
        <v>81</v>
      </c>
      <c r="G907">
        <v>722.02289630596295</v>
      </c>
      <c r="H907">
        <v>0</v>
      </c>
      <c r="I907">
        <v>1.73547911511745</v>
      </c>
      <c r="J907" s="1">
        <v>0</v>
      </c>
      <c r="K907" s="1">
        <v>150</v>
      </c>
    </row>
    <row r="908" spans="1:11">
      <c r="A908" t="s">
        <v>23</v>
      </c>
      <c r="B908" t="s">
        <v>108</v>
      </c>
      <c r="C908" t="s">
        <v>99</v>
      </c>
      <c r="D908" t="s">
        <v>100</v>
      </c>
      <c r="E908">
        <v>18</v>
      </c>
      <c r="F908" t="s">
        <v>66</v>
      </c>
      <c r="G908">
        <v>722.02289630596295</v>
      </c>
      <c r="H908">
        <v>0</v>
      </c>
      <c r="I908">
        <v>16.904572991475899</v>
      </c>
      <c r="J908" s="1">
        <v>0</v>
      </c>
      <c r="K908" s="1">
        <v>150</v>
      </c>
    </row>
    <row r="909" spans="1:11">
      <c r="A909" t="s">
        <v>23</v>
      </c>
      <c r="B909" t="s">
        <v>108</v>
      </c>
      <c r="C909" t="s">
        <v>99</v>
      </c>
      <c r="D909" t="s">
        <v>100</v>
      </c>
      <c r="E909">
        <v>18</v>
      </c>
      <c r="F909" t="s">
        <v>56</v>
      </c>
      <c r="G909">
        <v>722.02289630596295</v>
      </c>
      <c r="H909">
        <v>0</v>
      </c>
      <c r="I909">
        <v>32.473659351383603</v>
      </c>
      <c r="J909" s="1">
        <v>0</v>
      </c>
      <c r="K909" s="1">
        <v>150</v>
      </c>
    </row>
    <row r="910" spans="1:11">
      <c r="A910" t="s">
        <v>23</v>
      </c>
      <c r="B910" t="s">
        <v>108</v>
      </c>
      <c r="C910" t="s">
        <v>99</v>
      </c>
      <c r="D910" t="s">
        <v>100</v>
      </c>
      <c r="E910">
        <v>18</v>
      </c>
      <c r="F910" t="s">
        <v>82</v>
      </c>
      <c r="G910">
        <v>722.02289630596295</v>
      </c>
      <c r="H910">
        <v>0</v>
      </c>
      <c r="I910">
        <v>-38.431901297165403</v>
      </c>
      <c r="J910" s="1">
        <v>0</v>
      </c>
      <c r="K910" s="1">
        <v>150</v>
      </c>
    </row>
    <row r="911" spans="1:11">
      <c r="A911" t="s">
        <v>23</v>
      </c>
      <c r="B911" t="s">
        <v>108</v>
      </c>
      <c r="C911" t="s">
        <v>99</v>
      </c>
      <c r="D911" t="s">
        <v>100</v>
      </c>
      <c r="E911">
        <v>18</v>
      </c>
      <c r="F911" t="s">
        <v>86</v>
      </c>
      <c r="G911">
        <v>722.02289630596295</v>
      </c>
      <c r="H911">
        <v>0</v>
      </c>
      <c r="I911">
        <v>0.134296709406862</v>
      </c>
      <c r="J911" s="1">
        <v>0</v>
      </c>
      <c r="K911" s="1">
        <v>150</v>
      </c>
    </row>
    <row r="912" spans="1:11">
      <c r="A912" t="s">
        <v>23</v>
      </c>
      <c r="B912" t="s">
        <v>108</v>
      </c>
      <c r="C912" t="s">
        <v>99</v>
      </c>
      <c r="D912" t="s">
        <v>100</v>
      </c>
      <c r="E912">
        <v>18</v>
      </c>
      <c r="F912" t="s">
        <v>88</v>
      </c>
      <c r="G912">
        <v>722.02289630596295</v>
      </c>
      <c r="H912">
        <v>0</v>
      </c>
      <c r="I912">
        <v>0.92893453529218695</v>
      </c>
      <c r="J912" s="1">
        <v>0</v>
      </c>
      <c r="K912" s="1">
        <v>150</v>
      </c>
    </row>
    <row r="913" spans="1:11">
      <c r="A913" t="s">
        <v>23</v>
      </c>
      <c r="B913" t="s">
        <v>108</v>
      </c>
      <c r="C913" t="s">
        <v>99</v>
      </c>
      <c r="D913" t="s">
        <v>100</v>
      </c>
      <c r="E913">
        <v>18</v>
      </c>
      <c r="F913" t="s">
        <v>87</v>
      </c>
      <c r="G913">
        <v>722.02289630596295</v>
      </c>
      <c r="H913">
        <v>0</v>
      </c>
      <c r="I913">
        <v>1.72532037930564</v>
      </c>
      <c r="J913" s="1">
        <v>0</v>
      </c>
      <c r="K913" s="1">
        <v>150</v>
      </c>
    </row>
    <row r="914" spans="1:11">
      <c r="A914" t="s">
        <v>23</v>
      </c>
      <c r="B914" t="s">
        <v>108</v>
      </c>
      <c r="C914" t="s">
        <v>99</v>
      </c>
      <c r="D914" t="s">
        <v>100</v>
      </c>
      <c r="E914">
        <v>18</v>
      </c>
      <c r="F914" t="s">
        <v>85</v>
      </c>
      <c r="G914">
        <v>722.02289630596295</v>
      </c>
      <c r="H914">
        <v>0</v>
      </c>
      <c r="I914">
        <v>-1.8758236709773299</v>
      </c>
      <c r="J914" s="1">
        <v>0</v>
      </c>
      <c r="K914" s="1">
        <v>150</v>
      </c>
    </row>
    <row r="915" spans="1:11">
      <c r="A915" t="s">
        <v>23</v>
      </c>
      <c r="B915" t="s">
        <v>108</v>
      </c>
      <c r="C915" t="s">
        <v>99</v>
      </c>
      <c r="D915" t="s">
        <v>100</v>
      </c>
      <c r="E915">
        <v>18</v>
      </c>
      <c r="F915" t="s">
        <v>89</v>
      </c>
      <c r="G915">
        <v>722.02289630596295</v>
      </c>
      <c r="H915">
        <v>0</v>
      </c>
      <c r="I915">
        <v>-0.300324330386397</v>
      </c>
      <c r="J915" s="1">
        <v>0</v>
      </c>
      <c r="K915" s="1">
        <v>150</v>
      </c>
    </row>
    <row r="916" spans="1:11">
      <c r="A916" t="s">
        <v>23</v>
      </c>
      <c r="B916" t="s">
        <v>108</v>
      </c>
      <c r="C916" t="s">
        <v>99</v>
      </c>
      <c r="D916" t="s">
        <v>100</v>
      </c>
      <c r="E916">
        <v>18</v>
      </c>
      <c r="F916" t="s">
        <v>55</v>
      </c>
      <c r="G916">
        <v>722.02289630596295</v>
      </c>
      <c r="H916">
        <v>0</v>
      </c>
      <c r="I916">
        <v>14.4541985732724</v>
      </c>
      <c r="J916" s="1">
        <v>0</v>
      </c>
      <c r="K916" s="1">
        <v>150</v>
      </c>
    </row>
    <row r="917" spans="1:11">
      <c r="A917" t="s">
        <v>23</v>
      </c>
      <c r="B917" t="s">
        <v>108</v>
      </c>
      <c r="C917" t="s">
        <v>99</v>
      </c>
      <c r="D917" t="s">
        <v>100</v>
      </c>
      <c r="E917">
        <v>18</v>
      </c>
      <c r="F917" t="s">
        <v>61</v>
      </c>
      <c r="G917">
        <v>722.02289630596295</v>
      </c>
      <c r="H917">
        <v>0</v>
      </c>
      <c r="I917">
        <v>4.8579693829700696</v>
      </c>
      <c r="J917" s="1">
        <v>0</v>
      </c>
      <c r="K917" s="1">
        <v>150</v>
      </c>
    </row>
    <row r="918" spans="1:11">
      <c r="A918" t="s">
        <v>23</v>
      </c>
      <c r="B918" t="s">
        <v>108</v>
      </c>
      <c r="C918" t="s">
        <v>99</v>
      </c>
      <c r="D918" t="s">
        <v>100</v>
      </c>
      <c r="E918">
        <v>18</v>
      </c>
      <c r="F918" t="s">
        <v>60</v>
      </c>
      <c r="G918">
        <v>722.02289630596295</v>
      </c>
      <c r="H918">
        <v>0</v>
      </c>
      <c r="I918">
        <v>10.8195607233695</v>
      </c>
      <c r="J918" s="1">
        <v>0</v>
      </c>
      <c r="K918" s="1">
        <v>150</v>
      </c>
    </row>
    <row r="919" spans="1:11">
      <c r="A919" t="s">
        <v>23</v>
      </c>
      <c r="B919" t="s">
        <v>108</v>
      </c>
      <c r="C919" t="s">
        <v>99</v>
      </c>
      <c r="D919" t="s">
        <v>100</v>
      </c>
      <c r="E919">
        <v>18</v>
      </c>
      <c r="F919" t="s">
        <v>57</v>
      </c>
      <c r="G919">
        <v>722.02289630596295</v>
      </c>
      <c r="H919">
        <v>0</v>
      </c>
      <c r="I919">
        <v>12.6252192571287</v>
      </c>
      <c r="J919" s="1">
        <v>0</v>
      </c>
      <c r="K919" s="1">
        <v>150</v>
      </c>
    </row>
    <row r="920" spans="1:11">
      <c r="A920" t="s">
        <v>23</v>
      </c>
      <c r="B920" t="s">
        <v>108</v>
      </c>
      <c r="C920" t="s">
        <v>99</v>
      </c>
      <c r="D920" t="s">
        <v>100</v>
      </c>
      <c r="E920">
        <v>18</v>
      </c>
      <c r="F920" t="s">
        <v>59</v>
      </c>
      <c r="G920">
        <v>722.02289630596295</v>
      </c>
      <c r="H920">
        <v>0</v>
      </c>
      <c r="I920">
        <v>-6.8532351166658403</v>
      </c>
      <c r="J920" s="1">
        <v>0</v>
      </c>
      <c r="K920" s="1">
        <v>150</v>
      </c>
    </row>
    <row r="921" spans="1:11">
      <c r="A921" t="s">
        <v>23</v>
      </c>
      <c r="B921" t="s">
        <v>108</v>
      </c>
      <c r="C921" t="s">
        <v>99</v>
      </c>
      <c r="D921" t="s">
        <v>100</v>
      </c>
      <c r="E921">
        <v>18</v>
      </c>
      <c r="F921" t="s">
        <v>83</v>
      </c>
      <c r="G921">
        <v>722.02289630596295</v>
      </c>
      <c r="H921">
        <v>0</v>
      </c>
      <c r="I921">
        <v>-6.0922108118757698</v>
      </c>
      <c r="J921" s="1">
        <v>0</v>
      </c>
      <c r="K921" s="1">
        <v>150</v>
      </c>
    </row>
    <row r="922" spans="1:11">
      <c r="A922" t="s">
        <v>23</v>
      </c>
      <c r="B922" t="s">
        <v>108</v>
      </c>
      <c r="C922" t="s">
        <v>99</v>
      </c>
      <c r="D922" t="s">
        <v>100</v>
      </c>
      <c r="E922">
        <v>18</v>
      </c>
      <c r="F922" t="s">
        <v>65</v>
      </c>
      <c r="G922">
        <v>722.02289630596295</v>
      </c>
      <c r="H922">
        <v>0</v>
      </c>
      <c r="I922">
        <v>20.004156317177198</v>
      </c>
      <c r="J922" s="1">
        <v>0</v>
      </c>
      <c r="K922" s="1">
        <v>150</v>
      </c>
    </row>
    <row r="923" spans="1:11">
      <c r="A923" t="s">
        <v>23</v>
      </c>
      <c r="B923" t="s">
        <v>108</v>
      </c>
      <c r="C923" t="s">
        <v>99</v>
      </c>
      <c r="D923" t="s">
        <v>100</v>
      </c>
      <c r="E923">
        <v>18</v>
      </c>
      <c r="F923" t="s">
        <v>64</v>
      </c>
      <c r="G923">
        <v>722.02289630596295</v>
      </c>
      <c r="H923">
        <v>0</v>
      </c>
      <c r="I923">
        <v>18.872250443943599</v>
      </c>
      <c r="J923" s="1">
        <v>0</v>
      </c>
      <c r="K923" s="1">
        <v>150</v>
      </c>
    </row>
    <row r="924" spans="1:11">
      <c r="A924" t="s">
        <v>23</v>
      </c>
      <c r="B924" t="s">
        <v>108</v>
      </c>
      <c r="C924" t="s">
        <v>99</v>
      </c>
      <c r="D924" t="s">
        <v>100</v>
      </c>
      <c r="E924">
        <v>18</v>
      </c>
      <c r="F924" t="s">
        <v>17</v>
      </c>
      <c r="G924">
        <v>722.02289630596295</v>
      </c>
      <c r="H924">
        <v>0</v>
      </c>
      <c r="I924">
        <v>-162.274432286642</v>
      </c>
      <c r="J924" s="1">
        <v>0</v>
      </c>
      <c r="K924" s="1">
        <v>150</v>
      </c>
    </row>
    <row r="925" spans="1:11">
      <c r="A925" t="s">
        <v>23</v>
      </c>
      <c r="B925" t="s">
        <v>108</v>
      </c>
      <c r="C925" t="s">
        <v>99</v>
      </c>
      <c r="D925" t="s">
        <v>100</v>
      </c>
      <c r="E925">
        <v>18</v>
      </c>
      <c r="F925" t="s">
        <v>63</v>
      </c>
      <c r="G925">
        <v>722.02289630596295</v>
      </c>
      <c r="H925">
        <v>0</v>
      </c>
      <c r="I925">
        <v>12.3066261249324</v>
      </c>
      <c r="J925" s="1">
        <v>0</v>
      </c>
      <c r="K925" s="1">
        <v>150</v>
      </c>
    </row>
    <row r="926" spans="1:11">
      <c r="A926" t="s">
        <v>23</v>
      </c>
      <c r="B926" t="s">
        <v>108</v>
      </c>
      <c r="C926" t="s">
        <v>99</v>
      </c>
      <c r="D926" t="s">
        <v>100</v>
      </c>
      <c r="E926">
        <v>18</v>
      </c>
      <c r="F926" t="s">
        <v>72</v>
      </c>
      <c r="G926">
        <v>722.02289630596295</v>
      </c>
      <c r="H926">
        <v>0</v>
      </c>
      <c r="I926">
        <v>-202.97933192119501</v>
      </c>
      <c r="J926" s="1">
        <v>0</v>
      </c>
      <c r="K926" s="1">
        <v>150</v>
      </c>
    </row>
    <row r="927" spans="1:11">
      <c r="A927" t="s">
        <v>23</v>
      </c>
      <c r="B927" t="s">
        <v>108</v>
      </c>
      <c r="C927" t="s">
        <v>99</v>
      </c>
      <c r="D927" t="s">
        <v>100</v>
      </c>
      <c r="E927">
        <v>19</v>
      </c>
      <c r="F927" t="s">
        <v>62</v>
      </c>
      <c r="G927">
        <v>713.04446922321199</v>
      </c>
      <c r="H927">
        <v>0</v>
      </c>
      <c r="I927">
        <v>23.769286515145499</v>
      </c>
      <c r="J927" s="1">
        <v>0</v>
      </c>
      <c r="K927" s="1">
        <v>150</v>
      </c>
    </row>
    <row r="928" spans="1:11">
      <c r="A928" t="s">
        <v>23</v>
      </c>
      <c r="B928" t="s">
        <v>108</v>
      </c>
      <c r="C928" t="s">
        <v>99</v>
      </c>
      <c r="D928" t="s">
        <v>100</v>
      </c>
      <c r="E928">
        <v>19</v>
      </c>
      <c r="F928" t="s">
        <v>84</v>
      </c>
      <c r="G928">
        <v>713.04446922321199</v>
      </c>
      <c r="H928">
        <v>0</v>
      </c>
      <c r="I928">
        <v>0.94026725396644895</v>
      </c>
      <c r="J928" s="1">
        <v>0</v>
      </c>
      <c r="K928" s="1">
        <v>150</v>
      </c>
    </row>
    <row r="929" spans="1:11">
      <c r="A929" t="s">
        <v>23</v>
      </c>
      <c r="B929" t="s">
        <v>108</v>
      </c>
      <c r="C929" t="s">
        <v>99</v>
      </c>
      <c r="D929" t="s">
        <v>100</v>
      </c>
      <c r="E929">
        <v>19</v>
      </c>
      <c r="F929" t="s">
        <v>80</v>
      </c>
      <c r="G929">
        <v>713.04446922321199</v>
      </c>
      <c r="H929">
        <v>0</v>
      </c>
      <c r="I929">
        <v>3.9357196436510899</v>
      </c>
      <c r="J929" s="1">
        <v>0</v>
      </c>
      <c r="K929" s="1">
        <v>150</v>
      </c>
    </row>
    <row r="930" spans="1:11">
      <c r="A930" t="s">
        <v>23</v>
      </c>
      <c r="B930" t="s">
        <v>108</v>
      </c>
      <c r="C930" t="s">
        <v>99</v>
      </c>
      <c r="D930" t="s">
        <v>100</v>
      </c>
      <c r="E930">
        <v>19</v>
      </c>
      <c r="F930" t="s">
        <v>81</v>
      </c>
      <c r="G930">
        <v>713.04446922321199</v>
      </c>
      <c r="H930">
        <v>0</v>
      </c>
      <c r="I930">
        <v>1.03948712297079</v>
      </c>
      <c r="J930" s="1">
        <v>0</v>
      </c>
      <c r="K930" s="1">
        <v>150</v>
      </c>
    </row>
    <row r="931" spans="1:11">
      <c r="A931" t="s">
        <v>23</v>
      </c>
      <c r="B931" t="s">
        <v>108</v>
      </c>
      <c r="C931" t="s">
        <v>99</v>
      </c>
      <c r="D931" t="s">
        <v>100</v>
      </c>
      <c r="E931">
        <v>19</v>
      </c>
      <c r="F931" t="s">
        <v>66</v>
      </c>
      <c r="G931">
        <v>713.04446922321199</v>
      </c>
      <c r="H931">
        <v>0</v>
      </c>
      <c r="I931">
        <v>14.4877793770201</v>
      </c>
      <c r="J931" s="1">
        <v>0</v>
      </c>
      <c r="K931" s="1">
        <v>150</v>
      </c>
    </row>
    <row r="932" spans="1:11">
      <c r="A932" t="s">
        <v>23</v>
      </c>
      <c r="B932" t="s">
        <v>108</v>
      </c>
      <c r="C932" t="s">
        <v>99</v>
      </c>
      <c r="D932" t="s">
        <v>100</v>
      </c>
      <c r="E932">
        <v>19</v>
      </c>
      <c r="F932" t="s">
        <v>56</v>
      </c>
      <c r="G932">
        <v>713.04446922321199</v>
      </c>
      <c r="H932">
        <v>0</v>
      </c>
      <c r="I932">
        <v>33.885106307547296</v>
      </c>
      <c r="J932" s="1">
        <v>0</v>
      </c>
      <c r="K932" s="1">
        <v>150</v>
      </c>
    </row>
    <row r="933" spans="1:11">
      <c r="A933" t="s">
        <v>23</v>
      </c>
      <c r="B933" t="s">
        <v>108</v>
      </c>
      <c r="C933" t="s">
        <v>99</v>
      </c>
      <c r="D933" t="s">
        <v>100</v>
      </c>
      <c r="E933">
        <v>19</v>
      </c>
      <c r="F933" t="s">
        <v>82</v>
      </c>
      <c r="G933">
        <v>713.04446922321199</v>
      </c>
      <c r="H933">
        <v>0</v>
      </c>
      <c r="I933">
        <v>-40.113589718178901</v>
      </c>
      <c r="J933" s="1">
        <v>0</v>
      </c>
      <c r="K933" s="1">
        <v>150</v>
      </c>
    </row>
    <row r="934" spans="1:11">
      <c r="A934" t="s">
        <v>23</v>
      </c>
      <c r="B934" t="s">
        <v>108</v>
      </c>
      <c r="C934" t="s">
        <v>99</v>
      </c>
      <c r="D934" t="s">
        <v>100</v>
      </c>
      <c r="E934">
        <v>19</v>
      </c>
      <c r="F934" t="s">
        <v>86</v>
      </c>
      <c r="G934">
        <v>713.04446922321199</v>
      </c>
      <c r="H934">
        <v>0</v>
      </c>
      <c r="I934">
        <v>0.31232942582771001</v>
      </c>
      <c r="J934" s="1">
        <v>0</v>
      </c>
      <c r="K934" s="1">
        <v>150</v>
      </c>
    </row>
    <row r="935" spans="1:11">
      <c r="A935" t="s">
        <v>23</v>
      </c>
      <c r="B935" t="s">
        <v>108</v>
      </c>
      <c r="C935" t="s">
        <v>99</v>
      </c>
      <c r="D935" t="s">
        <v>100</v>
      </c>
      <c r="E935">
        <v>19</v>
      </c>
      <c r="F935" t="s">
        <v>88</v>
      </c>
      <c r="G935">
        <v>713.04446922321199</v>
      </c>
      <c r="H935">
        <v>0</v>
      </c>
      <c r="I935">
        <v>1.00971953214018</v>
      </c>
      <c r="J935" s="1">
        <v>0</v>
      </c>
      <c r="K935" s="1">
        <v>150</v>
      </c>
    </row>
    <row r="936" spans="1:11">
      <c r="A936" t="s">
        <v>23</v>
      </c>
      <c r="B936" t="s">
        <v>108</v>
      </c>
      <c r="C936" t="s">
        <v>99</v>
      </c>
      <c r="D936" t="s">
        <v>100</v>
      </c>
      <c r="E936">
        <v>19</v>
      </c>
      <c r="F936" t="s">
        <v>87</v>
      </c>
      <c r="G936">
        <v>713.04446922321199</v>
      </c>
      <c r="H936">
        <v>0</v>
      </c>
      <c r="I936">
        <v>1.3619921173354399</v>
      </c>
      <c r="J936" s="1">
        <v>0</v>
      </c>
      <c r="K936" s="1">
        <v>150</v>
      </c>
    </row>
    <row r="937" spans="1:11">
      <c r="A937" t="s">
        <v>23</v>
      </c>
      <c r="B937" t="s">
        <v>108</v>
      </c>
      <c r="C937" t="s">
        <v>99</v>
      </c>
      <c r="D937" t="s">
        <v>100</v>
      </c>
      <c r="E937">
        <v>19</v>
      </c>
      <c r="F937" t="s">
        <v>85</v>
      </c>
      <c r="G937">
        <v>713.04446922321199</v>
      </c>
      <c r="H937">
        <v>0</v>
      </c>
      <c r="I937">
        <v>-1.6277027261035399</v>
      </c>
      <c r="J937" s="1">
        <v>0</v>
      </c>
      <c r="K937" s="1">
        <v>150</v>
      </c>
    </row>
    <row r="938" spans="1:11">
      <c r="A938" t="s">
        <v>23</v>
      </c>
      <c r="B938" t="s">
        <v>108</v>
      </c>
      <c r="C938" t="s">
        <v>99</v>
      </c>
      <c r="D938" t="s">
        <v>100</v>
      </c>
      <c r="E938">
        <v>19</v>
      </c>
      <c r="F938" t="s">
        <v>89</v>
      </c>
      <c r="G938">
        <v>713.04446922321199</v>
      </c>
      <c r="H938">
        <v>0</v>
      </c>
      <c r="I938">
        <v>-0.32369410195776899</v>
      </c>
      <c r="J938" s="1">
        <v>0</v>
      </c>
      <c r="K938" s="1">
        <v>150</v>
      </c>
    </row>
    <row r="939" spans="1:11">
      <c r="A939" t="s">
        <v>23</v>
      </c>
      <c r="B939" t="s">
        <v>108</v>
      </c>
      <c r="C939" t="s">
        <v>99</v>
      </c>
      <c r="D939" t="s">
        <v>100</v>
      </c>
      <c r="E939">
        <v>19</v>
      </c>
      <c r="F939" t="s">
        <v>55</v>
      </c>
      <c r="G939">
        <v>713.04446922321199</v>
      </c>
      <c r="H939">
        <v>0</v>
      </c>
      <c r="I939">
        <v>12.419885687076899</v>
      </c>
      <c r="J939" s="1">
        <v>0</v>
      </c>
      <c r="K939" s="1">
        <v>150</v>
      </c>
    </row>
    <row r="940" spans="1:11">
      <c r="A940" t="s">
        <v>23</v>
      </c>
      <c r="B940" t="s">
        <v>108</v>
      </c>
      <c r="C940" t="s">
        <v>99</v>
      </c>
      <c r="D940" t="s">
        <v>100</v>
      </c>
      <c r="E940">
        <v>19</v>
      </c>
      <c r="F940" t="s">
        <v>61</v>
      </c>
      <c r="G940">
        <v>713.04446922321199</v>
      </c>
      <c r="H940">
        <v>0</v>
      </c>
      <c r="I940">
        <v>3.1493558901189802</v>
      </c>
      <c r="J940" s="1">
        <v>0</v>
      </c>
      <c r="K940" s="1">
        <v>150</v>
      </c>
    </row>
    <row r="941" spans="1:11">
      <c r="A941" t="s">
        <v>23</v>
      </c>
      <c r="B941" t="s">
        <v>108</v>
      </c>
      <c r="C941" t="s">
        <v>99</v>
      </c>
      <c r="D941" t="s">
        <v>100</v>
      </c>
      <c r="E941">
        <v>19</v>
      </c>
      <c r="F941" t="s">
        <v>60</v>
      </c>
      <c r="G941">
        <v>713.04446922321199</v>
      </c>
      <c r="H941">
        <v>0</v>
      </c>
      <c r="I941">
        <v>9.1550859314079602</v>
      </c>
      <c r="J941" s="1">
        <v>0</v>
      </c>
      <c r="K941" s="1">
        <v>150</v>
      </c>
    </row>
    <row r="942" spans="1:11">
      <c r="A942" t="s">
        <v>23</v>
      </c>
      <c r="B942" t="s">
        <v>108</v>
      </c>
      <c r="C942" t="s">
        <v>99</v>
      </c>
      <c r="D942" t="s">
        <v>100</v>
      </c>
      <c r="E942">
        <v>19</v>
      </c>
      <c r="F942" t="s">
        <v>57</v>
      </c>
      <c r="G942">
        <v>713.04446922321199</v>
      </c>
      <c r="H942">
        <v>0</v>
      </c>
      <c r="I942">
        <v>16.627457025897499</v>
      </c>
      <c r="J942" s="1">
        <v>0</v>
      </c>
      <c r="K942" s="1">
        <v>150</v>
      </c>
    </row>
    <row r="943" spans="1:11">
      <c r="A943" t="s">
        <v>23</v>
      </c>
      <c r="B943" t="s">
        <v>108</v>
      </c>
      <c r="C943" t="s">
        <v>99</v>
      </c>
      <c r="D943" t="s">
        <v>100</v>
      </c>
      <c r="E943">
        <v>19</v>
      </c>
      <c r="F943" t="s">
        <v>59</v>
      </c>
      <c r="G943">
        <v>713.04446922321199</v>
      </c>
      <c r="H943">
        <v>0</v>
      </c>
      <c r="I943">
        <v>-7.0083090615488102</v>
      </c>
      <c r="J943" s="1">
        <v>0</v>
      </c>
      <c r="K943" s="1">
        <v>150</v>
      </c>
    </row>
    <row r="944" spans="1:11">
      <c r="A944" t="s">
        <v>23</v>
      </c>
      <c r="B944" t="s">
        <v>108</v>
      </c>
      <c r="C944" t="s">
        <v>99</v>
      </c>
      <c r="D944" t="s">
        <v>100</v>
      </c>
      <c r="E944">
        <v>19</v>
      </c>
      <c r="F944" t="s">
        <v>83</v>
      </c>
      <c r="G944">
        <v>713.04446922321199</v>
      </c>
      <c r="H944">
        <v>0</v>
      </c>
      <c r="I944">
        <v>-5.2836883773656496</v>
      </c>
      <c r="J944" s="1">
        <v>0</v>
      </c>
      <c r="K944" s="1">
        <v>150</v>
      </c>
    </row>
    <row r="945" spans="1:11">
      <c r="A945" t="s">
        <v>23</v>
      </c>
      <c r="B945" t="s">
        <v>108</v>
      </c>
      <c r="C945" t="s">
        <v>99</v>
      </c>
      <c r="D945" t="s">
        <v>100</v>
      </c>
      <c r="E945">
        <v>19</v>
      </c>
      <c r="F945" t="s">
        <v>65</v>
      </c>
      <c r="G945">
        <v>713.04446922321199</v>
      </c>
      <c r="H945">
        <v>0</v>
      </c>
      <c r="I945">
        <v>17.633310472737801</v>
      </c>
      <c r="J945" s="1">
        <v>0</v>
      </c>
      <c r="K945" s="1">
        <v>150</v>
      </c>
    </row>
    <row r="946" spans="1:11">
      <c r="A946" t="s">
        <v>23</v>
      </c>
      <c r="B946" t="s">
        <v>108</v>
      </c>
      <c r="C946" t="s">
        <v>99</v>
      </c>
      <c r="D946" t="s">
        <v>100</v>
      </c>
      <c r="E946">
        <v>19</v>
      </c>
      <c r="F946" t="s">
        <v>64</v>
      </c>
      <c r="G946">
        <v>713.04446922321199</v>
      </c>
      <c r="H946">
        <v>0</v>
      </c>
      <c r="I946">
        <v>25.752734750956002</v>
      </c>
      <c r="J946" s="1">
        <v>0</v>
      </c>
      <c r="K946" s="1">
        <v>150</v>
      </c>
    </row>
    <row r="947" spans="1:11">
      <c r="A947" t="s">
        <v>23</v>
      </c>
      <c r="B947" t="s">
        <v>108</v>
      </c>
      <c r="C947" t="s">
        <v>99</v>
      </c>
      <c r="D947" t="s">
        <v>100</v>
      </c>
      <c r="E947">
        <v>19</v>
      </c>
      <c r="F947" t="s">
        <v>17</v>
      </c>
      <c r="G947">
        <v>713.04446922321199</v>
      </c>
      <c r="H947">
        <v>0</v>
      </c>
      <c r="I947">
        <v>-156.28718641555099</v>
      </c>
      <c r="J947" s="1">
        <v>0</v>
      </c>
      <c r="K947" s="1">
        <v>150</v>
      </c>
    </row>
    <row r="948" spans="1:11">
      <c r="A948" t="s">
        <v>23</v>
      </c>
      <c r="B948" t="s">
        <v>108</v>
      </c>
      <c r="C948" t="s">
        <v>99</v>
      </c>
      <c r="D948" t="s">
        <v>100</v>
      </c>
      <c r="E948">
        <v>19</v>
      </c>
      <c r="F948" t="s">
        <v>63</v>
      </c>
      <c r="G948">
        <v>713.04446922321199</v>
      </c>
      <c r="H948">
        <v>0</v>
      </c>
      <c r="I948">
        <v>13.603360342345701</v>
      </c>
      <c r="J948" s="1">
        <v>0</v>
      </c>
      <c r="K948" s="1">
        <v>150</v>
      </c>
    </row>
    <row r="949" spans="1:11">
      <c r="A949" t="s">
        <v>23</v>
      </c>
      <c r="B949" t="s">
        <v>108</v>
      </c>
      <c r="C949" t="s">
        <v>99</v>
      </c>
      <c r="D949" t="s">
        <v>100</v>
      </c>
      <c r="E949">
        <v>19</v>
      </c>
      <c r="F949" t="s">
        <v>72</v>
      </c>
      <c r="G949">
        <v>713.04446922321199</v>
      </c>
      <c r="H949">
        <v>0</v>
      </c>
      <c r="I949">
        <v>-190.02332239072399</v>
      </c>
      <c r="J949" s="1">
        <v>0</v>
      </c>
      <c r="K949" s="1">
        <v>150</v>
      </c>
    </row>
    <row r="950" spans="1:11">
      <c r="A950" t="s">
        <v>23</v>
      </c>
      <c r="B950" t="s">
        <v>108</v>
      </c>
      <c r="C950" t="s">
        <v>99</v>
      </c>
      <c r="D950" t="s">
        <v>100</v>
      </c>
      <c r="E950">
        <v>20</v>
      </c>
      <c r="F950" t="s">
        <v>62</v>
      </c>
      <c r="G950">
        <v>717.31814675888495</v>
      </c>
      <c r="H950">
        <v>0</v>
      </c>
      <c r="I950">
        <v>21.316665554286899</v>
      </c>
      <c r="J950" s="1">
        <v>0</v>
      </c>
      <c r="K950" s="1">
        <v>150</v>
      </c>
    </row>
    <row r="951" spans="1:11">
      <c r="A951" t="s">
        <v>23</v>
      </c>
      <c r="B951" t="s">
        <v>108</v>
      </c>
      <c r="C951" t="s">
        <v>99</v>
      </c>
      <c r="D951" t="s">
        <v>100</v>
      </c>
      <c r="E951">
        <v>20</v>
      </c>
      <c r="F951" t="s">
        <v>84</v>
      </c>
      <c r="G951">
        <v>717.31814675888495</v>
      </c>
      <c r="H951">
        <v>0</v>
      </c>
      <c r="I951">
        <v>1.56503482765013</v>
      </c>
      <c r="J951" s="1">
        <v>0</v>
      </c>
      <c r="K951" s="1">
        <v>150</v>
      </c>
    </row>
    <row r="952" spans="1:11">
      <c r="A952" t="s">
        <v>23</v>
      </c>
      <c r="B952" t="s">
        <v>108</v>
      </c>
      <c r="C952" t="s">
        <v>99</v>
      </c>
      <c r="D952" t="s">
        <v>100</v>
      </c>
      <c r="E952">
        <v>20</v>
      </c>
      <c r="F952" t="s">
        <v>80</v>
      </c>
      <c r="G952">
        <v>717.31814675888495</v>
      </c>
      <c r="H952">
        <v>0</v>
      </c>
      <c r="I952">
        <v>4.3074469186818298</v>
      </c>
      <c r="J952" s="1">
        <v>0</v>
      </c>
      <c r="K952" s="1">
        <v>150</v>
      </c>
    </row>
    <row r="953" spans="1:11">
      <c r="A953" t="s">
        <v>23</v>
      </c>
      <c r="B953" t="s">
        <v>108</v>
      </c>
      <c r="C953" t="s">
        <v>99</v>
      </c>
      <c r="D953" t="s">
        <v>100</v>
      </c>
      <c r="E953">
        <v>20</v>
      </c>
      <c r="F953" t="s">
        <v>81</v>
      </c>
      <c r="G953">
        <v>717.31814675888495</v>
      </c>
      <c r="H953">
        <v>0</v>
      </c>
      <c r="I953">
        <v>0.14418859201508599</v>
      </c>
      <c r="J953" s="1">
        <v>0</v>
      </c>
      <c r="K953" s="1">
        <v>150</v>
      </c>
    </row>
    <row r="954" spans="1:11">
      <c r="A954" t="s">
        <v>23</v>
      </c>
      <c r="B954" t="s">
        <v>108</v>
      </c>
      <c r="C954" t="s">
        <v>99</v>
      </c>
      <c r="D954" t="s">
        <v>100</v>
      </c>
      <c r="E954">
        <v>20</v>
      </c>
      <c r="F954" t="s">
        <v>66</v>
      </c>
      <c r="G954">
        <v>717.31814675888495</v>
      </c>
      <c r="H954">
        <v>0</v>
      </c>
      <c r="I954">
        <v>5.3092612789809399</v>
      </c>
      <c r="J954" s="1">
        <v>0</v>
      </c>
      <c r="K954" s="1">
        <v>150</v>
      </c>
    </row>
    <row r="955" spans="1:11">
      <c r="A955" t="s">
        <v>23</v>
      </c>
      <c r="B955" t="s">
        <v>108</v>
      </c>
      <c r="C955" t="s">
        <v>99</v>
      </c>
      <c r="D955" t="s">
        <v>100</v>
      </c>
      <c r="E955">
        <v>20</v>
      </c>
      <c r="F955" t="s">
        <v>56</v>
      </c>
      <c r="G955">
        <v>717.31814675888495</v>
      </c>
      <c r="H955">
        <v>0</v>
      </c>
      <c r="I955">
        <v>25.921812411282101</v>
      </c>
      <c r="J955" s="1">
        <v>0</v>
      </c>
      <c r="K955" s="1">
        <v>150</v>
      </c>
    </row>
    <row r="956" spans="1:11">
      <c r="A956" t="s">
        <v>23</v>
      </c>
      <c r="B956" t="s">
        <v>108</v>
      </c>
      <c r="C956" t="s">
        <v>99</v>
      </c>
      <c r="D956" t="s">
        <v>100</v>
      </c>
      <c r="E956">
        <v>20</v>
      </c>
      <c r="F956" t="s">
        <v>82</v>
      </c>
      <c r="G956">
        <v>717.31814675888495</v>
      </c>
      <c r="H956">
        <v>0</v>
      </c>
      <c r="I956">
        <v>-45.6591899696772</v>
      </c>
      <c r="J956" s="1">
        <v>0</v>
      </c>
      <c r="K956" s="1">
        <v>150</v>
      </c>
    </row>
    <row r="957" spans="1:11">
      <c r="A957" t="s">
        <v>23</v>
      </c>
      <c r="B957" t="s">
        <v>108</v>
      </c>
      <c r="C957" t="s">
        <v>99</v>
      </c>
      <c r="D957" t="s">
        <v>100</v>
      </c>
      <c r="E957">
        <v>20</v>
      </c>
      <c r="F957" t="s">
        <v>86</v>
      </c>
      <c r="G957">
        <v>717.31814675888495</v>
      </c>
      <c r="H957">
        <v>0</v>
      </c>
      <c r="I957">
        <v>0.67552632360947595</v>
      </c>
      <c r="J957" s="1">
        <v>0</v>
      </c>
      <c r="K957" s="1">
        <v>150</v>
      </c>
    </row>
    <row r="958" spans="1:11">
      <c r="A958" t="s">
        <v>23</v>
      </c>
      <c r="B958" t="s">
        <v>108</v>
      </c>
      <c r="C958" t="s">
        <v>99</v>
      </c>
      <c r="D958" t="s">
        <v>100</v>
      </c>
      <c r="E958">
        <v>20</v>
      </c>
      <c r="F958" t="s">
        <v>88</v>
      </c>
      <c r="G958">
        <v>717.31814675888495</v>
      </c>
      <c r="H958">
        <v>0</v>
      </c>
      <c r="I958">
        <v>0.575455594644257</v>
      </c>
      <c r="J958" s="1">
        <v>0</v>
      </c>
      <c r="K958" s="1">
        <v>150</v>
      </c>
    </row>
    <row r="959" spans="1:11">
      <c r="A959" t="s">
        <v>23</v>
      </c>
      <c r="B959" t="s">
        <v>108</v>
      </c>
      <c r="C959" t="s">
        <v>99</v>
      </c>
      <c r="D959" t="s">
        <v>100</v>
      </c>
      <c r="E959">
        <v>20</v>
      </c>
      <c r="F959" t="s">
        <v>87</v>
      </c>
      <c r="G959">
        <v>717.31814675888495</v>
      </c>
      <c r="H959">
        <v>0</v>
      </c>
      <c r="I959">
        <v>1.5712052147532001</v>
      </c>
      <c r="J959" s="1">
        <v>0</v>
      </c>
      <c r="K959" s="1">
        <v>150</v>
      </c>
    </row>
    <row r="960" spans="1:11">
      <c r="A960" t="s">
        <v>23</v>
      </c>
      <c r="B960" t="s">
        <v>108</v>
      </c>
      <c r="C960" t="s">
        <v>99</v>
      </c>
      <c r="D960" t="s">
        <v>100</v>
      </c>
      <c r="E960">
        <v>20</v>
      </c>
      <c r="F960" t="s">
        <v>85</v>
      </c>
      <c r="G960">
        <v>717.31814675888495</v>
      </c>
      <c r="H960">
        <v>0</v>
      </c>
      <c r="I960">
        <v>-1.71061967533312</v>
      </c>
      <c r="J960" s="1">
        <v>0</v>
      </c>
      <c r="K960" s="1">
        <v>150</v>
      </c>
    </row>
    <row r="961" spans="1:11">
      <c r="A961" t="s">
        <v>23</v>
      </c>
      <c r="B961" t="s">
        <v>108</v>
      </c>
      <c r="C961" t="s">
        <v>99</v>
      </c>
      <c r="D961" t="s">
        <v>100</v>
      </c>
      <c r="E961">
        <v>20</v>
      </c>
      <c r="F961" t="s">
        <v>89</v>
      </c>
      <c r="G961">
        <v>717.31814675888495</v>
      </c>
      <c r="H961">
        <v>0</v>
      </c>
      <c r="I961">
        <v>-0.33630435470317299</v>
      </c>
      <c r="J961" s="1">
        <v>0</v>
      </c>
      <c r="K961" s="1">
        <v>150</v>
      </c>
    </row>
    <row r="962" spans="1:11">
      <c r="A962" t="s">
        <v>23</v>
      </c>
      <c r="B962" t="s">
        <v>108</v>
      </c>
      <c r="C962" t="s">
        <v>99</v>
      </c>
      <c r="D962" t="s">
        <v>100</v>
      </c>
      <c r="E962">
        <v>20</v>
      </c>
      <c r="F962" t="s">
        <v>55</v>
      </c>
      <c r="G962">
        <v>717.31814675888495</v>
      </c>
      <c r="H962">
        <v>0</v>
      </c>
      <c r="I962">
        <v>4.3697444226995996</v>
      </c>
      <c r="J962" s="1">
        <v>0</v>
      </c>
      <c r="K962" s="1">
        <v>150</v>
      </c>
    </row>
    <row r="963" spans="1:11">
      <c r="A963" t="s">
        <v>23</v>
      </c>
      <c r="B963" t="s">
        <v>108</v>
      </c>
      <c r="C963" t="s">
        <v>99</v>
      </c>
      <c r="D963" t="s">
        <v>100</v>
      </c>
      <c r="E963">
        <v>20</v>
      </c>
      <c r="F963" t="s">
        <v>61</v>
      </c>
      <c r="G963">
        <v>717.31814675888495</v>
      </c>
      <c r="H963">
        <v>0</v>
      </c>
      <c r="I963">
        <v>-4.6609298806111799</v>
      </c>
      <c r="J963" s="1">
        <v>0</v>
      </c>
      <c r="K963" s="1">
        <v>150</v>
      </c>
    </row>
    <row r="964" spans="1:11">
      <c r="A964" t="s">
        <v>23</v>
      </c>
      <c r="B964" t="s">
        <v>108</v>
      </c>
      <c r="C964" t="s">
        <v>99</v>
      </c>
      <c r="D964" t="s">
        <v>100</v>
      </c>
      <c r="E964">
        <v>20</v>
      </c>
      <c r="F964" t="s">
        <v>60</v>
      </c>
      <c r="G964">
        <v>717.31814675888495</v>
      </c>
      <c r="H964">
        <v>0</v>
      </c>
      <c r="I964">
        <v>1.5755788793982199</v>
      </c>
      <c r="J964" s="1">
        <v>0</v>
      </c>
      <c r="K964" s="1">
        <v>150</v>
      </c>
    </row>
    <row r="965" spans="1:11">
      <c r="A965" t="s">
        <v>23</v>
      </c>
      <c r="B965" t="s">
        <v>108</v>
      </c>
      <c r="C965" t="s">
        <v>99</v>
      </c>
      <c r="D965" t="s">
        <v>100</v>
      </c>
      <c r="E965">
        <v>20</v>
      </c>
      <c r="F965" t="s">
        <v>57</v>
      </c>
      <c r="G965">
        <v>717.31814675888495</v>
      </c>
      <c r="H965">
        <v>0</v>
      </c>
      <c r="I965">
        <v>13.7071916135182</v>
      </c>
      <c r="J965" s="1">
        <v>0</v>
      </c>
      <c r="K965" s="1">
        <v>150</v>
      </c>
    </row>
    <row r="966" spans="1:11">
      <c r="A966" t="s">
        <v>23</v>
      </c>
      <c r="B966" t="s">
        <v>108</v>
      </c>
      <c r="C966" t="s">
        <v>99</v>
      </c>
      <c r="D966" t="s">
        <v>100</v>
      </c>
      <c r="E966">
        <v>20</v>
      </c>
      <c r="F966" t="s">
        <v>59</v>
      </c>
      <c r="G966">
        <v>717.31814675888495</v>
      </c>
      <c r="H966">
        <v>0</v>
      </c>
      <c r="I966">
        <v>-13.530429790345201</v>
      </c>
      <c r="J966" s="1">
        <v>0</v>
      </c>
      <c r="K966" s="1">
        <v>150</v>
      </c>
    </row>
    <row r="967" spans="1:11">
      <c r="A967" t="s">
        <v>23</v>
      </c>
      <c r="B967" t="s">
        <v>108</v>
      </c>
      <c r="C967" t="s">
        <v>99</v>
      </c>
      <c r="D967" t="s">
        <v>100</v>
      </c>
      <c r="E967">
        <v>20</v>
      </c>
      <c r="F967" t="s">
        <v>83</v>
      </c>
      <c r="G967">
        <v>717.31814675888495</v>
      </c>
      <c r="H967">
        <v>0</v>
      </c>
      <c r="I967">
        <v>-3.87144065567451</v>
      </c>
      <c r="J967" s="1">
        <v>0</v>
      </c>
      <c r="K967" s="1">
        <v>150</v>
      </c>
    </row>
    <row r="968" spans="1:11">
      <c r="A968" t="s">
        <v>23</v>
      </c>
      <c r="B968" t="s">
        <v>108</v>
      </c>
      <c r="C968" t="s">
        <v>99</v>
      </c>
      <c r="D968" t="s">
        <v>100</v>
      </c>
      <c r="E968">
        <v>20</v>
      </c>
      <c r="F968" t="s">
        <v>65</v>
      </c>
      <c r="G968">
        <v>717.31814675888495</v>
      </c>
      <c r="H968">
        <v>0</v>
      </c>
      <c r="I968">
        <v>8.1189724876564</v>
      </c>
      <c r="J968" s="1">
        <v>0</v>
      </c>
      <c r="K968" s="1">
        <v>150</v>
      </c>
    </row>
    <row r="969" spans="1:11">
      <c r="A969" t="s">
        <v>23</v>
      </c>
      <c r="B969" t="s">
        <v>108</v>
      </c>
      <c r="C969" t="s">
        <v>99</v>
      </c>
      <c r="D969" t="s">
        <v>100</v>
      </c>
      <c r="E969">
        <v>20</v>
      </c>
      <c r="F969" t="s">
        <v>64</v>
      </c>
      <c r="G969">
        <v>717.31814675888495</v>
      </c>
      <c r="H969">
        <v>0</v>
      </c>
      <c r="I969">
        <v>19.941322734968001</v>
      </c>
      <c r="J969" s="1">
        <v>0</v>
      </c>
      <c r="K969" s="1">
        <v>150</v>
      </c>
    </row>
    <row r="970" spans="1:11">
      <c r="A970" t="s">
        <v>23</v>
      </c>
      <c r="B970" t="s">
        <v>108</v>
      </c>
      <c r="C970" t="s">
        <v>99</v>
      </c>
      <c r="D970" t="s">
        <v>100</v>
      </c>
      <c r="E970">
        <v>20</v>
      </c>
      <c r="F970" t="s">
        <v>17</v>
      </c>
      <c r="G970">
        <v>717.31814675888495</v>
      </c>
      <c r="H970">
        <v>0</v>
      </c>
      <c r="I970">
        <v>-155.78481888392099</v>
      </c>
      <c r="J970" s="1">
        <v>0</v>
      </c>
      <c r="K970" s="1">
        <v>150</v>
      </c>
    </row>
    <row r="971" spans="1:11">
      <c r="A971" t="s">
        <v>23</v>
      </c>
      <c r="B971" t="s">
        <v>108</v>
      </c>
      <c r="C971" t="s">
        <v>99</v>
      </c>
      <c r="D971" t="s">
        <v>100</v>
      </c>
      <c r="E971">
        <v>20</v>
      </c>
      <c r="F971" t="s">
        <v>63</v>
      </c>
      <c r="G971">
        <v>717.31814675888495</v>
      </c>
      <c r="H971">
        <v>0</v>
      </c>
      <c r="I971">
        <v>14.080606034584701</v>
      </c>
      <c r="J971" s="1">
        <v>0</v>
      </c>
      <c r="K971" s="1">
        <v>150</v>
      </c>
    </row>
    <row r="972" spans="1:11">
      <c r="A972" t="s">
        <v>23</v>
      </c>
      <c r="B972" t="s">
        <v>108</v>
      </c>
      <c r="C972" t="s">
        <v>99</v>
      </c>
      <c r="D972" t="s">
        <v>100</v>
      </c>
      <c r="E972">
        <v>20</v>
      </c>
      <c r="F972" t="s">
        <v>72</v>
      </c>
      <c r="G972">
        <v>717.31814675888495</v>
      </c>
      <c r="H972">
        <v>0</v>
      </c>
      <c r="I972">
        <v>-178.53371271197801</v>
      </c>
      <c r="J972" s="1">
        <v>0</v>
      </c>
      <c r="K972" s="1">
        <v>150</v>
      </c>
    </row>
    <row r="973" spans="1:11">
      <c r="A973" t="s">
        <v>23</v>
      </c>
      <c r="B973" t="s">
        <v>108</v>
      </c>
      <c r="C973" t="s">
        <v>99</v>
      </c>
      <c r="D973" t="s">
        <v>100</v>
      </c>
      <c r="E973">
        <v>21</v>
      </c>
      <c r="F973" t="s">
        <v>62</v>
      </c>
      <c r="G973">
        <v>730.20949511277104</v>
      </c>
      <c r="H973">
        <v>0</v>
      </c>
      <c r="I973">
        <v>24.898198156574001</v>
      </c>
      <c r="J973" s="1">
        <v>0</v>
      </c>
      <c r="K973" s="1">
        <v>150</v>
      </c>
    </row>
    <row r="974" spans="1:11">
      <c r="A974" t="s">
        <v>23</v>
      </c>
      <c r="B974" t="s">
        <v>108</v>
      </c>
      <c r="C974" t="s">
        <v>99</v>
      </c>
      <c r="D974" t="s">
        <v>100</v>
      </c>
      <c r="E974">
        <v>21</v>
      </c>
      <c r="F974" t="s">
        <v>84</v>
      </c>
      <c r="G974">
        <v>730.20949511277104</v>
      </c>
      <c r="H974">
        <v>0</v>
      </c>
      <c r="I974">
        <v>1.9401264354221699</v>
      </c>
      <c r="J974" s="1">
        <v>0</v>
      </c>
      <c r="K974" s="1">
        <v>150</v>
      </c>
    </row>
    <row r="975" spans="1:11">
      <c r="A975" t="s">
        <v>23</v>
      </c>
      <c r="B975" t="s">
        <v>108</v>
      </c>
      <c r="C975" t="s">
        <v>99</v>
      </c>
      <c r="D975" t="s">
        <v>100</v>
      </c>
      <c r="E975">
        <v>21</v>
      </c>
      <c r="F975" t="s">
        <v>80</v>
      </c>
      <c r="G975">
        <v>730.20949511277104</v>
      </c>
      <c r="H975">
        <v>0</v>
      </c>
      <c r="I975">
        <v>4.4907778426600702</v>
      </c>
      <c r="J975" s="1">
        <v>0</v>
      </c>
      <c r="K975" s="1">
        <v>150</v>
      </c>
    </row>
    <row r="976" spans="1:11">
      <c r="A976" t="s">
        <v>23</v>
      </c>
      <c r="B976" t="s">
        <v>108</v>
      </c>
      <c r="C976" t="s">
        <v>99</v>
      </c>
      <c r="D976" t="s">
        <v>100</v>
      </c>
      <c r="E976">
        <v>21</v>
      </c>
      <c r="F976" t="s">
        <v>81</v>
      </c>
      <c r="G976">
        <v>730.20949511277104</v>
      </c>
      <c r="H976">
        <v>0</v>
      </c>
      <c r="I976">
        <v>-0.40348436136758897</v>
      </c>
      <c r="J976" s="1">
        <v>0</v>
      </c>
      <c r="K976" s="1">
        <v>150</v>
      </c>
    </row>
    <row r="977" spans="1:11">
      <c r="A977" t="s">
        <v>23</v>
      </c>
      <c r="B977" t="s">
        <v>108</v>
      </c>
      <c r="C977" t="s">
        <v>99</v>
      </c>
      <c r="D977" t="s">
        <v>100</v>
      </c>
      <c r="E977">
        <v>21</v>
      </c>
      <c r="F977" t="s">
        <v>66</v>
      </c>
      <c r="G977">
        <v>730.20949511277104</v>
      </c>
      <c r="H977">
        <v>0</v>
      </c>
      <c r="I977">
        <v>1.2565025745479701</v>
      </c>
      <c r="J977" s="1">
        <v>0</v>
      </c>
      <c r="K977" s="1">
        <v>150</v>
      </c>
    </row>
    <row r="978" spans="1:11">
      <c r="A978" t="s">
        <v>23</v>
      </c>
      <c r="B978" t="s">
        <v>108</v>
      </c>
      <c r="C978" t="s">
        <v>99</v>
      </c>
      <c r="D978" t="s">
        <v>100</v>
      </c>
      <c r="E978">
        <v>21</v>
      </c>
      <c r="F978" t="s">
        <v>56</v>
      </c>
      <c r="G978">
        <v>730.20949511277104</v>
      </c>
      <c r="H978">
        <v>0</v>
      </c>
      <c r="I978">
        <v>21.445764546755498</v>
      </c>
      <c r="J978" s="1">
        <v>0</v>
      </c>
      <c r="K978" s="1">
        <v>150</v>
      </c>
    </row>
    <row r="979" spans="1:11">
      <c r="A979" t="s">
        <v>23</v>
      </c>
      <c r="B979" t="s">
        <v>108</v>
      </c>
      <c r="C979" t="s">
        <v>99</v>
      </c>
      <c r="D979" t="s">
        <v>100</v>
      </c>
      <c r="E979">
        <v>21</v>
      </c>
      <c r="F979" t="s">
        <v>82</v>
      </c>
      <c r="G979">
        <v>730.20949511277104</v>
      </c>
      <c r="H979">
        <v>0</v>
      </c>
      <c r="I979">
        <v>-63.877935183076097</v>
      </c>
      <c r="J979" s="1">
        <v>0</v>
      </c>
      <c r="K979" s="1">
        <v>150</v>
      </c>
    </row>
    <row r="980" spans="1:11">
      <c r="A980" t="s">
        <v>23</v>
      </c>
      <c r="B980" t="s">
        <v>108</v>
      </c>
      <c r="C980" t="s">
        <v>99</v>
      </c>
      <c r="D980" t="s">
        <v>100</v>
      </c>
      <c r="E980">
        <v>21</v>
      </c>
      <c r="F980" t="s">
        <v>86</v>
      </c>
      <c r="G980">
        <v>730.20949511277104</v>
      </c>
      <c r="H980">
        <v>0</v>
      </c>
      <c r="I980">
        <v>1.1323324538183199</v>
      </c>
      <c r="J980" s="1">
        <v>0</v>
      </c>
      <c r="K980" s="1">
        <v>150</v>
      </c>
    </row>
    <row r="981" spans="1:11">
      <c r="A981" t="s">
        <v>23</v>
      </c>
      <c r="B981" t="s">
        <v>108</v>
      </c>
      <c r="C981" t="s">
        <v>99</v>
      </c>
      <c r="D981" t="s">
        <v>100</v>
      </c>
      <c r="E981">
        <v>21</v>
      </c>
      <c r="F981" t="s">
        <v>88</v>
      </c>
      <c r="G981">
        <v>730.20949511277104</v>
      </c>
      <c r="H981">
        <v>0</v>
      </c>
      <c r="I981">
        <v>5.53907558797282E-2</v>
      </c>
      <c r="J981" s="1">
        <v>0</v>
      </c>
      <c r="K981" s="1">
        <v>150</v>
      </c>
    </row>
    <row r="982" spans="1:11">
      <c r="A982" t="s">
        <v>23</v>
      </c>
      <c r="B982" t="s">
        <v>108</v>
      </c>
      <c r="C982" t="s">
        <v>99</v>
      </c>
      <c r="D982" t="s">
        <v>100</v>
      </c>
      <c r="E982">
        <v>21</v>
      </c>
      <c r="F982" t="s">
        <v>87</v>
      </c>
      <c r="G982">
        <v>730.20949511277104</v>
      </c>
      <c r="H982">
        <v>0</v>
      </c>
      <c r="I982">
        <v>1.58101661410663</v>
      </c>
      <c r="J982" s="1">
        <v>0</v>
      </c>
      <c r="K982" s="1">
        <v>150</v>
      </c>
    </row>
    <row r="983" spans="1:11">
      <c r="A983" t="s">
        <v>23</v>
      </c>
      <c r="B983" t="s">
        <v>108</v>
      </c>
      <c r="C983" t="s">
        <v>99</v>
      </c>
      <c r="D983" t="s">
        <v>100</v>
      </c>
      <c r="E983">
        <v>21</v>
      </c>
      <c r="F983" t="s">
        <v>85</v>
      </c>
      <c r="G983">
        <v>730.20949511277104</v>
      </c>
      <c r="H983">
        <v>0</v>
      </c>
      <c r="I983">
        <v>-1.5658352771700601</v>
      </c>
      <c r="J983" s="1">
        <v>0</v>
      </c>
      <c r="K983" s="1">
        <v>150</v>
      </c>
    </row>
    <row r="984" spans="1:11">
      <c r="A984" t="s">
        <v>23</v>
      </c>
      <c r="B984" t="s">
        <v>108</v>
      </c>
      <c r="C984" t="s">
        <v>99</v>
      </c>
      <c r="D984" t="s">
        <v>100</v>
      </c>
      <c r="E984">
        <v>21</v>
      </c>
      <c r="F984" t="s">
        <v>89</v>
      </c>
      <c r="G984">
        <v>730.20949511277104</v>
      </c>
      <c r="H984">
        <v>0</v>
      </c>
      <c r="I984">
        <v>-0.415041532769509</v>
      </c>
      <c r="J984" s="1">
        <v>0</v>
      </c>
      <c r="K984" s="1">
        <v>150</v>
      </c>
    </row>
    <row r="985" spans="1:11">
      <c r="A985" t="s">
        <v>23</v>
      </c>
      <c r="B985" t="s">
        <v>108</v>
      </c>
      <c r="C985" t="s">
        <v>99</v>
      </c>
      <c r="D985" t="s">
        <v>100</v>
      </c>
      <c r="E985">
        <v>21</v>
      </c>
      <c r="F985" t="s">
        <v>55</v>
      </c>
      <c r="G985">
        <v>730.20949511277104</v>
      </c>
      <c r="H985">
        <v>0</v>
      </c>
      <c r="I985">
        <v>1.0003445959163499</v>
      </c>
      <c r="J985" s="1">
        <v>0</v>
      </c>
      <c r="K985" s="1">
        <v>150</v>
      </c>
    </row>
    <row r="986" spans="1:11">
      <c r="A986" t="s">
        <v>23</v>
      </c>
      <c r="B986" t="s">
        <v>108</v>
      </c>
      <c r="C986" t="s">
        <v>99</v>
      </c>
      <c r="D986" t="s">
        <v>100</v>
      </c>
      <c r="E986">
        <v>21</v>
      </c>
      <c r="F986" t="s">
        <v>61</v>
      </c>
      <c r="G986">
        <v>730.20949511277104</v>
      </c>
      <c r="H986">
        <v>0</v>
      </c>
      <c r="I986">
        <v>-2.72478864755535</v>
      </c>
      <c r="J986" s="1">
        <v>0</v>
      </c>
      <c r="K986" s="1">
        <v>150</v>
      </c>
    </row>
    <row r="987" spans="1:11">
      <c r="A987" t="s">
        <v>23</v>
      </c>
      <c r="B987" t="s">
        <v>108</v>
      </c>
      <c r="C987" t="s">
        <v>99</v>
      </c>
      <c r="D987" t="s">
        <v>100</v>
      </c>
      <c r="E987">
        <v>21</v>
      </c>
      <c r="F987" t="s">
        <v>60</v>
      </c>
      <c r="G987">
        <v>730.20949511277104</v>
      </c>
      <c r="H987">
        <v>0</v>
      </c>
      <c r="I987">
        <v>6.5628915674522803</v>
      </c>
      <c r="J987" s="1">
        <v>0</v>
      </c>
      <c r="K987" s="1">
        <v>150</v>
      </c>
    </row>
    <row r="988" spans="1:11">
      <c r="A988" t="s">
        <v>23</v>
      </c>
      <c r="B988" t="s">
        <v>108</v>
      </c>
      <c r="C988" t="s">
        <v>99</v>
      </c>
      <c r="D988" t="s">
        <v>100</v>
      </c>
      <c r="E988">
        <v>21</v>
      </c>
      <c r="F988" t="s">
        <v>57</v>
      </c>
      <c r="G988">
        <v>730.20949511277104</v>
      </c>
      <c r="H988">
        <v>0</v>
      </c>
      <c r="I988">
        <v>10.622872685088</v>
      </c>
      <c r="J988" s="1">
        <v>0</v>
      </c>
      <c r="K988" s="1">
        <v>150</v>
      </c>
    </row>
    <row r="989" spans="1:11">
      <c r="A989" t="s">
        <v>23</v>
      </c>
      <c r="B989" t="s">
        <v>108</v>
      </c>
      <c r="C989" t="s">
        <v>99</v>
      </c>
      <c r="D989" t="s">
        <v>100</v>
      </c>
      <c r="E989">
        <v>21</v>
      </c>
      <c r="F989" t="s">
        <v>59</v>
      </c>
      <c r="G989">
        <v>730.20949511277104</v>
      </c>
      <c r="H989">
        <v>0</v>
      </c>
      <c r="I989">
        <v>-9.3879624355492304</v>
      </c>
      <c r="J989" s="1">
        <v>0</v>
      </c>
      <c r="K989" s="1">
        <v>150</v>
      </c>
    </row>
    <row r="990" spans="1:11">
      <c r="A990" t="s">
        <v>23</v>
      </c>
      <c r="B990" t="s">
        <v>108</v>
      </c>
      <c r="C990" t="s">
        <v>99</v>
      </c>
      <c r="D990" t="s">
        <v>100</v>
      </c>
      <c r="E990">
        <v>21</v>
      </c>
      <c r="F990" t="s">
        <v>83</v>
      </c>
      <c r="G990">
        <v>730.20949511277104</v>
      </c>
      <c r="H990">
        <v>0</v>
      </c>
      <c r="I990">
        <v>-3.7746748487624302</v>
      </c>
      <c r="J990" s="1">
        <v>0</v>
      </c>
      <c r="K990" s="1">
        <v>150</v>
      </c>
    </row>
    <row r="991" spans="1:11">
      <c r="A991" t="s">
        <v>23</v>
      </c>
      <c r="B991" t="s">
        <v>108</v>
      </c>
      <c r="C991" t="s">
        <v>99</v>
      </c>
      <c r="D991" t="s">
        <v>100</v>
      </c>
      <c r="E991">
        <v>21</v>
      </c>
      <c r="F991" t="s">
        <v>65</v>
      </c>
      <c r="G991">
        <v>730.20949511277104</v>
      </c>
      <c r="H991">
        <v>0</v>
      </c>
      <c r="I991">
        <v>0.94248314381757803</v>
      </c>
      <c r="J991" s="1">
        <v>0</v>
      </c>
      <c r="K991" s="1">
        <v>150</v>
      </c>
    </row>
    <row r="992" spans="1:11">
      <c r="A992" t="s">
        <v>23</v>
      </c>
      <c r="B992" t="s">
        <v>108</v>
      </c>
      <c r="C992" t="s">
        <v>99</v>
      </c>
      <c r="D992" t="s">
        <v>100</v>
      </c>
      <c r="E992">
        <v>21</v>
      </c>
      <c r="F992" t="s">
        <v>64</v>
      </c>
      <c r="G992">
        <v>730.20949511277104</v>
      </c>
      <c r="H992">
        <v>0</v>
      </c>
      <c r="I992">
        <v>14.637924889024401</v>
      </c>
      <c r="J992" s="1">
        <v>0</v>
      </c>
      <c r="K992" s="1">
        <v>150</v>
      </c>
    </row>
    <row r="993" spans="1:11">
      <c r="A993" t="s">
        <v>23</v>
      </c>
      <c r="B993" t="s">
        <v>108</v>
      </c>
      <c r="C993" t="s">
        <v>99</v>
      </c>
      <c r="D993" t="s">
        <v>100</v>
      </c>
      <c r="E993">
        <v>21</v>
      </c>
      <c r="F993" t="s">
        <v>17</v>
      </c>
      <c r="G993">
        <v>730.20949511277104</v>
      </c>
      <c r="H993">
        <v>0</v>
      </c>
      <c r="I993">
        <v>-168.148259480479</v>
      </c>
      <c r="J993" s="1">
        <v>0</v>
      </c>
      <c r="K993" s="1">
        <v>150</v>
      </c>
    </row>
    <row r="994" spans="1:11">
      <c r="A994" t="s">
        <v>23</v>
      </c>
      <c r="B994" t="s">
        <v>108</v>
      </c>
      <c r="C994" t="s">
        <v>99</v>
      </c>
      <c r="D994" t="s">
        <v>100</v>
      </c>
      <c r="E994">
        <v>21</v>
      </c>
      <c r="F994" t="s">
        <v>63</v>
      </c>
      <c r="G994">
        <v>730.20949511277104</v>
      </c>
      <c r="H994">
        <v>0</v>
      </c>
      <c r="I994">
        <v>10.5296197838802</v>
      </c>
      <c r="J994" s="1">
        <v>0</v>
      </c>
      <c r="K994" s="1">
        <v>150</v>
      </c>
    </row>
    <row r="995" spans="1:11">
      <c r="A995" t="s">
        <v>23</v>
      </c>
      <c r="B995" t="s">
        <v>108</v>
      </c>
      <c r="C995" t="s">
        <v>99</v>
      </c>
      <c r="D995" t="s">
        <v>100</v>
      </c>
      <c r="E995">
        <v>21</v>
      </c>
      <c r="F995" t="s">
        <v>72</v>
      </c>
      <c r="G995">
        <v>730.20949511277104</v>
      </c>
      <c r="H995">
        <v>0</v>
      </c>
      <c r="I995">
        <v>-178.372268942798</v>
      </c>
      <c r="J995" s="1">
        <v>0</v>
      </c>
      <c r="K995" s="1">
        <v>150</v>
      </c>
    </row>
    <row r="996" spans="1:11">
      <c r="A996" t="s">
        <v>23</v>
      </c>
      <c r="B996" t="s">
        <v>108</v>
      </c>
      <c r="C996" t="s">
        <v>99</v>
      </c>
      <c r="D996" t="s">
        <v>100</v>
      </c>
      <c r="E996">
        <v>22</v>
      </c>
      <c r="F996" t="s">
        <v>62</v>
      </c>
      <c r="G996">
        <v>719.529549226835</v>
      </c>
      <c r="H996">
        <v>0</v>
      </c>
      <c r="I996">
        <v>23.766025991337401</v>
      </c>
      <c r="J996" s="1">
        <v>0</v>
      </c>
      <c r="K996" s="1">
        <v>150</v>
      </c>
    </row>
    <row r="997" spans="1:11">
      <c r="A997" t="s">
        <v>23</v>
      </c>
      <c r="B997" t="s">
        <v>108</v>
      </c>
      <c r="C997" t="s">
        <v>99</v>
      </c>
      <c r="D997" t="s">
        <v>100</v>
      </c>
      <c r="E997">
        <v>22</v>
      </c>
      <c r="F997" t="s">
        <v>84</v>
      </c>
      <c r="G997">
        <v>719.529549226835</v>
      </c>
      <c r="H997">
        <v>0</v>
      </c>
      <c r="I997">
        <v>2.70775105553796</v>
      </c>
      <c r="J997" s="1">
        <v>0</v>
      </c>
      <c r="K997" s="1">
        <v>150</v>
      </c>
    </row>
    <row r="998" spans="1:11">
      <c r="A998" t="s">
        <v>23</v>
      </c>
      <c r="B998" t="s">
        <v>108</v>
      </c>
      <c r="C998" t="s">
        <v>99</v>
      </c>
      <c r="D998" t="s">
        <v>100</v>
      </c>
      <c r="E998">
        <v>22</v>
      </c>
      <c r="F998" t="s">
        <v>80</v>
      </c>
      <c r="G998">
        <v>719.529549226835</v>
      </c>
      <c r="H998">
        <v>0</v>
      </c>
      <c r="I998">
        <v>4.3210815326633796</v>
      </c>
      <c r="J998" s="1">
        <v>0</v>
      </c>
      <c r="K998" s="1">
        <v>150</v>
      </c>
    </row>
    <row r="999" spans="1:11">
      <c r="A999" t="s">
        <v>23</v>
      </c>
      <c r="B999" t="s">
        <v>108</v>
      </c>
      <c r="C999" t="s">
        <v>99</v>
      </c>
      <c r="D999" t="s">
        <v>100</v>
      </c>
      <c r="E999">
        <v>22</v>
      </c>
      <c r="F999" t="s">
        <v>81</v>
      </c>
      <c r="G999">
        <v>719.529549226835</v>
      </c>
      <c r="H999">
        <v>0</v>
      </c>
      <c r="I999">
        <v>-1.06847980968899</v>
      </c>
      <c r="J999" s="1">
        <v>0</v>
      </c>
      <c r="K999" s="1">
        <v>150</v>
      </c>
    </row>
    <row r="1000" spans="1:11">
      <c r="A1000" t="s">
        <v>23</v>
      </c>
      <c r="B1000" t="s">
        <v>108</v>
      </c>
      <c r="C1000" t="s">
        <v>99</v>
      </c>
      <c r="D1000" t="s">
        <v>100</v>
      </c>
      <c r="E1000">
        <v>22</v>
      </c>
      <c r="F1000" t="s">
        <v>66</v>
      </c>
      <c r="G1000">
        <v>719.529549226835</v>
      </c>
      <c r="H1000">
        <v>0</v>
      </c>
      <c r="I1000">
        <v>0.72305331326176903</v>
      </c>
      <c r="J1000" s="1">
        <v>0</v>
      </c>
      <c r="K1000" s="1">
        <v>150</v>
      </c>
    </row>
    <row r="1001" spans="1:11">
      <c r="A1001" t="s">
        <v>23</v>
      </c>
      <c r="B1001" t="s">
        <v>108</v>
      </c>
      <c r="C1001" t="s">
        <v>99</v>
      </c>
      <c r="D1001" t="s">
        <v>100</v>
      </c>
      <c r="E1001">
        <v>22</v>
      </c>
      <c r="F1001" t="s">
        <v>56</v>
      </c>
      <c r="G1001">
        <v>719.529549226835</v>
      </c>
      <c r="H1001">
        <v>0</v>
      </c>
      <c r="I1001">
        <v>21.8363787945128</v>
      </c>
      <c r="J1001" s="1">
        <v>0</v>
      </c>
      <c r="K1001" s="1">
        <v>150</v>
      </c>
    </row>
    <row r="1002" spans="1:11">
      <c r="A1002" t="s">
        <v>23</v>
      </c>
      <c r="B1002" t="s">
        <v>108</v>
      </c>
      <c r="C1002" t="s">
        <v>99</v>
      </c>
      <c r="D1002" t="s">
        <v>100</v>
      </c>
      <c r="E1002">
        <v>22</v>
      </c>
      <c r="F1002" t="s">
        <v>82</v>
      </c>
      <c r="G1002">
        <v>719.529549226835</v>
      </c>
      <c r="H1002">
        <v>0</v>
      </c>
      <c r="I1002">
        <v>-80.150815361456097</v>
      </c>
      <c r="J1002" s="1">
        <v>0</v>
      </c>
      <c r="K1002" s="1">
        <v>150</v>
      </c>
    </row>
    <row r="1003" spans="1:11">
      <c r="A1003" t="s">
        <v>23</v>
      </c>
      <c r="B1003" t="s">
        <v>108</v>
      </c>
      <c r="C1003" t="s">
        <v>99</v>
      </c>
      <c r="D1003" t="s">
        <v>100</v>
      </c>
      <c r="E1003">
        <v>22</v>
      </c>
      <c r="F1003" t="s">
        <v>86</v>
      </c>
      <c r="G1003">
        <v>719.529549226835</v>
      </c>
      <c r="H1003">
        <v>0</v>
      </c>
      <c r="I1003">
        <v>1.47197177136146</v>
      </c>
      <c r="J1003" s="1">
        <v>0</v>
      </c>
      <c r="K1003" s="1">
        <v>150</v>
      </c>
    </row>
    <row r="1004" spans="1:11">
      <c r="A1004" t="s">
        <v>23</v>
      </c>
      <c r="B1004" t="s">
        <v>108</v>
      </c>
      <c r="C1004" t="s">
        <v>99</v>
      </c>
      <c r="D1004" t="s">
        <v>100</v>
      </c>
      <c r="E1004">
        <v>22</v>
      </c>
      <c r="F1004" t="s">
        <v>88</v>
      </c>
      <c r="G1004">
        <v>719.529549226835</v>
      </c>
      <c r="H1004">
        <v>0</v>
      </c>
      <c r="I1004">
        <v>-0.50994299214571104</v>
      </c>
      <c r="J1004" s="1">
        <v>0</v>
      </c>
      <c r="K1004" s="1">
        <v>150</v>
      </c>
    </row>
    <row r="1005" spans="1:11">
      <c r="A1005" t="s">
        <v>23</v>
      </c>
      <c r="B1005" t="s">
        <v>108</v>
      </c>
      <c r="C1005" t="s">
        <v>99</v>
      </c>
      <c r="D1005" t="s">
        <v>100</v>
      </c>
      <c r="E1005">
        <v>22</v>
      </c>
      <c r="F1005" t="s">
        <v>87</v>
      </c>
      <c r="G1005">
        <v>719.529549226835</v>
      </c>
      <c r="H1005">
        <v>0</v>
      </c>
      <c r="I1005">
        <v>2.13423256808733</v>
      </c>
      <c r="J1005" s="1">
        <v>0</v>
      </c>
      <c r="K1005" s="1">
        <v>150</v>
      </c>
    </row>
    <row r="1006" spans="1:11">
      <c r="A1006" t="s">
        <v>23</v>
      </c>
      <c r="B1006" t="s">
        <v>108</v>
      </c>
      <c r="C1006" t="s">
        <v>99</v>
      </c>
      <c r="D1006" t="s">
        <v>100</v>
      </c>
      <c r="E1006">
        <v>22</v>
      </c>
      <c r="F1006" t="s">
        <v>85</v>
      </c>
      <c r="G1006">
        <v>719.529549226835</v>
      </c>
      <c r="H1006">
        <v>0</v>
      </c>
      <c r="I1006">
        <v>-1.7428402826215501</v>
      </c>
      <c r="J1006" s="1">
        <v>0</v>
      </c>
      <c r="K1006" s="1">
        <v>150</v>
      </c>
    </row>
    <row r="1007" spans="1:11">
      <c r="A1007" t="s">
        <v>23</v>
      </c>
      <c r="B1007" t="s">
        <v>108</v>
      </c>
      <c r="C1007" t="s">
        <v>99</v>
      </c>
      <c r="D1007" t="s">
        <v>100</v>
      </c>
      <c r="E1007">
        <v>22</v>
      </c>
      <c r="F1007" t="s">
        <v>89</v>
      </c>
      <c r="G1007">
        <v>719.529549226835</v>
      </c>
      <c r="H1007">
        <v>0</v>
      </c>
      <c r="I1007">
        <v>-0.47191772894797701</v>
      </c>
      <c r="J1007" s="1">
        <v>0</v>
      </c>
      <c r="K1007" s="1">
        <v>150</v>
      </c>
    </row>
    <row r="1008" spans="1:11">
      <c r="A1008" t="s">
        <v>23</v>
      </c>
      <c r="B1008" t="s">
        <v>108</v>
      </c>
      <c r="C1008" t="s">
        <v>99</v>
      </c>
      <c r="D1008" t="s">
        <v>100</v>
      </c>
      <c r="E1008">
        <v>22</v>
      </c>
      <c r="F1008" t="s">
        <v>55</v>
      </c>
      <c r="G1008">
        <v>719.529549226835</v>
      </c>
      <c r="H1008">
        <v>0</v>
      </c>
      <c r="I1008">
        <v>2.40617804546903</v>
      </c>
      <c r="J1008" s="1">
        <v>0</v>
      </c>
      <c r="K1008" s="1">
        <v>150</v>
      </c>
    </row>
    <row r="1009" spans="1:11">
      <c r="A1009" t="s">
        <v>23</v>
      </c>
      <c r="B1009" t="s">
        <v>108</v>
      </c>
      <c r="C1009" t="s">
        <v>99</v>
      </c>
      <c r="D1009" t="s">
        <v>100</v>
      </c>
      <c r="E1009">
        <v>22</v>
      </c>
      <c r="F1009" t="s">
        <v>61</v>
      </c>
      <c r="G1009">
        <v>719.529549226835</v>
      </c>
      <c r="H1009">
        <v>0</v>
      </c>
      <c r="I1009">
        <v>-1.03023445316869</v>
      </c>
      <c r="J1009" s="1">
        <v>0</v>
      </c>
      <c r="K1009" s="1">
        <v>150</v>
      </c>
    </row>
    <row r="1010" spans="1:11">
      <c r="A1010" t="s">
        <v>23</v>
      </c>
      <c r="B1010" t="s">
        <v>108</v>
      </c>
      <c r="C1010" t="s">
        <v>99</v>
      </c>
      <c r="D1010" t="s">
        <v>100</v>
      </c>
      <c r="E1010">
        <v>22</v>
      </c>
      <c r="F1010" t="s">
        <v>60</v>
      </c>
      <c r="G1010">
        <v>719.529549226835</v>
      </c>
      <c r="H1010">
        <v>0</v>
      </c>
      <c r="I1010">
        <v>9.8819118675853801</v>
      </c>
      <c r="J1010" s="1">
        <v>0</v>
      </c>
      <c r="K1010" s="1">
        <v>150</v>
      </c>
    </row>
    <row r="1011" spans="1:11">
      <c r="A1011" t="s">
        <v>23</v>
      </c>
      <c r="B1011" t="s">
        <v>108</v>
      </c>
      <c r="C1011" t="s">
        <v>99</v>
      </c>
      <c r="D1011" t="s">
        <v>100</v>
      </c>
      <c r="E1011">
        <v>22</v>
      </c>
      <c r="F1011" t="s">
        <v>57</v>
      </c>
      <c r="G1011">
        <v>719.529549226835</v>
      </c>
      <c r="H1011">
        <v>0</v>
      </c>
      <c r="I1011">
        <v>12.451028000793</v>
      </c>
      <c r="J1011" s="1">
        <v>0</v>
      </c>
      <c r="K1011" s="1">
        <v>150</v>
      </c>
    </row>
    <row r="1012" spans="1:11">
      <c r="A1012" t="s">
        <v>23</v>
      </c>
      <c r="B1012" t="s">
        <v>108</v>
      </c>
      <c r="C1012" t="s">
        <v>99</v>
      </c>
      <c r="D1012" t="s">
        <v>100</v>
      </c>
      <c r="E1012">
        <v>22</v>
      </c>
      <c r="F1012" t="s">
        <v>59</v>
      </c>
      <c r="G1012">
        <v>719.529549226835</v>
      </c>
      <c r="H1012">
        <v>0</v>
      </c>
      <c r="I1012">
        <v>-8.7126207468105203</v>
      </c>
      <c r="J1012" s="1">
        <v>0</v>
      </c>
      <c r="K1012" s="1">
        <v>150</v>
      </c>
    </row>
    <row r="1013" spans="1:11">
      <c r="A1013" t="s">
        <v>23</v>
      </c>
      <c r="B1013" t="s">
        <v>108</v>
      </c>
      <c r="C1013" t="s">
        <v>99</v>
      </c>
      <c r="D1013" t="s">
        <v>100</v>
      </c>
      <c r="E1013">
        <v>22</v>
      </c>
      <c r="F1013" t="s">
        <v>83</v>
      </c>
      <c r="G1013">
        <v>719.529549226835</v>
      </c>
      <c r="H1013">
        <v>0</v>
      </c>
      <c r="I1013">
        <v>-3.16766014651953</v>
      </c>
      <c r="J1013" s="1">
        <v>0</v>
      </c>
      <c r="K1013" s="1">
        <v>150</v>
      </c>
    </row>
    <row r="1014" spans="1:11">
      <c r="A1014" t="s">
        <v>23</v>
      </c>
      <c r="B1014" t="s">
        <v>108</v>
      </c>
      <c r="C1014" t="s">
        <v>99</v>
      </c>
      <c r="D1014" t="s">
        <v>100</v>
      </c>
      <c r="E1014">
        <v>22</v>
      </c>
      <c r="F1014" t="s">
        <v>65</v>
      </c>
      <c r="G1014">
        <v>719.529549226835</v>
      </c>
      <c r="H1014">
        <v>0</v>
      </c>
      <c r="I1014">
        <v>3.2752911070730799</v>
      </c>
      <c r="J1014" s="1">
        <v>0</v>
      </c>
      <c r="K1014" s="1">
        <v>150</v>
      </c>
    </row>
    <row r="1015" spans="1:11">
      <c r="A1015" t="s">
        <v>23</v>
      </c>
      <c r="B1015" t="s">
        <v>108</v>
      </c>
      <c r="C1015" t="s">
        <v>99</v>
      </c>
      <c r="D1015" t="s">
        <v>100</v>
      </c>
      <c r="E1015">
        <v>22</v>
      </c>
      <c r="F1015" t="s">
        <v>64</v>
      </c>
      <c r="G1015">
        <v>719.529549226835</v>
      </c>
      <c r="H1015">
        <v>0</v>
      </c>
      <c r="I1015">
        <v>13.962695853392701</v>
      </c>
      <c r="J1015" s="1">
        <v>0</v>
      </c>
      <c r="K1015" s="1">
        <v>150</v>
      </c>
    </row>
    <row r="1016" spans="1:11">
      <c r="A1016" t="s">
        <v>23</v>
      </c>
      <c r="B1016" t="s">
        <v>108</v>
      </c>
      <c r="C1016" t="s">
        <v>99</v>
      </c>
      <c r="D1016" t="s">
        <v>100</v>
      </c>
      <c r="E1016">
        <v>22</v>
      </c>
      <c r="F1016" t="s">
        <v>17</v>
      </c>
      <c r="G1016">
        <v>719.529549226835</v>
      </c>
      <c r="H1016">
        <v>0</v>
      </c>
      <c r="I1016">
        <v>-170.01823808867201</v>
      </c>
      <c r="J1016" s="1">
        <v>0</v>
      </c>
      <c r="K1016" s="1">
        <v>150</v>
      </c>
    </row>
    <row r="1017" spans="1:11">
      <c r="A1017" t="s">
        <v>23</v>
      </c>
      <c r="B1017" t="s">
        <v>108</v>
      </c>
      <c r="C1017" t="s">
        <v>99</v>
      </c>
      <c r="D1017" t="s">
        <v>100</v>
      </c>
      <c r="E1017">
        <v>22</v>
      </c>
      <c r="F1017" t="s">
        <v>63</v>
      </c>
      <c r="G1017">
        <v>719.529549226835</v>
      </c>
      <c r="H1017">
        <v>0</v>
      </c>
      <c r="I1017">
        <v>8.9729793630604409</v>
      </c>
      <c r="J1017" s="1">
        <v>0</v>
      </c>
      <c r="K1017" s="1">
        <v>150</v>
      </c>
    </row>
    <row r="1018" spans="1:11">
      <c r="A1018" t="s">
        <v>23</v>
      </c>
      <c r="B1018" t="s">
        <v>108</v>
      </c>
      <c r="C1018" t="s">
        <v>99</v>
      </c>
      <c r="D1018" t="s">
        <v>100</v>
      </c>
      <c r="E1018">
        <v>22</v>
      </c>
      <c r="F1018" t="s">
        <v>72</v>
      </c>
      <c r="G1018">
        <v>719.529549226835</v>
      </c>
      <c r="H1018">
        <v>0</v>
      </c>
      <c r="I1018">
        <v>-152.141632798713</v>
      </c>
      <c r="J1018" s="1">
        <v>0</v>
      </c>
      <c r="K1018" s="1">
        <v>150</v>
      </c>
    </row>
    <row r="1019" spans="1:11">
      <c r="A1019" t="s">
        <v>23</v>
      </c>
      <c r="B1019" t="s">
        <v>108</v>
      </c>
      <c r="C1019" t="s">
        <v>99</v>
      </c>
      <c r="D1019" t="s">
        <v>100</v>
      </c>
      <c r="E1019">
        <v>23</v>
      </c>
      <c r="F1019" t="s">
        <v>62</v>
      </c>
      <c r="G1019">
        <v>709.05665536894105</v>
      </c>
      <c r="H1019">
        <v>0</v>
      </c>
      <c r="I1019">
        <v>18.812727824743099</v>
      </c>
      <c r="J1019" s="1">
        <v>0</v>
      </c>
      <c r="K1019" s="1">
        <v>150</v>
      </c>
    </row>
    <row r="1020" spans="1:11">
      <c r="A1020" t="s">
        <v>23</v>
      </c>
      <c r="B1020" t="s">
        <v>108</v>
      </c>
      <c r="C1020" t="s">
        <v>99</v>
      </c>
      <c r="D1020" t="s">
        <v>100</v>
      </c>
      <c r="E1020">
        <v>23</v>
      </c>
      <c r="F1020" t="s">
        <v>84</v>
      </c>
      <c r="G1020">
        <v>709.05665536894105</v>
      </c>
      <c r="H1020">
        <v>0</v>
      </c>
      <c r="I1020">
        <v>2.1878406953200602</v>
      </c>
      <c r="J1020" s="1">
        <v>0</v>
      </c>
      <c r="K1020" s="1">
        <v>150</v>
      </c>
    </row>
    <row r="1021" spans="1:11">
      <c r="A1021" t="s">
        <v>23</v>
      </c>
      <c r="B1021" t="s">
        <v>108</v>
      </c>
      <c r="C1021" t="s">
        <v>99</v>
      </c>
      <c r="D1021" t="s">
        <v>100</v>
      </c>
      <c r="E1021">
        <v>23</v>
      </c>
      <c r="F1021" t="s">
        <v>80</v>
      </c>
      <c r="G1021">
        <v>709.05665536894105</v>
      </c>
      <c r="H1021">
        <v>0</v>
      </c>
      <c r="I1021">
        <v>4.4199014849412501</v>
      </c>
      <c r="J1021" s="1">
        <v>0</v>
      </c>
      <c r="K1021" s="1">
        <v>150</v>
      </c>
    </row>
    <row r="1022" spans="1:11">
      <c r="A1022" t="s">
        <v>23</v>
      </c>
      <c r="B1022" t="s">
        <v>108</v>
      </c>
      <c r="C1022" t="s">
        <v>99</v>
      </c>
      <c r="D1022" t="s">
        <v>100</v>
      </c>
      <c r="E1022">
        <v>23</v>
      </c>
      <c r="F1022" t="s">
        <v>81</v>
      </c>
      <c r="G1022">
        <v>709.05665536894105</v>
      </c>
      <c r="H1022">
        <v>0</v>
      </c>
      <c r="I1022">
        <v>-0.77973149201986003</v>
      </c>
      <c r="J1022" s="1">
        <v>0</v>
      </c>
      <c r="K1022" s="1">
        <v>150</v>
      </c>
    </row>
    <row r="1023" spans="1:11">
      <c r="A1023" t="s">
        <v>23</v>
      </c>
      <c r="B1023" t="s">
        <v>108</v>
      </c>
      <c r="C1023" t="s">
        <v>99</v>
      </c>
      <c r="D1023" t="s">
        <v>100</v>
      </c>
      <c r="E1023">
        <v>23</v>
      </c>
      <c r="F1023" t="s">
        <v>66</v>
      </c>
      <c r="G1023">
        <v>709.05665536894105</v>
      </c>
      <c r="H1023">
        <v>0</v>
      </c>
      <c r="I1023">
        <v>0.72449897140511699</v>
      </c>
      <c r="J1023" s="1">
        <v>0</v>
      </c>
      <c r="K1023" s="1">
        <v>150</v>
      </c>
    </row>
    <row r="1024" spans="1:11">
      <c r="A1024" t="s">
        <v>23</v>
      </c>
      <c r="B1024" t="s">
        <v>108</v>
      </c>
      <c r="C1024" t="s">
        <v>99</v>
      </c>
      <c r="D1024" t="s">
        <v>100</v>
      </c>
      <c r="E1024">
        <v>23</v>
      </c>
      <c r="F1024" t="s">
        <v>56</v>
      </c>
      <c r="G1024">
        <v>709.05665536894105</v>
      </c>
      <c r="H1024">
        <v>0</v>
      </c>
      <c r="I1024">
        <v>24.2092368453178</v>
      </c>
      <c r="J1024" s="1">
        <v>0</v>
      </c>
      <c r="K1024" s="1">
        <v>150</v>
      </c>
    </row>
    <row r="1025" spans="1:11">
      <c r="A1025" t="s">
        <v>23</v>
      </c>
      <c r="B1025" t="s">
        <v>108</v>
      </c>
      <c r="C1025" t="s">
        <v>99</v>
      </c>
      <c r="D1025" t="s">
        <v>100</v>
      </c>
      <c r="E1025">
        <v>23</v>
      </c>
      <c r="F1025" t="s">
        <v>82</v>
      </c>
      <c r="G1025">
        <v>709.05665536894105</v>
      </c>
      <c r="H1025">
        <v>0</v>
      </c>
      <c r="I1025">
        <v>-100.70254181824799</v>
      </c>
      <c r="J1025" s="1">
        <v>0</v>
      </c>
      <c r="K1025" s="1">
        <v>150</v>
      </c>
    </row>
    <row r="1026" spans="1:11">
      <c r="A1026" t="s">
        <v>23</v>
      </c>
      <c r="B1026" t="s">
        <v>108</v>
      </c>
      <c r="C1026" t="s">
        <v>99</v>
      </c>
      <c r="D1026" t="s">
        <v>100</v>
      </c>
      <c r="E1026">
        <v>23</v>
      </c>
      <c r="F1026" t="s">
        <v>86</v>
      </c>
      <c r="G1026">
        <v>709.05665536894105</v>
      </c>
      <c r="H1026">
        <v>0</v>
      </c>
      <c r="I1026">
        <v>1.98907404397456</v>
      </c>
      <c r="J1026" s="1">
        <v>0</v>
      </c>
      <c r="K1026" s="1">
        <v>150</v>
      </c>
    </row>
    <row r="1027" spans="1:11">
      <c r="A1027" t="s">
        <v>23</v>
      </c>
      <c r="B1027" t="s">
        <v>108</v>
      </c>
      <c r="C1027" t="s">
        <v>99</v>
      </c>
      <c r="D1027" t="s">
        <v>100</v>
      </c>
      <c r="E1027">
        <v>23</v>
      </c>
      <c r="F1027" t="s">
        <v>88</v>
      </c>
      <c r="G1027">
        <v>709.05665536894105</v>
      </c>
      <c r="H1027">
        <v>0</v>
      </c>
      <c r="I1027">
        <v>-0.88515419504892601</v>
      </c>
      <c r="J1027" s="1">
        <v>0</v>
      </c>
      <c r="K1027" s="1">
        <v>150</v>
      </c>
    </row>
    <row r="1028" spans="1:11">
      <c r="A1028" t="s">
        <v>23</v>
      </c>
      <c r="B1028" t="s">
        <v>108</v>
      </c>
      <c r="C1028" t="s">
        <v>99</v>
      </c>
      <c r="D1028" t="s">
        <v>100</v>
      </c>
      <c r="E1028">
        <v>23</v>
      </c>
      <c r="F1028" t="s">
        <v>87</v>
      </c>
      <c r="G1028">
        <v>709.05665536894105</v>
      </c>
      <c r="H1028">
        <v>0</v>
      </c>
      <c r="I1028">
        <v>1.92400350680625</v>
      </c>
      <c r="J1028" s="1">
        <v>0</v>
      </c>
      <c r="K1028" s="1">
        <v>150</v>
      </c>
    </row>
    <row r="1029" spans="1:11">
      <c r="A1029" t="s">
        <v>23</v>
      </c>
      <c r="B1029" t="s">
        <v>108</v>
      </c>
      <c r="C1029" t="s">
        <v>99</v>
      </c>
      <c r="D1029" t="s">
        <v>100</v>
      </c>
      <c r="E1029">
        <v>23</v>
      </c>
      <c r="F1029" t="s">
        <v>85</v>
      </c>
      <c r="G1029">
        <v>709.05665536894105</v>
      </c>
      <c r="H1029">
        <v>0</v>
      </c>
      <c r="I1029">
        <v>-1.6721586580910199</v>
      </c>
      <c r="J1029" s="1">
        <v>0</v>
      </c>
      <c r="K1029" s="1">
        <v>150</v>
      </c>
    </row>
    <row r="1030" spans="1:11">
      <c r="A1030" t="s">
        <v>23</v>
      </c>
      <c r="B1030" t="s">
        <v>108</v>
      </c>
      <c r="C1030" t="s">
        <v>99</v>
      </c>
      <c r="D1030" t="s">
        <v>100</v>
      </c>
      <c r="E1030">
        <v>23</v>
      </c>
      <c r="F1030" t="s">
        <v>89</v>
      </c>
      <c r="G1030">
        <v>709.05665536894105</v>
      </c>
      <c r="H1030">
        <v>0</v>
      </c>
      <c r="I1030">
        <v>-0.315285027163975</v>
      </c>
      <c r="J1030" s="1">
        <v>0</v>
      </c>
      <c r="K1030" s="1">
        <v>150</v>
      </c>
    </row>
    <row r="1031" spans="1:11">
      <c r="A1031" t="s">
        <v>23</v>
      </c>
      <c r="B1031" t="s">
        <v>108</v>
      </c>
      <c r="C1031" t="s">
        <v>99</v>
      </c>
      <c r="D1031" t="s">
        <v>100</v>
      </c>
      <c r="E1031">
        <v>23</v>
      </c>
      <c r="F1031" t="s">
        <v>55</v>
      </c>
      <c r="G1031">
        <v>709.05665536894105</v>
      </c>
      <c r="H1031">
        <v>0</v>
      </c>
      <c r="I1031">
        <v>3.5369304855948598</v>
      </c>
      <c r="J1031" s="1">
        <v>0</v>
      </c>
      <c r="K1031" s="1">
        <v>150</v>
      </c>
    </row>
    <row r="1032" spans="1:11">
      <c r="A1032" t="s">
        <v>23</v>
      </c>
      <c r="B1032" t="s">
        <v>108</v>
      </c>
      <c r="C1032" t="s">
        <v>99</v>
      </c>
      <c r="D1032" t="s">
        <v>100</v>
      </c>
      <c r="E1032">
        <v>23</v>
      </c>
      <c r="F1032" t="s">
        <v>61</v>
      </c>
      <c r="G1032">
        <v>709.05665536894105</v>
      </c>
      <c r="H1032">
        <v>0</v>
      </c>
      <c r="I1032">
        <v>-1.1034370762194701</v>
      </c>
      <c r="J1032" s="1">
        <v>0</v>
      </c>
      <c r="K1032" s="1">
        <v>150</v>
      </c>
    </row>
    <row r="1033" spans="1:11">
      <c r="A1033" t="s">
        <v>23</v>
      </c>
      <c r="B1033" t="s">
        <v>108</v>
      </c>
      <c r="C1033" t="s">
        <v>99</v>
      </c>
      <c r="D1033" t="s">
        <v>100</v>
      </c>
      <c r="E1033">
        <v>23</v>
      </c>
      <c r="F1033" t="s">
        <v>60</v>
      </c>
      <c r="G1033">
        <v>709.05665536894105</v>
      </c>
      <c r="H1033">
        <v>0</v>
      </c>
      <c r="I1033">
        <v>8.0413304778555297</v>
      </c>
      <c r="J1033" s="1">
        <v>0</v>
      </c>
      <c r="K1033" s="1">
        <v>150</v>
      </c>
    </row>
    <row r="1034" spans="1:11">
      <c r="A1034" t="s">
        <v>23</v>
      </c>
      <c r="B1034" t="s">
        <v>108</v>
      </c>
      <c r="C1034" t="s">
        <v>99</v>
      </c>
      <c r="D1034" t="s">
        <v>100</v>
      </c>
      <c r="E1034">
        <v>23</v>
      </c>
      <c r="F1034" t="s">
        <v>57</v>
      </c>
      <c r="G1034">
        <v>709.05665536894105</v>
      </c>
      <c r="H1034">
        <v>0</v>
      </c>
      <c r="I1034">
        <v>14.501357083372101</v>
      </c>
      <c r="J1034" s="1">
        <v>0</v>
      </c>
      <c r="K1034" s="1">
        <v>150</v>
      </c>
    </row>
    <row r="1035" spans="1:11">
      <c r="A1035" t="s">
        <v>23</v>
      </c>
      <c r="B1035" t="s">
        <v>108</v>
      </c>
      <c r="C1035" t="s">
        <v>99</v>
      </c>
      <c r="D1035" t="s">
        <v>100</v>
      </c>
      <c r="E1035">
        <v>23</v>
      </c>
      <c r="F1035" t="s">
        <v>59</v>
      </c>
      <c r="G1035">
        <v>709.05665536894105</v>
      </c>
      <c r="H1035">
        <v>0</v>
      </c>
      <c r="I1035">
        <v>-9.8381599908151305</v>
      </c>
      <c r="J1035" s="1">
        <v>0</v>
      </c>
      <c r="K1035" s="1">
        <v>150</v>
      </c>
    </row>
    <row r="1036" spans="1:11">
      <c r="A1036" t="s">
        <v>23</v>
      </c>
      <c r="B1036" t="s">
        <v>108</v>
      </c>
      <c r="C1036" t="s">
        <v>99</v>
      </c>
      <c r="D1036" t="s">
        <v>100</v>
      </c>
      <c r="E1036">
        <v>23</v>
      </c>
      <c r="F1036" t="s">
        <v>83</v>
      </c>
      <c r="G1036">
        <v>709.05665536894105</v>
      </c>
      <c r="H1036">
        <v>0</v>
      </c>
      <c r="I1036">
        <v>-2.7904735139761199</v>
      </c>
      <c r="J1036" s="1">
        <v>0</v>
      </c>
      <c r="K1036" s="1">
        <v>150</v>
      </c>
    </row>
    <row r="1037" spans="1:11">
      <c r="A1037" t="s">
        <v>23</v>
      </c>
      <c r="B1037" t="s">
        <v>108</v>
      </c>
      <c r="C1037" t="s">
        <v>99</v>
      </c>
      <c r="D1037" t="s">
        <v>100</v>
      </c>
      <c r="E1037">
        <v>23</v>
      </c>
      <c r="F1037" t="s">
        <v>65</v>
      </c>
      <c r="G1037">
        <v>709.05665536894105</v>
      </c>
      <c r="H1037">
        <v>0</v>
      </c>
      <c r="I1037">
        <v>0.92626968011475996</v>
      </c>
      <c r="J1037" s="1">
        <v>0</v>
      </c>
      <c r="K1037" s="1">
        <v>150</v>
      </c>
    </row>
    <row r="1038" spans="1:11">
      <c r="A1038" t="s">
        <v>23</v>
      </c>
      <c r="B1038" t="s">
        <v>108</v>
      </c>
      <c r="C1038" t="s">
        <v>99</v>
      </c>
      <c r="D1038" t="s">
        <v>100</v>
      </c>
      <c r="E1038">
        <v>23</v>
      </c>
      <c r="F1038" t="s">
        <v>64</v>
      </c>
      <c r="G1038">
        <v>709.05665536894105</v>
      </c>
      <c r="H1038">
        <v>0</v>
      </c>
      <c r="I1038">
        <v>11.743147699012299</v>
      </c>
      <c r="J1038" s="1">
        <v>0</v>
      </c>
      <c r="K1038" s="1">
        <v>150</v>
      </c>
    </row>
    <row r="1039" spans="1:11">
      <c r="A1039" t="s">
        <v>23</v>
      </c>
      <c r="B1039" t="s">
        <v>108</v>
      </c>
      <c r="C1039" t="s">
        <v>99</v>
      </c>
      <c r="D1039" t="s">
        <v>100</v>
      </c>
      <c r="E1039">
        <v>23</v>
      </c>
      <c r="F1039" t="s">
        <v>17</v>
      </c>
      <c r="G1039">
        <v>709.05665536894105</v>
      </c>
      <c r="H1039">
        <v>0</v>
      </c>
      <c r="I1039">
        <v>-175.71774022941801</v>
      </c>
      <c r="J1039" s="1">
        <v>0</v>
      </c>
      <c r="K1039" s="1">
        <v>150</v>
      </c>
    </row>
    <row r="1040" spans="1:11">
      <c r="A1040" t="s">
        <v>23</v>
      </c>
      <c r="B1040" t="s">
        <v>108</v>
      </c>
      <c r="C1040" t="s">
        <v>99</v>
      </c>
      <c r="D1040" t="s">
        <v>100</v>
      </c>
      <c r="E1040">
        <v>23</v>
      </c>
      <c r="F1040" t="s">
        <v>63</v>
      </c>
      <c r="G1040">
        <v>709.05665536894105</v>
      </c>
      <c r="H1040">
        <v>0</v>
      </c>
      <c r="I1040">
        <v>5.9614684189673097</v>
      </c>
      <c r="J1040" s="1">
        <v>0</v>
      </c>
      <c r="K1040" s="1">
        <v>150</v>
      </c>
    </row>
    <row r="1041" spans="1:11">
      <c r="A1041" t="s">
        <v>23</v>
      </c>
      <c r="B1041" t="s">
        <v>108</v>
      </c>
      <c r="C1041" t="s">
        <v>99</v>
      </c>
      <c r="D1041" t="s">
        <v>100</v>
      </c>
      <c r="E1041">
        <v>23</v>
      </c>
      <c r="F1041" t="s">
        <v>72</v>
      </c>
      <c r="G1041">
        <v>709.05665536894105</v>
      </c>
      <c r="H1041">
        <v>0</v>
      </c>
      <c r="I1041">
        <v>-117.994632206812</v>
      </c>
      <c r="J1041" s="1">
        <v>0</v>
      </c>
      <c r="K1041" s="1">
        <v>150</v>
      </c>
    </row>
    <row r="1042" spans="1:11">
      <c r="A1042" t="s">
        <v>24</v>
      </c>
      <c r="B1042" t="s">
        <v>74</v>
      </c>
      <c r="C1042" t="s">
        <v>109</v>
      </c>
      <c r="D1042" t="s">
        <v>17</v>
      </c>
      <c r="E1042">
        <v>0</v>
      </c>
      <c r="F1042" t="s">
        <v>98</v>
      </c>
      <c r="G1042">
        <v>8893.9595294999999</v>
      </c>
      <c r="J1042" s="1">
        <v>0</v>
      </c>
      <c r="K1042" s="1">
        <v>150</v>
      </c>
    </row>
    <row r="1043" spans="1:11">
      <c r="A1043" t="s">
        <v>24</v>
      </c>
      <c r="B1043" t="s">
        <v>74</v>
      </c>
      <c r="C1043" t="s">
        <v>110</v>
      </c>
      <c r="D1043" t="s">
        <v>17</v>
      </c>
      <c r="E1043" s="54">
        <v>0</v>
      </c>
      <c r="F1043" t="s">
        <v>98</v>
      </c>
      <c r="G1043" s="54">
        <v>9593.1705206000006</v>
      </c>
      <c r="H1043" s="54"/>
      <c r="I1043" s="54"/>
      <c r="J1043" s="1">
        <v>0</v>
      </c>
      <c r="K1043" s="1">
        <v>150</v>
      </c>
    </row>
    <row r="1044" spans="1:11">
      <c r="A1044" t="s">
        <v>24</v>
      </c>
      <c r="B1044" t="s">
        <v>74</v>
      </c>
      <c r="C1044" t="s">
        <v>111</v>
      </c>
      <c r="D1044" t="s">
        <v>17</v>
      </c>
      <c r="E1044" s="54">
        <v>0</v>
      </c>
      <c r="F1044" t="s">
        <v>98</v>
      </c>
      <c r="G1044" s="54">
        <v>8537.2287961538495</v>
      </c>
      <c r="H1044" s="54"/>
      <c r="I1044" s="54"/>
      <c r="J1044" s="1">
        <v>0</v>
      </c>
      <c r="K1044" s="1">
        <v>150</v>
      </c>
    </row>
    <row r="1045" spans="1:11">
      <c r="A1045" t="s">
        <v>24</v>
      </c>
      <c r="B1045" t="s">
        <v>74</v>
      </c>
      <c r="C1045" t="s">
        <v>112</v>
      </c>
      <c r="D1045" t="s">
        <v>17</v>
      </c>
      <c r="E1045" s="54">
        <v>0</v>
      </c>
      <c r="F1045" t="s">
        <v>98</v>
      </c>
      <c r="G1045" s="54">
        <v>8202.9510490833309</v>
      </c>
      <c r="H1045" s="54"/>
      <c r="I1045" s="54"/>
      <c r="J1045" s="1">
        <v>0</v>
      </c>
      <c r="K1045" s="1">
        <v>150</v>
      </c>
    </row>
    <row r="1046" spans="1:11">
      <c r="A1046" t="s">
        <v>24</v>
      </c>
      <c r="B1046" t="s">
        <v>74</v>
      </c>
      <c r="C1046" t="s">
        <v>113</v>
      </c>
      <c r="D1046" t="s">
        <v>17</v>
      </c>
      <c r="E1046" s="54">
        <v>0</v>
      </c>
      <c r="F1046" t="s">
        <v>98</v>
      </c>
      <c r="G1046" s="54">
        <v>8497.1723895384603</v>
      </c>
      <c r="H1046" s="54"/>
      <c r="I1046" s="54"/>
      <c r="J1046" s="1">
        <v>0</v>
      </c>
      <c r="K1046" s="1">
        <v>150</v>
      </c>
    </row>
    <row r="1047" spans="1:11">
      <c r="A1047" t="s">
        <v>24</v>
      </c>
      <c r="B1047" t="s">
        <v>74</v>
      </c>
      <c r="C1047" t="s">
        <v>114</v>
      </c>
      <c r="D1047" t="s">
        <v>17</v>
      </c>
      <c r="E1047" s="54">
        <v>0</v>
      </c>
      <c r="F1047" t="s">
        <v>98</v>
      </c>
      <c r="G1047" s="54">
        <v>9613.1558105454606</v>
      </c>
      <c r="H1047" s="54"/>
      <c r="I1047" s="54"/>
      <c r="J1047" s="1">
        <v>0</v>
      </c>
      <c r="K1047" s="1">
        <v>150</v>
      </c>
    </row>
    <row r="1048" spans="1:11">
      <c r="A1048" t="s">
        <v>24</v>
      </c>
      <c r="B1048" t="s">
        <v>74</v>
      </c>
      <c r="C1048" t="s">
        <v>115</v>
      </c>
      <c r="D1048" t="s">
        <v>17</v>
      </c>
      <c r="E1048" s="54">
        <v>0</v>
      </c>
      <c r="F1048" t="s">
        <v>98</v>
      </c>
      <c r="G1048" s="54">
        <v>9823.3279050769197</v>
      </c>
      <c r="H1048" s="54"/>
      <c r="I1048" s="54"/>
      <c r="J1048" s="1">
        <v>0</v>
      </c>
      <c r="K1048" s="1">
        <v>150</v>
      </c>
    </row>
    <row r="1049" spans="1:11">
      <c r="A1049" t="s">
        <v>24</v>
      </c>
      <c r="B1049" t="s">
        <v>74</v>
      </c>
      <c r="C1049" t="s">
        <v>116</v>
      </c>
      <c r="D1049" t="s">
        <v>17</v>
      </c>
      <c r="E1049" s="54">
        <v>0</v>
      </c>
      <c r="F1049" t="s">
        <v>98</v>
      </c>
      <c r="G1049" s="54">
        <v>8285.9804101428599</v>
      </c>
      <c r="H1049" s="54"/>
      <c r="I1049" s="54"/>
      <c r="J1049" s="1">
        <v>0</v>
      </c>
      <c r="K1049" s="1">
        <v>150</v>
      </c>
    </row>
    <row r="1050" spans="1:11">
      <c r="A1050" t="s">
        <v>24</v>
      </c>
      <c r="B1050" t="s">
        <v>74</v>
      </c>
      <c r="C1050" t="s">
        <v>59</v>
      </c>
      <c r="D1050" t="s">
        <v>17</v>
      </c>
      <c r="E1050" s="54">
        <v>0</v>
      </c>
      <c r="F1050" t="s">
        <v>98</v>
      </c>
      <c r="G1050" s="54">
        <v>9546.0325316428607</v>
      </c>
      <c r="H1050" s="54"/>
      <c r="I1050" s="54"/>
      <c r="J1050" s="1">
        <v>0</v>
      </c>
      <c r="K1050" s="1">
        <v>150</v>
      </c>
    </row>
    <row r="1051" spans="1:11">
      <c r="A1051" t="s">
        <v>24</v>
      </c>
      <c r="B1051" t="s">
        <v>74</v>
      </c>
      <c r="C1051" t="s">
        <v>117</v>
      </c>
      <c r="D1051" t="s">
        <v>17</v>
      </c>
      <c r="E1051" s="54">
        <v>0</v>
      </c>
      <c r="F1051" t="s">
        <v>98</v>
      </c>
      <c r="G1051" s="54">
        <v>8402.0909772142895</v>
      </c>
      <c r="H1051" s="54"/>
      <c r="I1051" s="54"/>
      <c r="J1051" s="1">
        <v>0</v>
      </c>
      <c r="K1051" s="1">
        <v>150</v>
      </c>
    </row>
    <row r="1052" spans="1:11">
      <c r="A1052" t="s">
        <v>24</v>
      </c>
      <c r="B1052" t="s">
        <v>74</v>
      </c>
      <c r="C1052" t="s">
        <v>118</v>
      </c>
      <c r="D1052" t="s">
        <v>17</v>
      </c>
      <c r="E1052" s="54">
        <v>0</v>
      </c>
      <c r="F1052" t="s">
        <v>98</v>
      </c>
      <c r="G1052" s="54">
        <v>9525.3168970769202</v>
      </c>
      <c r="H1052" s="54"/>
      <c r="I1052" s="54"/>
      <c r="J1052" s="1">
        <v>0</v>
      </c>
      <c r="K1052" s="1">
        <v>150</v>
      </c>
    </row>
    <row r="1053" spans="1:11">
      <c r="A1053" t="s">
        <v>24</v>
      </c>
      <c r="B1053" t="s">
        <v>74</v>
      </c>
      <c r="C1053" t="s">
        <v>119</v>
      </c>
      <c r="D1053" t="s">
        <v>17</v>
      </c>
      <c r="E1053" s="54">
        <v>0</v>
      </c>
      <c r="F1053" t="s">
        <v>98</v>
      </c>
      <c r="G1053" s="54">
        <v>9564.9845270000005</v>
      </c>
      <c r="H1053" s="54"/>
      <c r="I1053" s="54"/>
      <c r="J1053" s="1">
        <v>0</v>
      </c>
      <c r="K1053" s="1">
        <v>150</v>
      </c>
    </row>
    <row r="1054" spans="1:11">
      <c r="A1054" t="s">
        <v>24</v>
      </c>
      <c r="B1054" t="s">
        <v>74</v>
      </c>
      <c r="C1054" t="s">
        <v>109</v>
      </c>
      <c r="D1054" t="s">
        <v>17</v>
      </c>
      <c r="E1054">
        <v>1</v>
      </c>
      <c r="F1054" t="s">
        <v>98</v>
      </c>
      <c r="G1054">
        <v>8855.5356051666695</v>
      </c>
      <c r="J1054" s="1">
        <v>0</v>
      </c>
      <c r="K1054" s="1">
        <v>150</v>
      </c>
    </row>
    <row r="1055" spans="1:11">
      <c r="A1055" t="s">
        <v>24</v>
      </c>
      <c r="B1055" t="s">
        <v>74</v>
      </c>
      <c r="C1055" t="s">
        <v>110</v>
      </c>
      <c r="D1055" t="s">
        <v>17</v>
      </c>
      <c r="E1055" s="54">
        <v>1</v>
      </c>
      <c r="F1055" t="s">
        <v>98</v>
      </c>
      <c r="G1055" s="54">
        <v>9597.1952259999998</v>
      </c>
      <c r="H1055" s="54"/>
      <c r="I1055" s="54"/>
      <c r="J1055" s="1">
        <v>0</v>
      </c>
      <c r="K1055" s="1">
        <v>150</v>
      </c>
    </row>
    <row r="1056" spans="1:11">
      <c r="A1056" t="s">
        <v>24</v>
      </c>
      <c r="B1056" t="s">
        <v>74</v>
      </c>
      <c r="C1056" t="s">
        <v>111</v>
      </c>
      <c r="D1056" t="s">
        <v>17</v>
      </c>
      <c r="E1056" s="54">
        <v>1</v>
      </c>
      <c r="F1056" t="s">
        <v>98</v>
      </c>
      <c r="G1056" s="54">
        <v>8505.2726108461502</v>
      </c>
      <c r="H1056" s="54"/>
      <c r="I1056" s="54"/>
      <c r="J1056" s="1">
        <v>0</v>
      </c>
      <c r="K1056" s="1">
        <v>150</v>
      </c>
    </row>
    <row r="1057" spans="1:11">
      <c r="A1057" t="s">
        <v>24</v>
      </c>
      <c r="B1057" t="s">
        <v>74</v>
      </c>
      <c r="C1057" t="s">
        <v>112</v>
      </c>
      <c r="D1057" t="s">
        <v>17</v>
      </c>
      <c r="E1057" s="54">
        <v>1</v>
      </c>
      <c r="F1057" t="s">
        <v>98</v>
      </c>
      <c r="G1057" s="54">
        <v>8187.2320538333297</v>
      </c>
      <c r="H1057" s="54"/>
      <c r="I1057" s="54"/>
      <c r="J1057" s="1">
        <v>0</v>
      </c>
      <c r="K1057" s="1">
        <v>150</v>
      </c>
    </row>
    <row r="1058" spans="1:11">
      <c r="A1058" t="s">
        <v>24</v>
      </c>
      <c r="B1058" t="s">
        <v>74</v>
      </c>
      <c r="C1058" t="s">
        <v>113</v>
      </c>
      <c r="D1058" t="s">
        <v>17</v>
      </c>
      <c r="E1058" s="54">
        <v>1</v>
      </c>
      <c r="F1058" t="s">
        <v>98</v>
      </c>
      <c r="G1058" s="54">
        <v>8519.0208934615403</v>
      </c>
      <c r="H1058" s="54"/>
      <c r="I1058" s="54"/>
      <c r="J1058" s="1">
        <v>0</v>
      </c>
      <c r="K1058" s="1">
        <v>150</v>
      </c>
    </row>
    <row r="1059" spans="1:11">
      <c r="A1059" t="s">
        <v>24</v>
      </c>
      <c r="B1059" t="s">
        <v>74</v>
      </c>
      <c r="C1059" t="s">
        <v>114</v>
      </c>
      <c r="D1059" t="s">
        <v>17</v>
      </c>
      <c r="E1059" s="54">
        <v>1</v>
      </c>
      <c r="F1059" t="s">
        <v>98</v>
      </c>
      <c r="G1059" s="54">
        <v>9663.87120490909</v>
      </c>
      <c r="H1059" s="54"/>
      <c r="I1059" s="54"/>
      <c r="J1059" s="1">
        <v>0</v>
      </c>
      <c r="K1059" s="1">
        <v>150</v>
      </c>
    </row>
    <row r="1060" spans="1:11">
      <c r="A1060" t="s">
        <v>24</v>
      </c>
      <c r="B1060" t="s">
        <v>74</v>
      </c>
      <c r="C1060" t="s">
        <v>115</v>
      </c>
      <c r="D1060" t="s">
        <v>17</v>
      </c>
      <c r="E1060" s="54">
        <v>1</v>
      </c>
      <c r="F1060" t="s">
        <v>98</v>
      </c>
      <c r="G1060" s="54">
        <v>9826.2493703846194</v>
      </c>
      <c r="H1060" s="54"/>
      <c r="I1060" s="54"/>
      <c r="J1060" s="1">
        <v>0</v>
      </c>
      <c r="K1060" s="1">
        <v>150</v>
      </c>
    </row>
    <row r="1061" spans="1:11">
      <c r="A1061" t="s">
        <v>24</v>
      </c>
      <c r="B1061" t="s">
        <v>74</v>
      </c>
      <c r="C1061" t="s">
        <v>116</v>
      </c>
      <c r="D1061" t="s">
        <v>17</v>
      </c>
      <c r="E1061" s="54">
        <v>1</v>
      </c>
      <c r="F1061" t="s">
        <v>98</v>
      </c>
      <c r="G1061" s="54">
        <v>8193.1823312142897</v>
      </c>
      <c r="H1061" s="54"/>
      <c r="I1061" s="54"/>
      <c r="J1061" s="1">
        <v>0</v>
      </c>
      <c r="K1061" s="1">
        <v>150</v>
      </c>
    </row>
    <row r="1062" spans="1:11">
      <c r="A1062" t="s">
        <v>24</v>
      </c>
      <c r="B1062" t="s">
        <v>74</v>
      </c>
      <c r="C1062" t="s">
        <v>59</v>
      </c>
      <c r="D1062" t="s">
        <v>17</v>
      </c>
      <c r="E1062" s="54">
        <v>1</v>
      </c>
      <c r="F1062" t="s">
        <v>98</v>
      </c>
      <c r="G1062" s="54">
        <v>9542.0484417142907</v>
      </c>
      <c r="H1062" s="54"/>
      <c r="I1062" s="54"/>
      <c r="J1062" s="1">
        <v>0</v>
      </c>
      <c r="K1062" s="1">
        <v>150</v>
      </c>
    </row>
    <row r="1063" spans="1:11">
      <c r="A1063" t="s">
        <v>24</v>
      </c>
      <c r="B1063" t="s">
        <v>74</v>
      </c>
      <c r="C1063" t="s">
        <v>117</v>
      </c>
      <c r="D1063" t="s">
        <v>17</v>
      </c>
      <c r="E1063" s="54">
        <v>1</v>
      </c>
      <c r="F1063" t="s">
        <v>98</v>
      </c>
      <c r="G1063" s="54">
        <v>8435.0367722142892</v>
      </c>
      <c r="H1063" s="54"/>
      <c r="I1063" s="54"/>
      <c r="J1063" s="1">
        <v>0</v>
      </c>
      <c r="K1063" s="1">
        <v>150</v>
      </c>
    </row>
    <row r="1064" spans="1:11">
      <c r="A1064" t="s">
        <v>24</v>
      </c>
      <c r="B1064" t="s">
        <v>74</v>
      </c>
      <c r="C1064" t="s">
        <v>118</v>
      </c>
      <c r="D1064" t="s">
        <v>17</v>
      </c>
      <c r="E1064" s="54">
        <v>1</v>
      </c>
      <c r="F1064" t="s">
        <v>98</v>
      </c>
      <c r="G1064" s="54">
        <v>9592.1020203076896</v>
      </c>
      <c r="H1064" s="54"/>
      <c r="I1064" s="54"/>
      <c r="J1064" s="1">
        <v>0</v>
      </c>
      <c r="K1064" s="1">
        <v>150</v>
      </c>
    </row>
    <row r="1065" spans="1:11">
      <c r="A1065" t="s">
        <v>24</v>
      </c>
      <c r="B1065" t="s">
        <v>74</v>
      </c>
      <c r="C1065" t="s">
        <v>119</v>
      </c>
      <c r="D1065" t="s">
        <v>17</v>
      </c>
      <c r="E1065" s="54">
        <v>1</v>
      </c>
      <c r="F1065" t="s">
        <v>98</v>
      </c>
      <c r="G1065" s="54">
        <v>9474.8342046666694</v>
      </c>
      <c r="H1065" s="54"/>
      <c r="I1065" s="54"/>
      <c r="J1065" s="1">
        <v>0</v>
      </c>
      <c r="K1065" s="1">
        <v>150</v>
      </c>
    </row>
    <row r="1066" spans="1:11">
      <c r="A1066" t="s">
        <v>24</v>
      </c>
      <c r="B1066" t="s">
        <v>74</v>
      </c>
      <c r="C1066" t="s">
        <v>109</v>
      </c>
      <c r="D1066" t="s">
        <v>17</v>
      </c>
      <c r="E1066">
        <v>2</v>
      </c>
      <c r="F1066" t="s">
        <v>98</v>
      </c>
      <c r="G1066">
        <v>8739.6249206666707</v>
      </c>
      <c r="J1066" s="1">
        <v>0</v>
      </c>
      <c r="K1066" s="1">
        <v>150</v>
      </c>
    </row>
    <row r="1067" spans="1:11">
      <c r="A1067" t="s">
        <v>24</v>
      </c>
      <c r="B1067" t="s">
        <v>74</v>
      </c>
      <c r="C1067" t="s">
        <v>110</v>
      </c>
      <c r="D1067" t="s">
        <v>17</v>
      </c>
      <c r="E1067" s="54">
        <v>2</v>
      </c>
      <c r="F1067" t="s">
        <v>98</v>
      </c>
      <c r="G1067" s="54">
        <v>9621.0568232000005</v>
      </c>
      <c r="H1067" s="54"/>
      <c r="I1067" s="54"/>
      <c r="J1067" s="1">
        <v>0</v>
      </c>
      <c r="K1067" s="1">
        <v>150</v>
      </c>
    </row>
    <row r="1068" spans="1:11">
      <c r="A1068" t="s">
        <v>24</v>
      </c>
      <c r="B1068" t="s">
        <v>74</v>
      </c>
      <c r="C1068" t="s">
        <v>111</v>
      </c>
      <c r="D1068" t="s">
        <v>17</v>
      </c>
      <c r="E1068" s="54">
        <v>2</v>
      </c>
      <c r="F1068" t="s">
        <v>98</v>
      </c>
      <c r="G1068" s="54">
        <v>8430.1475736923094</v>
      </c>
      <c r="H1068" s="54"/>
      <c r="I1068" s="54"/>
      <c r="J1068" s="1">
        <v>0</v>
      </c>
      <c r="K1068" s="1">
        <v>150</v>
      </c>
    </row>
    <row r="1069" spans="1:11">
      <c r="A1069" t="s">
        <v>24</v>
      </c>
      <c r="B1069" t="s">
        <v>74</v>
      </c>
      <c r="C1069" t="s">
        <v>112</v>
      </c>
      <c r="D1069" t="s">
        <v>17</v>
      </c>
      <c r="E1069" s="54">
        <v>2</v>
      </c>
      <c r="F1069" t="s">
        <v>98</v>
      </c>
      <c r="G1069" s="54">
        <v>8228.9967382499999</v>
      </c>
      <c r="H1069" s="54"/>
      <c r="I1069" s="54"/>
      <c r="J1069" s="1">
        <v>0</v>
      </c>
      <c r="K1069" s="1">
        <v>150</v>
      </c>
    </row>
    <row r="1070" spans="1:11">
      <c r="A1070" t="s">
        <v>24</v>
      </c>
      <c r="B1070" t="s">
        <v>74</v>
      </c>
      <c r="C1070" t="s">
        <v>113</v>
      </c>
      <c r="D1070" t="s">
        <v>17</v>
      </c>
      <c r="E1070" s="54">
        <v>2</v>
      </c>
      <c r="F1070" t="s">
        <v>98</v>
      </c>
      <c r="G1070" s="54">
        <v>8482.5086672307698</v>
      </c>
      <c r="H1070" s="54"/>
      <c r="I1070" s="54"/>
      <c r="J1070" s="1">
        <v>0</v>
      </c>
      <c r="K1070" s="1">
        <v>150</v>
      </c>
    </row>
    <row r="1071" spans="1:11">
      <c r="A1071" t="s">
        <v>24</v>
      </c>
      <c r="B1071" t="s">
        <v>74</v>
      </c>
      <c r="C1071" t="s">
        <v>114</v>
      </c>
      <c r="D1071" t="s">
        <v>17</v>
      </c>
      <c r="E1071" s="54">
        <v>2</v>
      </c>
      <c r="F1071" t="s">
        <v>98</v>
      </c>
      <c r="G1071" s="54">
        <v>9730.2933675454606</v>
      </c>
      <c r="H1071" s="54"/>
      <c r="I1071" s="54"/>
      <c r="J1071" s="1">
        <v>0</v>
      </c>
      <c r="K1071" s="1">
        <v>150</v>
      </c>
    </row>
    <row r="1072" spans="1:11">
      <c r="A1072" t="s">
        <v>24</v>
      </c>
      <c r="B1072" t="s">
        <v>74</v>
      </c>
      <c r="C1072" t="s">
        <v>115</v>
      </c>
      <c r="D1072" t="s">
        <v>17</v>
      </c>
      <c r="E1072" s="54">
        <v>2</v>
      </c>
      <c r="F1072" t="s">
        <v>98</v>
      </c>
      <c r="G1072" s="54">
        <v>9789.5783416923096</v>
      </c>
      <c r="H1072" s="54"/>
      <c r="I1072" s="54"/>
      <c r="J1072" s="1">
        <v>0</v>
      </c>
      <c r="K1072" s="1">
        <v>150</v>
      </c>
    </row>
    <row r="1073" spans="1:12">
      <c r="A1073" t="s">
        <v>24</v>
      </c>
      <c r="B1073" t="s">
        <v>74</v>
      </c>
      <c r="C1073" t="s">
        <v>116</v>
      </c>
      <c r="D1073" t="s">
        <v>17</v>
      </c>
      <c r="E1073" s="54">
        <v>2</v>
      </c>
      <c r="F1073" t="s">
        <v>98</v>
      </c>
      <c r="G1073" s="54">
        <v>8080.1939857142897</v>
      </c>
      <c r="H1073" s="54"/>
      <c r="I1073" s="54"/>
      <c r="J1073" s="1">
        <v>0</v>
      </c>
      <c r="K1073" s="1">
        <v>150</v>
      </c>
    </row>
    <row r="1074" spans="1:12">
      <c r="A1074" t="s">
        <v>24</v>
      </c>
      <c r="B1074" t="s">
        <v>74</v>
      </c>
      <c r="C1074" t="s">
        <v>59</v>
      </c>
      <c r="D1074" t="s">
        <v>17</v>
      </c>
      <c r="E1074" s="54">
        <v>2</v>
      </c>
      <c r="F1074" t="s">
        <v>98</v>
      </c>
      <c r="G1074" s="54">
        <v>9525.6337882142907</v>
      </c>
      <c r="H1074" s="54"/>
      <c r="I1074" s="54"/>
      <c r="J1074" s="1">
        <v>0</v>
      </c>
      <c r="K1074" s="1">
        <v>150</v>
      </c>
    </row>
    <row r="1075" spans="1:12">
      <c r="A1075" t="s">
        <v>24</v>
      </c>
      <c r="B1075" t="s">
        <v>74</v>
      </c>
      <c r="C1075" t="s">
        <v>117</v>
      </c>
      <c r="D1075" t="s">
        <v>17</v>
      </c>
      <c r="E1075" s="54">
        <v>2</v>
      </c>
      <c r="F1075" t="s">
        <v>98</v>
      </c>
      <c r="G1075" s="54">
        <v>8430.4300798571403</v>
      </c>
      <c r="H1075" s="54"/>
      <c r="I1075" s="54"/>
      <c r="J1075" s="1">
        <v>0</v>
      </c>
      <c r="K1075" s="1">
        <v>150</v>
      </c>
    </row>
    <row r="1076" spans="1:12">
      <c r="A1076" t="s">
        <v>24</v>
      </c>
      <c r="B1076" t="s">
        <v>74</v>
      </c>
      <c r="C1076" t="s">
        <v>118</v>
      </c>
      <c r="D1076" t="s">
        <v>17</v>
      </c>
      <c r="E1076" s="54">
        <v>2</v>
      </c>
      <c r="F1076" t="s">
        <v>98</v>
      </c>
      <c r="G1076" s="54">
        <v>9574.4563316923104</v>
      </c>
      <c r="H1076" s="54"/>
      <c r="I1076" s="54"/>
      <c r="J1076" s="1">
        <v>0</v>
      </c>
      <c r="K1076" s="1">
        <v>150</v>
      </c>
    </row>
    <row r="1077" spans="1:12">
      <c r="A1077" t="s">
        <v>24</v>
      </c>
      <c r="B1077" t="s">
        <v>74</v>
      </c>
      <c r="C1077" t="s">
        <v>119</v>
      </c>
      <c r="D1077" t="s">
        <v>17</v>
      </c>
      <c r="E1077" s="54">
        <v>2</v>
      </c>
      <c r="F1077" t="s">
        <v>98</v>
      </c>
      <c r="G1077" s="54">
        <v>9412.7331405833302</v>
      </c>
      <c r="H1077" s="54"/>
      <c r="I1077" s="54"/>
      <c r="J1077" s="1">
        <v>0</v>
      </c>
      <c r="K1077" s="1">
        <v>150</v>
      </c>
    </row>
    <row r="1078" spans="1:12">
      <c r="A1078" t="s">
        <v>24</v>
      </c>
      <c r="B1078" t="s">
        <v>74</v>
      </c>
      <c r="C1078" t="s">
        <v>109</v>
      </c>
      <c r="D1078" t="s">
        <v>17</v>
      </c>
      <c r="E1078">
        <v>3</v>
      </c>
      <c r="F1078" t="s">
        <v>98</v>
      </c>
      <c r="G1078">
        <v>8698.5267365</v>
      </c>
      <c r="J1078" s="1">
        <v>0</v>
      </c>
      <c r="K1078" s="1">
        <v>150</v>
      </c>
    </row>
    <row r="1079" spans="1:12">
      <c r="A1079" t="s">
        <v>24</v>
      </c>
      <c r="B1079" t="s">
        <v>74</v>
      </c>
      <c r="C1079" t="s">
        <v>110</v>
      </c>
      <c r="D1079" t="s">
        <v>17</v>
      </c>
      <c r="E1079" s="54">
        <v>3</v>
      </c>
      <c r="F1079" t="s">
        <v>98</v>
      </c>
      <c r="G1079" s="54">
        <v>9654.4859638666694</v>
      </c>
      <c r="H1079" s="54"/>
      <c r="I1079" s="54"/>
      <c r="J1079" s="1">
        <v>0</v>
      </c>
      <c r="K1079" s="1">
        <v>150</v>
      </c>
      <c r="L1079" s="54"/>
    </row>
    <row r="1080" spans="1:12">
      <c r="A1080" t="s">
        <v>24</v>
      </c>
      <c r="B1080" t="s">
        <v>74</v>
      </c>
      <c r="C1080" t="s">
        <v>111</v>
      </c>
      <c r="D1080" t="s">
        <v>17</v>
      </c>
      <c r="E1080" s="54">
        <v>3</v>
      </c>
      <c r="F1080" t="s">
        <v>98</v>
      </c>
      <c r="G1080" s="54">
        <v>8332.4020985384595</v>
      </c>
      <c r="H1080" s="54"/>
      <c r="I1080" s="54"/>
      <c r="J1080" s="1">
        <v>0</v>
      </c>
      <c r="K1080" s="1">
        <v>150</v>
      </c>
      <c r="L1080" s="54"/>
    </row>
    <row r="1081" spans="1:12">
      <c r="A1081" t="s">
        <v>24</v>
      </c>
      <c r="B1081" t="s">
        <v>74</v>
      </c>
      <c r="C1081" t="s">
        <v>112</v>
      </c>
      <c r="D1081" t="s">
        <v>17</v>
      </c>
      <c r="E1081" s="54">
        <v>3</v>
      </c>
      <c r="F1081" t="s">
        <v>98</v>
      </c>
      <c r="G1081" s="54">
        <v>8233.1644366666696</v>
      </c>
      <c r="H1081" s="54"/>
      <c r="I1081" s="54"/>
      <c r="J1081" s="1">
        <v>0</v>
      </c>
      <c r="K1081" s="1">
        <v>150</v>
      </c>
      <c r="L1081" s="54"/>
    </row>
    <row r="1082" spans="1:12">
      <c r="A1082" t="s">
        <v>24</v>
      </c>
      <c r="B1082" t="s">
        <v>74</v>
      </c>
      <c r="C1082" t="s">
        <v>113</v>
      </c>
      <c r="D1082" t="s">
        <v>17</v>
      </c>
      <c r="E1082" s="54">
        <v>3</v>
      </c>
      <c r="F1082" t="s">
        <v>98</v>
      </c>
      <c r="G1082" s="54">
        <v>8539.1500066923109</v>
      </c>
      <c r="H1082" s="54"/>
      <c r="I1082" s="54"/>
      <c r="J1082" s="1">
        <v>0</v>
      </c>
      <c r="K1082" s="1">
        <v>150</v>
      </c>
      <c r="L1082" s="54"/>
    </row>
    <row r="1083" spans="1:12">
      <c r="A1083" t="s">
        <v>24</v>
      </c>
      <c r="B1083" t="s">
        <v>74</v>
      </c>
      <c r="C1083" t="s">
        <v>114</v>
      </c>
      <c r="D1083" t="s">
        <v>17</v>
      </c>
      <c r="E1083" s="54">
        <v>3</v>
      </c>
      <c r="F1083" t="s">
        <v>98</v>
      </c>
      <c r="G1083" s="54">
        <v>9753.4040950909093</v>
      </c>
      <c r="H1083" s="54"/>
      <c r="I1083" s="54"/>
      <c r="J1083" s="1">
        <v>0</v>
      </c>
      <c r="K1083" s="1">
        <v>150</v>
      </c>
      <c r="L1083" s="54"/>
    </row>
    <row r="1084" spans="1:12">
      <c r="A1084" t="s">
        <v>24</v>
      </c>
      <c r="B1084" t="s">
        <v>74</v>
      </c>
      <c r="C1084" t="s">
        <v>115</v>
      </c>
      <c r="D1084" t="s">
        <v>17</v>
      </c>
      <c r="E1084" s="54">
        <v>3</v>
      </c>
      <c r="F1084" t="s">
        <v>98</v>
      </c>
      <c r="G1084" s="54">
        <v>9710.0301690769193</v>
      </c>
      <c r="H1084" s="54"/>
      <c r="I1084" s="54"/>
      <c r="J1084" s="1">
        <v>0</v>
      </c>
      <c r="K1084" s="1">
        <v>150</v>
      </c>
      <c r="L1084" s="54"/>
    </row>
    <row r="1085" spans="1:12">
      <c r="A1085" t="s">
        <v>24</v>
      </c>
      <c r="B1085" t="s">
        <v>74</v>
      </c>
      <c r="C1085" t="s">
        <v>116</v>
      </c>
      <c r="D1085" t="s">
        <v>17</v>
      </c>
      <c r="E1085" s="54">
        <v>3</v>
      </c>
      <c r="F1085" t="s">
        <v>98</v>
      </c>
      <c r="G1085" s="54">
        <v>8115.7145793571399</v>
      </c>
      <c r="H1085" s="54"/>
      <c r="I1085" s="54"/>
      <c r="J1085" s="1">
        <v>0</v>
      </c>
      <c r="K1085" s="1">
        <v>150</v>
      </c>
      <c r="L1085" s="54"/>
    </row>
    <row r="1086" spans="1:12">
      <c r="A1086" t="s">
        <v>24</v>
      </c>
      <c r="B1086" t="s">
        <v>74</v>
      </c>
      <c r="C1086" t="s">
        <v>59</v>
      </c>
      <c r="D1086" t="s">
        <v>17</v>
      </c>
      <c r="E1086" s="54">
        <v>3</v>
      </c>
      <c r="F1086" t="s">
        <v>98</v>
      </c>
      <c r="G1086" s="54">
        <v>9534.5568148571401</v>
      </c>
      <c r="H1086" s="54"/>
      <c r="I1086" s="54"/>
      <c r="J1086" s="1">
        <v>0</v>
      </c>
      <c r="K1086" s="1">
        <v>150</v>
      </c>
      <c r="L1086" s="54"/>
    </row>
    <row r="1087" spans="1:12">
      <c r="A1087" t="s">
        <v>24</v>
      </c>
      <c r="B1087" t="s">
        <v>74</v>
      </c>
      <c r="C1087" t="s">
        <v>117</v>
      </c>
      <c r="D1087" t="s">
        <v>17</v>
      </c>
      <c r="E1087" s="54">
        <v>3</v>
      </c>
      <c r="F1087" t="s">
        <v>98</v>
      </c>
      <c r="G1087" s="54">
        <v>8458.71994792857</v>
      </c>
      <c r="H1087" s="54"/>
      <c r="I1087" s="54"/>
      <c r="J1087" s="1">
        <v>0</v>
      </c>
      <c r="K1087" s="1">
        <v>150</v>
      </c>
      <c r="L1087" s="54"/>
    </row>
    <row r="1088" spans="1:12">
      <c r="A1088" t="s">
        <v>24</v>
      </c>
      <c r="B1088" t="s">
        <v>74</v>
      </c>
      <c r="C1088" t="s">
        <v>118</v>
      </c>
      <c r="D1088" t="s">
        <v>17</v>
      </c>
      <c r="E1088" s="54">
        <v>3</v>
      </c>
      <c r="F1088" t="s">
        <v>98</v>
      </c>
      <c r="G1088" s="54">
        <v>9690.6778742307706</v>
      </c>
      <c r="H1088" s="54"/>
      <c r="I1088" s="54"/>
      <c r="J1088" s="1">
        <v>0</v>
      </c>
      <c r="K1088" s="1">
        <v>150</v>
      </c>
      <c r="L1088" s="54"/>
    </row>
    <row r="1089" spans="1:12">
      <c r="A1089" t="s">
        <v>24</v>
      </c>
      <c r="B1089" t="s">
        <v>74</v>
      </c>
      <c r="C1089" t="s">
        <v>119</v>
      </c>
      <c r="D1089" t="s">
        <v>17</v>
      </c>
      <c r="E1089" s="54">
        <v>3</v>
      </c>
      <c r="F1089" t="s">
        <v>98</v>
      </c>
      <c r="G1089" s="54">
        <v>9363.59316866667</v>
      </c>
      <c r="H1089" s="54"/>
      <c r="I1089" s="54"/>
      <c r="J1089" s="1">
        <v>0</v>
      </c>
      <c r="K1089" s="1">
        <v>150</v>
      </c>
      <c r="L1089" s="54"/>
    </row>
    <row r="1090" spans="1:12">
      <c r="A1090" t="s">
        <v>24</v>
      </c>
      <c r="B1090" t="s">
        <v>74</v>
      </c>
      <c r="C1090" t="s">
        <v>109</v>
      </c>
      <c r="D1090" t="s">
        <v>17</v>
      </c>
      <c r="E1090">
        <v>4</v>
      </c>
      <c r="F1090" t="s">
        <v>98</v>
      </c>
      <c r="G1090">
        <v>8724.6043190833298</v>
      </c>
      <c r="J1090" s="1">
        <v>0</v>
      </c>
      <c r="K1090" s="1">
        <v>150</v>
      </c>
      <c r="L1090" s="54"/>
    </row>
    <row r="1091" spans="1:12">
      <c r="A1091" t="s">
        <v>24</v>
      </c>
      <c r="B1091" t="s">
        <v>74</v>
      </c>
      <c r="C1091" t="s">
        <v>110</v>
      </c>
      <c r="D1091" t="s">
        <v>17</v>
      </c>
      <c r="E1091" s="54">
        <v>4</v>
      </c>
      <c r="F1091" t="s">
        <v>98</v>
      </c>
      <c r="G1091" s="54">
        <v>9645.4304412666697</v>
      </c>
      <c r="H1091" s="54"/>
      <c r="I1091" s="54"/>
      <c r="J1091" s="1">
        <v>0</v>
      </c>
      <c r="K1091" s="1">
        <v>150</v>
      </c>
      <c r="L1091" s="54"/>
    </row>
    <row r="1092" spans="1:12">
      <c r="A1092" t="s">
        <v>24</v>
      </c>
      <c r="B1092" t="s">
        <v>74</v>
      </c>
      <c r="C1092" t="s">
        <v>111</v>
      </c>
      <c r="D1092" t="s">
        <v>17</v>
      </c>
      <c r="E1092" s="54">
        <v>4</v>
      </c>
      <c r="F1092" t="s">
        <v>98</v>
      </c>
      <c r="G1092" s="54">
        <v>8271.9907816153791</v>
      </c>
      <c r="H1092" s="54"/>
      <c r="I1092" s="54"/>
      <c r="J1092" s="1">
        <v>0</v>
      </c>
      <c r="K1092" s="1">
        <v>150</v>
      </c>
      <c r="L1092" s="54"/>
    </row>
    <row r="1093" spans="1:12">
      <c r="A1093" t="s">
        <v>24</v>
      </c>
      <c r="B1093" t="s">
        <v>74</v>
      </c>
      <c r="C1093" t="s">
        <v>112</v>
      </c>
      <c r="D1093" t="s">
        <v>17</v>
      </c>
      <c r="E1093" s="54">
        <v>4</v>
      </c>
      <c r="F1093" t="s">
        <v>98</v>
      </c>
      <c r="G1093" s="54">
        <v>8240.2204194999995</v>
      </c>
      <c r="H1093" s="54"/>
      <c r="I1093" s="54"/>
      <c r="J1093" s="1">
        <v>0</v>
      </c>
      <c r="K1093" s="1">
        <v>150</v>
      </c>
      <c r="L1093" s="54"/>
    </row>
    <row r="1094" spans="1:12">
      <c r="A1094" t="s">
        <v>24</v>
      </c>
      <c r="B1094" t="s">
        <v>74</v>
      </c>
      <c r="C1094" t="s">
        <v>113</v>
      </c>
      <c r="D1094" t="s">
        <v>17</v>
      </c>
      <c r="E1094" s="54">
        <v>4</v>
      </c>
      <c r="F1094" t="s">
        <v>98</v>
      </c>
      <c r="G1094" s="54">
        <v>8576.4611849230805</v>
      </c>
      <c r="H1094" s="54"/>
      <c r="I1094" s="54"/>
      <c r="J1094" s="1">
        <v>0</v>
      </c>
      <c r="K1094" s="1">
        <v>150</v>
      </c>
      <c r="L1094" s="54"/>
    </row>
    <row r="1095" spans="1:12">
      <c r="A1095" t="s">
        <v>24</v>
      </c>
      <c r="B1095" t="s">
        <v>74</v>
      </c>
      <c r="C1095" t="s">
        <v>114</v>
      </c>
      <c r="D1095" t="s">
        <v>17</v>
      </c>
      <c r="E1095" s="54">
        <v>4</v>
      </c>
      <c r="F1095" t="s">
        <v>98</v>
      </c>
      <c r="G1095" s="54">
        <v>9730.7281846363603</v>
      </c>
      <c r="H1095" s="54"/>
      <c r="I1095" s="54"/>
      <c r="J1095" s="1">
        <v>0</v>
      </c>
      <c r="K1095" s="1">
        <v>150</v>
      </c>
      <c r="L1095" s="54"/>
    </row>
    <row r="1096" spans="1:12">
      <c r="A1096" t="s">
        <v>24</v>
      </c>
      <c r="B1096" t="s">
        <v>74</v>
      </c>
      <c r="C1096" t="s">
        <v>115</v>
      </c>
      <c r="D1096" t="s">
        <v>17</v>
      </c>
      <c r="E1096" s="54">
        <v>4</v>
      </c>
      <c r="F1096" t="s">
        <v>98</v>
      </c>
      <c r="G1096" s="54">
        <v>9680.9566719230806</v>
      </c>
      <c r="H1096" s="54"/>
      <c r="I1096" s="54"/>
      <c r="J1096" s="1">
        <v>0</v>
      </c>
      <c r="K1096" s="1">
        <v>150</v>
      </c>
      <c r="L1096" s="54"/>
    </row>
    <row r="1097" spans="1:12">
      <c r="A1097" t="s">
        <v>24</v>
      </c>
      <c r="B1097" t="s">
        <v>74</v>
      </c>
      <c r="C1097" t="s">
        <v>116</v>
      </c>
      <c r="D1097" t="s">
        <v>17</v>
      </c>
      <c r="E1097" s="54">
        <v>4</v>
      </c>
      <c r="F1097" t="s">
        <v>98</v>
      </c>
      <c r="G1097" s="54">
        <v>8139.0326770000001</v>
      </c>
      <c r="H1097" s="54"/>
      <c r="I1097" s="54"/>
      <c r="J1097" s="1">
        <v>0</v>
      </c>
      <c r="K1097" s="1">
        <v>150</v>
      </c>
      <c r="L1097" s="54"/>
    </row>
    <row r="1098" spans="1:12">
      <c r="A1098" t="s">
        <v>24</v>
      </c>
      <c r="B1098" t="s">
        <v>74</v>
      </c>
      <c r="C1098" t="s">
        <v>59</v>
      </c>
      <c r="D1098" t="s">
        <v>17</v>
      </c>
      <c r="E1098" s="54">
        <v>4</v>
      </c>
      <c r="F1098" t="s">
        <v>98</v>
      </c>
      <c r="G1098" s="54">
        <v>9519.5216713571408</v>
      </c>
      <c r="H1098" s="54"/>
      <c r="I1098" s="54"/>
      <c r="J1098" s="1">
        <v>0</v>
      </c>
      <c r="K1098" s="1">
        <v>150</v>
      </c>
      <c r="L1098" s="54"/>
    </row>
    <row r="1099" spans="1:12">
      <c r="A1099" t="s">
        <v>24</v>
      </c>
      <c r="B1099" t="s">
        <v>74</v>
      </c>
      <c r="C1099" t="s">
        <v>117</v>
      </c>
      <c r="D1099" t="s">
        <v>17</v>
      </c>
      <c r="E1099" s="54">
        <v>4</v>
      </c>
      <c r="F1099" t="s">
        <v>98</v>
      </c>
      <c r="G1099" s="54">
        <v>8452.6737531428607</v>
      </c>
      <c r="H1099" s="54"/>
      <c r="I1099" s="54"/>
      <c r="J1099" s="1">
        <v>0</v>
      </c>
      <c r="K1099" s="1">
        <v>150</v>
      </c>
      <c r="L1099" s="54"/>
    </row>
    <row r="1100" spans="1:12">
      <c r="A1100" t="s">
        <v>24</v>
      </c>
      <c r="B1100" t="s">
        <v>74</v>
      </c>
      <c r="C1100" t="s">
        <v>118</v>
      </c>
      <c r="D1100" t="s">
        <v>17</v>
      </c>
      <c r="E1100" s="54">
        <v>4</v>
      </c>
      <c r="F1100" t="s">
        <v>98</v>
      </c>
      <c r="G1100" s="54">
        <v>9718.1857872307701</v>
      </c>
      <c r="H1100" s="54"/>
      <c r="I1100" s="54"/>
      <c r="J1100" s="1">
        <v>0</v>
      </c>
      <c r="K1100" s="1">
        <v>150</v>
      </c>
      <c r="L1100" s="54"/>
    </row>
    <row r="1101" spans="1:12">
      <c r="A1101" t="s">
        <v>24</v>
      </c>
      <c r="B1101" t="s">
        <v>74</v>
      </c>
      <c r="C1101" t="s">
        <v>119</v>
      </c>
      <c r="D1101" t="s">
        <v>17</v>
      </c>
      <c r="E1101" s="54">
        <v>4</v>
      </c>
      <c r="F1101" t="s">
        <v>98</v>
      </c>
      <c r="G1101" s="54">
        <v>9408.0771079166607</v>
      </c>
      <c r="H1101" s="54"/>
      <c r="I1101" s="54"/>
      <c r="J1101" s="1">
        <v>0</v>
      </c>
      <c r="K1101" s="1">
        <v>150</v>
      </c>
      <c r="L1101" s="54"/>
    </row>
    <row r="1102" spans="1:12">
      <c r="A1102" t="s">
        <v>24</v>
      </c>
      <c r="B1102" t="s">
        <v>74</v>
      </c>
      <c r="C1102" t="s">
        <v>109</v>
      </c>
      <c r="D1102" t="s">
        <v>17</v>
      </c>
      <c r="E1102">
        <v>5</v>
      </c>
      <c r="F1102" t="s">
        <v>98</v>
      </c>
      <c r="G1102">
        <v>8712.8806221666691</v>
      </c>
      <c r="J1102" s="1">
        <v>0</v>
      </c>
      <c r="K1102" s="1">
        <v>150</v>
      </c>
      <c r="L1102" s="54"/>
    </row>
    <row r="1103" spans="1:12">
      <c r="A1103" t="s">
        <v>24</v>
      </c>
      <c r="B1103" t="s">
        <v>74</v>
      </c>
      <c r="C1103" t="s">
        <v>110</v>
      </c>
      <c r="D1103" t="s">
        <v>17</v>
      </c>
      <c r="E1103" s="54">
        <v>5</v>
      </c>
      <c r="F1103" t="s">
        <v>98</v>
      </c>
      <c r="G1103" s="54">
        <v>9590.3121502666709</v>
      </c>
      <c r="H1103" s="54"/>
      <c r="I1103" s="54"/>
      <c r="J1103" s="1">
        <v>0</v>
      </c>
      <c r="K1103" s="1">
        <v>150</v>
      </c>
      <c r="L1103" s="54"/>
    </row>
    <row r="1104" spans="1:12">
      <c r="A1104" t="s">
        <v>24</v>
      </c>
      <c r="B1104" t="s">
        <v>74</v>
      </c>
      <c r="C1104" t="s">
        <v>111</v>
      </c>
      <c r="D1104" t="s">
        <v>17</v>
      </c>
      <c r="E1104" s="54">
        <v>5</v>
      </c>
      <c r="F1104" t="s">
        <v>98</v>
      </c>
      <c r="G1104" s="54">
        <v>8267.3236670769202</v>
      </c>
      <c r="H1104" s="54"/>
      <c r="I1104" s="54"/>
      <c r="J1104" s="1">
        <v>0</v>
      </c>
      <c r="K1104" s="1">
        <v>150</v>
      </c>
      <c r="L1104" s="54"/>
    </row>
    <row r="1105" spans="1:12">
      <c r="A1105" t="s">
        <v>24</v>
      </c>
      <c r="B1105" t="s">
        <v>74</v>
      </c>
      <c r="C1105" t="s">
        <v>112</v>
      </c>
      <c r="D1105" t="s">
        <v>17</v>
      </c>
      <c r="E1105" s="54">
        <v>5</v>
      </c>
      <c r="F1105" t="s">
        <v>98</v>
      </c>
      <c r="G1105" s="54">
        <v>8247.9207639166707</v>
      </c>
      <c r="H1105" s="54"/>
      <c r="I1105" s="54"/>
      <c r="J1105" s="1">
        <v>0</v>
      </c>
      <c r="K1105" s="1">
        <v>150</v>
      </c>
      <c r="L1105" s="54"/>
    </row>
    <row r="1106" spans="1:12">
      <c r="A1106" t="s">
        <v>24</v>
      </c>
      <c r="B1106" t="s">
        <v>74</v>
      </c>
      <c r="C1106" t="s">
        <v>113</v>
      </c>
      <c r="D1106" t="s">
        <v>17</v>
      </c>
      <c r="E1106" s="54">
        <v>5</v>
      </c>
      <c r="F1106" t="s">
        <v>98</v>
      </c>
      <c r="G1106" s="54">
        <v>8689.0578736153893</v>
      </c>
      <c r="H1106" s="54"/>
      <c r="I1106" s="54"/>
      <c r="J1106" s="1">
        <v>0</v>
      </c>
      <c r="K1106" s="1">
        <v>150</v>
      </c>
      <c r="L1106" s="54"/>
    </row>
    <row r="1107" spans="1:12">
      <c r="A1107" t="s">
        <v>24</v>
      </c>
      <c r="B1107" t="s">
        <v>74</v>
      </c>
      <c r="C1107" t="s">
        <v>114</v>
      </c>
      <c r="D1107" t="s">
        <v>17</v>
      </c>
      <c r="E1107" s="54">
        <v>5</v>
      </c>
      <c r="F1107" t="s">
        <v>98</v>
      </c>
      <c r="G1107" s="54">
        <v>9663.4103089090895</v>
      </c>
      <c r="H1107" s="54"/>
      <c r="I1107" s="54"/>
      <c r="J1107" s="1">
        <v>0</v>
      </c>
      <c r="K1107" s="1">
        <v>150</v>
      </c>
      <c r="L1107" s="54"/>
    </row>
    <row r="1108" spans="1:12">
      <c r="A1108" t="s">
        <v>24</v>
      </c>
      <c r="B1108" t="s">
        <v>74</v>
      </c>
      <c r="C1108" t="s">
        <v>115</v>
      </c>
      <c r="D1108" t="s">
        <v>17</v>
      </c>
      <c r="E1108" s="54">
        <v>5</v>
      </c>
      <c r="F1108" t="s">
        <v>98</v>
      </c>
      <c r="G1108" s="54">
        <v>9726.4056987692293</v>
      </c>
      <c r="H1108" s="54"/>
      <c r="I1108" s="54"/>
      <c r="J1108" s="1">
        <v>0</v>
      </c>
      <c r="K1108" s="1">
        <v>150</v>
      </c>
      <c r="L1108" s="54"/>
    </row>
    <row r="1109" spans="1:12">
      <c r="A1109" t="s">
        <v>24</v>
      </c>
      <c r="B1109" t="s">
        <v>74</v>
      </c>
      <c r="C1109" t="s">
        <v>116</v>
      </c>
      <c r="D1109" t="s">
        <v>17</v>
      </c>
      <c r="E1109" s="54">
        <v>5</v>
      </c>
      <c r="F1109" t="s">
        <v>98</v>
      </c>
      <c r="G1109" s="54">
        <v>8141.5638970714299</v>
      </c>
      <c r="H1109" s="54"/>
      <c r="I1109" s="54"/>
      <c r="J1109" s="1">
        <v>0</v>
      </c>
      <c r="K1109" s="1">
        <v>150</v>
      </c>
      <c r="L1109" s="54"/>
    </row>
    <row r="1110" spans="1:12">
      <c r="A1110" t="s">
        <v>24</v>
      </c>
      <c r="B1110" t="s">
        <v>74</v>
      </c>
      <c r="C1110" t="s">
        <v>59</v>
      </c>
      <c r="D1110" t="s">
        <v>17</v>
      </c>
      <c r="E1110" s="54">
        <v>5</v>
      </c>
      <c r="F1110" t="s">
        <v>98</v>
      </c>
      <c r="G1110" s="54">
        <v>9535.2436736428608</v>
      </c>
      <c r="H1110" s="54"/>
      <c r="I1110" s="54"/>
      <c r="J1110" s="1">
        <v>0</v>
      </c>
      <c r="K1110" s="1">
        <v>150</v>
      </c>
      <c r="L1110" s="54"/>
    </row>
    <row r="1111" spans="1:12">
      <c r="A1111" t="s">
        <v>24</v>
      </c>
      <c r="B1111" t="s">
        <v>74</v>
      </c>
      <c r="C1111" t="s">
        <v>117</v>
      </c>
      <c r="D1111" t="s">
        <v>17</v>
      </c>
      <c r="E1111" s="54">
        <v>5</v>
      </c>
      <c r="F1111" t="s">
        <v>98</v>
      </c>
      <c r="G1111" s="54">
        <v>8532.4116772857105</v>
      </c>
      <c r="H1111" s="54"/>
      <c r="I1111" s="54"/>
      <c r="J1111" s="1">
        <v>0</v>
      </c>
      <c r="K1111" s="1">
        <v>150</v>
      </c>
      <c r="L1111" s="54"/>
    </row>
    <row r="1112" spans="1:12">
      <c r="A1112" t="s">
        <v>24</v>
      </c>
      <c r="B1112" t="s">
        <v>74</v>
      </c>
      <c r="C1112" t="s">
        <v>118</v>
      </c>
      <c r="D1112" t="s">
        <v>17</v>
      </c>
      <c r="E1112" s="54">
        <v>5</v>
      </c>
      <c r="F1112" t="s">
        <v>98</v>
      </c>
      <c r="G1112" s="54">
        <v>9756.9700606153892</v>
      </c>
      <c r="H1112" s="54"/>
      <c r="I1112" s="54"/>
      <c r="J1112" s="1">
        <v>0</v>
      </c>
      <c r="K1112" s="1">
        <v>150</v>
      </c>
      <c r="L1112" s="54"/>
    </row>
    <row r="1113" spans="1:12">
      <c r="A1113" t="s">
        <v>24</v>
      </c>
      <c r="B1113" t="s">
        <v>74</v>
      </c>
      <c r="C1113" t="s">
        <v>119</v>
      </c>
      <c r="D1113" t="s">
        <v>17</v>
      </c>
      <c r="E1113" s="54">
        <v>5</v>
      </c>
      <c r="F1113" t="s">
        <v>98</v>
      </c>
      <c r="G1113" s="54">
        <v>9396.8914841666701</v>
      </c>
      <c r="H1113" s="54"/>
      <c r="I1113" s="54"/>
      <c r="J1113" s="1">
        <v>0</v>
      </c>
      <c r="K1113" s="1">
        <v>150</v>
      </c>
      <c r="L1113" s="54"/>
    </row>
    <row r="1114" spans="1:12">
      <c r="A1114" t="s">
        <v>24</v>
      </c>
      <c r="B1114" t="s">
        <v>74</v>
      </c>
      <c r="C1114" t="s">
        <v>109</v>
      </c>
      <c r="D1114" t="s">
        <v>17</v>
      </c>
      <c r="E1114">
        <v>6</v>
      </c>
      <c r="F1114" t="s">
        <v>98</v>
      </c>
      <c r="G1114">
        <v>8808.2281059166708</v>
      </c>
      <c r="J1114" s="1">
        <v>0</v>
      </c>
      <c r="K1114" s="1">
        <v>150</v>
      </c>
      <c r="L1114" s="54"/>
    </row>
    <row r="1115" spans="1:12">
      <c r="A1115" t="s">
        <v>24</v>
      </c>
      <c r="B1115" t="s">
        <v>74</v>
      </c>
      <c r="C1115" t="s">
        <v>110</v>
      </c>
      <c r="D1115" t="s">
        <v>17</v>
      </c>
      <c r="E1115" s="54">
        <v>6</v>
      </c>
      <c r="F1115" t="s">
        <v>98</v>
      </c>
      <c r="G1115" s="54">
        <v>9497.0197434000002</v>
      </c>
      <c r="H1115" s="54"/>
      <c r="I1115" s="54"/>
      <c r="J1115" s="1">
        <v>0</v>
      </c>
      <c r="K1115" s="1">
        <v>150</v>
      </c>
      <c r="L1115" s="54"/>
    </row>
    <row r="1116" spans="1:12">
      <c r="A1116" t="s">
        <v>24</v>
      </c>
      <c r="B1116" t="s">
        <v>74</v>
      </c>
      <c r="C1116" t="s">
        <v>111</v>
      </c>
      <c r="D1116" t="s">
        <v>17</v>
      </c>
      <c r="E1116" s="54">
        <v>6</v>
      </c>
      <c r="F1116" t="s">
        <v>98</v>
      </c>
      <c r="G1116" s="54">
        <v>8273.1118293846193</v>
      </c>
      <c r="H1116" s="54"/>
      <c r="I1116" s="54"/>
      <c r="J1116" s="1">
        <v>0</v>
      </c>
      <c r="K1116" s="1">
        <v>150</v>
      </c>
      <c r="L1116" s="54"/>
    </row>
    <row r="1117" spans="1:12">
      <c r="A1117" t="s">
        <v>24</v>
      </c>
      <c r="B1117" t="s">
        <v>74</v>
      </c>
      <c r="C1117" t="s">
        <v>112</v>
      </c>
      <c r="D1117" t="s">
        <v>17</v>
      </c>
      <c r="E1117" s="54">
        <v>6</v>
      </c>
      <c r="F1117" t="s">
        <v>98</v>
      </c>
      <c r="G1117" s="54">
        <v>8261.7354342500003</v>
      </c>
      <c r="H1117" s="54"/>
      <c r="I1117" s="54"/>
      <c r="J1117" s="1">
        <v>0</v>
      </c>
      <c r="K1117" s="1">
        <v>150</v>
      </c>
      <c r="L1117" s="54"/>
    </row>
    <row r="1118" spans="1:12">
      <c r="A1118" t="s">
        <v>24</v>
      </c>
      <c r="B1118" t="s">
        <v>74</v>
      </c>
      <c r="C1118" t="s">
        <v>113</v>
      </c>
      <c r="D1118" t="s">
        <v>17</v>
      </c>
      <c r="E1118" s="54">
        <v>6</v>
      </c>
      <c r="F1118" t="s">
        <v>98</v>
      </c>
      <c r="G1118" s="54">
        <v>8623.0064940769207</v>
      </c>
      <c r="H1118" s="54"/>
      <c r="I1118" s="54"/>
      <c r="J1118" s="1">
        <v>0</v>
      </c>
      <c r="K1118" s="1">
        <v>150</v>
      </c>
      <c r="L1118" s="54"/>
    </row>
    <row r="1119" spans="1:12">
      <c r="A1119" t="s">
        <v>24</v>
      </c>
      <c r="B1119" t="s">
        <v>74</v>
      </c>
      <c r="C1119" t="s">
        <v>114</v>
      </c>
      <c r="D1119" t="s">
        <v>17</v>
      </c>
      <c r="E1119" s="54">
        <v>6</v>
      </c>
      <c r="F1119" t="s">
        <v>98</v>
      </c>
      <c r="G1119" s="54">
        <v>9651.8849554545504</v>
      </c>
      <c r="H1119" s="54"/>
      <c r="I1119" s="54"/>
      <c r="J1119" s="1">
        <v>0</v>
      </c>
      <c r="K1119" s="1">
        <v>150</v>
      </c>
      <c r="L1119" s="54"/>
    </row>
    <row r="1120" spans="1:12">
      <c r="A1120" t="s">
        <v>24</v>
      </c>
      <c r="B1120" t="s">
        <v>74</v>
      </c>
      <c r="C1120" t="s">
        <v>115</v>
      </c>
      <c r="D1120" t="s">
        <v>17</v>
      </c>
      <c r="E1120" s="54">
        <v>6</v>
      </c>
      <c r="F1120" t="s">
        <v>98</v>
      </c>
      <c r="G1120" s="54">
        <v>9759.4415088461501</v>
      </c>
      <c r="H1120" s="54"/>
      <c r="I1120" s="54"/>
      <c r="J1120" s="1">
        <v>0</v>
      </c>
      <c r="K1120" s="1">
        <v>150</v>
      </c>
      <c r="L1120" s="54"/>
    </row>
    <row r="1121" spans="1:12">
      <c r="A1121" t="s">
        <v>24</v>
      </c>
      <c r="B1121" t="s">
        <v>74</v>
      </c>
      <c r="C1121" t="s">
        <v>116</v>
      </c>
      <c r="D1121" t="s">
        <v>17</v>
      </c>
      <c r="E1121" s="54">
        <v>6</v>
      </c>
      <c r="F1121" t="s">
        <v>98</v>
      </c>
      <c r="G1121" s="54">
        <v>8144.1285159999998</v>
      </c>
      <c r="H1121" s="54"/>
      <c r="I1121" s="54"/>
      <c r="J1121" s="1">
        <v>0</v>
      </c>
      <c r="K1121" s="1">
        <v>150</v>
      </c>
      <c r="L1121" s="54"/>
    </row>
    <row r="1122" spans="1:12">
      <c r="A1122" t="s">
        <v>24</v>
      </c>
      <c r="B1122" t="s">
        <v>74</v>
      </c>
      <c r="C1122" t="s">
        <v>59</v>
      </c>
      <c r="D1122" t="s">
        <v>17</v>
      </c>
      <c r="E1122" s="54">
        <v>6</v>
      </c>
      <c r="F1122" t="s">
        <v>98</v>
      </c>
      <c r="G1122" s="54">
        <v>9533.5044550000002</v>
      </c>
      <c r="H1122" s="54"/>
      <c r="I1122" s="54"/>
      <c r="J1122" s="1">
        <v>0</v>
      </c>
      <c r="K1122" s="1">
        <v>150</v>
      </c>
      <c r="L1122" s="54"/>
    </row>
    <row r="1123" spans="1:12">
      <c r="A1123" t="s">
        <v>24</v>
      </c>
      <c r="B1123" t="s">
        <v>74</v>
      </c>
      <c r="C1123" t="s">
        <v>117</v>
      </c>
      <c r="D1123" t="s">
        <v>17</v>
      </c>
      <c r="E1123" s="54">
        <v>6</v>
      </c>
      <c r="F1123" t="s">
        <v>98</v>
      </c>
      <c r="G1123" s="54">
        <v>8529.6955122857107</v>
      </c>
      <c r="H1123" s="54"/>
      <c r="I1123" s="54"/>
      <c r="J1123" s="1">
        <v>0</v>
      </c>
      <c r="K1123" s="1">
        <v>150</v>
      </c>
      <c r="L1123" s="54"/>
    </row>
    <row r="1124" spans="1:12">
      <c r="A1124" t="s">
        <v>24</v>
      </c>
      <c r="B1124" t="s">
        <v>74</v>
      </c>
      <c r="C1124" t="s">
        <v>118</v>
      </c>
      <c r="D1124" t="s">
        <v>17</v>
      </c>
      <c r="E1124" s="54">
        <v>6</v>
      </c>
      <c r="F1124" t="s">
        <v>98</v>
      </c>
      <c r="G1124" s="54">
        <v>9821.5818033076903</v>
      </c>
      <c r="H1124" s="54"/>
      <c r="I1124" s="54"/>
      <c r="J1124" s="1">
        <v>0</v>
      </c>
      <c r="K1124" s="1">
        <v>150</v>
      </c>
      <c r="L1124" s="54"/>
    </row>
    <row r="1125" spans="1:12">
      <c r="A1125" t="s">
        <v>24</v>
      </c>
      <c r="B1125" t="s">
        <v>74</v>
      </c>
      <c r="C1125" t="s">
        <v>119</v>
      </c>
      <c r="D1125" t="s">
        <v>17</v>
      </c>
      <c r="E1125" s="54">
        <v>6</v>
      </c>
      <c r="F1125" t="s">
        <v>98</v>
      </c>
      <c r="G1125" s="54">
        <v>9417.5216175000005</v>
      </c>
      <c r="H1125" s="54"/>
      <c r="I1125" s="54"/>
      <c r="J1125" s="1">
        <v>0</v>
      </c>
      <c r="K1125" s="1">
        <v>150</v>
      </c>
      <c r="L1125" s="54"/>
    </row>
    <row r="1126" spans="1:12">
      <c r="A1126" t="s">
        <v>24</v>
      </c>
      <c r="B1126" t="s">
        <v>74</v>
      </c>
      <c r="C1126" t="s">
        <v>109</v>
      </c>
      <c r="D1126" t="s">
        <v>17</v>
      </c>
      <c r="E1126">
        <v>7</v>
      </c>
      <c r="F1126" t="s">
        <v>98</v>
      </c>
      <c r="G1126">
        <v>8741.4022179166695</v>
      </c>
      <c r="J1126" s="1">
        <v>0</v>
      </c>
      <c r="K1126" s="1">
        <v>150</v>
      </c>
      <c r="L1126" s="54"/>
    </row>
    <row r="1127" spans="1:12">
      <c r="A1127" t="s">
        <v>24</v>
      </c>
      <c r="B1127" t="s">
        <v>74</v>
      </c>
      <c r="C1127" t="s">
        <v>110</v>
      </c>
      <c r="D1127" t="s">
        <v>17</v>
      </c>
      <c r="E1127" s="54">
        <v>7</v>
      </c>
      <c r="F1127" t="s">
        <v>98</v>
      </c>
      <c r="G1127" s="54">
        <v>9458.09366053333</v>
      </c>
      <c r="H1127" s="54"/>
      <c r="I1127" s="54"/>
      <c r="J1127" s="1">
        <v>0</v>
      </c>
      <c r="K1127" s="1">
        <v>150</v>
      </c>
      <c r="L1127" s="54"/>
    </row>
    <row r="1128" spans="1:12">
      <c r="A1128" t="s">
        <v>24</v>
      </c>
      <c r="B1128" t="s">
        <v>74</v>
      </c>
      <c r="C1128" t="s">
        <v>111</v>
      </c>
      <c r="D1128" t="s">
        <v>17</v>
      </c>
      <c r="E1128" s="54">
        <v>7</v>
      </c>
      <c r="F1128" t="s">
        <v>98</v>
      </c>
      <c r="G1128" s="54">
        <v>8235.1443275384609</v>
      </c>
      <c r="H1128" s="54"/>
      <c r="I1128" s="54"/>
      <c r="J1128" s="1">
        <v>0</v>
      </c>
      <c r="K1128" s="1">
        <v>150</v>
      </c>
      <c r="L1128" s="54"/>
    </row>
    <row r="1129" spans="1:12">
      <c r="A1129" t="s">
        <v>24</v>
      </c>
      <c r="B1129" t="s">
        <v>74</v>
      </c>
      <c r="C1129" t="s">
        <v>112</v>
      </c>
      <c r="D1129" t="s">
        <v>17</v>
      </c>
      <c r="E1129" s="54">
        <v>7</v>
      </c>
      <c r="F1129" t="s">
        <v>98</v>
      </c>
      <c r="G1129" s="54">
        <v>8173.2007288333298</v>
      </c>
      <c r="H1129" s="54"/>
      <c r="I1129" s="54"/>
      <c r="J1129" s="1">
        <v>0</v>
      </c>
      <c r="K1129" s="1">
        <v>150</v>
      </c>
      <c r="L1129" s="54"/>
    </row>
    <row r="1130" spans="1:12">
      <c r="A1130" t="s">
        <v>24</v>
      </c>
      <c r="B1130" t="s">
        <v>74</v>
      </c>
      <c r="C1130" t="s">
        <v>113</v>
      </c>
      <c r="D1130" t="s">
        <v>17</v>
      </c>
      <c r="E1130" s="54">
        <v>7</v>
      </c>
      <c r="F1130" t="s">
        <v>98</v>
      </c>
      <c r="G1130" s="54">
        <v>8598.8079996153792</v>
      </c>
      <c r="H1130" s="54"/>
      <c r="I1130" s="54"/>
      <c r="J1130" s="1">
        <v>0</v>
      </c>
      <c r="K1130" s="1">
        <v>150</v>
      </c>
      <c r="L1130" s="54"/>
    </row>
    <row r="1131" spans="1:12">
      <c r="A1131" t="s">
        <v>24</v>
      </c>
      <c r="B1131" t="s">
        <v>74</v>
      </c>
      <c r="C1131" t="s">
        <v>114</v>
      </c>
      <c r="D1131" t="s">
        <v>17</v>
      </c>
      <c r="E1131" s="54">
        <v>7</v>
      </c>
      <c r="F1131" t="s">
        <v>98</v>
      </c>
      <c r="G1131" s="54">
        <v>9563.2068290000007</v>
      </c>
      <c r="H1131" s="54"/>
      <c r="I1131" s="54"/>
      <c r="J1131" s="1">
        <v>0</v>
      </c>
      <c r="K1131" s="1">
        <v>150</v>
      </c>
      <c r="L1131" s="54"/>
    </row>
    <row r="1132" spans="1:12">
      <c r="A1132" t="s">
        <v>24</v>
      </c>
      <c r="B1132" t="s">
        <v>74</v>
      </c>
      <c r="C1132" t="s">
        <v>115</v>
      </c>
      <c r="D1132" t="s">
        <v>17</v>
      </c>
      <c r="E1132" s="54">
        <v>7</v>
      </c>
      <c r="F1132" t="s">
        <v>98</v>
      </c>
      <c r="G1132" s="54">
        <v>9882.1060377692302</v>
      </c>
      <c r="H1132" s="54"/>
      <c r="I1132" s="54"/>
      <c r="J1132" s="1">
        <v>0</v>
      </c>
      <c r="K1132" s="1">
        <v>150</v>
      </c>
      <c r="L1132" s="54"/>
    </row>
    <row r="1133" spans="1:12">
      <c r="A1133" t="s">
        <v>24</v>
      </c>
      <c r="B1133" t="s">
        <v>74</v>
      </c>
      <c r="C1133" t="s">
        <v>116</v>
      </c>
      <c r="D1133" t="s">
        <v>17</v>
      </c>
      <c r="E1133" s="54">
        <v>7</v>
      </c>
      <c r="F1133" t="s">
        <v>98</v>
      </c>
      <c r="G1133" s="54">
        <v>8077.4382785714297</v>
      </c>
      <c r="H1133" s="54"/>
      <c r="I1133" s="54"/>
      <c r="J1133" s="1">
        <v>0</v>
      </c>
      <c r="K1133" s="1">
        <v>150</v>
      </c>
      <c r="L1133" s="54"/>
    </row>
    <row r="1134" spans="1:12">
      <c r="A1134" t="s">
        <v>24</v>
      </c>
      <c r="B1134" t="s">
        <v>74</v>
      </c>
      <c r="C1134" t="s">
        <v>59</v>
      </c>
      <c r="D1134" t="s">
        <v>17</v>
      </c>
      <c r="E1134" s="54">
        <v>7</v>
      </c>
      <c r="F1134" t="s">
        <v>98</v>
      </c>
      <c r="G1134" s="54">
        <v>9392.7263087142801</v>
      </c>
      <c r="H1134" s="54"/>
      <c r="I1134" s="54"/>
      <c r="J1134" s="1">
        <v>0</v>
      </c>
      <c r="K1134" s="1">
        <v>150</v>
      </c>
      <c r="L1134" s="54"/>
    </row>
    <row r="1135" spans="1:12">
      <c r="A1135" t="s">
        <v>24</v>
      </c>
      <c r="B1135" t="s">
        <v>74</v>
      </c>
      <c r="C1135" t="s">
        <v>117</v>
      </c>
      <c r="D1135" t="s">
        <v>17</v>
      </c>
      <c r="E1135" s="54">
        <v>7</v>
      </c>
      <c r="F1135" t="s">
        <v>98</v>
      </c>
      <c r="G1135" s="54">
        <v>8401.7934107857109</v>
      </c>
      <c r="H1135" s="54"/>
      <c r="I1135" s="54"/>
      <c r="J1135" s="1">
        <v>0</v>
      </c>
      <c r="K1135" s="1">
        <v>150</v>
      </c>
      <c r="L1135" s="54"/>
    </row>
    <row r="1136" spans="1:12">
      <c r="A1136" t="s">
        <v>24</v>
      </c>
      <c r="B1136" t="s">
        <v>74</v>
      </c>
      <c r="C1136" t="s">
        <v>118</v>
      </c>
      <c r="D1136" t="s">
        <v>17</v>
      </c>
      <c r="E1136" s="54">
        <v>7</v>
      </c>
      <c r="F1136" t="s">
        <v>98</v>
      </c>
      <c r="G1136" s="54">
        <v>9741.0803157692299</v>
      </c>
      <c r="H1136" s="54"/>
      <c r="I1136" s="54"/>
      <c r="J1136" s="1">
        <v>0</v>
      </c>
      <c r="K1136" s="1">
        <v>150</v>
      </c>
      <c r="L1136" s="54"/>
    </row>
    <row r="1137" spans="1:12">
      <c r="A1137" t="s">
        <v>24</v>
      </c>
      <c r="B1137" t="s">
        <v>74</v>
      </c>
      <c r="C1137" t="s">
        <v>119</v>
      </c>
      <c r="D1137" t="s">
        <v>17</v>
      </c>
      <c r="E1137" s="54">
        <v>7</v>
      </c>
      <c r="F1137" t="s">
        <v>98</v>
      </c>
      <c r="G1137" s="54">
        <v>9427.1482282500001</v>
      </c>
      <c r="H1137" s="54"/>
      <c r="I1137" s="54"/>
      <c r="J1137" s="1">
        <v>0</v>
      </c>
      <c r="K1137" s="1">
        <v>150</v>
      </c>
      <c r="L1137" s="54"/>
    </row>
    <row r="1138" spans="1:12">
      <c r="A1138" t="s">
        <v>24</v>
      </c>
      <c r="B1138" t="s">
        <v>74</v>
      </c>
      <c r="C1138" t="s">
        <v>109</v>
      </c>
      <c r="D1138" t="s">
        <v>17</v>
      </c>
      <c r="E1138">
        <v>8</v>
      </c>
      <c r="F1138" t="s">
        <v>98</v>
      </c>
      <c r="G1138">
        <v>8671.3829832499996</v>
      </c>
      <c r="J1138" s="1">
        <v>0</v>
      </c>
      <c r="K1138" s="1">
        <v>150</v>
      </c>
      <c r="L1138" s="54"/>
    </row>
    <row r="1139" spans="1:12">
      <c r="A1139" t="s">
        <v>24</v>
      </c>
      <c r="B1139" t="s">
        <v>74</v>
      </c>
      <c r="C1139" t="s">
        <v>110</v>
      </c>
      <c r="D1139" t="s">
        <v>17</v>
      </c>
      <c r="E1139" s="54">
        <v>8</v>
      </c>
      <c r="F1139" t="s">
        <v>98</v>
      </c>
      <c r="G1139" s="54">
        <v>9410.5225540666706</v>
      </c>
      <c r="H1139" s="54"/>
      <c r="I1139" s="54"/>
      <c r="J1139" s="1">
        <v>0</v>
      </c>
      <c r="K1139" s="1">
        <v>150</v>
      </c>
      <c r="L1139" s="54"/>
    </row>
    <row r="1140" spans="1:12">
      <c r="A1140" t="s">
        <v>24</v>
      </c>
      <c r="B1140" t="s">
        <v>74</v>
      </c>
      <c r="C1140" t="s">
        <v>111</v>
      </c>
      <c r="D1140" t="s">
        <v>17</v>
      </c>
      <c r="E1140" s="54">
        <v>8</v>
      </c>
      <c r="F1140" t="s">
        <v>98</v>
      </c>
      <c r="G1140" s="54">
        <v>8162.5352800769197</v>
      </c>
      <c r="H1140" s="54"/>
      <c r="I1140" s="54"/>
      <c r="J1140" s="1">
        <v>0</v>
      </c>
      <c r="K1140" s="1">
        <v>150</v>
      </c>
      <c r="L1140" s="54"/>
    </row>
    <row r="1141" spans="1:12">
      <c r="A1141" t="s">
        <v>24</v>
      </c>
      <c r="B1141" t="s">
        <v>74</v>
      </c>
      <c r="C1141" t="s">
        <v>112</v>
      </c>
      <c r="D1141" t="s">
        <v>17</v>
      </c>
      <c r="E1141" s="54">
        <v>8</v>
      </c>
      <c r="F1141" t="s">
        <v>98</v>
      </c>
      <c r="G1141" s="54">
        <v>8141.7130900833299</v>
      </c>
      <c r="H1141" s="54"/>
      <c r="I1141" s="54"/>
      <c r="J1141" s="1">
        <v>0</v>
      </c>
      <c r="K1141" s="1">
        <v>150</v>
      </c>
      <c r="L1141" s="54"/>
    </row>
    <row r="1142" spans="1:12">
      <c r="A1142" t="s">
        <v>24</v>
      </c>
      <c r="B1142" t="s">
        <v>74</v>
      </c>
      <c r="C1142" t="s">
        <v>113</v>
      </c>
      <c r="D1142" t="s">
        <v>17</v>
      </c>
      <c r="E1142" s="54">
        <v>8</v>
      </c>
      <c r="F1142" t="s">
        <v>98</v>
      </c>
      <c r="G1142" s="54">
        <v>8582.0709197692304</v>
      </c>
      <c r="H1142" s="54"/>
      <c r="I1142" s="54"/>
      <c r="J1142" s="1">
        <v>0</v>
      </c>
      <c r="K1142" s="1">
        <v>150</v>
      </c>
      <c r="L1142" s="54"/>
    </row>
    <row r="1143" spans="1:12">
      <c r="A1143" t="s">
        <v>24</v>
      </c>
      <c r="B1143" t="s">
        <v>74</v>
      </c>
      <c r="C1143" t="s">
        <v>114</v>
      </c>
      <c r="D1143" t="s">
        <v>17</v>
      </c>
      <c r="E1143" s="54">
        <v>8</v>
      </c>
      <c r="F1143" t="s">
        <v>98</v>
      </c>
      <c r="G1143" s="54">
        <v>9495.8620336363601</v>
      </c>
      <c r="H1143" s="54"/>
      <c r="I1143" s="54"/>
      <c r="J1143" s="1">
        <v>0</v>
      </c>
      <c r="K1143" s="1">
        <v>150</v>
      </c>
      <c r="L1143" s="54"/>
    </row>
    <row r="1144" spans="1:12">
      <c r="A1144" t="s">
        <v>24</v>
      </c>
      <c r="B1144" t="s">
        <v>74</v>
      </c>
      <c r="C1144" t="s">
        <v>115</v>
      </c>
      <c r="D1144" t="s">
        <v>17</v>
      </c>
      <c r="E1144" s="54">
        <v>8</v>
      </c>
      <c r="F1144" t="s">
        <v>98</v>
      </c>
      <c r="G1144" s="54">
        <v>9868.8805229999998</v>
      </c>
      <c r="H1144" s="54"/>
      <c r="I1144" s="54"/>
      <c r="J1144" s="1">
        <v>0</v>
      </c>
      <c r="K1144" s="1">
        <v>150</v>
      </c>
      <c r="L1144" s="54"/>
    </row>
    <row r="1145" spans="1:12">
      <c r="A1145" t="s">
        <v>24</v>
      </c>
      <c r="B1145" t="s">
        <v>74</v>
      </c>
      <c r="C1145" t="s">
        <v>116</v>
      </c>
      <c r="D1145" t="s">
        <v>17</v>
      </c>
      <c r="E1145" s="54">
        <v>8</v>
      </c>
      <c r="F1145" t="s">
        <v>98</v>
      </c>
      <c r="G1145" s="54">
        <v>8056.9131492857096</v>
      </c>
      <c r="H1145" s="54"/>
      <c r="I1145" s="54"/>
      <c r="J1145" s="1">
        <v>0</v>
      </c>
      <c r="K1145" s="1">
        <v>150</v>
      </c>
      <c r="L1145" s="54"/>
    </row>
    <row r="1146" spans="1:12">
      <c r="A1146" t="s">
        <v>24</v>
      </c>
      <c r="B1146" t="s">
        <v>74</v>
      </c>
      <c r="C1146" t="s">
        <v>59</v>
      </c>
      <c r="D1146" t="s">
        <v>17</v>
      </c>
      <c r="E1146" s="54">
        <v>8</v>
      </c>
      <c r="F1146" t="s">
        <v>98</v>
      </c>
      <c r="G1146" s="54">
        <v>9263.4932545714291</v>
      </c>
      <c r="H1146" s="54"/>
      <c r="I1146" s="54"/>
      <c r="J1146" s="1">
        <v>0</v>
      </c>
      <c r="K1146" s="1">
        <v>150</v>
      </c>
      <c r="L1146" s="54"/>
    </row>
    <row r="1147" spans="1:12">
      <c r="A1147" t="s">
        <v>24</v>
      </c>
      <c r="B1147" t="s">
        <v>74</v>
      </c>
      <c r="C1147" t="s">
        <v>117</v>
      </c>
      <c r="D1147" t="s">
        <v>17</v>
      </c>
      <c r="E1147" s="54">
        <v>8</v>
      </c>
      <c r="F1147" t="s">
        <v>98</v>
      </c>
      <c r="G1147" s="54">
        <v>8204.7659280714306</v>
      </c>
      <c r="H1147" s="54"/>
      <c r="I1147" s="54"/>
      <c r="J1147" s="1">
        <v>0</v>
      </c>
      <c r="K1147" s="1">
        <v>150</v>
      </c>
      <c r="L1147" s="54"/>
    </row>
    <row r="1148" spans="1:12">
      <c r="A1148" t="s">
        <v>24</v>
      </c>
      <c r="B1148" t="s">
        <v>74</v>
      </c>
      <c r="C1148" t="s">
        <v>118</v>
      </c>
      <c r="D1148" t="s">
        <v>17</v>
      </c>
      <c r="E1148" s="54">
        <v>8</v>
      </c>
      <c r="F1148" t="s">
        <v>98</v>
      </c>
      <c r="G1148" s="54">
        <v>9626.9312777692303</v>
      </c>
      <c r="H1148" s="54"/>
      <c r="I1148" s="54"/>
      <c r="J1148" s="1">
        <v>0</v>
      </c>
      <c r="K1148" s="1">
        <v>150</v>
      </c>
      <c r="L1148" s="54"/>
    </row>
    <row r="1149" spans="1:12">
      <c r="A1149" t="s">
        <v>24</v>
      </c>
      <c r="B1149" t="s">
        <v>74</v>
      </c>
      <c r="C1149" t="s">
        <v>119</v>
      </c>
      <c r="D1149" t="s">
        <v>17</v>
      </c>
      <c r="E1149" s="54">
        <v>8</v>
      </c>
      <c r="F1149" t="s">
        <v>98</v>
      </c>
      <c r="G1149" s="54">
        <v>9400.8044719166701</v>
      </c>
      <c r="H1149" s="54"/>
      <c r="I1149" s="54"/>
      <c r="J1149" s="1">
        <v>0</v>
      </c>
      <c r="K1149" s="1">
        <v>150</v>
      </c>
      <c r="L1149" s="54"/>
    </row>
    <row r="1150" spans="1:12">
      <c r="A1150" t="s">
        <v>24</v>
      </c>
      <c r="B1150" t="s">
        <v>74</v>
      </c>
      <c r="C1150" t="s">
        <v>109</v>
      </c>
      <c r="D1150" t="s">
        <v>17</v>
      </c>
      <c r="E1150">
        <v>9</v>
      </c>
      <c r="F1150" t="s">
        <v>98</v>
      </c>
      <c r="G1150">
        <v>8717.8412109166693</v>
      </c>
      <c r="J1150" s="1">
        <v>0</v>
      </c>
      <c r="K1150" s="1">
        <v>150</v>
      </c>
      <c r="L1150" s="54"/>
    </row>
    <row r="1151" spans="1:12">
      <c r="A1151" t="s">
        <v>24</v>
      </c>
      <c r="B1151" t="s">
        <v>74</v>
      </c>
      <c r="C1151" t="s">
        <v>110</v>
      </c>
      <c r="D1151" t="s">
        <v>17</v>
      </c>
      <c r="E1151" s="54">
        <v>9</v>
      </c>
      <c r="F1151" t="s">
        <v>98</v>
      </c>
      <c r="G1151" s="54">
        <v>9406.2612276666696</v>
      </c>
      <c r="H1151" s="54"/>
      <c r="I1151" s="54"/>
      <c r="J1151" s="1">
        <v>0</v>
      </c>
      <c r="K1151" s="1">
        <v>150</v>
      </c>
      <c r="L1151" s="54"/>
    </row>
    <row r="1152" spans="1:12">
      <c r="A1152" t="s">
        <v>24</v>
      </c>
      <c r="B1152" t="s">
        <v>74</v>
      </c>
      <c r="C1152" t="s">
        <v>111</v>
      </c>
      <c r="D1152" t="s">
        <v>17</v>
      </c>
      <c r="E1152" s="54">
        <v>9</v>
      </c>
      <c r="F1152" t="s">
        <v>98</v>
      </c>
      <c r="G1152" s="54">
        <v>8199.9941198461493</v>
      </c>
      <c r="H1152" s="54"/>
      <c r="I1152" s="54"/>
      <c r="J1152" s="1">
        <v>0</v>
      </c>
      <c r="K1152" s="1">
        <v>150</v>
      </c>
      <c r="L1152" s="54"/>
    </row>
    <row r="1153" spans="1:12">
      <c r="A1153" t="s">
        <v>24</v>
      </c>
      <c r="B1153" t="s">
        <v>74</v>
      </c>
      <c r="C1153" t="s">
        <v>112</v>
      </c>
      <c r="D1153" t="s">
        <v>17</v>
      </c>
      <c r="E1153" s="54">
        <v>9</v>
      </c>
      <c r="F1153" t="s">
        <v>98</v>
      </c>
      <c r="G1153" s="54">
        <v>8179.1019041666696</v>
      </c>
      <c r="H1153" s="54"/>
      <c r="I1153" s="54"/>
      <c r="J1153" s="1">
        <v>0</v>
      </c>
      <c r="K1153" s="1">
        <v>150</v>
      </c>
      <c r="L1153" s="54"/>
    </row>
    <row r="1154" spans="1:12">
      <c r="A1154" t="s">
        <v>24</v>
      </c>
      <c r="B1154" t="s">
        <v>74</v>
      </c>
      <c r="C1154" t="s">
        <v>113</v>
      </c>
      <c r="D1154" t="s">
        <v>17</v>
      </c>
      <c r="E1154" s="54">
        <v>9</v>
      </c>
      <c r="F1154" t="s">
        <v>98</v>
      </c>
      <c r="G1154" s="54">
        <v>8548.6567237692307</v>
      </c>
      <c r="H1154" s="54"/>
      <c r="I1154" s="54"/>
      <c r="J1154" s="1">
        <v>0</v>
      </c>
      <c r="K1154" s="1">
        <v>150</v>
      </c>
      <c r="L1154" s="54"/>
    </row>
    <row r="1155" spans="1:12">
      <c r="A1155" t="s">
        <v>24</v>
      </c>
      <c r="B1155" t="s">
        <v>74</v>
      </c>
      <c r="C1155" t="s">
        <v>114</v>
      </c>
      <c r="D1155" t="s">
        <v>17</v>
      </c>
      <c r="E1155" s="54">
        <v>9</v>
      </c>
      <c r="F1155" t="s">
        <v>98</v>
      </c>
      <c r="G1155" s="54">
        <v>9520.5443414545498</v>
      </c>
      <c r="H1155" s="54"/>
      <c r="I1155" s="54"/>
      <c r="J1155" s="1">
        <v>0</v>
      </c>
      <c r="K1155" s="1">
        <v>150</v>
      </c>
      <c r="L1155" s="54"/>
    </row>
    <row r="1156" spans="1:12">
      <c r="A1156" t="s">
        <v>24</v>
      </c>
      <c r="B1156" t="s">
        <v>74</v>
      </c>
      <c r="C1156" t="s">
        <v>115</v>
      </c>
      <c r="D1156" t="s">
        <v>17</v>
      </c>
      <c r="E1156" s="54">
        <v>9</v>
      </c>
      <c r="F1156" t="s">
        <v>98</v>
      </c>
      <c r="G1156" s="54">
        <v>9901.2827890769204</v>
      </c>
      <c r="H1156" s="54"/>
      <c r="I1156" s="54"/>
      <c r="J1156" s="1">
        <v>0</v>
      </c>
      <c r="K1156" s="1">
        <v>150</v>
      </c>
      <c r="L1156" s="54"/>
    </row>
    <row r="1157" spans="1:12">
      <c r="A1157" t="s">
        <v>24</v>
      </c>
      <c r="B1157" t="s">
        <v>74</v>
      </c>
      <c r="C1157" t="s">
        <v>116</v>
      </c>
      <c r="D1157" t="s">
        <v>17</v>
      </c>
      <c r="E1157" s="54">
        <v>9</v>
      </c>
      <c r="F1157" t="s">
        <v>98</v>
      </c>
      <c r="G1157" s="54">
        <v>8158.0844026428604</v>
      </c>
      <c r="H1157" s="54"/>
      <c r="I1157" s="54"/>
      <c r="J1157" s="1">
        <v>0</v>
      </c>
      <c r="K1157" s="1">
        <v>150</v>
      </c>
      <c r="L1157" s="54"/>
    </row>
    <row r="1158" spans="1:12">
      <c r="A1158" t="s">
        <v>24</v>
      </c>
      <c r="B1158" t="s">
        <v>74</v>
      </c>
      <c r="C1158" t="s">
        <v>59</v>
      </c>
      <c r="D1158" t="s">
        <v>17</v>
      </c>
      <c r="E1158" s="54">
        <v>9</v>
      </c>
      <c r="F1158" t="s">
        <v>98</v>
      </c>
      <c r="G1158" s="54">
        <v>9313.2991974285706</v>
      </c>
      <c r="H1158" s="54"/>
      <c r="I1158" s="54"/>
      <c r="J1158" s="1">
        <v>0</v>
      </c>
      <c r="K1158" s="1">
        <v>150</v>
      </c>
      <c r="L1158" s="54"/>
    </row>
    <row r="1159" spans="1:12">
      <c r="A1159" t="s">
        <v>24</v>
      </c>
      <c r="B1159" t="s">
        <v>74</v>
      </c>
      <c r="C1159" t="s">
        <v>117</v>
      </c>
      <c r="D1159" t="s">
        <v>17</v>
      </c>
      <c r="E1159" s="54">
        <v>9</v>
      </c>
      <c r="F1159" t="s">
        <v>98</v>
      </c>
      <c r="G1159" s="54">
        <v>8234.7607187142803</v>
      </c>
      <c r="H1159" s="54"/>
      <c r="I1159" s="54"/>
      <c r="J1159" s="1">
        <v>0</v>
      </c>
      <c r="K1159" s="1">
        <v>150</v>
      </c>
      <c r="L1159" s="54"/>
    </row>
    <row r="1160" spans="1:12">
      <c r="A1160" t="s">
        <v>24</v>
      </c>
      <c r="B1160" t="s">
        <v>74</v>
      </c>
      <c r="C1160" t="s">
        <v>118</v>
      </c>
      <c r="D1160" t="s">
        <v>17</v>
      </c>
      <c r="E1160" s="54">
        <v>9</v>
      </c>
      <c r="F1160" t="s">
        <v>98</v>
      </c>
      <c r="G1160" s="54">
        <v>9612.5222216153907</v>
      </c>
      <c r="H1160" s="54"/>
      <c r="I1160" s="54"/>
      <c r="J1160" s="1">
        <v>0</v>
      </c>
      <c r="K1160" s="1">
        <v>150</v>
      </c>
      <c r="L1160" s="54"/>
    </row>
    <row r="1161" spans="1:12">
      <c r="A1161" t="s">
        <v>24</v>
      </c>
      <c r="B1161" t="s">
        <v>74</v>
      </c>
      <c r="C1161" t="s">
        <v>119</v>
      </c>
      <c r="D1161" t="s">
        <v>17</v>
      </c>
      <c r="E1161" s="54">
        <v>9</v>
      </c>
      <c r="F1161" t="s">
        <v>98</v>
      </c>
      <c r="G1161" s="54">
        <v>9371.6457689166691</v>
      </c>
      <c r="H1161" s="54"/>
      <c r="I1161" s="54"/>
      <c r="J1161" s="1">
        <v>0</v>
      </c>
      <c r="K1161" s="1">
        <v>150</v>
      </c>
      <c r="L1161" s="54"/>
    </row>
    <row r="1162" spans="1:12">
      <c r="A1162" t="s">
        <v>24</v>
      </c>
      <c r="B1162" t="s">
        <v>74</v>
      </c>
      <c r="C1162" t="s">
        <v>109</v>
      </c>
      <c r="D1162" t="s">
        <v>17</v>
      </c>
      <c r="E1162">
        <v>10</v>
      </c>
      <c r="F1162" t="s">
        <v>98</v>
      </c>
      <c r="G1162">
        <v>8676.1303954166706</v>
      </c>
      <c r="J1162" s="1">
        <v>0</v>
      </c>
      <c r="K1162" s="1">
        <v>150</v>
      </c>
      <c r="L1162" s="54"/>
    </row>
    <row r="1163" spans="1:12">
      <c r="A1163" t="s">
        <v>24</v>
      </c>
      <c r="B1163" t="s">
        <v>74</v>
      </c>
      <c r="C1163" t="s">
        <v>110</v>
      </c>
      <c r="D1163" t="s">
        <v>17</v>
      </c>
      <c r="E1163" s="54">
        <v>10</v>
      </c>
      <c r="F1163" t="s">
        <v>98</v>
      </c>
      <c r="G1163" s="54">
        <v>9527.0753105333406</v>
      </c>
      <c r="H1163" s="54"/>
      <c r="I1163" s="54"/>
      <c r="J1163" s="1">
        <v>0</v>
      </c>
      <c r="K1163" s="1">
        <v>150</v>
      </c>
      <c r="L1163" s="54"/>
    </row>
    <row r="1164" spans="1:12">
      <c r="A1164" t="s">
        <v>24</v>
      </c>
      <c r="B1164" t="s">
        <v>74</v>
      </c>
      <c r="C1164" t="s">
        <v>111</v>
      </c>
      <c r="D1164" t="s">
        <v>17</v>
      </c>
      <c r="E1164" s="54">
        <v>10</v>
      </c>
      <c r="F1164" t="s">
        <v>98</v>
      </c>
      <c r="G1164" s="54">
        <v>8166.2718901538501</v>
      </c>
      <c r="H1164" s="54"/>
      <c r="I1164" s="54"/>
      <c r="J1164" s="1">
        <v>0</v>
      </c>
      <c r="K1164" s="1">
        <v>150</v>
      </c>
      <c r="L1164" s="54"/>
    </row>
    <row r="1165" spans="1:12">
      <c r="A1165" t="s">
        <v>24</v>
      </c>
      <c r="B1165" t="s">
        <v>74</v>
      </c>
      <c r="C1165" t="s">
        <v>112</v>
      </c>
      <c r="D1165" t="s">
        <v>17</v>
      </c>
      <c r="E1165" s="54">
        <v>10</v>
      </c>
      <c r="F1165" t="s">
        <v>98</v>
      </c>
      <c r="G1165" s="54">
        <v>8174.41257066667</v>
      </c>
      <c r="H1165" s="54"/>
      <c r="I1165" s="54"/>
      <c r="J1165" s="1">
        <v>0</v>
      </c>
      <c r="K1165" s="1">
        <v>150</v>
      </c>
      <c r="L1165" s="54"/>
    </row>
    <row r="1166" spans="1:12">
      <c r="A1166" t="s">
        <v>24</v>
      </c>
      <c r="B1166" t="s">
        <v>74</v>
      </c>
      <c r="C1166" t="s">
        <v>113</v>
      </c>
      <c r="D1166" t="s">
        <v>17</v>
      </c>
      <c r="E1166" s="54">
        <v>10</v>
      </c>
      <c r="F1166" t="s">
        <v>98</v>
      </c>
      <c r="G1166" s="54">
        <v>8570.6973479230801</v>
      </c>
      <c r="H1166" s="54"/>
      <c r="I1166" s="54"/>
      <c r="J1166" s="1">
        <v>0</v>
      </c>
      <c r="K1166" s="1">
        <v>150</v>
      </c>
      <c r="L1166" s="54"/>
    </row>
    <row r="1167" spans="1:12">
      <c r="A1167" t="s">
        <v>24</v>
      </c>
      <c r="B1167" t="s">
        <v>74</v>
      </c>
      <c r="C1167" t="s">
        <v>114</v>
      </c>
      <c r="D1167" t="s">
        <v>17</v>
      </c>
      <c r="E1167" s="54">
        <v>10</v>
      </c>
      <c r="F1167" t="s">
        <v>98</v>
      </c>
      <c r="G1167" s="54">
        <v>9525.7085131818203</v>
      </c>
      <c r="H1167" s="54"/>
      <c r="I1167" s="54"/>
      <c r="J1167" s="1">
        <v>0</v>
      </c>
      <c r="K1167" s="1">
        <v>150</v>
      </c>
      <c r="L1167" s="54"/>
    </row>
    <row r="1168" spans="1:12">
      <c r="A1168" t="s">
        <v>24</v>
      </c>
      <c r="B1168" t="s">
        <v>74</v>
      </c>
      <c r="C1168" t="s">
        <v>115</v>
      </c>
      <c r="D1168" t="s">
        <v>17</v>
      </c>
      <c r="E1168" s="54">
        <v>10</v>
      </c>
      <c r="F1168" t="s">
        <v>98</v>
      </c>
      <c r="G1168" s="54">
        <v>9964.1037363076903</v>
      </c>
      <c r="H1168" s="54"/>
      <c r="I1168" s="54"/>
      <c r="J1168" s="1">
        <v>0</v>
      </c>
      <c r="K1168" s="1">
        <v>150</v>
      </c>
      <c r="L1168" s="54"/>
    </row>
    <row r="1169" spans="1:12">
      <c r="A1169" t="s">
        <v>24</v>
      </c>
      <c r="B1169" t="s">
        <v>74</v>
      </c>
      <c r="C1169" t="s">
        <v>116</v>
      </c>
      <c r="D1169" t="s">
        <v>17</v>
      </c>
      <c r="E1169" s="54">
        <v>10</v>
      </c>
      <c r="F1169" t="s">
        <v>98</v>
      </c>
      <c r="G1169" s="54">
        <v>8230.0348047857206</v>
      </c>
      <c r="H1169" s="54"/>
      <c r="I1169" s="54"/>
      <c r="J1169" s="1">
        <v>0</v>
      </c>
      <c r="K1169" s="1">
        <v>150</v>
      </c>
      <c r="L1169" s="54"/>
    </row>
    <row r="1170" spans="1:12">
      <c r="A1170" t="s">
        <v>24</v>
      </c>
      <c r="B1170" t="s">
        <v>74</v>
      </c>
      <c r="C1170" t="s">
        <v>59</v>
      </c>
      <c r="D1170" t="s">
        <v>17</v>
      </c>
      <c r="E1170" s="54">
        <v>10</v>
      </c>
      <c r="F1170" t="s">
        <v>98</v>
      </c>
      <c r="G1170" s="54">
        <v>9325.5534697142903</v>
      </c>
      <c r="H1170" s="54"/>
      <c r="I1170" s="54"/>
      <c r="J1170" s="1">
        <v>0</v>
      </c>
      <c r="K1170" s="1">
        <v>150</v>
      </c>
      <c r="L1170" s="54"/>
    </row>
    <row r="1171" spans="1:12">
      <c r="A1171" t="s">
        <v>24</v>
      </c>
      <c r="B1171" t="s">
        <v>74</v>
      </c>
      <c r="C1171" t="s">
        <v>117</v>
      </c>
      <c r="D1171" t="s">
        <v>17</v>
      </c>
      <c r="E1171" s="54">
        <v>10</v>
      </c>
      <c r="F1171" t="s">
        <v>98</v>
      </c>
      <c r="G1171" s="54">
        <v>8327.0038673571398</v>
      </c>
      <c r="H1171" s="54"/>
      <c r="I1171" s="54"/>
      <c r="J1171" s="1">
        <v>0</v>
      </c>
      <c r="K1171" s="1">
        <v>150</v>
      </c>
      <c r="L1171" s="54"/>
    </row>
    <row r="1172" spans="1:12">
      <c r="A1172" t="s">
        <v>24</v>
      </c>
      <c r="B1172" t="s">
        <v>74</v>
      </c>
      <c r="C1172" t="s">
        <v>118</v>
      </c>
      <c r="D1172" t="s">
        <v>17</v>
      </c>
      <c r="E1172" s="54">
        <v>10</v>
      </c>
      <c r="F1172" t="s">
        <v>98</v>
      </c>
      <c r="G1172" s="54">
        <v>9670.0755623846198</v>
      </c>
      <c r="H1172" s="54"/>
      <c r="I1172" s="54"/>
      <c r="J1172" s="1">
        <v>0</v>
      </c>
      <c r="K1172" s="1">
        <v>150</v>
      </c>
      <c r="L1172" s="54"/>
    </row>
    <row r="1173" spans="1:12">
      <c r="A1173" t="s">
        <v>24</v>
      </c>
      <c r="B1173" t="s">
        <v>74</v>
      </c>
      <c r="C1173" t="s">
        <v>119</v>
      </c>
      <c r="D1173" t="s">
        <v>17</v>
      </c>
      <c r="E1173" s="54">
        <v>10</v>
      </c>
      <c r="F1173" t="s">
        <v>98</v>
      </c>
      <c r="G1173" s="54">
        <v>9405.3186345833401</v>
      </c>
      <c r="H1173" s="54"/>
      <c r="I1173" s="54"/>
      <c r="J1173" s="1">
        <v>0</v>
      </c>
      <c r="K1173" s="1">
        <v>150</v>
      </c>
      <c r="L1173" s="54"/>
    </row>
    <row r="1174" spans="1:12">
      <c r="A1174" t="s">
        <v>24</v>
      </c>
      <c r="B1174" t="s">
        <v>74</v>
      </c>
      <c r="C1174" t="s">
        <v>109</v>
      </c>
      <c r="D1174" t="s">
        <v>17</v>
      </c>
      <c r="E1174">
        <v>11</v>
      </c>
      <c r="F1174" t="s">
        <v>98</v>
      </c>
      <c r="G1174">
        <v>8635.4281942500002</v>
      </c>
      <c r="J1174" s="1">
        <v>0</v>
      </c>
      <c r="K1174" s="1">
        <v>150</v>
      </c>
      <c r="L1174" s="54"/>
    </row>
    <row r="1175" spans="1:12">
      <c r="A1175" t="s">
        <v>24</v>
      </c>
      <c r="B1175" t="s">
        <v>74</v>
      </c>
      <c r="C1175" t="s">
        <v>110</v>
      </c>
      <c r="D1175" t="s">
        <v>17</v>
      </c>
      <c r="E1175" s="54">
        <v>11</v>
      </c>
      <c r="F1175" t="s">
        <v>98</v>
      </c>
      <c r="G1175" s="54">
        <v>9509.8857955333406</v>
      </c>
      <c r="H1175" s="54"/>
      <c r="I1175" s="54"/>
      <c r="J1175" s="1">
        <v>0</v>
      </c>
      <c r="K1175" s="1">
        <v>150</v>
      </c>
      <c r="L1175" s="54"/>
    </row>
    <row r="1176" spans="1:12">
      <c r="A1176" t="s">
        <v>24</v>
      </c>
      <c r="B1176" t="s">
        <v>74</v>
      </c>
      <c r="C1176" t="s">
        <v>111</v>
      </c>
      <c r="D1176" t="s">
        <v>17</v>
      </c>
      <c r="E1176" s="54">
        <v>11</v>
      </c>
      <c r="F1176" t="s">
        <v>98</v>
      </c>
      <c r="G1176" s="54">
        <v>8058.8146580769198</v>
      </c>
      <c r="H1176" s="54"/>
      <c r="I1176" s="54"/>
      <c r="J1176" s="1">
        <v>0</v>
      </c>
      <c r="K1176" s="1">
        <v>150</v>
      </c>
      <c r="L1176" s="54"/>
    </row>
    <row r="1177" spans="1:12">
      <c r="A1177" t="s">
        <v>24</v>
      </c>
      <c r="B1177" t="s">
        <v>74</v>
      </c>
      <c r="C1177" t="s">
        <v>112</v>
      </c>
      <c r="D1177" t="s">
        <v>17</v>
      </c>
      <c r="E1177" s="54">
        <v>11</v>
      </c>
      <c r="F1177" t="s">
        <v>98</v>
      </c>
      <c r="G1177" s="54">
        <v>8165.7054421666699</v>
      </c>
      <c r="H1177" s="54"/>
      <c r="I1177" s="54"/>
      <c r="J1177" s="1">
        <v>0</v>
      </c>
      <c r="K1177" s="1">
        <v>150</v>
      </c>
      <c r="L1177" s="54"/>
    </row>
    <row r="1178" spans="1:12">
      <c r="A1178" t="s">
        <v>24</v>
      </c>
      <c r="B1178" t="s">
        <v>74</v>
      </c>
      <c r="C1178" t="s">
        <v>113</v>
      </c>
      <c r="D1178" t="s">
        <v>17</v>
      </c>
      <c r="E1178" s="54">
        <v>11</v>
      </c>
      <c r="F1178" t="s">
        <v>98</v>
      </c>
      <c r="G1178" s="54">
        <v>8593.7137538461502</v>
      </c>
      <c r="H1178" s="54"/>
      <c r="I1178" s="54"/>
      <c r="J1178" s="1">
        <v>0</v>
      </c>
      <c r="K1178" s="1">
        <v>150</v>
      </c>
      <c r="L1178" s="54"/>
    </row>
    <row r="1179" spans="1:12">
      <c r="A1179" t="s">
        <v>24</v>
      </c>
      <c r="B1179" t="s">
        <v>74</v>
      </c>
      <c r="C1179" t="s">
        <v>114</v>
      </c>
      <c r="D1179" t="s">
        <v>17</v>
      </c>
      <c r="E1179" s="54">
        <v>11</v>
      </c>
      <c r="F1179" t="s">
        <v>98</v>
      </c>
      <c r="G1179" s="54">
        <v>9288.8437967272803</v>
      </c>
      <c r="H1179" s="54"/>
      <c r="I1179" s="54"/>
      <c r="J1179" s="1">
        <v>0</v>
      </c>
      <c r="K1179" s="1">
        <v>150</v>
      </c>
      <c r="L1179" s="54"/>
    </row>
    <row r="1180" spans="1:12">
      <c r="A1180" t="s">
        <v>24</v>
      </c>
      <c r="B1180" t="s">
        <v>74</v>
      </c>
      <c r="C1180" t="s">
        <v>115</v>
      </c>
      <c r="D1180" t="s">
        <v>17</v>
      </c>
      <c r="E1180" s="54">
        <v>11</v>
      </c>
      <c r="F1180" t="s">
        <v>98</v>
      </c>
      <c r="G1180" s="54">
        <v>9883.4514273846198</v>
      </c>
      <c r="H1180" s="54"/>
      <c r="I1180" s="54"/>
      <c r="J1180" s="1">
        <v>0</v>
      </c>
      <c r="K1180" s="1">
        <v>150</v>
      </c>
      <c r="L1180" s="54"/>
    </row>
    <row r="1181" spans="1:12">
      <c r="A1181" t="s">
        <v>24</v>
      </c>
      <c r="B1181" t="s">
        <v>74</v>
      </c>
      <c r="C1181" t="s">
        <v>116</v>
      </c>
      <c r="D1181" t="s">
        <v>17</v>
      </c>
      <c r="E1181" s="54">
        <v>11</v>
      </c>
      <c r="F1181" t="s">
        <v>98</v>
      </c>
      <c r="G1181" s="54">
        <v>8265.6073400714304</v>
      </c>
      <c r="H1181" s="54"/>
      <c r="I1181" s="54"/>
      <c r="J1181" s="1">
        <v>0</v>
      </c>
      <c r="K1181" s="1">
        <v>150</v>
      </c>
      <c r="L1181" s="54"/>
    </row>
    <row r="1182" spans="1:12">
      <c r="A1182" t="s">
        <v>24</v>
      </c>
      <c r="B1182" t="s">
        <v>74</v>
      </c>
      <c r="C1182" t="s">
        <v>59</v>
      </c>
      <c r="D1182" t="s">
        <v>17</v>
      </c>
      <c r="E1182" s="54">
        <v>11</v>
      </c>
      <c r="F1182" t="s">
        <v>98</v>
      </c>
      <c r="G1182" s="54">
        <v>9337.71976057143</v>
      </c>
      <c r="H1182" s="54"/>
      <c r="I1182" s="54"/>
      <c r="J1182" s="1">
        <v>0</v>
      </c>
      <c r="K1182" s="1">
        <v>150</v>
      </c>
      <c r="L1182" s="54"/>
    </row>
    <row r="1183" spans="1:12">
      <c r="A1183" t="s">
        <v>24</v>
      </c>
      <c r="B1183" t="s">
        <v>74</v>
      </c>
      <c r="C1183" t="s">
        <v>117</v>
      </c>
      <c r="D1183" t="s">
        <v>17</v>
      </c>
      <c r="E1183" s="54">
        <v>11</v>
      </c>
      <c r="F1183" t="s">
        <v>98</v>
      </c>
      <c r="G1183" s="54">
        <v>8405.5908748571401</v>
      </c>
      <c r="H1183" s="54"/>
      <c r="I1183" s="54"/>
      <c r="J1183" s="1">
        <v>0</v>
      </c>
      <c r="K1183" s="1">
        <v>150</v>
      </c>
      <c r="L1183" s="54"/>
    </row>
    <row r="1184" spans="1:12">
      <c r="A1184" t="s">
        <v>24</v>
      </c>
      <c r="B1184" t="s">
        <v>74</v>
      </c>
      <c r="C1184" t="s">
        <v>118</v>
      </c>
      <c r="D1184" t="s">
        <v>17</v>
      </c>
      <c r="E1184" s="54">
        <v>11</v>
      </c>
      <c r="F1184" t="s">
        <v>98</v>
      </c>
      <c r="G1184" s="54">
        <v>9645.8886653076897</v>
      </c>
      <c r="H1184" s="54"/>
      <c r="I1184" s="54"/>
      <c r="J1184" s="1">
        <v>0</v>
      </c>
      <c r="K1184" s="1">
        <v>150</v>
      </c>
      <c r="L1184" s="54"/>
    </row>
    <row r="1185" spans="1:12">
      <c r="A1185" t="s">
        <v>24</v>
      </c>
      <c r="B1185" t="s">
        <v>74</v>
      </c>
      <c r="C1185" t="s">
        <v>119</v>
      </c>
      <c r="D1185" t="s">
        <v>17</v>
      </c>
      <c r="E1185" s="54">
        <v>11</v>
      </c>
      <c r="F1185" t="s">
        <v>98</v>
      </c>
      <c r="G1185" s="54">
        <v>9454.2149175833292</v>
      </c>
      <c r="H1185" s="54"/>
      <c r="I1185" s="54"/>
      <c r="J1185" s="1">
        <v>0</v>
      </c>
      <c r="K1185" s="1">
        <v>150</v>
      </c>
      <c r="L1185" s="54"/>
    </row>
    <row r="1186" spans="1:12">
      <c r="A1186" t="s">
        <v>24</v>
      </c>
      <c r="B1186" t="s">
        <v>74</v>
      </c>
      <c r="C1186" t="s">
        <v>109</v>
      </c>
      <c r="D1186" t="s">
        <v>17</v>
      </c>
      <c r="E1186">
        <v>12</v>
      </c>
      <c r="F1186" t="s">
        <v>98</v>
      </c>
      <c r="G1186">
        <v>8653.92378141667</v>
      </c>
      <c r="J1186" s="1">
        <v>0</v>
      </c>
      <c r="K1186" s="1">
        <v>150</v>
      </c>
      <c r="L1186" s="54"/>
    </row>
    <row r="1187" spans="1:12">
      <c r="A1187" t="s">
        <v>24</v>
      </c>
      <c r="B1187" t="s">
        <v>74</v>
      </c>
      <c r="C1187" t="s">
        <v>110</v>
      </c>
      <c r="D1187" t="s">
        <v>17</v>
      </c>
      <c r="E1187" s="54">
        <v>12</v>
      </c>
      <c r="F1187" t="s">
        <v>98</v>
      </c>
      <c r="G1187" s="54">
        <v>9566.8334410666703</v>
      </c>
      <c r="H1187" s="54"/>
      <c r="I1187" s="54"/>
      <c r="J1187" s="1">
        <v>0</v>
      </c>
      <c r="K1187" s="1">
        <v>150</v>
      </c>
      <c r="L1187" s="54"/>
    </row>
    <row r="1188" spans="1:12">
      <c r="A1188" t="s">
        <v>24</v>
      </c>
      <c r="B1188" t="s">
        <v>74</v>
      </c>
      <c r="C1188" t="s">
        <v>111</v>
      </c>
      <c r="D1188" t="s">
        <v>17</v>
      </c>
      <c r="E1188" s="54">
        <v>12</v>
      </c>
      <c r="F1188" t="s">
        <v>98</v>
      </c>
      <c r="G1188" s="54">
        <v>8088.45889015385</v>
      </c>
      <c r="H1188" s="54"/>
      <c r="I1188" s="54"/>
      <c r="J1188" s="1">
        <v>0</v>
      </c>
      <c r="K1188" s="1">
        <v>150</v>
      </c>
      <c r="L1188" s="54"/>
    </row>
    <row r="1189" spans="1:12">
      <c r="A1189" t="s">
        <v>24</v>
      </c>
      <c r="B1189" t="s">
        <v>74</v>
      </c>
      <c r="C1189" t="s">
        <v>112</v>
      </c>
      <c r="D1189" t="s">
        <v>17</v>
      </c>
      <c r="E1189" s="54">
        <v>12</v>
      </c>
      <c r="F1189" t="s">
        <v>98</v>
      </c>
      <c r="G1189" s="54">
        <v>8027.3233257499996</v>
      </c>
      <c r="H1189" s="54"/>
      <c r="I1189" s="54"/>
      <c r="J1189" s="1">
        <v>0</v>
      </c>
      <c r="K1189" s="1">
        <v>150</v>
      </c>
      <c r="L1189" s="54"/>
    </row>
    <row r="1190" spans="1:12">
      <c r="A1190" t="s">
        <v>24</v>
      </c>
      <c r="B1190" t="s">
        <v>74</v>
      </c>
      <c r="C1190" t="s">
        <v>113</v>
      </c>
      <c r="D1190" t="s">
        <v>17</v>
      </c>
      <c r="E1190" s="54">
        <v>12</v>
      </c>
      <c r="F1190" t="s">
        <v>98</v>
      </c>
      <c r="G1190" s="54">
        <v>8609.8485038461495</v>
      </c>
      <c r="H1190" s="54"/>
      <c r="I1190" s="54"/>
      <c r="J1190" s="1">
        <v>0</v>
      </c>
      <c r="K1190" s="1">
        <v>150</v>
      </c>
      <c r="L1190" s="54"/>
    </row>
    <row r="1191" spans="1:12">
      <c r="A1191" t="s">
        <v>24</v>
      </c>
      <c r="B1191" t="s">
        <v>74</v>
      </c>
      <c r="C1191" t="s">
        <v>114</v>
      </c>
      <c r="D1191" t="s">
        <v>17</v>
      </c>
      <c r="E1191" s="54">
        <v>12</v>
      </c>
      <c r="F1191" t="s">
        <v>98</v>
      </c>
      <c r="G1191" s="54">
        <v>9213.9516179090897</v>
      </c>
      <c r="H1191" s="54"/>
      <c r="I1191" s="54"/>
      <c r="J1191" s="1">
        <v>0</v>
      </c>
      <c r="K1191" s="1">
        <v>150</v>
      </c>
      <c r="L1191" s="54"/>
    </row>
    <row r="1192" spans="1:12">
      <c r="A1192" t="s">
        <v>24</v>
      </c>
      <c r="B1192" t="s">
        <v>74</v>
      </c>
      <c r="C1192" t="s">
        <v>115</v>
      </c>
      <c r="D1192" t="s">
        <v>17</v>
      </c>
      <c r="E1192" s="54">
        <v>12</v>
      </c>
      <c r="F1192" t="s">
        <v>98</v>
      </c>
      <c r="G1192" s="54">
        <v>9916.0146160000004</v>
      </c>
      <c r="H1192" s="54"/>
      <c r="I1192" s="54"/>
      <c r="J1192" s="1">
        <v>0</v>
      </c>
      <c r="K1192" s="1">
        <v>150</v>
      </c>
      <c r="L1192" s="54"/>
    </row>
    <row r="1193" spans="1:12">
      <c r="A1193" t="s">
        <v>24</v>
      </c>
      <c r="B1193" t="s">
        <v>74</v>
      </c>
      <c r="C1193" t="s">
        <v>116</v>
      </c>
      <c r="D1193" t="s">
        <v>17</v>
      </c>
      <c r="E1193" s="54">
        <v>12</v>
      </c>
      <c r="F1193" t="s">
        <v>98</v>
      </c>
      <c r="G1193" s="54">
        <v>8267.5484803571399</v>
      </c>
      <c r="H1193" s="54"/>
      <c r="I1193" s="54"/>
      <c r="J1193" s="1">
        <v>0</v>
      </c>
      <c r="K1193" s="1">
        <v>150</v>
      </c>
      <c r="L1193" s="54"/>
    </row>
    <row r="1194" spans="1:12">
      <c r="A1194" t="s">
        <v>24</v>
      </c>
      <c r="B1194" t="s">
        <v>74</v>
      </c>
      <c r="C1194" t="s">
        <v>59</v>
      </c>
      <c r="D1194" t="s">
        <v>17</v>
      </c>
      <c r="E1194" s="54">
        <v>12</v>
      </c>
      <c r="F1194" t="s">
        <v>98</v>
      </c>
      <c r="G1194" s="54">
        <v>9381.9698452857101</v>
      </c>
      <c r="H1194" s="54"/>
      <c r="I1194" s="54"/>
      <c r="J1194" s="1">
        <v>0</v>
      </c>
      <c r="K1194" s="1">
        <v>150</v>
      </c>
      <c r="L1194" s="54"/>
    </row>
    <row r="1195" spans="1:12">
      <c r="A1195" t="s">
        <v>24</v>
      </c>
      <c r="B1195" t="s">
        <v>74</v>
      </c>
      <c r="C1195" t="s">
        <v>117</v>
      </c>
      <c r="D1195" t="s">
        <v>17</v>
      </c>
      <c r="E1195" s="54">
        <v>12</v>
      </c>
      <c r="F1195" t="s">
        <v>98</v>
      </c>
      <c r="G1195" s="54">
        <v>8460.9628066428595</v>
      </c>
      <c r="H1195" s="54"/>
      <c r="I1195" s="54"/>
      <c r="J1195" s="1">
        <v>0</v>
      </c>
      <c r="K1195" s="1">
        <v>150</v>
      </c>
      <c r="L1195" s="54"/>
    </row>
    <row r="1196" spans="1:12">
      <c r="A1196" t="s">
        <v>24</v>
      </c>
      <c r="B1196" t="s">
        <v>74</v>
      </c>
      <c r="C1196" t="s">
        <v>118</v>
      </c>
      <c r="D1196" t="s">
        <v>17</v>
      </c>
      <c r="E1196" s="54">
        <v>12</v>
      </c>
      <c r="F1196" t="s">
        <v>98</v>
      </c>
      <c r="G1196" s="54">
        <v>9686.3334702307693</v>
      </c>
      <c r="H1196" s="54"/>
      <c r="I1196" s="54"/>
      <c r="J1196" s="1">
        <v>0</v>
      </c>
      <c r="K1196" s="1">
        <v>150</v>
      </c>
      <c r="L1196" s="54"/>
    </row>
    <row r="1197" spans="1:12">
      <c r="A1197" t="s">
        <v>24</v>
      </c>
      <c r="B1197" t="s">
        <v>74</v>
      </c>
      <c r="C1197" t="s">
        <v>119</v>
      </c>
      <c r="D1197" t="s">
        <v>17</v>
      </c>
      <c r="E1197" s="54">
        <v>12</v>
      </c>
      <c r="F1197" t="s">
        <v>98</v>
      </c>
      <c r="G1197" s="54">
        <v>9473.1739519166695</v>
      </c>
      <c r="H1197" s="54"/>
      <c r="I1197" s="54"/>
      <c r="J1197" s="1">
        <v>0</v>
      </c>
      <c r="K1197" s="1">
        <v>150</v>
      </c>
      <c r="L1197" s="54"/>
    </row>
    <row r="1198" spans="1:12">
      <c r="A1198" t="s">
        <v>24</v>
      </c>
      <c r="B1198" t="s">
        <v>74</v>
      </c>
      <c r="C1198" t="s">
        <v>109</v>
      </c>
      <c r="D1198" t="s">
        <v>17</v>
      </c>
      <c r="E1198">
        <v>13</v>
      </c>
      <c r="F1198" t="s">
        <v>98</v>
      </c>
      <c r="G1198">
        <v>8603.5941051666705</v>
      </c>
      <c r="J1198" s="1">
        <v>0</v>
      </c>
      <c r="K1198" s="1">
        <v>150</v>
      </c>
      <c r="L1198" s="54"/>
    </row>
    <row r="1199" spans="1:12">
      <c r="A1199" t="s">
        <v>24</v>
      </c>
      <c r="B1199" t="s">
        <v>74</v>
      </c>
      <c r="C1199" t="s">
        <v>110</v>
      </c>
      <c r="D1199" t="s">
        <v>17</v>
      </c>
      <c r="E1199" s="54">
        <v>13</v>
      </c>
      <c r="F1199" t="s">
        <v>98</v>
      </c>
      <c r="G1199" s="54">
        <v>9504.4692274666704</v>
      </c>
      <c r="H1199" s="54"/>
      <c r="I1199" s="54"/>
      <c r="J1199" s="1">
        <v>0</v>
      </c>
      <c r="K1199" s="1">
        <v>150</v>
      </c>
      <c r="L1199" s="54"/>
    </row>
    <row r="1200" spans="1:12">
      <c r="A1200" t="s">
        <v>24</v>
      </c>
      <c r="B1200" t="s">
        <v>74</v>
      </c>
      <c r="C1200" t="s">
        <v>111</v>
      </c>
      <c r="D1200" t="s">
        <v>17</v>
      </c>
      <c r="E1200" s="54">
        <v>13</v>
      </c>
      <c r="F1200" t="s">
        <v>98</v>
      </c>
      <c r="G1200" s="54">
        <v>8056.1239757692301</v>
      </c>
      <c r="H1200" s="54"/>
      <c r="I1200" s="54"/>
      <c r="J1200" s="1">
        <v>0</v>
      </c>
      <c r="K1200" s="1">
        <v>150</v>
      </c>
      <c r="L1200" s="54"/>
    </row>
    <row r="1201" spans="1:12">
      <c r="A1201" t="s">
        <v>24</v>
      </c>
      <c r="B1201" t="s">
        <v>74</v>
      </c>
      <c r="C1201" t="s">
        <v>112</v>
      </c>
      <c r="D1201" t="s">
        <v>17</v>
      </c>
      <c r="E1201" s="54">
        <v>13</v>
      </c>
      <c r="F1201" t="s">
        <v>98</v>
      </c>
      <c r="G1201" s="54">
        <v>7963.8863259166701</v>
      </c>
      <c r="H1201" s="54"/>
      <c r="I1201" s="54"/>
      <c r="J1201" s="1">
        <v>0</v>
      </c>
      <c r="K1201" s="1">
        <v>150</v>
      </c>
      <c r="L1201" s="54"/>
    </row>
    <row r="1202" spans="1:12">
      <c r="A1202" t="s">
        <v>24</v>
      </c>
      <c r="B1202" t="s">
        <v>74</v>
      </c>
      <c r="C1202" t="s">
        <v>113</v>
      </c>
      <c r="D1202" t="s">
        <v>17</v>
      </c>
      <c r="E1202" s="54">
        <v>13</v>
      </c>
      <c r="F1202" t="s">
        <v>98</v>
      </c>
      <c r="G1202" s="54">
        <v>8631.1291691538499</v>
      </c>
      <c r="H1202" s="54"/>
      <c r="I1202" s="54"/>
      <c r="J1202" s="1">
        <v>0</v>
      </c>
      <c r="K1202" s="1">
        <v>150</v>
      </c>
      <c r="L1202" s="54"/>
    </row>
    <row r="1203" spans="1:12">
      <c r="A1203" t="s">
        <v>24</v>
      </c>
      <c r="B1203" t="s">
        <v>74</v>
      </c>
      <c r="C1203" t="s">
        <v>114</v>
      </c>
      <c r="D1203" t="s">
        <v>17</v>
      </c>
      <c r="E1203" s="54">
        <v>13</v>
      </c>
      <c r="F1203" t="s">
        <v>98</v>
      </c>
      <c r="G1203" s="54">
        <v>9178.4912775454595</v>
      </c>
      <c r="H1203" s="54"/>
      <c r="I1203" s="54"/>
      <c r="J1203" s="1">
        <v>0</v>
      </c>
      <c r="K1203" s="1">
        <v>150</v>
      </c>
      <c r="L1203" s="54"/>
    </row>
    <row r="1204" spans="1:12">
      <c r="A1204" t="s">
        <v>24</v>
      </c>
      <c r="B1204" t="s">
        <v>74</v>
      </c>
      <c r="C1204" t="s">
        <v>115</v>
      </c>
      <c r="D1204" t="s">
        <v>17</v>
      </c>
      <c r="E1204" s="54">
        <v>13</v>
      </c>
      <c r="F1204" t="s">
        <v>98</v>
      </c>
      <c r="G1204" s="54">
        <v>9868.9582985384604</v>
      </c>
      <c r="H1204" s="54"/>
      <c r="I1204" s="54"/>
      <c r="J1204" s="1">
        <v>0</v>
      </c>
      <c r="K1204" s="1">
        <v>150</v>
      </c>
      <c r="L1204" s="54"/>
    </row>
    <row r="1205" spans="1:12">
      <c r="A1205" t="s">
        <v>24</v>
      </c>
      <c r="B1205" t="s">
        <v>74</v>
      </c>
      <c r="C1205" t="s">
        <v>116</v>
      </c>
      <c r="D1205" t="s">
        <v>17</v>
      </c>
      <c r="E1205" s="54">
        <v>13</v>
      </c>
      <c r="F1205" t="s">
        <v>98</v>
      </c>
      <c r="G1205" s="54">
        <v>8249.1475877142893</v>
      </c>
      <c r="H1205" s="54"/>
      <c r="I1205" s="54"/>
      <c r="J1205" s="1">
        <v>0</v>
      </c>
      <c r="K1205" s="1">
        <v>150</v>
      </c>
      <c r="L1205" s="54"/>
    </row>
    <row r="1206" spans="1:12">
      <c r="A1206" t="s">
        <v>24</v>
      </c>
      <c r="B1206" t="s">
        <v>74</v>
      </c>
      <c r="C1206" t="s">
        <v>59</v>
      </c>
      <c r="D1206" t="s">
        <v>17</v>
      </c>
      <c r="E1206" s="54">
        <v>13</v>
      </c>
      <c r="F1206" t="s">
        <v>98</v>
      </c>
      <c r="G1206" s="54">
        <v>9471.9134847142905</v>
      </c>
      <c r="H1206" s="54"/>
      <c r="I1206" s="54"/>
      <c r="J1206" s="1">
        <v>0</v>
      </c>
      <c r="K1206" s="1">
        <v>150</v>
      </c>
      <c r="L1206" s="54"/>
    </row>
    <row r="1207" spans="1:12">
      <c r="A1207" t="s">
        <v>24</v>
      </c>
      <c r="B1207" t="s">
        <v>74</v>
      </c>
      <c r="C1207" t="s">
        <v>117</v>
      </c>
      <c r="D1207" t="s">
        <v>17</v>
      </c>
      <c r="E1207" s="54">
        <v>13</v>
      </c>
      <c r="F1207" t="s">
        <v>98</v>
      </c>
      <c r="G1207" s="54">
        <v>8444.7372447857106</v>
      </c>
      <c r="H1207" s="54"/>
      <c r="I1207" s="54"/>
      <c r="J1207" s="1">
        <v>0</v>
      </c>
      <c r="K1207" s="1">
        <v>150</v>
      </c>
      <c r="L1207" s="54"/>
    </row>
    <row r="1208" spans="1:12">
      <c r="A1208" t="s">
        <v>24</v>
      </c>
      <c r="B1208" t="s">
        <v>74</v>
      </c>
      <c r="C1208" t="s">
        <v>118</v>
      </c>
      <c r="D1208" t="s">
        <v>17</v>
      </c>
      <c r="E1208" s="54">
        <v>13</v>
      </c>
      <c r="F1208" t="s">
        <v>98</v>
      </c>
      <c r="G1208" s="54">
        <v>9641.5485101538507</v>
      </c>
      <c r="H1208" s="54"/>
      <c r="I1208" s="54"/>
      <c r="J1208" s="1">
        <v>0</v>
      </c>
      <c r="K1208" s="1">
        <v>150</v>
      </c>
      <c r="L1208" s="54"/>
    </row>
    <row r="1209" spans="1:12">
      <c r="A1209" t="s">
        <v>24</v>
      </c>
      <c r="B1209" t="s">
        <v>74</v>
      </c>
      <c r="C1209" t="s">
        <v>119</v>
      </c>
      <c r="D1209" t="s">
        <v>17</v>
      </c>
      <c r="E1209" s="54">
        <v>13</v>
      </c>
      <c r="F1209" t="s">
        <v>98</v>
      </c>
      <c r="G1209" s="54">
        <v>9392.9870860833307</v>
      </c>
      <c r="H1209" s="54"/>
      <c r="I1209" s="54"/>
      <c r="J1209" s="1">
        <v>0</v>
      </c>
      <c r="K1209" s="1">
        <v>150</v>
      </c>
      <c r="L1209" s="54"/>
    </row>
    <row r="1210" spans="1:12">
      <c r="A1210" t="s">
        <v>24</v>
      </c>
      <c r="B1210" t="s">
        <v>74</v>
      </c>
      <c r="C1210" t="s">
        <v>109</v>
      </c>
      <c r="D1210" t="s">
        <v>17</v>
      </c>
      <c r="E1210">
        <v>14</v>
      </c>
      <c r="F1210" t="s">
        <v>98</v>
      </c>
      <c r="G1210">
        <v>8558.8463643333307</v>
      </c>
      <c r="J1210" s="1">
        <v>0</v>
      </c>
      <c r="K1210" s="1">
        <v>150</v>
      </c>
      <c r="L1210" s="54"/>
    </row>
    <row r="1211" spans="1:12">
      <c r="A1211" t="s">
        <v>24</v>
      </c>
      <c r="B1211" t="s">
        <v>74</v>
      </c>
      <c r="C1211" t="s">
        <v>110</v>
      </c>
      <c r="D1211" t="s">
        <v>17</v>
      </c>
      <c r="E1211" s="54">
        <v>14</v>
      </c>
      <c r="F1211" t="s">
        <v>98</v>
      </c>
      <c r="G1211" s="54">
        <v>9437.2653714666703</v>
      </c>
      <c r="H1211" s="54"/>
      <c r="I1211" s="54"/>
      <c r="J1211" s="1">
        <v>0</v>
      </c>
      <c r="K1211" s="1">
        <v>150</v>
      </c>
      <c r="L1211" s="54"/>
    </row>
    <row r="1212" spans="1:12">
      <c r="A1212" t="s">
        <v>24</v>
      </c>
      <c r="B1212" t="s">
        <v>74</v>
      </c>
      <c r="C1212" t="s">
        <v>111</v>
      </c>
      <c r="D1212" t="s">
        <v>17</v>
      </c>
      <c r="E1212" s="54">
        <v>14</v>
      </c>
      <c r="F1212" t="s">
        <v>98</v>
      </c>
      <c r="G1212" s="54">
        <v>8020.8252107692297</v>
      </c>
      <c r="H1212" s="54"/>
      <c r="I1212" s="54"/>
      <c r="J1212" s="1">
        <v>0</v>
      </c>
      <c r="K1212" s="1">
        <v>150</v>
      </c>
      <c r="L1212" s="54"/>
    </row>
    <row r="1213" spans="1:12">
      <c r="A1213" t="s">
        <v>24</v>
      </c>
      <c r="B1213" t="s">
        <v>74</v>
      </c>
      <c r="C1213" t="s">
        <v>112</v>
      </c>
      <c r="D1213" t="s">
        <v>17</v>
      </c>
      <c r="E1213" s="54">
        <v>14</v>
      </c>
      <c r="F1213" t="s">
        <v>98</v>
      </c>
      <c r="G1213" s="54">
        <v>7945.13061391667</v>
      </c>
      <c r="H1213" s="54"/>
      <c r="I1213" s="54"/>
      <c r="J1213" s="1">
        <v>0</v>
      </c>
      <c r="K1213" s="1">
        <v>150</v>
      </c>
      <c r="L1213" s="54"/>
    </row>
    <row r="1214" spans="1:12">
      <c r="A1214" t="s">
        <v>24</v>
      </c>
      <c r="B1214" t="s">
        <v>74</v>
      </c>
      <c r="C1214" t="s">
        <v>113</v>
      </c>
      <c r="D1214" t="s">
        <v>17</v>
      </c>
      <c r="E1214" s="54">
        <v>14</v>
      </c>
      <c r="F1214" t="s">
        <v>98</v>
      </c>
      <c r="G1214" s="54">
        <v>8528.6436340769196</v>
      </c>
      <c r="H1214" s="54"/>
      <c r="I1214" s="54"/>
      <c r="J1214" s="1">
        <v>0</v>
      </c>
      <c r="K1214" s="1">
        <v>150</v>
      </c>
      <c r="L1214" s="54"/>
    </row>
    <row r="1215" spans="1:12">
      <c r="A1215" t="s">
        <v>24</v>
      </c>
      <c r="B1215" t="s">
        <v>74</v>
      </c>
      <c r="C1215" t="s">
        <v>114</v>
      </c>
      <c r="D1215" t="s">
        <v>17</v>
      </c>
      <c r="E1215" s="54">
        <v>14</v>
      </c>
      <c r="F1215" t="s">
        <v>98</v>
      </c>
      <c r="G1215" s="54">
        <v>9141.8058473636393</v>
      </c>
      <c r="H1215" s="54"/>
      <c r="I1215" s="54"/>
      <c r="J1215" s="1">
        <v>0</v>
      </c>
      <c r="K1215" s="1">
        <v>150</v>
      </c>
      <c r="L1215" s="54"/>
    </row>
    <row r="1216" spans="1:12">
      <c r="A1216" t="s">
        <v>24</v>
      </c>
      <c r="B1216" t="s">
        <v>74</v>
      </c>
      <c r="C1216" t="s">
        <v>115</v>
      </c>
      <c r="D1216" t="s">
        <v>17</v>
      </c>
      <c r="E1216" s="54">
        <v>14</v>
      </c>
      <c r="F1216" t="s">
        <v>98</v>
      </c>
      <c r="G1216" s="54">
        <v>9815.2643060769296</v>
      </c>
      <c r="H1216" s="54"/>
      <c r="I1216" s="54"/>
      <c r="J1216" s="1">
        <v>0</v>
      </c>
      <c r="K1216" s="1">
        <v>150</v>
      </c>
      <c r="L1216" s="54"/>
    </row>
    <row r="1217" spans="1:12">
      <c r="A1217" t="s">
        <v>24</v>
      </c>
      <c r="B1217" t="s">
        <v>74</v>
      </c>
      <c r="C1217" t="s">
        <v>116</v>
      </c>
      <c r="D1217" t="s">
        <v>17</v>
      </c>
      <c r="E1217" s="54">
        <v>14</v>
      </c>
      <c r="F1217" t="s">
        <v>98</v>
      </c>
      <c r="G1217" s="54">
        <v>8114.8837366428597</v>
      </c>
      <c r="H1217" s="54"/>
      <c r="I1217" s="54"/>
      <c r="J1217" s="1">
        <v>0</v>
      </c>
      <c r="K1217" s="1">
        <v>150</v>
      </c>
      <c r="L1217" s="54"/>
    </row>
    <row r="1218" spans="1:12">
      <c r="A1218" t="s">
        <v>24</v>
      </c>
      <c r="B1218" t="s">
        <v>74</v>
      </c>
      <c r="C1218" t="s">
        <v>59</v>
      </c>
      <c r="D1218" t="s">
        <v>17</v>
      </c>
      <c r="E1218" s="54">
        <v>14</v>
      </c>
      <c r="F1218" t="s">
        <v>98</v>
      </c>
      <c r="G1218" s="54">
        <v>9445.6799195714302</v>
      </c>
      <c r="H1218" s="54"/>
      <c r="I1218" s="54"/>
      <c r="J1218" s="1">
        <v>0</v>
      </c>
      <c r="K1218" s="1">
        <v>150</v>
      </c>
      <c r="L1218" s="54"/>
    </row>
    <row r="1219" spans="1:12">
      <c r="A1219" t="s">
        <v>24</v>
      </c>
      <c r="B1219" t="s">
        <v>74</v>
      </c>
      <c r="C1219" t="s">
        <v>117</v>
      </c>
      <c r="D1219" t="s">
        <v>17</v>
      </c>
      <c r="E1219" s="54">
        <v>14</v>
      </c>
      <c r="F1219" t="s">
        <v>98</v>
      </c>
      <c r="G1219" s="54">
        <v>8484.0168867857192</v>
      </c>
      <c r="H1219" s="54"/>
      <c r="I1219" s="54"/>
      <c r="J1219" s="1">
        <v>0</v>
      </c>
      <c r="K1219" s="1">
        <v>150</v>
      </c>
      <c r="L1219" s="54"/>
    </row>
    <row r="1220" spans="1:12">
      <c r="A1220" t="s">
        <v>24</v>
      </c>
      <c r="B1220" t="s">
        <v>74</v>
      </c>
      <c r="C1220" t="s">
        <v>118</v>
      </c>
      <c r="D1220" t="s">
        <v>17</v>
      </c>
      <c r="E1220" s="54">
        <v>14</v>
      </c>
      <c r="F1220" t="s">
        <v>98</v>
      </c>
      <c r="G1220" s="54">
        <v>9535.5060773076893</v>
      </c>
      <c r="H1220" s="54"/>
      <c r="I1220" s="54"/>
      <c r="J1220" s="1">
        <v>0</v>
      </c>
      <c r="K1220" s="1">
        <v>150</v>
      </c>
      <c r="L1220" s="54"/>
    </row>
    <row r="1221" spans="1:12">
      <c r="A1221" t="s">
        <v>24</v>
      </c>
      <c r="B1221" t="s">
        <v>74</v>
      </c>
      <c r="C1221" t="s">
        <v>119</v>
      </c>
      <c r="D1221" t="s">
        <v>17</v>
      </c>
      <c r="E1221" s="54">
        <v>14</v>
      </c>
      <c r="F1221" t="s">
        <v>98</v>
      </c>
      <c r="G1221" s="54">
        <v>9271.0568377500003</v>
      </c>
      <c r="H1221" s="54"/>
      <c r="I1221" s="54"/>
      <c r="J1221" s="1">
        <v>0</v>
      </c>
      <c r="K1221" s="1">
        <v>150</v>
      </c>
      <c r="L1221" s="54"/>
    </row>
    <row r="1222" spans="1:12">
      <c r="A1222" t="s">
        <v>24</v>
      </c>
      <c r="B1222" t="s">
        <v>74</v>
      </c>
      <c r="C1222" t="s">
        <v>109</v>
      </c>
      <c r="D1222" t="s">
        <v>17</v>
      </c>
      <c r="E1222">
        <v>15</v>
      </c>
      <c r="F1222" t="s">
        <v>98</v>
      </c>
      <c r="G1222">
        <v>8544.9556796666693</v>
      </c>
      <c r="J1222" s="1">
        <v>0</v>
      </c>
      <c r="K1222" s="1">
        <v>150</v>
      </c>
      <c r="L1222" s="54"/>
    </row>
    <row r="1223" spans="1:12">
      <c r="A1223" t="s">
        <v>24</v>
      </c>
      <c r="B1223" t="s">
        <v>74</v>
      </c>
      <c r="C1223" t="s">
        <v>110</v>
      </c>
      <c r="D1223" t="s">
        <v>17</v>
      </c>
      <c r="E1223" s="54">
        <v>15</v>
      </c>
      <c r="F1223" t="s">
        <v>98</v>
      </c>
      <c r="G1223" s="54">
        <v>9421.0718080000006</v>
      </c>
      <c r="H1223" s="54"/>
      <c r="I1223" s="54"/>
      <c r="J1223" s="1">
        <v>0</v>
      </c>
      <c r="K1223" s="1">
        <v>150</v>
      </c>
      <c r="L1223" s="54"/>
    </row>
    <row r="1224" spans="1:12">
      <c r="A1224" t="s">
        <v>24</v>
      </c>
      <c r="B1224" t="s">
        <v>74</v>
      </c>
      <c r="C1224" t="s">
        <v>111</v>
      </c>
      <c r="D1224" t="s">
        <v>17</v>
      </c>
      <c r="E1224" s="54">
        <v>15</v>
      </c>
      <c r="F1224" t="s">
        <v>98</v>
      </c>
      <c r="G1224" s="54">
        <v>7976.7123395384597</v>
      </c>
      <c r="H1224" s="54"/>
      <c r="I1224" s="54"/>
      <c r="J1224" s="1">
        <v>0</v>
      </c>
      <c r="K1224" s="1">
        <v>150</v>
      </c>
      <c r="L1224" s="54"/>
    </row>
    <row r="1225" spans="1:12">
      <c r="A1225" t="s">
        <v>24</v>
      </c>
      <c r="B1225" t="s">
        <v>74</v>
      </c>
      <c r="C1225" t="s">
        <v>112</v>
      </c>
      <c r="D1225" t="s">
        <v>17</v>
      </c>
      <c r="E1225" s="54">
        <v>15</v>
      </c>
      <c r="F1225" t="s">
        <v>98</v>
      </c>
      <c r="G1225" s="54">
        <v>7849.6834868333299</v>
      </c>
      <c r="H1225" s="54"/>
      <c r="I1225" s="54"/>
      <c r="J1225" s="1">
        <v>0</v>
      </c>
      <c r="K1225" s="1">
        <v>150</v>
      </c>
      <c r="L1225" s="54"/>
    </row>
    <row r="1226" spans="1:12">
      <c r="A1226" t="s">
        <v>24</v>
      </c>
      <c r="B1226" t="s">
        <v>74</v>
      </c>
      <c r="C1226" t="s">
        <v>113</v>
      </c>
      <c r="D1226" t="s">
        <v>17</v>
      </c>
      <c r="E1226" s="54">
        <v>15</v>
      </c>
      <c r="F1226" t="s">
        <v>98</v>
      </c>
      <c r="G1226" s="54">
        <v>8432.5033417692302</v>
      </c>
      <c r="H1226" s="54"/>
      <c r="I1226" s="54"/>
      <c r="J1226" s="1">
        <v>0</v>
      </c>
      <c r="K1226" s="1">
        <v>150</v>
      </c>
      <c r="L1226" s="54"/>
    </row>
    <row r="1227" spans="1:12">
      <c r="A1227" t="s">
        <v>24</v>
      </c>
      <c r="B1227" t="s">
        <v>74</v>
      </c>
      <c r="C1227" t="s">
        <v>114</v>
      </c>
      <c r="D1227" t="s">
        <v>17</v>
      </c>
      <c r="E1227" s="54">
        <v>15</v>
      </c>
      <c r="F1227" t="s">
        <v>98</v>
      </c>
      <c r="G1227" s="54">
        <v>9165.4031660909095</v>
      </c>
      <c r="H1227" s="54"/>
      <c r="I1227" s="54"/>
      <c r="J1227" s="1">
        <v>0</v>
      </c>
      <c r="K1227" s="1">
        <v>150</v>
      </c>
      <c r="L1227" s="54"/>
    </row>
    <row r="1228" spans="1:12">
      <c r="A1228" t="s">
        <v>24</v>
      </c>
      <c r="B1228" t="s">
        <v>74</v>
      </c>
      <c r="C1228" t="s">
        <v>115</v>
      </c>
      <c r="D1228" t="s">
        <v>17</v>
      </c>
      <c r="E1228" s="54">
        <v>15</v>
      </c>
      <c r="F1228" t="s">
        <v>98</v>
      </c>
      <c r="G1228" s="54">
        <v>9765.9028085384598</v>
      </c>
      <c r="H1228" s="54"/>
      <c r="I1228" s="54"/>
      <c r="J1228" s="1">
        <v>0</v>
      </c>
      <c r="K1228" s="1">
        <v>150</v>
      </c>
      <c r="L1228" s="54"/>
    </row>
    <row r="1229" spans="1:12">
      <c r="A1229" t="s">
        <v>24</v>
      </c>
      <c r="B1229" t="s">
        <v>74</v>
      </c>
      <c r="C1229" t="s">
        <v>116</v>
      </c>
      <c r="D1229" t="s">
        <v>17</v>
      </c>
      <c r="E1229" s="54">
        <v>15</v>
      </c>
      <c r="F1229" t="s">
        <v>98</v>
      </c>
      <c r="G1229" s="54">
        <v>7984.2304596428603</v>
      </c>
      <c r="H1229" s="54"/>
      <c r="I1229" s="54"/>
      <c r="J1229" s="1">
        <v>0</v>
      </c>
      <c r="K1229" s="1">
        <v>150</v>
      </c>
      <c r="L1229" s="54"/>
    </row>
    <row r="1230" spans="1:12">
      <c r="A1230" t="s">
        <v>24</v>
      </c>
      <c r="B1230" t="s">
        <v>74</v>
      </c>
      <c r="C1230" t="s">
        <v>59</v>
      </c>
      <c r="D1230" t="s">
        <v>17</v>
      </c>
      <c r="E1230" s="54">
        <v>15</v>
      </c>
      <c r="F1230" t="s">
        <v>98</v>
      </c>
      <c r="G1230" s="54">
        <v>9323.4930458571398</v>
      </c>
      <c r="H1230" s="54"/>
      <c r="I1230" s="54"/>
      <c r="J1230" s="1">
        <v>0</v>
      </c>
      <c r="K1230" s="1">
        <v>150</v>
      </c>
      <c r="L1230" s="54"/>
    </row>
    <row r="1231" spans="1:12">
      <c r="A1231" t="s">
        <v>24</v>
      </c>
      <c r="B1231" t="s">
        <v>74</v>
      </c>
      <c r="C1231" t="s">
        <v>117</v>
      </c>
      <c r="D1231" t="s">
        <v>17</v>
      </c>
      <c r="E1231" s="54">
        <v>15</v>
      </c>
      <c r="F1231" t="s">
        <v>98</v>
      </c>
      <c r="G1231" s="54">
        <v>8507.3710833571404</v>
      </c>
      <c r="H1231" s="54"/>
      <c r="I1231" s="54"/>
      <c r="J1231" s="1">
        <v>0</v>
      </c>
      <c r="K1231" s="1">
        <v>150</v>
      </c>
      <c r="L1231" s="54"/>
    </row>
    <row r="1232" spans="1:12">
      <c r="A1232" t="s">
        <v>24</v>
      </c>
      <c r="B1232" t="s">
        <v>74</v>
      </c>
      <c r="C1232" t="s">
        <v>118</v>
      </c>
      <c r="D1232" t="s">
        <v>17</v>
      </c>
      <c r="E1232" s="54">
        <v>15</v>
      </c>
      <c r="F1232" t="s">
        <v>98</v>
      </c>
      <c r="G1232" s="54">
        <v>9492.3986623076908</v>
      </c>
      <c r="H1232" s="54"/>
      <c r="I1232" s="54"/>
      <c r="J1232" s="1">
        <v>0</v>
      </c>
      <c r="K1232" s="1">
        <v>150</v>
      </c>
      <c r="L1232" s="54"/>
    </row>
    <row r="1233" spans="1:12">
      <c r="A1233" t="s">
        <v>24</v>
      </c>
      <c r="B1233" t="s">
        <v>74</v>
      </c>
      <c r="C1233" t="s">
        <v>119</v>
      </c>
      <c r="D1233" t="s">
        <v>17</v>
      </c>
      <c r="E1233" s="54">
        <v>15</v>
      </c>
      <c r="F1233" t="s">
        <v>98</v>
      </c>
      <c r="G1233" s="54">
        <v>9145.5316498333304</v>
      </c>
      <c r="H1233" s="54"/>
      <c r="I1233" s="54"/>
      <c r="J1233" s="1">
        <v>0</v>
      </c>
      <c r="K1233" s="1">
        <v>150</v>
      </c>
      <c r="L1233" s="54"/>
    </row>
    <row r="1234" spans="1:12">
      <c r="A1234" t="s">
        <v>24</v>
      </c>
      <c r="B1234" t="s">
        <v>74</v>
      </c>
      <c r="C1234" t="s">
        <v>109</v>
      </c>
      <c r="D1234" t="s">
        <v>17</v>
      </c>
      <c r="E1234">
        <v>16</v>
      </c>
      <c r="F1234" t="s">
        <v>98</v>
      </c>
      <c r="G1234">
        <v>8526.10417816667</v>
      </c>
      <c r="J1234" s="1">
        <v>0</v>
      </c>
      <c r="K1234" s="1">
        <v>150</v>
      </c>
      <c r="L1234" s="54"/>
    </row>
    <row r="1235" spans="1:12">
      <c r="A1235" t="s">
        <v>24</v>
      </c>
      <c r="B1235" t="s">
        <v>74</v>
      </c>
      <c r="C1235" t="s">
        <v>110</v>
      </c>
      <c r="D1235" t="s">
        <v>17</v>
      </c>
      <c r="E1235" s="54">
        <v>16</v>
      </c>
      <c r="F1235" t="s">
        <v>98</v>
      </c>
      <c r="G1235" s="54">
        <v>9308.6901158000001</v>
      </c>
      <c r="H1235" s="54"/>
      <c r="I1235" s="54"/>
      <c r="J1235" s="1">
        <v>0</v>
      </c>
      <c r="K1235" s="1">
        <v>150</v>
      </c>
      <c r="L1235" s="54"/>
    </row>
    <row r="1236" spans="1:12">
      <c r="A1236" t="s">
        <v>24</v>
      </c>
      <c r="B1236" t="s">
        <v>74</v>
      </c>
      <c r="C1236" t="s">
        <v>111</v>
      </c>
      <c r="D1236" t="s">
        <v>17</v>
      </c>
      <c r="E1236" s="54">
        <v>16</v>
      </c>
      <c r="F1236" t="s">
        <v>98</v>
      </c>
      <c r="G1236" s="54">
        <v>8027.2819393846103</v>
      </c>
      <c r="H1236" s="54"/>
      <c r="I1236" s="54"/>
      <c r="J1236" s="1">
        <v>0</v>
      </c>
      <c r="K1236" s="1">
        <v>150</v>
      </c>
      <c r="L1236" s="54"/>
    </row>
    <row r="1237" spans="1:12">
      <c r="A1237" t="s">
        <v>24</v>
      </c>
      <c r="B1237" t="s">
        <v>74</v>
      </c>
      <c r="C1237" t="s">
        <v>112</v>
      </c>
      <c r="D1237" t="s">
        <v>17</v>
      </c>
      <c r="E1237" s="54">
        <v>16</v>
      </c>
      <c r="F1237" t="s">
        <v>98</v>
      </c>
      <c r="G1237" s="54">
        <v>7801.9923478333303</v>
      </c>
      <c r="H1237" s="54"/>
      <c r="I1237" s="54"/>
      <c r="J1237" s="1">
        <v>0</v>
      </c>
      <c r="K1237" s="1">
        <v>150</v>
      </c>
      <c r="L1237" s="54"/>
    </row>
    <row r="1238" spans="1:12">
      <c r="A1238" t="s">
        <v>24</v>
      </c>
      <c r="B1238" t="s">
        <v>74</v>
      </c>
      <c r="C1238" t="s">
        <v>113</v>
      </c>
      <c r="D1238" t="s">
        <v>17</v>
      </c>
      <c r="E1238" s="54">
        <v>16</v>
      </c>
      <c r="F1238" t="s">
        <v>98</v>
      </c>
      <c r="G1238" s="54">
        <v>8359.4181110769205</v>
      </c>
      <c r="H1238" s="54"/>
      <c r="I1238" s="54"/>
      <c r="J1238" s="1">
        <v>0</v>
      </c>
      <c r="K1238" s="1">
        <v>150</v>
      </c>
      <c r="L1238" s="54"/>
    </row>
    <row r="1239" spans="1:12">
      <c r="A1239" t="s">
        <v>24</v>
      </c>
      <c r="B1239" t="s">
        <v>74</v>
      </c>
      <c r="C1239" t="s">
        <v>114</v>
      </c>
      <c r="D1239" t="s">
        <v>17</v>
      </c>
      <c r="E1239" s="54">
        <v>16</v>
      </c>
      <c r="F1239" t="s">
        <v>98</v>
      </c>
      <c r="G1239" s="54">
        <v>9156.0396174545494</v>
      </c>
      <c r="H1239" s="54"/>
      <c r="I1239" s="54"/>
      <c r="J1239" s="1">
        <v>0</v>
      </c>
      <c r="K1239" s="1">
        <v>150</v>
      </c>
      <c r="L1239" s="54"/>
    </row>
    <row r="1240" spans="1:12">
      <c r="A1240" t="s">
        <v>24</v>
      </c>
      <c r="B1240" t="s">
        <v>74</v>
      </c>
      <c r="C1240" t="s">
        <v>115</v>
      </c>
      <c r="D1240" t="s">
        <v>17</v>
      </c>
      <c r="E1240" s="54">
        <v>16</v>
      </c>
      <c r="F1240" t="s">
        <v>98</v>
      </c>
      <c r="G1240" s="54">
        <v>9753.1828030769193</v>
      </c>
      <c r="H1240" s="54"/>
      <c r="I1240" s="54"/>
      <c r="J1240" s="1">
        <v>0</v>
      </c>
      <c r="K1240" s="1">
        <v>150</v>
      </c>
      <c r="L1240" s="54"/>
    </row>
    <row r="1241" spans="1:12">
      <c r="A1241" t="s">
        <v>24</v>
      </c>
      <c r="B1241" t="s">
        <v>74</v>
      </c>
      <c r="C1241" t="s">
        <v>116</v>
      </c>
      <c r="D1241" t="s">
        <v>17</v>
      </c>
      <c r="E1241" s="54">
        <v>16</v>
      </c>
      <c r="F1241" t="s">
        <v>98</v>
      </c>
      <c r="G1241" s="54">
        <v>7949.8834886428604</v>
      </c>
      <c r="H1241" s="54"/>
      <c r="I1241" s="54"/>
      <c r="J1241" s="1">
        <v>0</v>
      </c>
      <c r="K1241" s="1">
        <v>150</v>
      </c>
      <c r="L1241" s="54"/>
    </row>
    <row r="1242" spans="1:12">
      <c r="A1242" t="s">
        <v>24</v>
      </c>
      <c r="B1242" t="s">
        <v>74</v>
      </c>
      <c r="C1242" t="s">
        <v>59</v>
      </c>
      <c r="D1242" t="s">
        <v>17</v>
      </c>
      <c r="E1242" s="54">
        <v>16</v>
      </c>
      <c r="F1242" t="s">
        <v>98</v>
      </c>
      <c r="G1242" s="54">
        <v>9367.1456062857196</v>
      </c>
      <c r="H1242" s="54"/>
      <c r="I1242" s="54"/>
      <c r="J1242" s="1">
        <v>0</v>
      </c>
      <c r="K1242" s="1">
        <v>150</v>
      </c>
      <c r="L1242" s="54"/>
    </row>
    <row r="1243" spans="1:12">
      <c r="A1243" t="s">
        <v>24</v>
      </c>
      <c r="B1243" t="s">
        <v>74</v>
      </c>
      <c r="C1243" t="s">
        <v>117</v>
      </c>
      <c r="D1243" t="s">
        <v>17</v>
      </c>
      <c r="E1243" s="54">
        <v>16</v>
      </c>
      <c r="F1243" t="s">
        <v>98</v>
      </c>
      <c r="G1243" s="54">
        <v>8499.5666424999999</v>
      </c>
      <c r="H1243" s="54"/>
      <c r="I1243" s="54"/>
      <c r="J1243" s="1">
        <v>0</v>
      </c>
      <c r="K1243" s="1">
        <v>150</v>
      </c>
      <c r="L1243" s="54"/>
    </row>
    <row r="1244" spans="1:12">
      <c r="A1244" t="s">
        <v>24</v>
      </c>
      <c r="B1244" t="s">
        <v>74</v>
      </c>
      <c r="C1244" t="s">
        <v>118</v>
      </c>
      <c r="D1244" t="s">
        <v>17</v>
      </c>
      <c r="E1244" s="54">
        <v>16</v>
      </c>
      <c r="F1244" t="s">
        <v>98</v>
      </c>
      <c r="G1244" s="54">
        <v>9478.2949219999991</v>
      </c>
      <c r="H1244" s="54"/>
      <c r="I1244" s="54"/>
      <c r="J1244" s="1">
        <v>0</v>
      </c>
      <c r="K1244" s="1">
        <v>150</v>
      </c>
      <c r="L1244" s="54"/>
    </row>
    <row r="1245" spans="1:12">
      <c r="A1245" t="s">
        <v>24</v>
      </c>
      <c r="B1245" t="s">
        <v>74</v>
      </c>
      <c r="C1245" t="s">
        <v>119</v>
      </c>
      <c r="D1245" t="s">
        <v>17</v>
      </c>
      <c r="E1245" s="54">
        <v>16</v>
      </c>
      <c r="F1245" t="s">
        <v>98</v>
      </c>
      <c r="G1245" s="54">
        <v>9084.6236255000003</v>
      </c>
      <c r="H1245" s="54"/>
      <c r="I1245" s="54"/>
      <c r="J1245" s="1">
        <v>0</v>
      </c>
      <c r="K1245" s="1">
        <v>150</v>
      </c>
      <c r="L1245" s="54"/>
    </row>
    <row r="1246" spans="1:12">
      <c r="A1246" t="s">
        <v>24</v>
      </c>
      <c r="B1246" t="s">
        <v>74</v>
      </c>
      <c r="C1246" t="s">
        <v>109</v>
      </c>
      <c r="D1246" t="s">
        <v>17</v>
      </c>
      <c r="E1246">
        <v>17</v>
      </c>
      <c r="F1246" t="s">
        <v>98</v>
      </c>
      <c r="G1246">
        <v>8561.0317965833292</v>
      </c>
      <c r="J1246" s="1">
        <v>0</v>
      </c>
      <c r="K1246" s="1">
        <v>150</v>
      </c>
      <c r="L1246" s="54"/>
    </row>
    <row r="1247" spans="1:12">
      <c r="A1247" t="s">
        <v>24</v>
      </c>
      <c r="B1247" t="s">
        <v>74</v>
      </c>
      <c r="C1247" t="s">
        <v>110</v>
      </c>
      <c r="D1247" t="s">
        <v>17</v>
      </c>
      <c r="E1247" s="54">
        <v>17</v>
      </c>
      <c r="F1247" t="s">
        <v>98</v>
      </c>
      <c r="G1247" s="54">
        <v>9405.4939832</v>
      </c>
      <c r="H1247" s="54"/>
      <c r="I1247" s="54"/>
      <c r="J1247" s="1">
        <v>0</v>
      </c>
      <c r="K1247" s="1">
        <v>150</v>
      </c>
      <c r="L1247" s="54"/>
    </row>
    <row r="1248" spans="1:12">
      <c r="A1248" t="s">
        <v>24</v>
      </c>
      <c r="B1248" t="s">
        <v>74</v>
      </c>
      <c r="C1248" t="s">
        <v>111</v>
      </c>
      <c r="D1248" t="s">
        <v>17</v>
      </c>
      <c r="E1248" s="54">
        <v>17</v>
      </c>
      <c r="F1248" t="s">
        <v>98</v>
      </c>
      <c r="G1248" s="54">
        <v>8116.8148742307703</v>
      </c>
      <c r="H1248" s="54"/>
      <c r="I1248" s="54"/>
      <c r="J1248" s="1">
        <v>0</v>
      </c>
      <c r="K1248" s="1">
        <v>150</v>
      </c>
      <c r="L1248" s="54"/>
    </row>
    <row r="1249" spans="1:12">
      <c r="A1249" t="s">
        <v>24</v>
      </c>
      <c r="B1249" t="s">
        <v>74</v>
      </c>
      <c r="C1249" t="s">
        <v>112</v>
      </c>
      <c r="D1249" t="s">
        <v>17</v>
      </c>
      <c r="E1249" s="54">
        <v>17</v>
      </c>
      <c r="F1249" t="s">
        <v>98</v>
      </c>
      <c r="G1249" s="54">
        <v>7848.2567429166702</v>
      </c>
      <c r="H1249" s="54"/>
      <c r="I1249" s="54"/>
      <c r="J1249" s="1">
        <v>0</v>
      </c>
      <c r="K1249" s="1">
        <v>150</v>
      </c>
      <c r="L1249" s="54"/>
    </row>
    <row r="1250" spans="1:12">
      <c r="A1250" t="s">
        <v>24</v>
      </c>
      <c r="B1250" t="s">
        <v>74</v>
      </c>
      <c r="C1250" t="s">
        <v>113</v>
      </c>
      <c r="D1250" t="s">
        <v>17</v>
      </c>
      <c r="E1250" s="54">
        <v>17</v>
      </c>
      <c r="F1250" t="s">
        <v>98</v>
      </c>
      <c r="G1250" s="54">
        <v>8310.3711389230793</v>
      </c>
      <c r="H1250" s="54"/>
      <c r="I1250" s="54"/>
      <c r="J1250" s="1">
        <v>0</v>
      </c>
      <c r="K1250" s="1">
        <v>150</v>
      </c>
      <c r="L1250" s="54"/>
    </row>
    <row r="1251" spans="1:12">
      <c r="A1251" t="s">
        <v>24</v>
      </c>
      <c r="B1251" t="s">
        <v>74</v>
      </c>
      <c r="C1251" t="s">
        <v>114</v>
      </c>
      <c r="D1251" t="s">
        <v>17</v>
      </c>
      <c r="E1251" s="54">
        <v>17</v>
      </c>
      <c r="F1251" t="s">
        <v>98</v>
      </c>
      <c r="G1251" s="54">
        <v>8969.7196790909093</v>
      </c>
      <c r="H1251" s="54"/>
      <c r="I1251" s="54"/>
      <c r="J1251" s="1">
        <v>0</v>
      </c>
      <c r="K1251" s="1">
        <v>150</v>
      </c>
      <c r="L1251" s="54"/>
    </row>
    <row r="1252" spans="1:12">
      <c r="A1252" t="s">
        <v>24</v>
      </c>
      <c r="B1252" t="s">
        <v>74</v>
      </c>
      <c r="C1252" t="s">
        <v>115</v>
      </c>
      <c r="D1252" t="s">
        <v>17</v>
      </c>
      <c r="E1252" s="54">
        <v>17</v>
      </c>
      <c r="F1252" t="s">
        <v>98</v>
      </c>
      <c r="G1252" s="54">
        <v>9715.4679001538498</v>
      </c>
      <c r="H1252" s="54"/>
      <c r="I1252" s="54"/>
      <c r="J1252" s="1">
        <v>0</v>
      </c>
      <c r="K1252" s="1">
        <v>150</v>
      </c>
      <c r="L1252" s="54"/>
    </row>
    <row r="1253" spans="1:12">
      <c r="A1253" t="s">
        <v>24</v>
      </c>
      <c r="B1253" t="s">
        <v>74</v>
      </c>
      <c r="C1253" t="s">
        <v>116</v>
      </c>
      <c r="D1253" t="s">
        <v>17</v>
      </c>
      <c r="E1253" s="54">
        <v>17</v>
      </c>
      <c r="F1253" t="s">
        <v>98</v>
      </c>
      <c r="G1253" s="54">
        <v>7920.1707658571404</v>
      </c>
      <c r="H1253" s="54"/>
      <c r="I1253" s="54"/>
      <c r="J1253" s="1">
        <v>0</v>
      </c>
      <c r="K1253" s="1">
        <v>150</v>
      </c>
      <c r="L1253" s="54"/>
    </row>
    <row r="1254" spans="1:12">
      <c r="A1254" t="s">
        <v>24</v>
      </c>
      <c r="B1254" t="s">
        <v>74</v>
      </c>
      <c r="C1254" t="s">
        <v>59</v>
      </c>
      <c r="D1254" t="s">
        <v>17</v>
      </c>
      <c r="E1254" s="54">
        <v>17</v>
      </c>
      <c r="F1254" t="s">
        <v>98</v>
      </c>
      <c r="G1254" s="54">
        <v>9378.8812999999991</v>
      </c>
      <c r="H1254" s="54"/>
      <c r="I1254" s="54"/>
      <c r="J1254" s="1">
        <v>0</v>
      </c>
      <c r="K1254" s="1">
        <v>150</v>
      </c>
      <c r="L1254" s="54"/>
    </row>
    <row r="1255" spans="1:12">
      <c r="A1255" t="s">
        <v>24</v>
      </c>
      <c r="B1255" t="s">
        <v>74</v>
      </c>
      <c r="C1255" t="s">
        <v>117</v>
      </c>
      <c r="D1255" t="s">
        <v>17</v>
      </c>
      <c r="E1255" s="54">
        <v>17</v>
      </c>
      <c r="F1255" t="s">
        <v>98</v>
      </c>
      <c r="G1255" s="54">
        <v>8490.7084854999994</v>
      </c>
      <c r="H1255" s="54"/>
      <c r="I1255" s="54"/>
      <c r="J1255" s="1">
        <v>0</v>
      </c>
      <c r="K1255" s="1">
        <v>150</v>
      </c>
      <c r="L1255" s="54"/>
    </row>
    <row r="1256" spans="1:12">
      <c r="A1256" t="s">
        <v>24</v>
      </c>
      <c r="B1256" t="s">
        <v>74</v>
      </c>
      <c r="C1256" t="s">
        <v>118</v>
      </c>
      <c r="D1256" t="s">
        <v>17</v>
      </c>
      <c r="E1256" s="54">
        <v>17</v>
      </c>
      <c r="F1256" t="s">
        <v>98</v>
      </c>
      <c r="G1256" s="54">
        <v>9471.0741226923092</v>
      </c>
      <c r="H1256" s="54"/>
      <c r="I1256" s="54"/>
      <c r="J1256" s="1">
        <v>0</v>
      </c>
      <c r="K1256" s="1">
        <v>150</v>
      </c>
      <c r="L1256" s="54"/>
    </row>
    <row r="1257" spans="1:12">
      <c r="A1257" t="s">
        <v>24</v>
      </c>
      <c r="B1257" t="s">
        <v>74</v>
      </c>
      <c r="C1257" t="s">
        <v>119</v>
      </c>
      <c r="D1257" t="s">
        <v>17</v>
      </c>
      <c r="E1257" s="54">
        <v>17</v>
      </c>
      <c r="F1257" t="s">
        <v>98</v>
      </c>
      <c r="G1257" s="54">
        <v>9157.2137780833309</v>
      </c>
      <c r="H1257" s="54"/>
      <c r="I1257" s="54"/>
      <c r="J1257" s="1">
        <v>0</v>
      </c>
      <c r="K1257" s="1">
        <v>150</v>
      </c>
      <c r="L1257" s="54"/>
    </row>
    <row r="1258" spans="1:12">
      <c r="A1258" t="s">
        <v>24</v>
      </c>
      <c r="B1258" t="s">
        <v>74</v>
      </c>
      <c r="C1258" t="s">
        <v>109</v>
      </c>
      <c r="D1258" t="s">
        <v>17</v>
      </c>
      <c r="E1258">
        <v>18</v>
      </c>
      <c r="F1258" t="s">
        <v>98</v>
      </c>
      <c r="G1258">
        <v>8582.2410089999994</v>
      </c>
      <c r="J1258" s="1">
        <v>0</v>
      </c>
      <c r="K1258" s="1">
        <v>150</v>
      </c>
      <c r="L1258" s="54"/>
    </row>
    <row r="1259" spans="1:12">
      <c r="A1259" t="s">
        <v>24</v>
      </c>
      <c r="B1259" t="s">
        <v>74</v>
      </c>
      <c r="C1259" t="s">
        <v>110</v>
      </c>
      <c r="D1259" t="s">
        <v>17</v>
      </c>
      <c r="E1259" s="54">
        <v>18</v>
      </c>
      <c r="F1259" t="s">
        <v>98</v>
      </c>
      <c r="G1259" s="54">
        <v>9459.3169045333307</v>
      </c>
      <c r="H1259" s="54"/>
      <c r="I1259" s="54"/>
      <c r="J1259" s="1">
        <v>0</v>
      </c>
      <c r="K1259" s="1">
        <v>150</v>
      </c>
      <c r="L1259" s="54"/>
    </row>
    <row r="1260" spans="1:12">
      <c r="A1260" t="s">
        <v>24</v>
      </c>
      <c r="B1260" t="s">
        <v>74</v>
      </c>
      <c r="C1260" t="s">
        <v>111</v>
      </c>
      <c r="D1260" t="s">
        <v>17</v>
      </c>
      <c r="E1260" s="54">
        <v>18</v>
      </c>
      <c r="F1260" t="s">
        <v>98</v>
      </c>
      <c r="G1260" s="54">
        <v>8103.0352472307704</v>
      </c>
      <c r="H1260" s="54"/>
      <c r="I1260" s="54"/>
      <c r="J1260" s="1">
        <v>0</v>
      </c>
      <c r="K1260" s="1">
        <v>150</v>
      </c>
      <c r="L1260" s="54"/>
    </row>
    <row r="1261" spans="1:12">
      <c r="A1261" t="s">
        <v>24</v>
      </c>
      <c r="B1261" t="s">
        <v>74</v>
      </c>
      <c r="C1261" t="s">
        <v>112</v>
      </c>
      <c r="D1261" t="s">
        <v>17</v>
      </c>
      <c r="E1261" s="54">
        <v>18</v>
      </c>
      <c r="F1261" t="s">
        <v>98</v>
      </c>
      <c r="G1261" s="54">
        <v>7907.2682499166704</v>
      </c>
      <c r="H1261" s="54"/>
      <c r="I1261" s="54"/>
      <c r="J1261" s="1">
        <v>0</v>
      </c>
      <c r="K1261" s="1">
        <v>150</v>
      </c>
      <c r="L1261" s="54"/>
    </row>
    <row r="1262" spans="1:12">
      <c r="A1262" t="s">
        <v>24</v>
      </c>
      <c r="B1262" t="s">
        <v>74</v>
      </c>
      <c r="C1262" t="s">
        <v>113</v>
      </c>
      <c r="D1262" t="s">
        <v>17</v>
      </c>
      <c r="E1262" s="54">
        <v>18</v>
      </c>
      <c r="F1262" t="s">
        <v>98</v>
      </c>
      <c r="G1262" s="54">
        <v>8197.5974103076896</v>
      </c>
      <c r="H1262" s="54"/>
      <c r="I1262" s="54"/>
      <c r="J1262" s="1">
        <v>0</v>
      </c>
      <c r="K1262" s="1">
        <v>150</v>
      </c>
      <c r="L1262" s="54"/>
    </row>
    <row r="1263" spans="1:12">
      <c r="A1263" t="s">
        <v>24</v>
      </c>
      <c r="B1263" t="s">
        <v>74</v>
      </c>
      <c r="C1263" t="s">
        <v>114</v>
      </c>
      <c r="D1263" t="s">
        <v>17</v>
      </c>
      <c r="E1263" s="54">
        <v>18</v>
      </c>
      <c r="F1263" t="s">
        <v>98</v>
      </c>
      <c r="G1263" s="54">
        <v>8964.8262779090892</v>
      </c>
      <c r="H1263" s="54"/>
      <c r="I1263" s="54"/>
      <c r="J1263" s="1">
        <v>0</v>
      </c>
      <c r="K1263" s="1">
        <v>150</v>
      </c>
      <c r="L1263" s="54"/>
    </row>
    <row r="1264" spans="1:12">
      <c r="A1264" t="s">
        <v>24</v>
      </c>
      <c r="B1264" t="s">
        <v>74</v>
      </c>
      <c r="C1264" t="s">
        <v>115</v>
      </c>
      <c r="D1264" t="s">
        <v>17</v>
      </c>
      <c r="E1264" s="54">
        <v>18</v>
      </c>
      <c r="F1264" t="s">
        <v>98</v>
      </c>
      <c r="G1264" s="54">
        <v>9636.8594761538498</v>
      </c>
      <c r="H1264" s="54"/>
      <c r="I1264" s="54"/>
      <c r="J1264" s="1">
        <v>0</v>
      </c>
      <c r="K1264" s="1">
        <v>150</v>
      </c>
      <c r="L1264" s="54"/>
    </row>
    <row r="1265" spans="1:12">
      <c r="A1265" t="s">
        <v>24</v>
      </c>
      <c r="B1265" t="s">
        <v>74</v>
      </c>
      <c r="C1265" t="s">
        <v>116</v>
      </c>
      <c r="D1265" t="s">
        <v>17</v>
      </c>
      <c r="E1265" s="54">
        <v>18</v>
      </c>
      <c r="F1265" t="s">
        <v>98</v>
      </c>
      <c r="G1265" s="54">
        <v>7898.6838680000001</v>
      </c>
      <c r="H1265" s="54"/>
      <c r="I1265" s="54"/>
      <c r="J1265" s="1">
        <v>0</v>
      </c>
      <c r="K1265" s="1">
        <v>150</v>
      </c>
      <c r="L1265" s="54"/>
    </row>
    <row r="1266" spans="1:12">
      <c r="A1266" t="s">
        <v>24</v>
      </c>
      <c r="B1266" t="s">
        <v>74</v>
      </c>
      <c r="C1266" t="s">
        <v>59</v>
      </c>
      <c r="D1266" t="s">
        <v>17</v>
      </c>
      <c r="E1266" s="54">
        <v>18</v>
      </c>
      <c r="F1266" t="s">
        <v>98</v>
      </c>
      <c r="G1266" s="54">
        <v>9333.3273924285695</v>
      </c>
      <c r="H1266" s="54"/>
      <c r="I1266" s="54"/>
      <c r="J1266" s="1">
        <v>0</v>
      </c>
      <c r="K1266" s="1">
        <v>150</v>
      </c>
      <c r="L1266" s="54"/>
    </row>
    <row r="1267" spans="1:12">
      <c r="A1267" t="s">
        <v>24</v>
      </c>
      <c r="B1267" t="s">
        <v>74</v>
      </c>
      <c r="C1267" t="s">
        <v>117</v>
      </c>
      <c r="D1267" t="s">
        <v>17</v>
      </c>
      <c r="E1267" s="54">
        <v>18</v>
      </c>
      <c r="F1267" t="s">
        <v>98</v>
      </c>
      <c r="G1267" s="54">
        <v>8451.6876895714304</v>
      </c>
      <c r="H1267" s="54"/>
      <c r="I1267" s="54"/>
      <c r="J1267" s="1">
        <v>0</v>
      </c>
      <c r="K1267" s="1">
        <v>150</v>
      </c>
      <c r="L1267" s="54"/>
    </row>
    <row r="1268" spans="1:12">
      <c r="A1268" t="s">
        <v>24</v>
      </c>
      <c r="B1268" t="s">
        <v>74</v>
      </c>
      <c r="C1268" t="s">
        <v>118</v>
      </c>
      <c r="D1268" t="s">
        <v>17</v>
      </c>
      <c r="E1268" s="54">
        <v>18</v>
      </c>
      <c r="F1268" t="s">
        <v>98</v>
      </c>
      <c r="G1268" s="54">
        <v>9430.2735276923104</v>
      </c>
      <c r="H1268" s="54"/>
      <c r="I1268" s="54"/>
      <c r="J1268" s="1">
        <v>0</v>
      </c>
      <c r="K1268" s="1">
        <v>150</v>
      </c>
      <c r="L1268" s="54"/>
    </row>
    <row r="1269" spans="1:12">
      <c r="A1269" t="s">
        <v>24</v>
      </c>
      <c r="B1269" t="s">
        <v>74</v>
      </c>
      <c r="C1269" t="s">
        <v>119</v>
      </c>
      <c r="D1269" t="s">
        <v>17</v>
      </c>
      <c r="E1269" s="54">
        <v>18</v>
      </c>
      <c r="F1269" t="s">
        <v>98</v>
      </c>
      <c r="G1269" s="54">
        <v>9183.8005256666693</v>
      </c>
      <c r="H1269" s="54"/>
      <c r="I1269" s="54"/>
      <c r="J1269" s="1">
        <v>0</v>
      </c>
      <c r="K1269" s="1">
        <v>150</v>
      </c>
      <c r="L1269" s="54"/>
    </row>
    <row r="1270" spans="1:12">
      <c r="A1270" t="s">
        <v>24</v>
      </c>
      <c r="B1270" t="s">
        <v>74</v>
      </c>
      <c r="C1270" t="s">
        <v>109</v>
      </c>
      <c r="D1270" t="s">
        <v>17</v>
      </c>
      <c r="E1270">
        <v>19</v>
      </c>
      <c r="F1270" t="s">
        <v>98</v>
      </c>
      <c r="G1270">
        <v>8537.8604154166696</v>
      </c>
      <c r="J1270" s="1">
        <v>0</v>
      </c>
      <c r="K1270" s="1">
        <v>150</v>
      </c>
      <c r="L1270" s="54"/>
    </row>
    <row r="1271" spans="1:12">
      <c r="A1271" t="s">
        <v>24</v>
      </c>
      <c r="B1271" t="s">
        <v>74</v>
      </c>
      <c r="C1271" t="s">
        <v>110</v>
      </c>
      <c r="D1271" t="s">
        <v>17</v>
      </c>
      <c r="E1271" s="54">
        <v>19</v>
      </c>
      <c r="F1271" t="s">
        <v>98</v>
      </c>
      <c r="G1271" s="54">
        <v>9468.5282750666702</v>
      </c>
      <c r="H1271" s="54"/>
      <c r="I1271" s="54"/>
      <c r="J1271" s="1">
        <v>0</v>
      </c>
      <c r="K1271" s="1">
        <v>150</v>
      </c>
      <c r="L1271" s="54"/>
    </row>
    <row r="1272" spans="1:12">
      <c r="A1272" t="s">
        <v>24</v>
      </c>
      <c r="B1272" t="s">
        <v>74</v>
      </c>
      <c r="C1272" t="s">
        <v>111</v>
      </c>
      <c r="D1272" t="s">
        <v>17</v>
      </c>
      <c r="E1272" s="54">
        <v>19</v>
      </c>
      <c r="F1272" t="s">
        <v>98</v>
      </c>
      <c r="G1272" s="54">
        <v>8076.7773699999998</v>
      </c>
      <c r="H1272" s="54"/>
      <c r="I1272" s="54"/>
      <c r="J1272" s="1">
        <v>0</v>
      </c>
      <c r="K1272" s="1">
        <v>150</v>
      </c>
      <c r="L1272" s="54"/>
    </row>
    <row r="1273" spans="1:12">
      <c r="A1273" t="s">
        <v>24</v>
      </c>
      <c r="B1273" t="s">
        <v>74</v>
      </c>
      <c r="C1273" t="s">
        <v>112</v>
      </c>
      <c r="D1273" t="s">
        <v>17</v>
      </c>
      <c r="E1273" s="54">
        <v>19</v>
      </c>
      <c r="F1273" t="s">
        <v>98</v>
      </c>
      <c r="G1273" s="54">
        <v>7870.8887107500004</v>
      </c>
      <c r="H1273" s="54"/>
      <c r="I1273" s="54"/>
      <c r="J1273" s="1">
        <v>0</v>
      </c>
      <c r="K1273" s="1">
        <v>150</v>
      </c>
      <c r="L1273" s="54"/>
    </row>
    <row r="1274" spans="1:12">
      <c r="A1274" t="s">
        <v>24</v>
      </c>
      <c r="B1274" t="s">
        <v>74</v>
      </c>
      <c r="C1274" t="s">
        <v>113</v>
      </c>
      <c r="D1274" t="s">
        <v>17</v>
      </c>
      <c r="E1274" s="54">
        <v>19</v>
      </c>
      <c r="F1274" t="s">
        <v>98</v>
      </c>
      <c r="G1274" s="54">
        <v>8211.0260826153808</v>
      </c>
      <c r="H1274" s="54"/>
      <c r="I1274" s="54"/>
      <c r="J1274" s="1">
        <v>0</v>
      </c>
      <c r="K1274" s="1">
        <v>150</v>
      </c>
      <c r="L1274" s="54"/>
    </row>
    <row r="1275" spans="1:12">
      <c r="A1275" t="s">
        <v>24</v>
      </c>
      <c r="B1275" t="s">
        <v>74</v>
      </c>
      <c r="C1275" t="s">
        <v>114</v>
      </c>
      <c r="D1275" t="s">
        <v>17</v>
      </c>
      <c r="E1275" s="54">
        <v>19</v>
      </c>
      <c r="F1275" t="s">
        <v>98</v>
      </c>
      <c r="G1275" s="54">
        <v>8907.9574131818208</v>
      </c>
      <c r="H1275" s="54"/>
      <c r="I1275" s="54"/>
      <c r="J1275" s="1">
        <v>0</v>
      </c>
      <c r="K1275" s="1">
        <v>150</v>
      </c>
      <c r="L1275" s="54"/>
    </row>
    <row r="1276" spans="1:12">
      <c r="A1276" t="s">
        <v>24</v>
      </c>
      <c r="B1276" t="s">
        <v>74</v>
      </c>
      <c r="C1276" t="s">
        <v>115</v>
      </c>
      <c r="D1276" t="s">
        <v>17</v>
      </c>
      <c r="E1276" s="54">
        <v>19</v>
      </c>
      <c r="F1276" t="s">
        <v>98</v>
      </c>
      <c r="G1276" s="54">
        <v>9556.9291283846105</v>
      </c>
      <c r="H1276" s="54"/>
      <c r="I1276" s="54"/>
      <c r="J1276" s="1">
        <v>0</v>
      </c>
      <c r="K1276" s="1">
        <v>150</v>
      </c>
      <c r="L1276" s="54"/>
    </row>
    <row r="1277" spans="1:12">
      <c r="A1277" t="s">
        <v>24</v>
      </c>
      <c r="B1277" t="s">
        <v>74</v>
      </c>
      <c r="C1277" t="s">
        <v>116</v>
      </c>
      <c r="D1277" t="s">
        <v>17</v>
      </c>
      <c r="E1277" s="54">
        <v>19</v>
      </c>
      <c r="F1277" t="s">
        <v>98</v>
      </c>
      <c r="G1277" s="54">
        <v>7860.11733557143</v>
      </c>
      <c r="H1277" s="54"/>
      <c r="I1277" s="54"/>
      <c r="J1277" s="1">
        <v>0</v>
      </c>
      <c r="K1277" s="1">
        <v>150</v>
      </c>
      <c r="L1277" s="54"/>
    </row>
    <row r="1278" spans="1:12">
      <c r="A1278" t="s">
        <v>24</v>
      </c>
      <c r="B1278" t="s">
        <v>74</v>
      </c>
      <c r="C1278" t="s">
        <v>59</v>
      </c>
      <c r="D1278" t="s">
        <v>17</v>
      </c>
      <c r="E1278" s="54">
        <v>19</v>
      </c>
      <c r="F1278" t="s">
        <v>98</v>
      </c>
      <c r="G1278" s="54">
        <v>9304.9820842142908</v>
      </c>
      <c r="H1278" s="54"/>
      <c r="I1278" s="54"/>
      <c r="J1278" s="1">
        <v>0</v>
      </c>
      <c r="K1278" s="1">
        <v>150</v>
      </c>
      <c r="L1278" s="54"/>
    </row>
    <row r="1279" spans="1:12">
      <c r="A1279" t="s">
        <v>24</v>
      </c>
      <c r="B1279" t="s">
        <v>74</v>
      </c>
      <c r="C1279" t="s">
        <v>117</v>
      </c>
      <c r="D1279" t="s">
        <v>17</v>
      </c>
      <c r="E1279" s="54">
        <v>19</v>
      </c>
      <c r="F1279" t="s">
        <v>98</v>
      </c>
      <c r="G1279" s="54">
        <v>8392.3989892142799</v>
      </c>
      <c r="H1279" s="54"/>
      <c r="I1279" s="54"/>
      <c r="J1279" s="1">
        <v>0</v>
      </c>
      <c r="K1279" s="1">
        <v>150</v>
      </c>
      <c r="L1279" s="54"/>
    </row>
    <row r="1280" spans="1:12">
      <c r="A1280" t="s">
        <v>24</v>
      </c>
      <c r="B1280" t="s">
        <v>74</v>
      </c>
      <c r="C1280" t="s">
        <v>118</v>
      </c>
      <c r="D1280" t="s">
        <v>17</v>
      </c>
      <c r="E1280" s="54">
        <v>19</v>
      </c>
      <c r="F1280" t="s">
        <v>98</v>
      </c>
      <c r="G1280" s="54">
        <v>9429.3990885384592</v>
      </c>
      <c r="H1280" s="54"/>
      <c r="I1280" s="54"/>
      <c r="J1280" s="1">
        <v>0</v>
      </c>
      <c r="K1280" s="1">
        <v>150</v>
      </c>
      <c r="L1280" s="54"/>
    </row>
    <row r="1281" spans="1:12">
      <c r="A1281" t="s">
        <v>24</v>
      </c>
      <c r="B1281" t="s">
        <v>74</v>
      </c>
      <c r="C1281" t="s">
        <v>119</v>
      </c>
      <c r="D1281" t="s">
        <v>17</v>
      </c>
      <c r="E1281" s="54">
        <v>19</v>
      </c>
      <c r="F1281" t="s">
        <v>98</v>
      </c>
      <c r="G1281" s="54">
        <v>9207.5169353333295</v>
      </c>
      <c r="H1281" s="54"/>
      <c r="I1281" s="54"/>
      <c r="J1281" s="1">
        <v>0</v>
      </c>
      <c r="K1281" s="1">
        <v>150</v>
      </c>
      <c r="L1281" s="54"/>
    </row>
    <row r="1282" spans="1:12">
      <c r="A1282" t="s">
        <v>24</v>
      </c>
      <c r="B1282" t="s">
        <v>74</v>
      </c>
      <c r="C1282" t="s">
        <v>109</v>
      </c>
      <c r="D1282" t="s">
        <v>17</v>
      </c>
      <c r="E1282">
        <v>20</v>
      </c>
      <c r="F1282" t="s">
        <v>98</v>
      </c>
      <c r="G1282">
        <v>8541.0459291666702</v>
      </c>
      <c r="J1282" s="1">
        <v>0</v>
      </c>
      <c r="K1282" s="1">
        <v>150</v>
      </c>
      <c r="L1282" s="54"/>
    </row>
    <row r="1283" spans="1:12">
      <c r="A1283" t="s">
        <v>24</v>
      </c>
      <c r="B1283" t="s">
        <v>74</v>
      </c>
      <c r="C1283" t="s">
        <v>110</v>
      </c>
      <c r="D1283" t="s">
        <v>17</v>
      </c>
      <c r="E1283" s="54">
        <v>20</v>
      </c>
      <c r="F1283" t="s">
        <v>98</v>
      </c>
      <c r="G1283" s="54">
        <v>9428.3029318666704</v>
      </c>
      <c r="H1283" s="54"/>
      <c r="I1283" s="54"/>
      <c r="J1283" s="1">
        <v>0</v>
      </c>
      <c r="K1283" s="1">
        <v>150</v>
      </c>
      <c r="L1283" s="54"/>
    </row>
    <row r="1284" spans="1:12">
      <c r="A1284" t="s">
        <v>24</v>
      </c>
      <c r="B1284" t="s">
        <v>74</v>
      </c>
      <c r="C1284" t="s">
        <v>111</v>
      </c>
      <c r="D1284" t="s">
        <v>17</v>
      </c>
      <c r="E1284" s="54">
        <v>20</v>
      </c>
      <c r="F1284" t="s">
        <v>98</v>
      </c>
      <c r="G1284" s="54">
        <v>8068.1500170769204</v>
      </c>
      <c r="H1284" s="54"/>
      <c r="I1284" s="54"/>
      <c r="J1284" s="1">
        <v>0</v>
      </c>
      <c r="K1284" s="1">
        <v>150</v>
      </c>
      <c r="L1284" s="54"/>
    </row>
    <row r="1285" spans="1:12">
      <c r="A1285" t="s">
        <v>24</v>
      </c>
      <c r="B1285" t="s">
        <v>74</v>
      </c>
      <c r="C1285" t="s">
        <v>112</v>
      </c>
      <c r="D1285" t="s">
        <v>17</v>
      </c>
      <c r="E1285" s="54">
        <v>20</v>
      </c>
      <c r="F1285" t="s">
        <v>98</v>
      </c>
      <c r="G1285" s="54">
        <v>7855.3030489166704</v>
      </c>
      <c r="H1285" s="54"/>
      <c r="I1285" s="54"/>
      <c r="J1285" s="1">
        <v>0</v>
      </c>
      <c r="K1285" s="1">
        <v>150</v>
      </c>
      <c r="L1285" s="54"/>
    </row>
    <row r="1286" spans="1:12">
      <c r="A1286" t="s">
        <v>24</v>
      </c>
      <c r="B1286" t="s">
        <v>74</v>
      </c>
      <c r="C1286" t="s">
        <v>113</v>
      </c>
      <c r="D1286" t="s">
        <v>17</v>
      </c>
      <c r="E1286" s="54">
        <v>20</v>
      </c>
      <c r="F1286" t="s">
        <v>98</v>
      </c>
      <c r="G1286" s="54">
        <v>8229.8110601538501</v>
      </c>
      <c r="H1286" s="54"/>
      <c r="I1286" s="54"/>
      <c r="J1286" s="1">
        <v>0</v>
      </c>
      <c r="K1286" s="1">
        <v>150</v>
      </c>
      <c r="L1286" s="54"/>
    </row>
    <row r="1287" spans="1:12">
      <c r="A1287" t="s">
        <v>24</v>
      </c>
      <c r="B1287" t="s">
        <v>74</v>
      </c>
      <c r="C1287" t="s">
        <v>114</v>
      </c>
      <c r="D1287" t="s">
        <v>17</v>
      </c>
      <c r="E1287" s="54">
        <v>20</v>
      </c>
      <c r="F1287" t="s">
        <v>98</v>
      </c>
      <c r="G1287" s="54">
        <v>8812.4574909999992</v>
      </c>
      <c r="H1287" s="54"/>
      <c r="I1287" s="54"/>
      <c r="J1287" s="1">
        <v>0</v>
      </c>
      <c r="K1287" s="1">
        <v>150</v>
      </c>
      <c r="L1287" s="54"/>
    </row>
    <row r="1288" spans="1:12">
      <c r="A1288" t="s">
        <v>24</v>
      </c>
      <c r="B1288" t="s">
        <v>74</v>
      </c>
      <c r="C1288" t="s">
        <v>115</v>
      </c>
      <c r="D1288" t="s">
        <v>17</v>
      </c>
      <c r="E1288" s="54">
        <v>20</v>
      </c>
      <c r="F1288" t="s">
        <v>98</v>
      </c>
      <c r="G1288" s="54">
        <v>9483.1558670769191</v>
      </c>
      <c r="H1288" s="54"/>
      <c r="I1288" s="54"/>
      <c r="J1288" s="1">
        <v>0</v>
      </c>
      <c r="K1288" s="1">
        <v>150</v>
      </c>
      <c r="L1288" s="54"/>
    </row>
    <row r="1289" spans="1:12">
      <c r="A1289" t="s">
        <v>24</v>
      </c>
      <c r="B1289" t="s">
        <v>74</v>
      </c>
      <c r="C1289" t="s">
        <v>116</v>
      </c>
      <c r="D1289" t="s">
        <v>17</v>
      </c>
      <c r="E1289" s="54">
        <v>20</v>
      </c>
      <c r="F1289" t="s">
        <v>98</v>
      </c>
      <c r="G1289" s="54">
        <v>7818.1411685000003</v>
      </c>
      <c r="H1289" s="54"/>
      <c r="I1289" s="54"/>
      <c r="J1289" s="1">
        <v>0</v>
      </c>
      <c r="K1289" s="1">
        <v>150</v>
      </c>
      <c r="L1289" s="54"/>
    </row>
    <row r="1290" spans="1:12">
      <c r="A1290" t="s">
        <v>24</v>
      </c>
      <c r="B1290" t="s">
        <v>74</v>
      </c>
      <c r="C1290" t="s">
        <v>59</v>
      </c>
      <c r="D1290" t="s">
        <v>17</v>
      </c>
      <c r="E1290" s="54">
        <v>20</v>
      </c>
      <c r="F1290" t="s">
        <v>98</v>
      </c>
      <c r="G1290" s="54">
        <v>9310.2636697857197</v>
      </c>
      <c r="H1290" s="54"/>
      <c r="I1290" s="54"/>
      <c r="J1290" s="1">
        <v>0</v>
      </c>
      <c r="K1290" s="1">
        <v>150</v>
      </c>
      <c r="L1290" s="54"/>
    </row>
    <row r="1291" spans="1:12">
      <c r="A1291" t="s">
        <v>24</v>
      </c>
      <c r="B1291" t="s">
        <v>74</v>
      </c>
      <c r="C1291" t="s">
        <v>117</v>
      </c>
      <c r="D1291" t="s">
        <v>17</v>
      </c>
      <c r="E1291" s="54">
        <v>20</v>
      </c>
      <c r="F1291" t="s">
        <v>98</v>
      </c>
      <c r="G1291" s="54">
        <v>8354.9911142857109</v>
      </c>
      <c r="H1291" s="54"/>
      <c r="I1291" s="54"/>
      <c r="J1291" s="1">
        <v>0</v>
      </c>
      <c r="K1291" s="1">
        <v>150</v>
      </c>
      <c r="L1291" s="54"/>
    </row>
    <row r="1292" spans="1:12">
      <c r="A1292" t="s">
        <v>24</v>
      </c>
      <c r="B1292" t="s">
        <v>74</v>
      </c>
      <c r="C1292" t="s">
        <v>118</v>
      </c>
      <c r="D1292" t="s">
        <v>17</v>
      </c>
      <c r="E1292" s="54">
        <v>20</v>
      </c>
      <c r="F1292" t="s">
        <v>98</v>
      </c>
      <c r="G1292" s="54">
        <v>9335.6486600000007</v>
      </c>
      <c r="H1292" s="54"/>
      <c r="I1292" s="54"/>
      <c r="J1292" s="1">
        <v>0</v>
      </c>
      <c r="K1292" s="1">
        <v>150</v>
      </c>
      <c r="L1292" s="54"/>
    </row>
    <row r="1293" spans="1:12">
      <c r="A1293" t="s">
        <v>24</v>
      </c>
      <c r="B1293" t="s">
        <v>74</v>
      </c>
      <c r="C1293" t="s">
        <v>119</v>
      </c>
      <c r="D1293" t="s">
        <v>17</v>
      </c>
      <c r="E1293" s="54">
        <v>20</v>
      </c>
      <c r="F1293" t="s">
        <v>98</v>
      </c>
      <c r="G1293" s="54">
        <v>9159.6576597500007</v>
      </c>
      <c r="H1293" s="54"/>
      <c r="I1293" s="54"/>
      <c r="J1293" s="1">
        <v>0</v>
      </c>
      <c r="K1293" s="1">
        <v>150</v>
      </c>
      <c r="L1293" s="54"/>
    </row>
    <row r="1294" spans="1:12">
      <c r="A1294" t="s">
        <v>24</v>
      </c>
      <c r="B1294" t="s">
        <v>74</v>
      </c>
      <c r="C1294" t="s">
        <v>109</v>
      </c>
      <c r="D1294" t="s">
        <v>17</v>
      </c>
      <c r="E1294">
        <v>21</v>
      </c>
      <c r="F1294" t="s">
        <v>98</v>
      </c>
      <c r="G1294">
        <v>8499.5245269999996</v>
      </c>
      <c r="J1294" s="1">
        <v>0</v>
      </c>
      <c r="K1294" s="1">
        <v>150</v>
      </c>
      <c r="L1294" s="54"/>
    </row>
    <row r="1295" spans="1:12">
      <c r="A1295" t="s">
        <v>24</v>
      </c>
      <c r="B1295" t="s">
        <v>74</v>
      </c>
      <c r="C1295" t="s">
        <v>110</v>
      </c>
      <c r="D1295" t="s">
        <v>17</v>
      </c>
      <c r="E1295" s="54">
        <v>21</v>
      </c>
      <c r="F1295" t="s">
        <v>98</v>
      </c>
      <c r="G1295" s="54">
        <v>9346.8236877333293</v>
      </c>
      <c r="H1295" s="54"/>
      <c r="I1295" s="54"/>
      <c r="J1295" s="1">
        <v>0</v>
      </c>
      <c r="K1295" s="1">
        <v>150</v>
      </c>
      <c r="L1295" s="54"/>
    </row>
    <row r="1296" spans="1:12">
      <c r="A1296" t="s">
        <v>24</v>
      </c>
      <c r="B1296" t="s">
        <v>74</v>
      </c>
      <c r="C1296" t="s">
        <v>111</v>
      </c>
      <c r="D1296" t="s">
        <v>17</v>
      </c>
      <c r="E1296" s="54">
        <v>21</v>
      </c>
      <c r="F1296" t="s">
        <v>98</v>
      </c>
      <c r="G1296" s="54">
        <v>8024.6635013076902</v>
      </c>
      <c r="H1296" s="54"/>
      <c r="I1296" s="54"/>
      <c r="J1296" s="1">
        <v>0</v>
      </c>
      <c r="K1296" s="1">
        <v>150</v>
      </c>
      <c r="L1296" s="54"/>
    </row>
    <row r="1297" spans="1:12">
      <c r="A1297" t="s">
        <v>24</v>
      </c>
      <c r="B1297" t="s">
        <v>74</v>
      </c>
      <c r="C1297" t="s">
        <v>112</v>
      </c>
      <c r="D1297" t="s">
        <v>17</v>
      </c>
      <c r="E1297" s="54">
        <v>21</v>
      </c>
      <c r="F1297" t="s">
        <v>98</v>
      </c>
      <c r="G1297" s="54">
        <v>7810.7927677500002</v>
      </c>
      <c r="H1297" s="54"/>
      <c r="I1297" s="54"/>
      <c r="J1297" s="1">
        <v>0</v>
      </c>
      <c r="K1297" s="1">
        <v>150</v>
      </c>
      <c r="L1297" s="54"/>
    </row>
    <row r="1298" spans="1:12">
      <c r="A1298" t="s">
        <v>24</v>
      </c>
      <c r="B1298" t="s">
        <v>74</v>
      </c>
      <c r="C1298" t="s">
        <v>113</v>
      </c>
      <c r="D1298" t="s">
        <v>17</v>
      </c>
      <c r="E1298" s="54">
        <v>21</v>
      </c>
      <c r="F1298" t="s">
        <v>98</v>
      </c>
      <c r="G1298" s="54">
        <v>8232.4861733846192</v>
      </c>
      <c r="H1298" s="54"/>
      <c r="I1298" s="54"/>
      <c r="J1298" s="1">
        <v>0</v>
      </c>
      <c r="K1298" s="1">
        <v>150</v>
      </c>
      <c r="L1298" s="54"/>
    </row>
    <row r="1299" spans="1:12">
      <c r="A1299" t="s">
        <v>24</v>
      </c>
      <c r="B1299" t="s">
        <v>74</v>
      </c>
      <c r="C1299" t="s">
        <v>114</v>
      </c>
      <c r="D1299" t="s">
        <v>17</v>
      </c>
      <c r="E1299" s="54">
        <v>21</v>
      </c>
      <c r="F1299" t="s">
        <v>98</v>
      </c>
      <c r="G1299" s="54">
        <v>8851.5393889999996</v>
      </c>
      <c r="H1299" s="54"/>
      <c r="I1299" s="54"/>
      <c r="J1299" s="1">
        <v>0</v>
      </c>
      <c r="K1299" s="1">
        <v>150</v>
      </c>
      <c r="L1299" s="54"/>
    </row>
    <row r="1300" spans="1:12">
      <c r="A1300" t="s">
        <v>24</v>
      </c>
      <c r="B1300" t="s">
        <v>74</v>
      </c>
      <c r="C1300" t="s">
        <v>115</v>
      </c>
      <c r="D1300" t="s">
        <v>17</v>
      </c>
      <c r="E1300" s="54">
        <v>21</v>
      </c>
      <c r="F1300" t="s">
        <v>98</v>
      </c>
      <c r="G1300" s="54">
        <v>9382.4162513846095</v>
      </c>
      <c r="H1300" s="54"/>
      <c r="I1300" s="54"/>
      <c r="J1300" s="1">
        <v>0</v>
      </c>
      <c r="K1300" s="1">
        <v>150</v>
      </c>
      <c r="L1300" s="54"/>
    </row>
    <row r="1301" spans="1:12">
      <c r="A1301" t="s">
        <v>24</v>
      </c>
      <c r="B1301" t="s">
        <v>74</v>
      </c>
      <c r="C1301" t="s">
        <v>116</v>
      </c>
      <c r="D1301" t="s">
        <v>17</v>
      </c>
      <c r="E1301" s="54">
        <v>21</v>
      </c>
      <c r="F1301" t="s">
        <v>98</v>
      </c>
      <c r="G1301" s="54">
        <v>7783.7629527857198</v>
      </c>
      <c r="H1301" s="54"/>
      <c r="I1301" s="54"/>
      <c r="J1301" s="1">
        <v>0</v>
      </c>
      <c r="K1301" s="1">
        <v>150</v>
      </c>
      <c r="L1301" s="54"/>
    </row>
    <row r="1302" spans="1:12">
      <c r="A1302" t="s">
        <v>24</v>
      </c>
      <c r="B1302" t="s">
        <v>74</v>
      </c>
      <c r="C1302" t="s">
        <v>59</v>
      </c>
      <c r="D1302" t="s">
        <v>17</v>
      </c>
      <c r="E1302" s="54">
        <v>21</v>
      </c>
      <c r="F1302" t="s">
        <v>98</v>
      </c>
      <c r="G1302" s="54">
        <v>9302.8467507142905</v>
      </c>
      <c r="H1302" s="54"/>
      <c r="I1302" s="54"/>
      <c r="J1302" s="1">
        <v>0</v>
      </c>
      <c r="K1302" s="1">
        <v>150</v>
      </c>
      <c r="L1302" s="54"/>
    </row>
    <row r="1303" spans="1:12">
      <c r="A1303" t="s">
        <v>24</v>
      </c>
      <c r="B1303" t="s">
        <v>74</v>
      </c>
      <c r="C1303" t="s">
        <v>117</v>
      </c>
      <c r="D1303" t="s">
        <v>17</v>
      </c>
      <c r="E1303" s="54">
        <v>21</v>
      </c>
      <c r="F1303" t="s">
        <v>98</v>
      </c>
      <c r="G1303" s="54">
        <v>8311.4155267142796</v>
      </c>
      <c r="H1303" s="54"/>
      <c r="I1303" s="54"/>
      <c r="J1303" s="1">
        <v>0</v>
      </c>
      <c r="K1303" s="1">
        <v>150</v>
      </c>
      <c r="L1303" s="54"/>
    </row>
    <row r="1304" spans="1:12">
      <c r="A1304" t="s">
        <v>24</v>
      </c>
      <c r="B1304" t="s">
        <v>74</v>
      </c>
      <c r="C1304" t="s">
        <v>118</v>
      </c>
      <c r="D1304" t="s">
        <v>17</v>
      </c>
      <c r="E1304" s="54">
        <v>21</v>
      </c>
      <c r="F1304" t="s">
        <v>98</v>
      </c>
      <c r="G1304" s="54">
        <v>9258.5192518461499</v>
      </c>
      <c r="H1304" s="54"/>
      <c r="I1304" s="54"/>
      <c r="J1304" s="1">
        <v>0</v>
      </c>
      <c r="K1304" s="1">
        <v>150</v>
      </c>
      <c r="L1304" s="54"/>
    </row>
    <row r="1305" spans="1:12">
      <c r="A1305" t="s">
        <v>24</v>
      </c>
      <c r="B1305" t="s">
        <v>74</v>
      </c>
      <c r="C1305" t="s">
        <v>119</v>
      </c>
      <c r="D1305" t="s">
        <v>17</v>
      </c>
      <c r="E1305" s="54">
        <v>21</v>
      </c>
      <c r="F1305" t="s">
        <v>98</v>
      </c>
      <c r="G1305" s="54">
        <v>9151.6789566666703</v>
      </c>
      <c r="H1305" s="54"/>
      <c r="I1305" s="54"/>
      <c r="J1305" s="1">
        <v>0</v>
      </c>
      <c r="K1305" s="1">
        <v>150</v>
      </c>
      <c r="L1305" s="54"/>
    </row>
    <row r="1306" spans="1:12">
      <c r="A1306" t="s">
        <v>24</v>
      </c>
      <c r="B1306" t="s">
        <v>74</v>
      </c>
      <c r="C1306" t="s">
        <v>109</v>
      </c>
      <c r="D1306" t="s">
        <v>17</v>
      </c>
      <c r="E1306">
        <v>22</v>
      </c>
      <c r="F1306" t="s">
        <v>98</v>
      </c>
      <c r="G1306">
        <v>8437.6593156666695</v>
      </c>
      <c r="J1306" s="1">
        <v>0</v>
      </c>
      <c r="K1306" s="1">
        <v>150</v>
      </c>
      <c r="L1306" s="54"/>
    </row>
    <row r="1307" spans="1:12">
      <c r="A1307" t="s">
        <v>24</v>
      </c>
      <c r="B1307" t="s">
        <v>74</v>
      </c>
      <c r="C1307" t="s">
        <v>110</v>
      </c>
      <c r="D1307" t="s">
        <v>17</v>
      </c>
      <c r="E1307" s="54">
        <v>22</v>
      </c>
      <c r="F1307" t="s">
        <v>98</v>
      </c>
      <c r="G1307" s="54">
        <v>9225.0843285333303</v>
      </c>
      <c r="H1307" s="54"/>
      <c r="I1307" s="54"/>
      <c r="J1307" s="1">
        <v>0</v>
      </c>
      <c r="K1307" s="1">
        <v>150</v>
      </c>
      <c r="L1307" s="54"/>
    </row>
    <row r="1308" spans="1:12">
      <c r="A1308" t="s">
        <v>24</v>
      </c>
      <c r="B1308" t="s">
        <v>74</v>
      </c>
      <c r="C1308" t="s">
        <v>111</v>
      </c>
      <c r="D1308" t="s">
        <v>17</v>
      </c>
      <c r="E1308" s="54">
        <v>22</v>
      </c>
      <c r="F1308" t="s">
        <v>98</v>
      </c>
      <c r="G1308" s="54">
        <v>7997.6055035384597</v>
      </c>
      <c r="H1308" s="54"/>
      <c r="I1308" s="54"/>
      <c r="J1308" s="1">
        <v>0</v>
      </c>
      <c r="K1308" s="1">
        <v>150</v>
      </c>
      <c r="L1308" s="54"/>
    </row>
    <row r="1309" spans="1:12">
      <c r="A1309" t="s">
        <v>24</v>
      </c>
      <c r="B1309" t="s">
        <v>74</v>
      </c>
      <c r="C1309" t="s">
        <v>112</v>
      </c>
      <c r="D1309" t="s">
        <v>17</v>
      </c>
      <c r="E1309" s="54">
        <v>22</v>
      </c>
      <c r="F1309" t="s">
        <v>98</v>
      </c>
      <c r="G1309" s="54">
        <v>7784.8994094166701</v>
      </c>
      <c r="H1309" s="54"/>
      <c r="I1309" s="54"/>
      <c r="J1309" s="1">
        <v>0</v>
      </c>
      <c r="K1309" s="1">
        <v>150</v>
      </c>
      <c r="L1309" s="54"/>
    </row>
    <row r="1310" spans="1:12">
      <c r="A1310" t="s">
        <v>24</v>
      </c>
      <c r="B1310" t="s">
        <v>74</v>
      </c>
      <c r="C1310" t="s">
        <v>113</v>
      </c>
      <c r="D1310" t="s">
        <v>17</v>
      </c>
      <c r="E1310" s="54">
        <v>22</v>
      </c>
      <c r="F1310" t="s">
        <v>98</v>
      </c>
      <c r="G1310" s="54">
        <v>8191.3777624615404</v>
      </c>
      <c r="H1310" s="54"/>
      <c r="I1310" s="54"/>
      <c r="J1310" s="1">
        <v>0</v>
      </c>
      <c r="K1310" s="1">
        <v>150</v>
      </c>
      <c r="L1310" s="54"/>
    </row>
    <row r="1311" spans="1:12">
      <c r="A1311" t="s">
        <v>24</v>
      </c>
      <c r="B1311" t="s">
        <v>74</v>
      </c>
      <c r="C1311" t="s">
        <v>114</v>
      </c>
      <c r="D1311" t="s">
        <v>17</v>
      </c>
      <c r="E1311" s="54">
        <v>22</v>
      </c>
      <c r="F1311" t="s">
        <v>98</v>
      </c>
      <c r="G1311" s="54">
        <v>8832.9339329090908</v>
      </c>
      <c r="H1311" s="54"/>
      <c r="I1311" s="54"/>
      <c r="J1311" s="1">
        <v>0</v>
      </c>
      <c r="K1311" s="1">
        <v>150</v>
      </c>
      <c r="L1311" s="54"/>
    </row>
    <row r="1312" spans="1:12">
      <c r="A1312" t="s">
        <v>24</v>
      </c>
      <c r="B1312" t="s">
        <v>74</v>
      </c>
      <c r="C1312" t="s">
        <v>115</v>
      </c>
      <c r="D1312" t="s">
        <v>17</v>
      </c>
      <c r="E1312" s="54">
        <v>22</v>
      </c>
      <c r="F1312" t="s">
        <v>98</v>
      </c>
      <c r="G1312" s="54">
        <v>9254.1565114615405</v>
      </c>
      <c r="H1312" s="54"/>
      <c r="I1312" s="54"/>
      <c r="J1312" s="1">
        <v>0</v>
      </c>
      <c r="K1312" s="1">
        <v>150</v>
      </c>
      <c r="L1312" s="54"/>
    </row>
    <row r="1313" spans="1:12">
      <c r="A1313" t="s">
        <v>24</v>
      </c>
      <c r="B1313" t="s">
        <v>74</v>
      </c>
      <c r="C1313" t="s">
        <v>116</v>
      </c>
      <c r="D1313" t="s">
        <v>17</v>
      </c>
      <c r="E1313" s="54">
        <v>22</v>
      </c>
      <c r="F1313" t="s">
        <v>98</v>
      </c>
      <c r="G1313" s="54">
        <v>7803.4680462857204</v>
      </c>
      <c r="H1313" s="54"/>
      <c r="I1313" s="54"/>
      <c r="J1313" s="1">
        <v>0</v>
      </c>
      <c r="K1313" s="1">
        <v>150</v>
      </c>
      <c r="L1313" s="54"/>
    </row>
    <row r="1314" spans="1:12">
      <c r="A1314" t="s">
        <v>24</v>
      </c>
      <c r="B1314" t="s">
        <v>74</v>
      </c>
      <c r="C1314" t="s">
        <v>59</v>
      </c>
      <c r="D1314" t="s">
        <v>17</v>
      </c>
      <c r="E1314" s="54">
        <v>22</v>
      </c>
      <c r="F1314" t="s">
        <v>98</v>
      </c>
      <c r="G1314" s="54">
        <v>9257.2664487142792</v>
      </c>
      <c r="H1314" s="54"/>
      <c r="I1314" s="54"/>
      <c r="J1314" s="1">
        <v>0</v>
      </c>
      <c r="K1314" s="1">
        <v>150</v>
      </c>
      <c r="L1314" s="54"/>
    </row>
    <row r="1315" spans="1:12">
      <c r="A1315" t="s">
        <v>24</v>
      </c>
      <c r="B1315" t="s">
        <v>74</v>
      </c>
      <c r="C1315" t="s">
        <v>117</v>
      </c>
      <c r="D1315" t="s">
        <v>17</v>
      </c>
      <c r="E1315" s="54">
        <v>22</v>
      </c>
      <c r="F1315" t="s">
        <v>98</v>
      </c>
      <c r="G1315" s="54">
        <v>8231.9491390714302</v>
      </c>
      <c r="H1315" s="54"/>
      <c r="I1315" s="54"/>
      <c r="J1315" s="1">
        <v>0</v>
      </c>
      <c r="K1315" s="1">
        <v>150</v>
      </c>
      <c r="L1315" s="54"/>
    </row>
    <row r="1316" spans="1:12">
      <c r="A1316" t="s">
        <v>24</v>
      </c>
      <c r="B1316" t="s">
        <v>74</v>
      </c>
      <c r="C1316" t="s">
        <v>118</v>
      </c>
      <c r="D1316" t="s">
        <v>17</v>
      </c>
      <c r="E1316" s="54">
        <v>22</v>
      </c>
      <c r="F1316" t="s">
        <v>98</v>
      </c>
      <c r="G1316" s="54">
        <v>9190.6030766923104</v>
      </c>
      <c r="H1316" s="54"/>
      <c r="I1316" s="54"/>
      <c r="J1316" s="1">
        <v>0</v>
      </c>
      <c r="K1316" s="1">
        <v>150</v>
      </c>
      <c r="L1316" s="54"/>
    </row>
    <row r="1317" spans="1:12">
      <c r="A1317" t="s">
        <v>24</v>
      </c>
      <c r="B1317" t="s">
        <v>74</v>
      </c>
      <c r="C1317" t="s">
        <v>119</v>
      </c>
      <c r="D1317" t="s">
        <v>17</v>
      </c>
      <c r="E1317" s="54">
        <v>22</v>
      </c>
      <c r="F1317" t="s">
        <v>98</v>
      </c>
      <c r="G1317" s="54">
        <v>9101.0539123333292</v>
      </c>
      <c r="H1317" s="54"/>
      <c r="I1317" s="54"/>
      <c r="J1317" s="1">
        <v>0</v>
      </c>
      <c r="K1317" s="1">
        <v>150</v>
      </c>
      <c r="L1317" s="54"/>
    </row>
    <row r="1318" spans="1:12">
      <c r="A1318" t="s">
        <v>24</v>
      </c>
      <c r="B1318" t="s">
        <v>74</v>
      </c>
      <c r="C1318" t="s">
        <v>109</v>
      </c>
      <c r="D1318" t="s">
        <v>17</v>
      </c>
      <c r="E1318">
        <v>23</v>
      </c>
      <c r="F1318" t="s">
        <v>98</v>
      </c>
      <c r="G1318">
        <v>8265.1972543333304</v>
      </c>
      <c r="J1318" s="1">
        <v>0</v>
      </c>
      <c r="K1318" s="1">
        <v>150</v>
      </c>
      <c r="L1318" s="54"/>
    </row>
    <row r="1319" spans="1:12">
      <c r="A1319" t="s">
        <v>24</v>
      </c>
      <c r="B1319" t="s">
        <v>74</v>
      </c>
      <c r="C1319" t="s">
        <v>110</v>
      </c>
      <c r="D1319" t="s">
        <v>17</v>
      </c>
      <c r="E1319" s="54">
        <v>23</v>
      </c>
      <c r="F1319" t="s">
        <v>98</v>
      </c>
      <c r="G1319" s="54">
        <v>9074.3862535999997</v>
      </c>
      <c r="H1319" s="54"/>
      <c r="I1319" s="54"/>
      <c r="J1319" s="1">
        <v>0</v>
      </c>
      <c r="K1319" s="1">
        <v>150</v>
      </c>
      <c r="L1319" s="54"/>
    </row>
    <row r="1320" spans="1:12">
      <c r="A1320" t="s">
        <v>24</v>
      </c>
      <c r="B1320" t="s">
        <v>74</v>
      </c>
      <c r="C1320" t="s">
        <v>111</v>
      </c>
      <c r="D1320" t="s">
        <v>17</v>
      </c>
      <c r="E1320" s="54">
        <v>23</v>
      </c>
      <c r="F1320" t="s">
        <v>98</v>
      </c>
      <c r="G1320" s="54">
        <v>7955.1458013846204</v>
      </c>
      <c r="H1320" s="54"/>
      <c r="I1320" s="54"/>
      <c r="J1320" s="1">
        <v>0</v>
      </c>
      <c r="K1320" s="1">
        <v>150</v>
      </c>
      <c r="L1320" s="54"/>
    </row>
    <row r="1321" spans="1:12">
      <c r="A1321" t="s">
        <v>24</v>
      </c>
      <c r="B1321" t="s">
        <v>74</v>
      </c>
      <c r="C1321" t="s">
        <v>112</v>
      </c>
      <c r="D1321" t="s">
        <v>17</v>
      </c>
      <c r="E1321" s="54">
        <v>23</v>
      </c>
      <c r="F1321" t="s">
        <v>98</v>
      </c>
      <c r="G1321" s="54">
        <v>7690.4000075833401</v>
      </c>
      <c r="H1321" s="54"/>
      <c r="I1321" s="54"/>
      <c r="J1321" s="1">
        <v>0</v>
      </c>
      <c r="K1321" s="1">
        <v>150</v>
      </c>
      <c r="L1321" s="54"/>
    </row>
    <row r="1322" spans="1:12">
      <c r="A1322" t="s">
        <v>24</v>
      </c>
      <c r="B1322" t="s">
        <v>74</v>
      </c>
      <c r="C1322" t="s">
        <v>113</v>
      </c>
      <c r="D1322" t="s">
        <v>17</v>
      </c>
      <c r="E1322" s="54">
        <v>23</v>
      </c>
      <c r="F1322" t="s">
        <v>98</v>
      </c>
      <c r="G1322" s="54">
        <v>8106.9921143846104</v>
      </c>
      <c r="H1322" s="54"/>
      <c r="I1322" s="54"/>
      <c r="J1322" s="1">
        <v>0</v>
      </c>
      <c r="K1322" s="1">
        <v>150</v>
      </c>
      <c r="L1322" s="54"/>
    </row>
    <row r="1323" spans="1:12">
      <c r="A1323" t="s">
        <v>24</v>
      </c>
      <c r="B1323" t="s">
        <v>74</v>
      </c>
      <c r="C1323" t="s">
        <v>114</v>
      </c>
      <c r="D1323" t="s">
        <v>17</v>
      </c>
      <c r="E1323" s="54">
        <v>23</v>
      </c>
      <c r="F1323" t="s">
        <v>98</v>
      </c>
      <c r="G1323" s="54">
        <v>8779.8896559090899</v>
      </c>
      <c r="H1323" s="54"/>
      <c r="I1323" s="54"/>
      <c r="J1323" s="1">
        <v>0</v>
      </c>
      <c r="K1323" s="1">
        <v>150</v>
      </c>
      <c r="L1323" s="54"/>
    </row>
    <row r="1324" spans="1:12">
      <c r="A1324" t="s">
        <v>24</v>
      </c>
      <c r="B1324" t="s">
        <v>74</v>
      </c>
      <c r="C1324" t="s">
        <v>115</v>
      </c>
      <c r="D1324" t="s">
        <v>17</v>
      </c>
      <c r="E1324" s="54">
        <v>23</v>
      </c>
      <c r="F1324" t="s">
        <v>98</v>
      </c>
      <c r="G1324" s="54">
        <v>9094.9984007692292</v>
      </c>
      <c r="H1324" s="54"/>
      <c r="I1324" s="54"/>
      <c r="J1324" s="1">
        <v>0</v>
      </c>
      <c r="K1324" s="1">
        <v>150</v>
      </c>
      <c r="L1324" s="54"/>
    </row>
    <row r="1325" spans="1:12">
      <c r="A1325" t="s">
        <v>24</v>
      </c>
      <c r="B1325" t="s">
        <v>74</v>
      </c>
      <c r="C1325" t="s">
        <v>116</v>
      </c>
      <c r="D1325" t="s">
        <v>17</v>
      </c>
      <c r="E1325" s="54">
        <v>23</v>
      </c>
      <c r="F1325" t="s">
        <v>98</v>
      </c>
      <c r="G1325" s="54">
        <v>7764.6571400714301</v>
      </c>
      <c r="H1325" s="54"/>
      <c r="I1325" s="54"/>
      <c r="J1325" s="1">
        <v>0</v>
      </c>
      <c r="K1325" s="1">
        <v>150</v>
      </c>
      <c r="L1325" s="54"/>
    </row>
    <row r="1326" spans="1:12">
      <c r="A1326" t="s">
        <v>24</v>
      </c>
      <c r="B1326" t="s">
        <v>74</v>
      </c>
      <c r="C1326" t="s">
        <v>59</v>
      </c>
      <c r="D1326" t="s">
        <v>17</v>
      </c>
      <c r="E1326" s="54">
        <v>23</v>
      </c>
      <c r="F1326" t="s">
        <v>98</v>
      </c>
      <c r="G1326" s="54">
        <v>9135.8104115714304</v>
      </c>
      <c r="H1326" s="54"/>
      <c r="I1326" s="54"/>
      <c r="J1326" s="1">
        <v>0</v>
      </c>
      <c r="K1326" s="1">
        <v>150</v>
      </c>
      <c r="L1326" s="54"/>
    </row>
    <row r="1327" spans="1:12">
      <c r="A1327" t="s">
        <v>24</v>
      </c>
      <c r="B1327" t="s">
        <v>74</v>
      </c>
      <c r="C1327" t="s">
        <v>117</v>
      </c>
      <c r="D1327" t="s">
        <v>17</v>
      </c>
      <c r="E1327" s="54">
        <v>23</v>
      </c>
      <c r="F1327" t="s">
        <v>98</v>
      </c>
      <c r="G1327" s="54">
        <v>8100.6067646428601</v>
      </c>
      <c r="H1327" s="54"/>
      <c r="I1327" s="54"/>
      <c r="J1327" s="1">
        <v>0</v>
      </c>
      <c r="K1327" s="1">
        <v>150</v>
      </c>
      <c r="L1327" s="54"/>
    </row>
    <row r="1328" spans="1:12">
      <c r="A1328" t="s">
        <v>24</v>
      </c>
      <c r="B1328" t="s">
        <v>74</v>
      </c>
      <c r="C1328" t="s">
        <v>118</v>
      </c>
      <c r="D1328" t="s">
        <v>17</v>
      </c>
      <c r="E1328" s="54">
        <v>23</v>
      </c>
      <c r="F1328" t="s">
        <v>98</v>
      </c>
      <c r="G1328" s="54">
        <v>9041.6030019999998</v>
      </c>
      <c r="H1328" s="54"/>
      <c r="I1328" s="54"/>
      <c r="J1328" s="1">
        <v>0</v>
      </c>
      <c r="K1328" s="1">
        <v>150</v>
      </c>
      <c r="L1328" s="54"/>
    </row>
    <row r="1329" spans="1:12">
      <c r="A1329" t="s">
        <v>24</v>
      </c>
      <c r="B1329" t="s">
        <v>74</v>
      </c>
      <c r="C1329" t="s">
        <v>119</v>
      </c>
      <c r="D1329" t="s">
        <v>17</v>
      </c>
      <c r="E1329" s="54">
        <v>23</v>
      </c>
      <c r="F1329" t="s">
        <v>98</v>
      </c>
      <c r="G1329" s="54">
        <v>9015.3671367499992</v>
      </c>
      <c r="H1329" s="54"/>
      <c r="I1329" s="54"/>
      <c r="J1329" s="1">
        <v>0</v>
      </c>
      <c r="K1329" s="1">
        <v>150</v>
      </c>
      <c r="L1329" s="54"/>
    </row>
    <row r="1330" spans="1:12">
      <c r="A1330" t="s">
        <v>24</v>
      </c>
      <c r="B1330" t="s">
        <v>74</v>
      </c>
      <c r="C1330" t="s">
        <v>109</v>
      </c>
      <c r="D1330" t="s">
        <v>72</v>
      </c>
      <c r="E1330">
        <v>0</v>
      </c>
      <c r="F1330" t="s">
        <v>98</v>
      </c>
      <c r="G1330">
        <v>8190.9057679166699</v>
      </c>
      <c r="J1330" s="1">
        <v>0</v>
      </c>
      <c r="K1330" s="1">
        <v>150</v>
      </c>
      <c r="L1330" s="54"/>
    </row>
    <row r="1331" spans="1:12">
      <c r="A1331" t="s">
        <v>24</v>
      </c>
      <c r="B1331" t="s">
        <v>74</v>
      </c>
      <c r="C1331" t="s">
        <v>110</v>
      </c>
      <c r="D1331" t="s">
        <v>72</v>
      </c>
      <c r="E1331" s="54">
        <v>0</v>
      </c>
      <c r="F1331" t="s">
        <v>98</v>
      </c>
      <c r="G1331" s="54">
        <v>9093.5067054285701</v>
      </c>
      <c r="H1331" s="54"/>
      <c r="I1331" s="54"/>
      <c r="J1331" s="1">
        <v>0</v>
      </c>
      <c r="K1331" s="1">
        <v>150</v>
      </c>
      <c r="L1331" s="54"/>
    </row>
    <row r="1332" spans="1:12">
      <c r="A1332" t="s">
        <v>24</v>
      </c>
      <c r="B1332" t="s">
        <v>74</v>
      </c>
      <c r="C1332" t="s">
        <v>111</v>
      </c>
      <c r="D1332" t="s">
        <v>72</v>
      </c>
      <c r="E1332" s="54">
        <v>0</v>
      </c>
      <c r="F1332" t="s">
        <v>98</v>
      </c>
      <c r="G1332" s="54">
        <v>7663.9861401764701</v>
      </c>
      <c r="H1332" s="54"/>
      <c r="I1332" s="54"/>
      <c r="J1332" s="1">
        <v>0</v>
      </c>
      <c r="K1332" s="1">
        <v>150</v>
      </c>
      <c r="L1332" s="54"/>
    </row>
    <row r="1333" spans="1:12">
      <c r="A1333" t="s">
        <v>24</v>
      </c>
      <c r="B1333" t="s">
        <v>74</v>
      </c>
      <c r="C1333" t="s">
        <v>112</v>
      </c>
      <c r="D1333" t="s">
        <v>72</v>
      </c>
      <c r="E1333" s="54">
        <v>0</v>
      </c>
      <c r="F1333" t="s">
        <v>98</v>
      </c>
      <c r="G1333" s="54">
        <v>7675.5789673333302</v>
      </c>
      <c r="H1333" s="54"/>
      <c r="I1333" s="54"/>
      <c r="J1333" s="1">
        <v>0</v>
      </c>
      <c r="K1333" s="1">
        <v>150</v>
      </c>
      <c r="L1333" s="54"/>
    </row>
    <row r="1334" spans="1:12">
      <c r="A1334" t="s">
        <v>24</v>
      </c>
      <c r="B1334" t="s">
        <v>74</v>
      </c>
      <c r="C1334" t="s">
        <v>113</v>
      </c>
      <c r="D1334" t="s">
        <v>72</v>
      </c>
      <c r="E1334" s="54">
        <v>0</v>
      </c>
      <c r="F1334" t="s">
        <v>98</v>
      </c>
      <c r="G1334" s="54">
        <v>7708.56989826667</v>
      </c>
      <c r="H1334" s="54"/>
      <c r="I1334" s="54"/>
      <c r="J1334" s="1">
        <v>0</v>
      </c>
      <c r="K1334" s="1">
        <v>150</v>
      </c>
      <c r="L1334" s="54"/>
    </row>
    <row r="1335" spans="1:12">
      <c r="A1335" t="s">
        <v>24</v>
      </c>
      <c r="B1335" t="s">
        <v>74</v>
      </c>
      <c r="C1335" t="s">
        <v>114</v>
      </c>
      <c r="D1335" t="s">
        <v>72</v>
      </c>
      <c r="E1335" s="54">
        <v>0</v>
      </c>
      <c r="F1335" t="s">
        <v>98</v>
      </c>
      <c r="G1335" s="54">
        <v>8893.3293059999996</v>
      </c>
      <c r="H1335" s="54"/>
      <c r="I1335" s="54"/>
      <c r="J1335" s="1">
        <v>0</v>
      </c>
      <c r="K1335" s="1">
        <v>150</v>
      </c>
      <c r="L1335" s="54"/>
    </row>
    <row r="1336" spans="1:12">
      <c r="A1336" t="s">
        <v>24</v>
      </c>
      <c r="B1336" t="s">
        <v>74</v>
      </c>
      <c r="C1336" t="s">
        <v>115</v>
      </c>
      <c r="D1336" t="s">
        <v>72</v>
      </c>
      <c r="E1336" s="54">
        <v>0</v>
      </c>
      <c r="F1336" t="s">
        <v>98</v>
      </c>
      <c r="G1336" s="54">
        <v>9019.0592445714301</v>
      </c>
      <c r="H1336" s="54"/>
      <c r="I1336" s="54"/>
      <c r="J1336" s="1">
        <v>0</v>
      </c>
      <c r="K1336" s="1">
        <v>150</v>
      </c>
      <c r="L1336" s="54"/>
    </row>
    <row r="1337" spans="1:12">
      <c r="A1337" t="s">
        <v>24</v>
      </c>
      <c r="B1337" t="s">
        <v>74</v>
      </c>
      <c r="C1337" t="s">
        <v>116</v>
      </c>
      <c r="D1337" t="s">
        <v>72</v>
      </c>
      <c r="E1337" s="54">
        <v>0</v>
      </c>
      <c r="F1337" t="s">
        <v>98</v>
      </c>
      <c r="G1337" s="54">
        <v>7675.1098632666699</v>
      </c>
      <c r="H1337" s="54"/>
      <c r="I1337" s="54"/>
      <c r="J1337" s="1">
        <v>0</v>
      </c>
      <c r="K1337" s="1">
        <v>150</v>
      </c>
      <c r="L1337" s="54"/>
    </row>
    <row r="1338" spans="1:12">
      <c r="A1338" t="s">
        <v>24</v>
      </c>
      <c r="B1338" t="s">
        <v>74</v>
      </c>
      <c r="C1338" t="s">
        <v>59</v>
      </c>
      <c r="D1338" t="s">
        <v>72</v>
      </c>
      <c r="E1338" s="54">
        <v>0</v>
      </c>
      <c r="F1338" t="s">
        <v>98</v>
      </c>
      <c r="G1338" s="54">
        <v>8875.9684518124996</v>
      </c>
      <c r="H1338" s="54"/>
      <c r="I1338" s="54"/>
      <c r="J1338" s="1">
        <v>0</v>
      </c>
      <c r="K1338" s="1">
        <v>150</v>
      </c>
      <c r="L1338" s="54"/>
    </row>
    <row r="1339" spans="1:12">
      <c r="A1339" t="s">
        <v>24</v>
      </c>
      <c r="B1339" t="s">
        <v>74</v>
      </c>
      <c r="C1339" t="s">
        <v>117</v>
      </c>
      <c r="D1339" t="s">
        <v>72</v>
      </c>
      <c r="E1339" s="54">
        <v>0</v>
      </c>
      <c r="F1339" t="s">
        <v>98</v>
      </c>
      <c r="G1339" s="54">
        <v>8248.5679947499993</v>
      </c>
      <c r="H1339" s="54"/>
      <c r="I1339" s="54"/>
      <c r="J1339" s="1">
        <v>0</v>
      </c>
      <c r="K1339" s="1">
        <v>150</v>
      </c>
      <c r="L1339" s="54"/>
    </row>
    <row r="1340" spans="1:12">
      <c r="A1340" t="s">
        <v>24</v>
      </c>
      <c r="B1340" t="s">
        <v>74</v>
      </c>
      <c r="C1340" t="s">
        <v>118</v>
      </c>
      <c r="D1340" t="s">
        <v>72</v>
      </c>
      <c r="E1340" s="54">
        <v>0</v>
      </c>
      <c r="F1340" t="s">
        <v>98</v>
      </c>
      <c r="G1340" s="54">
        <v>9185.4110216666704</v>
      </c>
      <c r="H1340" s="54"/>
      <c r="I1340" s="54"/>
      <c r="J1340" s="1">
        <v>0</v>
      </c>
      <c r="K1340" s="1">
        <v>150</v>
      </c>
      <c r="L1340" s="54"/>
    </row>
    <row r="1341" spans="1:12">
      <c r="A1341" t="s">
        <v>24</v>
      </c>
      <c r="B1341" t="s">
        <v>74</v>
      </c>
      <c r="C1341" t="s">
        <v>119</v>
      </c>
      <c r="D1341" t="s">
        <v>72</v>
      </c>
      <c r="E1341" s="54">
        <v>0</v>
      </c>
      <c r="F1341" t="s">
        <v>98</v>
      </c>
      <c r="G1341" s="54">
        <v>8992.8973326249998</v>
      </c>
      <c r="H1341" s="54"/>
      <c r="I1341" s="54"/>
      <c r="J1341" s="1">
        <v>0</v>
      </c>
      <c r="K1341" s="1">
        <v>150</v>
      </c>
      <c r="L1341" s="54"/>
    </row>
    <row r="1342" spans="1:12">
      <c r="A1342" t="s">
        <v>24</v>
      </c>
      <c r="B1342" t="s">
        <v>74</v>
      </c>
      <c r="C1342" t="s">
        <v>109</v>
      </c>
      <c r="D1342" t="s">
        <v>72</v>
      </c>
      <c r="E1342">
        <v>1</v>
      </c>
      <c r="F1342" t="s">
        <v>98</v>
      </c>
      <c r="G1342">
        <v>8124.8377659999996</v>
      </c>
      <c r="J1342" s="1">
        <v>0</v>
      </c>
      <c r="K1342" s="1">
        <v>150</v>
      </c>
      <c r="L1342" s="54"/>
    </row>
    <row r="1343" spans="1:12">
      <c r="A1343" t="s">
        <v>24</v>
      </c>
      <c r="B1343" t="s">
        <v>74</v>
      </c>
      <c r="C1343" t="s">
        <v>110</v>
      </c>
      <c r="D1343" t="s">
        <v>72</v>
      </c>
      <c r="E1343" s="54">
        <v>1</v>
      </c>
      <c r="F1343" t="s">
        <v>98</v>
      </c>
      <c r="G1343" s="54">
        <v>9118.3926946428601</v>
      </c>
      <c r="H1343" s="54"/>
      <c r="I1343" s="54"/>
      <c r="J1343" s="1">
        <v>0</v>
      </c>
      <c r="K1343" s="1">
        <v>150</v>
      </c>
      <c r="L1343" s="54"/>
    </row>
    <row r="1344" spans="1:12">
      <c r="A1344" t="s">
        <v>24</v>
      </c>
      <c r="B1344" t="s">
        <v>74</v>
      </c>
      <c r="C1344" t="s">
        <v>111</v>
      </c>
      <c r="D1344" t="s">
        <v>72</v>
      </c>
      <c r="E1344" s="54">
        <v>1</v>
      </c>
      <c r="F1344" t="s">
        <v>98</v>
      </c>
      <c r="G1344" s="54">
        <v>7564.1207864117596</v>
      </c>
      <c r="H1344" s="54"/>
      <c r="I1344" s="54"/>
      <c r="J1344" s="1">
        <v>0</v>
      </c>
      <c r="K1344" s="1">
        <v>150</v>
      </c>
      <c r="L1344" s="54"/>
    </row>
    <row r="1345" spans="1:12">
      <c r="A1345" t="s">
        <v>24</v>
      </c>
      <c r="B1345" t="s">
        <v>74</v>
      </c>
      <c r="C1345" t="s">
        <v>112</v>
      </c>
      <c r="D1345" t="s">
        <v>72</v>
      </c>
      <c r="E1345" s="54">
        <v>1</v>
      </c>
      <c r="F1345" t="s">
        <v>98</v>
      </c>
      <c r="G1345" s="54">
        <v>7651.3567602499998</v>
      </c>
      <c r="H1345" s="54"/>
      <c r="I1345" s="54"/>
      <c r="J1345" s="1">
        <v>0</v>
      </c>
      <c r="K1345" s="1">
        <v>150</v>
      </c>
      <c r="L1345" s="54"/>
    </row>
    <row r="1346" spans="1:12">
      <c r="A1346" t="s">
        <v>24</v>
      </c>
      <c r="B1346" t="s">
        <v>74</v>
      </c>
      <c r="C1346" t="s">
        <v>113</v>
      </c>
      <c r="D1346" t="s">
        <v>72</v>
      </c>
      <c r="E1346" s="54">
        <v>1</v>
      </c>
      <c r="F1346" t="s">
        <v>98</v>
      </c>
      <c r="G1346" s="54">
        <v>7803.7123996666696</v>
      </c>
      <c r="H1346" s="54"/>
      <c r="I1346" s="54"/>
      <c r="J1346" s="1">
        <v>0</v>
      </c>
      <c r="K1346" s="1">
        <v>150</v>
      </c>
      <c r="L1346" s="54"/>
    </row>
    <row r="1347" spans="1:12">
      <c r="A1347" t="s">
        <v>24</v>
      </c>
      <c r="B1347" t="s">
        <v>74</v>
      </c>
      <c r="C1347" t="s">
        <v>114</v>
      </c>
      <c r="D1347" t="s">
        <v>72</v>
      </c>
      <c r="E1347" s="54">
        <v>1</v>
      </c>
      <c r="F1347" t="s">
        <v>98</v>
      </c>
      <c r="G1347" s="54">
        <v>8864.4139884666693</v>
      </c>
      <c r="H1347" s="54"/>
      <c r="I1347" s="54"/>
      <c r="J1347" s="1">
        <v>0</v>
      </c>
      <c r="K1347" s="1">
        <v>150</v>
      </c>
      <c r="L1347" s="54"/>
    </row>
    <row r="1348" spans="1:12">
      <c r="A1348" t="s">
        <v>24</v>
      </c>
      <c r="B1348" t="s">
        <v>74</v>
      </c>
      <c r="C1348" t="s">
        <v>115</v>
      </c>
      <c r="D1348" t="s">
        <v>72</v>
      </c>
      <c r="E1348" s="54">
        <v>1</v>
      </c>
      <c r="F1348" t="s">
        <v>98</v>
      </c>
      <c r="G1348" s="54">
        <v>8986.0612870714303</v>
      </c>
      <c r="H1348" s="54"/>
      <c r="I1348" s="54"/>
      <c r="J1348" s="1">
        <v>0</v>
      </c>
      <c r="K1348" s="1">
        <v>150</v>
      </c>
      <c r="L1348" s="54"/>
    </row>
    <row r="1349" spans="1:12">
      <c r="A1349" t="s">
        <v>24</v>
      </c>
      <c r="B1349" t="s">
        <v>74</v>
      </c>
      <c r="C1349" t="s">
        <v>116</v>
      </c>
      <c r="D1349" t="s">
        <v>72</v>
      </c>
      <c r="E1349" s="54">
        <v>1</v>
      </c>
      <c r="F1349" t="s">
        <v>98</v>
      </c>
      <c r="G1349" s="54">
        <v>7684.4319364666699</v>
      </c>
      <c r="H1349" s="54"/>
      <c r="I1349" s="54"/>
      <c r="J1349" s="1">
        <v>0</v>
      </c>
      <c r="K1349" s="1">
        <v>150</v>
      </c>
      <c r="L1349" s="54"/>
    </row>
    <row r="1350" spans="1:12">
      <c r="A1350" t="s">
        <v>24</v>
      </c>
      <c r="B1350" t="s">
        <v>74</v>
      </c>
      <c r="C1350" t="s">
        <v>59</v>
      </c>
      <c r="D1350" t="s">
        <v>72</v>
      </c>
      <c r="E1350" s="54">
        <v>1</v>
      </c>
      <c r="F1350" t="s">
        <v>98</v>
      </c>
      <c r="G1350" s="54">
        <v>8812.0230859375006</v>
      </c>
      <c r="H1350" s="54"/>
      <c r="I1350" s="54"/>
      <c r="J1350" s="1">
        <v>0</v>
      </c>
      <c r="K1350" s="1">
        <v>150</v>
      </c>
      <c r="L1350" s="54"/>
    </row>
    <row r="1351" spans="1:12">
      <c r="A1351" t="s">
        <v>24</v>
      </c>
      <c r="B1351" t="s">
        <v>74</v>
      </c>
      <c r="C1351" t="s">
        <v>117</v>
      </c>
      <c r="D1351" t="s">
        <v>72</v>
      </c>
      <c r="E1351" s="54">
        <v>1</v>
      </c>
      <c r="F1351" t="s">
        <v>98</v>
      </c>
      <c r="G1351" s="54">
        <v>8231.6946869999992</v>
      </c>
      <c r="H1351" s="54"/>
      <c r="I1351" s="54"/>
      <c r="J1351" s="1">
        <v>0</v>
      </c>
      <c r="K1351" s="1">
        <v>150</v>
      </c>
      <c r="L1351" s="54"/>
    </row>
    <row r="1352" spans="1:12">
      <c r="A1352" t="s">
        <v>24</v>
      </c>
      <c r="B1352" t="s">
        <v>74</v>
      </c>
      <c r="C1352" t="s">
        <v>118</v>
      </c>
      <c r="D1352" t="s">
        <v>72</v>
      </c>
      <c r="E1352" s="54">
        <v>1</v>
      </c>
      <c r="F1352" t="s">
        <v>98</v>
      </c>
      <c r="G1352" s="54">
        <v>9173.6065996666694</v>
      </c>
      <c r="H1352" s="54"/>
      <c r="I1352" s="54"/>
      <c r="J1352" s="1">
        <v>0</v>
      </c>
      <c r="K1352" s="1">
        <v>150</v>
      </c>
      <c r="L1352" s="54"/>
    </row>
    <row r="1353" spans="1:12">
      <c r="A1353" t="s">
        <v>24</v>
      </c>
      <c r="B1353" t="s">
        <v>74</v>
      </c>
      <c r="C1353" t="s">
        <v>119</v>
      </c>
      <c r="D1353" t="s">
        <v>72</v>
      </c>
      <c r="E1353" s="54">
        <v>1</v>
      </c>
      <c r="F1353" t="s">
        <v>98</v>
      </c>
      <c r="G1353" s="54">
        <v>8986.1021858749991</v>
      </c>
      <c r="H1353" s="54"/>
      <c r="I1353" s="54"/>
      <c r="J1353" s="1">
        <v>0</v>
      </c>
      <c r="K1353" s="1">
        <v>150</v>
      </c>
      <c r="L1353" s="54"/>
    </row>
    <row r="1354" spans="1:12">
      <c r="A1354" t="s">
        <v>24</v>
      </c>
      <c r="B1354" t="s">
        <v>74</v>
      </c>
      <c r="C1354" t="s">
        <v>109</v>
      </c>
      <c r="D1354" t="s">
        <v>72</v>
      </c>
      <c r="E1354">
        <v>2</v>
      </c>
      <c r="F1354" t="s">
        <v>98</v>
      </c>
      <c r="G1354">
        <v>8103.4480579999999</v>
      </c>
      <c r="J1354" s="1">
        <v>0</v>
      </c>
      <c r="K1354" s="1">
        <v>150</v>
      </c>
      <c r="L1354" s="54"/>
    </row>
    <row r="1355" spans="1:12">
      <c r="A1355" t="s">
        <v>24</v>
      </c>
      <c r="B1355" t="s">
        <v>74</v>
      </c>
      <c r="C1355" t="s">
        <v>110</v>
      </c>
      <c r="D1355" t="s">
        <v>72</v>
      </c>
      <c r="E1355" s="54">
        <v>2</v>
      </c>
      <c r="F1355" t="s">
        <v>98</v>
      </c>
      <c r="G1355" s="54">
        <v>9156.0335159999995</v>
      </c>
      <c r="H1355" s="54"/>
      <c r="I1355" s="54"/>
      <c r="J1355" s="1">
        <v>0</v>
      </c>
      <c r="K1355" s="1">
        <v>150</v>
      </c>
      <c r="L1355" s="54"/>
    </row>
    <row r="1356" spans="1:12">
      <c r="A1356" t="s">
        <v>24</v>
      </c>
      <c r="B1356" t="s">
        <v>74</v>
      </c>
      <c r="C1356" t="s">
        <v>111</v>
      </c>
      <c r="D1356" t="s">
        <v>72</v>
      </c>
      <c r="E1356" s="54">
        <v>2</v>
      </c>
      <c r="F1356" t="s">
        <v>98</v>
      </c>
      <c r="G1356" s="54">
        <v>7556.1493769999997</v>
      </c>
      <c r="H1356" s="54"/>
      <c r="I1356" s="54"/>
      <c r="J1356" s="1">
        <v>0</v>
      </c>
      <c r="K1356" s="1">
        <v>150</v>
      </c>
      <c r="L1356" s="54"/>
    </row>
    <row r="1357" spans="1:12">
      <c r="A1357" t="s">
        <v>24</v>
      </c>
      <c r="B1357" t="s">
        <v>74</v>
      </c>
      <c r="C1357" t="s">
        <v>112</v>
      </c>
      <c r="D1357" t="s">
        <v>72</v>
      </c>
      <c r="E1357" s="54">
        <v>2</v>
      </c>
      <c r="F1357" t="s">
        <v>98</v>
      </c>
      <c r="G1357" s="54">
        <v>7581.27948308333</v>
      </c>
      <c r="H1357" s="54"/>
      <c r="I1357" s="54"/>
      <c r="J1357" s="1">
        <v>0</v>
      </c>
      <c r="K1357" s="1">
        <v>150</v>
      </c>
      <c r="L1357" s="54"/>
    </row>
    <row r="1358" spans="1:12">
      <c r="A1358" t="s">
        <v>24</v>
      </c>
      <c r="B1358" t="s">
        <v>74</v>
      </c>
      <c r="C1358" t="s">
        <v>113</v>
      </c>
      <c r="D1358" t="s">
        <v>72</v>
      </c>
      <c r="E1358" s="54">
        <v>2</v>
      </c>
      <c r="F1358" t="s">
        <v>98</v>
      </c>
      <c r="G1358" s="54">
        <v>7784.6669349333297</v>
      </c>
      <c r="H1358" s="54"/>
      <c r="I1358" s="54"/>
      <c r="J1358" s="1">
        <v>0</v>
      </c>
      <c r="K1358" s="1">
        <v>150</v>
      </c>
      <c r="L1358" s="54"/>
    </row>
    <row r="1359" spans="1:12">
      <c r="A1359" t="s">
        <v>24</v>
      </c>
      <c r="B1359" t="s">
        <v>74</v>
      </c>
      <c r="C1359" t="s">
        <v>114</v>
      </c>
      <c r="D1359" t="s">
        <v>72</v>
      </c>
      <c r="E1359" s="54">
        <v>2</v>
      </c>
      <c r="F1359" t="s">
        <v>98</v>
      </c>
      <c r="G1359" s="54">
        <v>8915.3363797333295</v>
      </c>
      <c r="H1359" s="54"/>
      <c r="I1359" s="54"/>
      <c r="J1359" s="1">
        <v>0</v>
      </c>
      <c r="K1359" s="1">
        <v>150</v>
      </c>
      <c r="L1359" s="54"/>
    </row>
    <row r="1360" spans="1:12">
      <c r="A1360" t="s">
        <v>24</v>
      </c>
      <c r="B1360" t="s">
        <v>74</v>
      </c>
      <c r="C1360" t="s">
        <v>115</v>
      </c>
      <c r="D1360" t="s">
        <v>72</v>
      </c>
      <c r="E1360" s="54">
        <v>2</v>
      </c>
      <c r="F1360" t="s">
        <v>98</v>
      </c>
      <c r="G1360" s="54">
        <v>9035.9158542857094</v>
      </c>
      <c r="H1360" s="54"/>
      <c r="I1360" s="54"/>
      <c r="J1360" s="1">
        <v>0</v>
      </c>
      <c r="K1360" s="1">
        <v>150</v>
      </c>
      <c r="L1360" s="54"/>
    </row>
    <row r="1361" spans="1:12">
      <c r="A1361" t="s">
        <v>24</v>
      </c>
      <c r="B1361" t="s">
        <v>74</v>
      </c>
      <c r="C1361" t="s">
        <v>116</v>
      </c>
      <c r="D1361" t="s">
        <v>72</v>
      </c>
      <c r="E1361" s="54">
        <v>2</v>
      </c>
      <c r="F1361" t="s">
        <v>98</v>
      </c>
      <c r="G1361" s="54">
        <v>7650.5974027499997</v>
      </c>
      <c r="H1361" s="54"/>
      <c r="I1361" s="54"/>
      <c r="J1361" s="1">
        <v>0</v>
      </c>
      <c r="K1361" s="1">
        <v>150</v>
      </c>
      <c r="L1361" s="54"/>
    </row>
    <row r="1362" spans="1:12">
      <c r="A1362" t="s">
        <v>24</v>
      </c>
      <c r="B1362" t="s">
        <v>74</v>
      </c>
      <c r="C1362" t="s">
        <v>59</v>
      </c>
      <c r="D1362" t="s">
        <v>72</v>
      </c>
      <c r="E1362" s="54">
        <v>2</v>
      </c>
      <c r="F1362" t="s">
        <v>98</v>
      </c>
      <c r="G1362" s="54">
        <v>8821.9018413124995</v>
      </c>
      <c r="H1362" s="54"/>
      <c r="I1362" s="54"/>
      <c r="J1362" s="1">
        <v>0</v>
      </c>
      <c r="K1362" s="1">
        <v>150</v>
      </c>
      <c r="L1362" s="54"/>
    </row>
    <row r="1363" spans="1:12">
      <c r="A1363" t="s">
        <v>24</v>
      </c>
      <c r="B1363" t="s">
        <v>74</v>
      </c>
      <c r="C1363" t="s">
        <v>117</v>
      </c>
      <c r="D1363" t="s">
        <v>72</v>
      </c>
      <c r="E1363" s="54">
        <v>2</v>
      </c>
      <c r="F1363" t="s">
        <v>98</v>
      </c>
      <c r="G1363" s="54">
        <v>8139.9856519374998</v>
      </c>
      <c r="H1363" s="54"/>
      <c r="I1363" s="54"/>
      <c r="J1363" s="1">
        <v>0</v>
      </c>
      <c r="K1363" s="1">
        <v>150</v>
      </c>
      <c r="L1363" s="54"/>
    </row>
    <row r="1364" spans="1:12">
      <c r="A1364" t="s">
        <v>24</v>
      </c>
      <c r="B1364" t="s">
        <v>74</v>
      </c>
      <c r="C1364" t="s">
        <v>118</v>
      </c>
      <c r="D1364" t="s">
        <v>72</v>
      </c>
      <c r="E1364" s="54">
        <v>2</v>
      </c>
      <c r="F1364" t="s">
        <v>98</v>
      </c>
      <c r="G1364" s="54">
        <v>9143.1929844999995</v>
      </c>
      <c r="H1364" s="54"/>
      <c r="I1364" s="54"/>
      <c r="J1364" s="1">
        <v>0</v>
      </c>
      <c r="K1364" s="1">
        <v>150</v>
      </c>
      <c r="L1364" s="54"/>
    </row>
    <row r="1365" spans="1:12">
      <c r="A1365" t="s">
        <v>24</v>
      </c>
      <c r="B1365" t="s">
        <v>74</v>
      </c>
      <c r="C1365" t="s">
        <v>119</v>
      </c>
      <c r="D1365" t="s">
        <v>72</v>
      </c>
      <c r="E1365" s="54">
        <v>2</v>
      </c>
      <c r="F1365" t="s">
        <v>98</v>
      </c>
      <c r="G1365" s="54">
        <v>8987.3378821250008</v>
      </c>
      <c r="H1365" s="54"/>
      <c r="I1365" s="54"/>
      <c r="J1365" s="1">
        <v>0</v>
      </c>
      <c r="K1365" s="1">
        <v>150</v>
      </c>
      <c r="L1365" s="54"/>
    </row>
    <row r="1366" spans="1:12">
      <c r="A1366" t="s">
        <v>24</v>
      </c>
      <c r="B1366" t="s">
        <v>74</v>
      </c>
      <c r="C1366" t="s">
        <v>109</v>
      </c>
      <c r="D1366" t="s">
        <v>72</v>
      </c>
      <c r="E1366">
        <v>3</v>
      </c>
      <c r="F1366" t="s">
        <v>98</v>
      </c>
      <c r="G1366">
        <v>8132.7283882499996</v>
      </c>
      <c r="J1366" s="1">
        <v>0</v>
      </c>
      <c r="K1366" s="1">
        <v>150</v>
      </c>
      <c r="L1366" s="54"/>
    </row>
    <row r="1367" spans="1:12">
      <c r="A1367" t="s">
        <v>24</v>
      </c>
      <c r="B1367" t="s">
        <v>74</v>
      </c>
      <c r="C1367" t="s">
        <v>110</v>
      </c>
      <c r="D1367" t="s">
        <v>72</v>
      </c>
      <c r="E1367" s="54">
        <v>3</v>
      </c>
      <c r="F1367" t="s">
        <v>98</v>
      </c>
      <c r="G1367" s="54">
        <v>9256.6200712857208</v>
      </c>
      <c r="H1367" s="54"/>
      <c r="I1367" s="54"/>
      <c r="J1367" s="1">
        <v>0</v>
      </c>
      <c r="K1367" s="1">
        <v>150</v>
      </c>
      <c r="L1367" s="54"/>
    </row>
    <row r="1368" spans="1:12">
      <c r="A1368" t="s">
        <v>24</v>
      </c>
      <c r="B1368" t="s">
        <v>74</v>
      </c>
      <c r="C1368" t="s">
        <v>111</v>
      </c>
      <c r="D1368" t="s">
        <v>72</v>
      </c>
      <c r="E1368" s="54">
        <v>3</v>
      </c>
      <c r="F1368" t="s">
        <v>98</v>
      </c>
      <c r="G1368" s="54">
        <v>7509.3704718823501</v>
      </c>
      <c r="H1368" s="54"/>
      <c r="I1368" s="54"/>
      <c r="J1368" s="1">
        <v>0</v>
      </c>
      <c r="K1368" s="1">
        <v>150</v>
      </c>
      <c r="L1368" s="54"/>
    </row>
    <row r="1369" spans="1:12">
      <c r="A1369" t="s">
        <v>24</v>
      </c>
      <c r="B1369" t="s">
        <v>74</v>
      </c>
      <c r="C1369" t="s">
        <v>112</v>
      </c>
      <c r="D1369" t="s">
        <v>72</v>
      </c>
      <c r="E1369" s="54">
        <v>3</v>
      </c>
      <c r="F1369" t="s">
        <v>98</v>
      </c>
      <c r="G1369" s="54">
        <v>7633.5067935833404</v>
      </c>
      <c r="H1369" s="54"/>
      <c r="I1369" s="54"/>
      <c r="J1369" s="1">
        <v>0</v>
      </c>
      <c r="K1369" s="1">
        <v>150</v>
      </c>
      <c r="L1369" s="54"/>
    </row>
    <row r="1370" spans="1:12">
      <c r="A1370" t="s">
        <v>24</v>
      </c>
      <c r="B1370" t="s">
        <v>74</v>
      </c>
      <c r="C1370" t="s">
        <v>113</v>
      </c>
      <c r="D1370" t="s">
        <v>72</v>
      </c>
      <c r="E1370" s="54">
        <v>3</v>
      </c>
      <c r="F1370" t="s">
        <v>98</v>
      </c>
      <c r="G1370" s="54">
        <v>7778.7208461333303</v>
      </c>
      <c r="H1370" s="54"/>
      <c r="I1370" s="54"/>
      <c r="J1370" s="1">
        <v>0</v>
      </c>
      <c r="K1370" s="1">
        <v>150</v>
      </c>
      <c r="L1370" s="54"/>
    </row>
    <row r="1371" spans="1:12">
      <c r="A1371" t="s">
        <v>24</v>
      </c>
      <c r="B1371" t="s">
        <v>74</v>
      </c>
      <c r="C1371" t="s">
        <v>114</v>
      </c>
      <c r="D1371" t="s">
        <v>72</v>
      </c>
      <c r="E1371" s="54">
        <v>3</v>
      </c>
      <c r="F1371" t="s">
        <v>98</v>
      </c>
      <c r="G1371" s="54">
        <v>8953.8496591333296</v>
      </c>
      <c r="H1371" s="54"/>
      <c r="I1371" s="54"/>
      <c r="J1371" s="1">
        <v>0</v>
      </c>
      <c r="K1371" s="1">
        <v>150</v>
      </c>
      <c r="L1371" s="54"/>
    </row>
    <row r="1372" spans="1:12">
      <c r="A1372" t="s">
        <v>24</v>
      </c>
      <c r="B1372" t="s">
        <v>74</v>
      </c>
      <c r="C1372" t="s">
        <v>115</v>
      </c>
      <c r="D1372" t="s">
        <v>72</v>
      </c>
      <c r="E1372" s="54">
        <v>3</v>
      </c>
      <c r="F1372" t="s">
        <v>98</v>
      </c>
      <c r="G1372" s="54">
        <v>9072.9207817857096</v>
      </c>
      <c r="H1372" s="54"/>
      <c r="I1372" s="54"/>
      <c r="J1372" s="1">
        <v>0</v>
      </c>
      <c r="K1372" s="1">
        <v>150</v>
      </c>
      <c r="L1372" s="54"/>
    </row>
    <row r="1373" spans="1:12">
      <c r="A1373" t="s">
        <v>24</v>
      </c>
      <c r="B1373" t="s">
        <v>74</v>
      </c>
      <c r="C1373" t="s">
        <v>116</v>
      </c>
      <c r="D1373" t="s">
        <v>72</v>
      </c>
      <c r="E1373" s="54">
        <v>3</v>
      </c>
      <c r="F1373" t="s">
        <v>98</v>
      </c>
      <c r="G1373" s="54">
        <v>7596.7540321333299</v>
      </c>
      <c r="H1373" s="54"/>
      <c r="I1373" s="54"/>
      <c r="J1373" s="1">
        <v>0</v>
      </c>
      <c r="K1373" s="1">
        <v>150</v>
      </c>
      <c r="L1373" s="54"/>
    </row>
    <row r="1374" spans="1:12">
      <c r="A1374" t="s">
        <v>24</v>
      </c>
      <c r="B1374" t="s">
        <v>74</v>
      </c>
      <c r="C1374" t="s">
        <v>59</v>
      </c>
      <c r="D1374" t="s">
        <v>72</v>
      </c>
      <c r="E1374" s="54">
        <v>3</v>
      </c>
      <c r="F1374" t="s">
        <v>98</v>
      </c>
      <c r="G1374" s="54">
        <v>8808.0204895000006</v>
      </c>
      <c r="H1374" s="54"/>
      <c r="I1374" s="54"/>
      <c r="J1374" s="1">
        <v>0</v>
      </c>
      <c r="K1374" s="1">
        <v>150</v>
      </c>
      <c r="L1374" s="54"/>
    </row>
    <row r="1375" spans="1:12">
      <c r="A1375" t="s">
        <v>24</v>
      </c>
      <c r="B1375" t="s">
        <v>74</v>
      </c>
      <c r="C1375" t="s">
        <v>117</v>
      </c>
      <c r="D1375" t="s">
        <v>72</v>
      </c>
      <c r="E1375" s="54">
        <v>3</v>
      </c>
      <c r="F1375" t="s">
        <v>98</v>
      </c>
      <c r="G1375" s="54">
        <v>8105.2284405624996</v>
      </c>
      <c r="H1375" s="54"/>
      <c r="I1375" s="54"/>
      <c r="J1375" s="1">
        <v>0</v>
      </c>
      <c r="K1375" s="1">
        <v>150</v>
      </c>
      <c r="L1375" s="54"/>
    </row>
    <row r="1376" spans="1:12">
      <c r="A1376" t="s">
        <v>24</v>
      </c>
      <c r="B1376" t="s">
        <v>74</v>
      </c>
      <c r="C1376" t="s">
        <v>118</v>
      </c>
      <c r="D1376" t="s">
        <v>72</v>
      </c>
      <c r="E1376" s="54">
        <v>3</v>
      </c>
      <c r="F1376" t="s">
        <v>98</v>
      </c>
      <c r="G1376" s="54">
        <v>9155.3471224166697</v>
      </c>
      <c r="H1376" s="54"/>
      <c r="I1376" s="54"/>
      <c r="J1376" s="1">
        <v>0</v>
      </c>
      <c r="K1376" s="1">
        <v>150</v>
      </c>
      <c r="L1376" s="54"/>
    </row>
    <row r="1377" spans="1:12">
      <c r="A1377" t="s">
        <v>24</v>
      </c>
      <c r="B1377" t="s">
        <v>74</v>
      </c>
      <c r="C1377" t="s">
        <v>119</v>
      </c>
      <c r="D1377" t="s">
        <v>72</v>
      </c>
      <c r="E1377" s="54">
        <v>3</v>
      </c>
      <c r="F1377" t="s">
        <v>98</v>
      </c>
      <c r="G1377" s="54">
        <v>9044.9533608750007</v>
      </c>
      <c r="H1377" s="54"/>
      <c r="I1377" s="54"/>
      <c r="J1377" s="1">
        <v>0</v>
      </c>
      <c r="K1377" s="1">
        <v>150</v>
      </c>
      <c r="L1377" s="54"/>
    </row>
    <row r="1378" spans="1:12">
      <c r="A1378" t="s">
        <v>24</v>
      </c>
      <c r="B1378" t="s">
        <v>74</v>
      </c>
      <c r="C1378" t="s">
        <v>109</v>
      </c>
      <c r="D1378" t="s">
        <v>72</v>
      </c>
      <c r="E1378">
        <v>4</v>
      </c>
      <c r="F1378" t="s">
        <v>98</v>
      </c>
      <c r="G1378">
        <v>8126.7464254166698</v>
      </c>
      <c r="J1378" s="1">
        <v>0</v>
      </c>
      <c r="K1378" s="1">
        <v>150</v>
      </c>
      <c r="L1378" s="54"/>
    </row>
    <row r="1379" spans="1:12">
      <c r="A1379" t="s">
        <v>24</v>
      </c>
      <c r="B1379" t="s">
        <v>74</v>
      </c>
      <c r="C1379" t="s">
        <v>110</v>
      </c>
      <c r="D1379" t="s">
        <v>72</v>
      </c>
      <c r="E1379" s="54">
        <v>4</v>
      </c>
      <c r="F1379" t="s">
        <v>98</v>
      </c>
      <c r="G1379" s="54">
        <v>9284.6958608571404</v>
      </c>
      <c r="H1379" s="54"/>
      <c r="I1379" s="54"/>
      <c r="J1379" s="1">
        <v>0</v>
      </c>
      <c r="K1379" s="1">
        <v>150</v>
      </c>
      <c r="L1379" s="54"/>
    </row>
    <row r="1380" spans="1:12">
      <c r="A1380" t="s">
        <v>24</v>
      </c>
      <c r="B1380" t="s">
        <v>74</v>
      </c>
      <c r="C1380" t="s">
        <v>111</v>
      </c>
      <c r="D1380" t="s">
        <v>72</v>
      </c>
      <c r="E1380" s="54">
        <v>4</v>
      </c>
      <c r="F1380" t="s">
        <v>98</v>
      </c>
      <c r="G1380" s="54">
        <v>7526.5919705882397</v>
      </c>
      <c r="H1380" s="54"/>
      <c r="I1380" s="54"/>
      <c r="J1380" s="1">
        <v>0</v>
      </c>
      <c r="K1380" s="1">
        <v>150</v>
      </c>
      <c r="L1380" s="54"/>
    </row>
    <row r="1381" spans="1:12">
      <c r="A1381" t="s">
        <v>24</v>
      </c>
      <c r="B1381" t="s">
        <v>74</v>
      </c>
      <c r="C1381" t="s">
        <v>112</v>
      </c>
      <c r="D1381" t="s">
        <v>72</v>
      </c>
      <c r="E1381" s="54">
        <v>4</v>
      </c>
      <c r="F1381" t="s">
        <v>98</v>
      </c>
      <c r="G1381" s="54">
        <v>7675.7245035833303</v>
      </c>
      <c r="H1381" s="54"/>
      <c r="I1381" s="54"/>
      <c r="J1381" s="1">
        <v>0</v>
      </c>
      <c r="K1381" s="1">
        <v>150</v>
      </c>
      <c r="L1381" s="54"/>
    </row>
    <row r="1382" spans="1:12">
      <c r="A1382" t="s">
        <v>24</v>
      </c>
      <c r="B1382" t="s">
        <v>74</v>
      </c>
      <c r="C1382" t="s">
        <v>113</v>
      </c>
      <c r="D1382" t="s">
        <v>72</v>
      </c>
      <c r="E1382" s="54">
        <v>4</v>
      </c>
      <c r="F1382" t="s">
        <v>98</v>
      </c>
      <c r="G1382" s="54">
        <v>7784.9224514666703</v>
      </c>
      <c r="H1382" s="54"/>
      <c r="I1382" s="54"/>
      <c r="J1382" s="1">
        <v>0</v>
      </c>
      <c r="K1382" s="1">
        <v>150</v>
      </c>
      <c r="L1382" s="54"/>
    </row>
    <row r="1383" spans="1:12">
      <c r="A1383" t="s">
        <v>24</v>
      </c>
      <c r="B1383" t="s">
        <v>74</v>
      </c>
      <c r="C1383" t="s">
        <v>114</v>
      </c>
      <c r="D1383" t="s">
        <v>72</v>
      </c>
      <c r="E1383" s="54">
        <v>4</v>
      </c>
      <c r="F1383" t="s">
        <v>98</v>
      </c>
      <c r="G1383" s="54">
        <v>8900.6995982000008</v>
      </c>
      <c r="H1383" s="54"/>
      <c r="I1383" s="54"/>
      <c r="J1383" s="1">
        <v>0</v>
      </c>
      <c r="K1383" s="1">
        <v>150</v>
      </c>
      <c r="L1383" s="54"/>
    </row>
    <row r="1384" spans="1:12">
      <c r="A1384" t="s">
        <v>24</v>
      </c>
      <c r="B1384" t="s">
        <v>74</v>
      </c>
      <c r="C1384" t="s">
        <v>115</v>
      </c>
      <c r="D1384" t="s">
        <v>72</v>
      </c>
      <c r="E1384" s="54">
        <v>4</v>
      </c>
      <c r="F1384" t="s">
        <v>98</v>
      </c>
      <c r="G1384" s="54">
        <v>9144.5851110000003</v>
      </c>
      <c r="H1384" s="54"/>
      <c r="I1384" s="54"/>
      <c r="J1384" s="1">
        <v>0</v>
      </c>
      <c r="K1384" s="1">
        <v>150</v>
      </c>
      <c r="L1384" s="54"/>
    </row>
    <row r="1385" spans="1:12">
      <c r="A1385" t="s">
        <v>24</v>
      </c>
      <c r="B1385" t="s">
        <v>74</v>
      </c>
      <c r="C1385" t="s">
        <v>116</v>
      </c>
      <c r="D1385" t="s">
        <v>72</v>
      </c>
      <c r="E1385" s="54">
        <v>4</v>
      </c>
      <c r="F1385" t="s">
        <v>98</v>
      </c>
      <c r="G1385" s="54">
        <v>7668.62669393333</v>
      </c>
      <c r="H1385" s="54"/>
      <c r="I1385" s="54"/>
      <c r="J1385" s="1">
        <v>0</v>
      </c>
      <c r="K1385" s="1">
        <v>150</v>
      </c>
      <c r="L1385" s="54"/>
    </row>
    <row r="1386" spans="1:12">
      <c r="A1386" t="s">
        <v>24</v>
      </c>
      <c r="B1386" t="s">
        <v>74</v>
      </c>
      <c r="C1386" t="s">
        <v>59</v>
      </c>
      <c r="D1386" t="s">
        <v>72</v>
      </c>
      <c r="E1386" s="54">
        <v>4</v>
      </c>
      <c r="F1386" t="s">
        <v>98</v>
      </c>
      <c r="G1386" s="54">
        <v>8754.0953784374997</v>
      </c>
      <c r="H1386" s="54"/>
      <c r="I1386" s="54"/>
      <c r="J1386" s="1">
        <v>0</v>
      </c>
      <c r="K1386" s="1">
        <v>150</v>
      </c>
      <c r="L1386" s="54"/>
    </row>
    <row r="1387" spans="1:12">
      <c r="A1387" t="s">
        <v>24</v>
      </c>
      <c r="B1387" t="s">
        <v>74</v>
      </c>
      <c r="C1387" t="s">
        <v>117</v>
      </c>
      <c r="D1387" t="s">
        <v>72</v>
      </c>
      <c r="E1387" s="54">
        <v>4</v>
      </c>
      <c r="F1387" t="s">
        <v>98</v>
      </c>
      <c r="G1387" s="54">
        <v>8120.0381669999997</v>
      </c>
      <c r="H1387" s="54"/>
      <c r="I1387" s="54"/>
      <c r="J1387" s="1">
        <v>0</v>
      </c>
      <c r="K1387" s="1">
        <v>150</v>
      </c>
      <c r="L1387" s="54"/>
    </row>
    <row r="1388" spans="1:12">
      <c r="A1388" t="s">
        <v>24</v>
      </c>
      <c r="B1388" t="s">
        <v>74</v>
      </c>
      <c r="C1388" t="s">
        <v>118</v>
      </c>
      <c r="D1388" t="s">
        <v>72</v>
      </c>
      <c r="E1388" s="54">
        <v>4</v>
      </c>
      <c r="F1388" t="s">
        <v>98</v>
      </c>
      <c r="G1388" s="54">
        <v>9083.9200571666697</v>
      </c>
      <c r="H1388" s="54"/>
      <c r="I1388" s="54"/>
      <c r="J1388" s="1">
        <v>0</v>
      </c>
      <c r="K1388" s="1">
        <v>150</v>
      </c>
      <c r="L1388" s="54"/>
    </row>
    <row r="1389" spans="1:12">
      <c r="A1389" t="s">
        <v>24</v>
      </c>
      <c r="B1389" t="s">
        <v>74</v>
      </c>
      <c r="C1389" t="s">
        <v>119</v>
      </c>
      <c r="D1389" t="s">
        <v>72</v>
      </c>
      <c r="E1389" s="54">
        <v>4</v>
      </c>
      <c r="F1389" t="s">
        <v>98</v>
      </c>
      <c r="G1389" s="54">
        <v>9071.88488125</v>
      </c>
      <c r="H1389" s="54"/>
      <c r="I1389" s="54"/>
      <c r="J1389" s="1">
        <v>0</v>
      </c>
      <c r="K1389" s="1">
        <v>150</v>
      </c>
      <c r="L1389" s="54"/>
    </row>
    <row r="1390" spans="1:12">
      <c r="A1390" t="s">
        <v>24</v>
      </c>
      <c r="B1390" t="s">
        <v>74</v>
      </c>
      <c r="C1390" t="s">
        <v>109</v>
      </c>
      <c r="D1390" t="s">
        <v>72</v>
      </c>
      <c r="E1390">
        <v>5</v>
      </c>
      <c r="F1390" t="s">
        <v>98</v>
      </c>
      <c r="G1390">
        <v>8193.0474448333407</v>
      </c>
      <c r="J1390" s="1">
        <v>0</v>
      </c>
      <c r="K1390" s="1">
        <v>150</v>
      </c>
      <c r="L1390" s="54"/>
    </row>
    <row r="1391" spans="1:12">
      <c r="A1391" t="s">
        <v>24</v>
      </c>
      <c r="B1391" t="s">
        <v>74</v>
      </c>
      <c r="C1391" t="s">
        <v>110</v>
      </c>
      <c r="D1391" t="s">
        <v>72</v>
      </c>
      <c r="E1391" s="54">
        <v>5</v>
      </c>
      <c r="F1391" t="s">
        <v>98</v>
      </c>
      <c r="G1391" s="54">
        <v>9229.2638267142902</v>
      </c>
      <c r="H1391" s="54"/>
      <c r="I1391" s="54"/>
      <c r="J1391" s="1">
        <v>0</v>
      </c>
      <c r="K1391" s="1">
        <v>150</v>
      </c>
      <c r="L1391" s="54"/>
    </row>
    <row r="1392" spans="1:12">
      <c r="A1392" t="s">
        <v>24</v>
      </c>
      <c r="B1392" t="s">
        <v>74</v>
      </c>
      <c r="C1392" t="s">
        <v>111</v>
      </c>
      <c r="D1392" t="s">
        <v>72</v>
      </c>
      <c r="E1392" s="54">
        <v>5</v>
      </c>
      <c r="F1392" t="s">
        <v>98</v>
      </c>
      <c r="G1392" s="54">
        <v>7429.3682807647101</v>
      </c>
      <c r="H1392" s="54"/>
      <c r="I1392" s="54"/>
      <c r="J1392" s="1">
        <v>0</v>
      </c>
      <c r="K1392" s="1">
        <v>150</v>
      </c>
      <c r="L1392" s="54"/>
    </row>
    <row r="1393" spans="1:12">
      <c r="A1393" t="s">
        <v>24</v>
      </c>
      <c r="B1393" t="s">
        <v>74</v>
      </c>
      <c r="C1393" t="s">
        <v>112</v>
      </c>
      <c r="D1393" t="s">
        <v>72</v>
      </c>
      <c r="E1393" s="54">
        <v>5</v>
      </c>
      <c r="F1393" t="s">
        <v>98</v>
      </c>
      <c r="G1393" s="54">
        <v>7734.1816602500003</v>
      </c>
      <c r="H1393" s="54"/>
      <c r="I1393" s="54"/>
      <c r="J1393" s="1">
        <v>0</v>
      </c>
      <c r="K1393" s="1">
        <v>150</v>
      </c>
      <c r="L1393" s="54"/>
    </row>
    <row r="1394" spans="1:12">
      <c r="A1394" t="s">
        <v>24</v>
      </c>
      <c r="B1394" t="s">
        <v>74</v>
      </c>
      <c r="C1394" t="s">
        <v>113</v>
      </c>
      <c r="D1394" t="s">
        <v>72</v>
      </c>
      <c r="E1394" s="54">
        <v>5</v>
      </c>
      <c r="F1394" t="s">
        <v>98</v>
      </c>
      <c r="G1394" s="54">
        <v>7705.3168290000003</v>
      </c>
      <c r="H1394" s="54"/>
      <c r="I1394" s="54"/>
      <c r="J1394" s="1">
        <v>0</v>
      </c>
      <c r="K1394" s="1">
        <v>150</v>
      </c>
      <c r="L1394" s="54"/>
    </row>
    <row r="1395" spans="1:12">
      <c r="A1395" t="s">
        <v>24</v>
      </c>
      <c r="B1395" t="s">
        <v>74</v>
      </c>
      <c r="C1395" t="s">
        <v>114</v>
      </c>
      <c r="D1395" t="s">
        <v>72</v>
      </c>
      <c r="E1395" s="54">
        <v>5</v>
      </c>
      <c r="F1395" t="s">
        <v>98</v>
      </c>
      <c r="G1395" s="54">
        <v>8927.6163905333306</v>
      </c>
      <c r="H1395" s="54"/>
      <c r="I1395" s="54"/>
      <c r="J1395" s="1">
        <v>0</v>
      </c>
      <c r="K1395" s="1">
        <v>150</v>
      </c>
      <c r="L1395" s="54"/>
    </row>
    <row r="1396" spans="1:12">
      <c r="A1396" t="s">
        <v>24</v>
      </c>
      <c r="B1396" t="s">
        <v>74</v>
      </c>
      <c r="C1396" t="s">
        <v>115</v>
      </c>
      <c r="D1396" t="s">
        <v>72</v>
      </c>
      <c r="E1396" s="54">
        <v>5</v>
      </c>
      <c r="F1396" t="s">
        <v>98</v>
      </c>
      <c r="G1396" s="54">
        <v>9180.59772107143</v>
      </c>
      <c r="H1396" s="54"/>
      <c r="I1396" s="54"/>
      <c r="J1396" s="1">
        <v>0</v>
      </c>
      <c r="K1396" s="1">
        <v>150</v>
      </c>
      <c r="L1396" s="54"/>
    </row>
    <row r="1397" spans="1:12">
      <c r="A1397" t="s">
        <v>24</v>
      </c>
      <c r="B1397" t="s">
        <v>74</v>
      </c>
      <c r="C1397" t="s">
        <v>116</v>
      </c>
      <c r="D1397" t="s">
        <v>72</v>
      </c>
      <c r="E1397" s="54">
        <v>5</v>
      </c>
      <c r="F1397" t="s">
        <v>98</v>
      </c>
      <c r="G1397" s="54">
        <v>7725.6855190666702</v>
      </c>
      <c r="H1397" s="54"/>
      <c r="I1397" s="54"/>
      <c r="J1397" s="1">
        <v>0</v>
      </c>
      <c r="K1397" s="1">
        <v>150</v>
      </c>
      <c r="L1397" s="54"/>
    </row>
    <row r="1398" spans="1:12">
      <c r="A1398" t="s">
        <v>24</v>
      </c>
      <c r="B1398" t="s">
        <v>74</v>
      </c>
      <c r="C1398" t="s">
        <v>59</v>
      </c>
      <c r="D1398" t="s">
        <v>72</v>
      </c>
      <c r="E1398" s="54">
        <v>5</v>
      </c>
      <c r="F1398" t="s">
        <v>98</v>
      </c>
      <c r="G1398" s="54">
        <v>8697.4592703750004</v>
      </c>
      <c r="H1398" s="54"/>
      <c r="I1398" s="54"/>
      <c r="J1398" s="1">
        <v>0</v>
      </c>
      <c r="K1398" s="1">
        <v>150</v>
      </c>
      <c r="L1398" s="54"/>
    </row>
    <row r="1399" spans="1:12">
      <c r="A1399" t="s">
        <v>24</v>
      </c>
      <c r="B1399" t="s">
        <v>74</v>
      </c>
      <c r="C1399" t="s">
        <v>117</v>
      </c>
      <c r="D1399" t="s">
        <v>72</v>
      </c>
      <c r="E1399" s="54">
        <v>5</v>
      </c>
      <c r="F1399" t="s">
        <v>98</v>
      </c>
      <c r="G1399" s="54">
        <v>8095.787101375</v>
      </c>
      <c r="H1399" s="54"/>
      <c r="I1399" s="54"/>
      <c r="J1399" s="1">
        <v>0</v>
      </c>
      <c r="K1399" s="1">
        <v>150</v>
      </c>
      <c r="L1399" s="54"/>
    </row>
    <row r="1400" spans="1:12">
      <c r="A1400" t="s">
        <v>24</v>
      </c>
      <c r="B1400" t="s">
        <v>74</v>
      </c>
      <c r="C1400" t="s">
        <v>118</v>
      </c>
      <c r="D1400" t="s">
        <v>72</v>
      </c>
      <c r="E1400" s="54">
        <v>5</v>
      </c>
      <c r="F1400" t="s">
        <v>98</v>
      </c>
      <c r="G1400" s="54">
        <v>8933.4211472499992</v>
      </c>
      <c r="H1400" s="54"/>
      <c r="I1400" s="54"/>
      <c r="J1400" s="1">
        <v>0</v>
      </c>
      <c r="K1400" s="1">
        <v>150</v>
      </c>
      <c r="L1400" s="54"/>
    </row>
    <row r="1401" spans="1:12">
      <c r="A1401" t="s">
        <v>24</v>
      </c>
      <c r="B1401" t="s">
        <v>74</v>
      </c>
      <c r="C1401" t="s">
        <v>119</v>
      </c>
      <c r="D1401" t="s">
        <v>72</v>
      </c>
      <c r="E1401" s="54">
        <v>5</v>
      </c>
      <c r="F1401" t="s">
        <v>98</v>
      </c>
      <c r="G1401" s="54">
        <v>8992.4807505000008</v>
      </c>
      <c r="H1401" s="54"/>
      <c r="I1401" s="54"/>
      <c r="J1401" s="1">
        <v>0</v>
      </c>
      <c r="K1401" s="1">
        <v>150</v>
      </c>
      <c r="L1401" s="54"/>
    </row>
    <row r="1402" spans="1:12">
      <c r="A1402" t="s">
        <v>24</v>
      </c>
      <c r="B1402" t="s">
        <v>74</v>
      </c>
      <c r="C1402" t="s">
        <v>109</v>
      </c>
      <c r="D1402" t="s">
        <v>72</v>
      </c>
      <c r="E1402">
        <v>6</v>
      </c>
      <c r="F1402" t="s">
        <v>98</v>
      </c>
      <c r="G1402">
        <v>8200.77940175</v>
      </c>
      <c r="J1402" s="1">
        <v>0</v>
      </c>
      <c r="K1402" s="1">
        <v>150</v>
      </c>
      <c r="L1402" s="54"/>
    </row>
    <row r="1403" spans="1:12">
      <c r="A1403" t="s">
        <v>24</v>
      </c>
      <c r="B1403" t="s">
        <v>74</v>
      </c>
      <c r="C1403" t="s">
        <v>110</v>
      </c>
      <c r="D1403" t="s">
        <v>72</v>
      </c>
      <c r="E1403" s="54">
        <v>6</v>
      </c>
      <c r="F1403" t="s">
        <v>98</v>
      </c>
      <c r="G1403" s="54">
        <v>9207.30161892857</v>
      </c>
      <c r="H1403" s="54"/>
      <c r="I1403" s="54"/>
      <c r="J1403" s="1">
        <v>0</v>
      </c>
      <c r="K1403" s="1">
        <v>150</v>
      </c>
      <c r="L1403" s="54"/>
    </row>
    <row r="1404" spans="1:12">
      <c r="A1404" t="s">
        <v>24</v>
      </c>
      <c r="B1404" t="s">
        <v>74</v>
      </c>
      <c r="C1404" t="s">
        <v>111</v>
      </c>
      <c r="D1404" t="s">
        <v>72</v>
      </c>
      <c r="E1404" s="54">
        <v>6</v>
      </c>
      <c r="F1404" t="s">
        <v>98</v>
      </c>
      <c r="G1404" s="54">
        <v>7434.7683182352903</v>
      </c>
      <c r="H1404" s="54"/>
      <c r="I1404" s="54"/>
      <c r="J1404" s="1">
        <v>0</v>
      </c>
      <c r="K1404" s="1">
        <v>150</v>
      </c>
      <c r="L1404" s="54"/>
    </row>
    <row r="1405" spans="1:12">
      <c r="A1405" t="s">
        <v>24</v>
      </c>
      <c r="B1405" t="s">
        <v>74</v>
      </c>
      <c r="C1405" t="s">
        <v>112</v>
      </c>
      <c r="D1405" t="s">
        <v>72</v>
      </c>
      <c r="E1405" s="54">
        <v>6</v>
      </c>
      <c r="F1405" t="s">
        <v>98</v>
      </c>
      <c r="G1405" s="54">
        <v>7747.9017001666598</v>
      </c>
      <c r="H1405" s="54"/>
      <c r="I1405" s="54"/>
      <c r="J1405" s="1">
        <v>0</v>
      </c>
      <c r="K1405" s="1">
        <v>150</v>
      </c>
      <c r="L1405" s="54"/>
    </row>
    <row r="1406" spans="1:12">
      <c r="A1406" t="s">
        <v>24</v>
      </c>
      <c r="B1406" t="s">
        <v>74</v>
      </c>
      <c r="C1406" t="s">
        <v>113</v>
      </c>
      <c r="D1406" t="s">
        <v>72</v>
      </c>
      <c r="E1406" s="54">
        <v>6</v>
      </c>
      <c r="F1406" t="s">
        <v>98</v>
      </c>
      <c r="G1406" s="54">
        <v>7704.0709640666701</v>
      </c>
      <c r="H1406" s="54"/>
      <c r="I1406" s="54"/>
      <c r="J1406" s="1">
        <v>0</v>
      </c>
      <c r="K1406" s="1">
        <v>150</v>
      </c>
      <c r="L1406" s="54"/>
    </row>
    <row r="1407" spans="1:12">
      <c r="A1407" t="s">
        <v>24</v>
      </c>
      <c r="B1407" t="s">
        <v>74</v>
      </c>
      <c r="C1407" t="s">
        <v>114</v>
      </c>
      <c r="D1407" t="s">
        <v>72</v>
      </c>
      <c r="E1407" s="54">
        <v>6</v>
      </c>
      <c r="F1407" t="s">
        <v>98</v>
      </c>
      <c r="G1407" s="54">
        <v>8926.2466250666694</v>
      </c>
      <c r="H1407" s="54"/>
      <c r="I1407" s="54"/>
      <c r="J1407" s="1">
        <v>0</v>
      </c>
      <c r="K1407" s="1">
        <v>150</v>
      </c>
      <c r="L1407" s="54"/>
    </row>
    <row r="1408" spans="1:12">
      <c r="A1408" t="s">
        <v>24</v>
      </c>
      <c r="B1408" t="s">
        <v>74</v>
      </c>
      <c r="C1408" t="s">
        <v>115</v>
      </c>
      <c r="D1408" t="s">
        <v>72</v>
      </c>
      <c r="E1408" s="54">
        <v>6</v>
      </c>
      <c r="F1408" t="s">
        <v>98</v>
      </c>
      <c r="G1408" s="54">
        <v>9169.5698666428598</v>
      </c>
      <c r="H1408" s="54"/>
      <c r="I1408" s="54"/>
      <c r="J1408" s="1">
        <v>0</v>
      </c>
      <c r="K1408" s="1">
        <v>150</v>
      </c>
      <c r="L1408" s="54"/>
    </row>
    <row r="1409" spans="1:12">
      <c r="A1409" t="s">
        <v>24</v>
      </c>
      <c r="B1409" t="s">
        <v>74</v>
      </c>
      <c r="C1409" t="s">
        <v>116</v>
      </c>
      <c r="D1409" t="s">
        <v>72</v>
      </c>
      <c r="E1409" s="54">
        <v>6</v>
      </c>
      <c r="F1409" t="s">
        <v>98</v>
      </c>
      <c r="G1409" s="54">
        <v>7693.6471657333304</v>
      </c>
      <c r="H1409" s="54"/>
      <c r="I1409" s="54"/>
      <c r="J1409" s="1">
        <v>0</v>
      </c>
      <c r="K1409" s="1">
        <v>150</v>
      </c>
      <c r="L1409" s="54"/>
    </row>
    <row r="1410" spans="1:12">
      <c r="A1410" t="s">
        <v>24</v>
      </c>
      <c r="B1410" t="s">
        <v>74</v>
      </c>
      <c r="C1410" t="s">
        <v>59</v>
      </c>
      <c r="D1410" t="s">
        <v>72</v>
      </c>
      <c r="E1410" s="54">
        <v>6</v>
      </c>
      <c r="F1410" t="s">
        <v>98</v>
      </c>
      <c r="G1410" s="54">
        <v>8670.2115448125005</v>
      </c>
      <c r="H1410" s="54"/>
      <c r="I1410" s="54"/>
      <c r="J1410" s="1">
        <v>0</v>
      </c>
      <c r="K1410" s="1">
        <v>150</v>
      </c>
      <c r="L1410" s="54"/>
    </row>
    <row r="1411" spans="1:12">
      <c r="A1411" t="s">
        <v>24</v>
      </c>
      <c r="B1411" t="s">
        <v>74</v>
      </c>
      <c r="C1411" t="s">
        <v>117</v>
      </c>
      <c r="D1411" t="s">
        <v>72</v>
      </c>
      <c r="E1411" s="54">
        <v>6</v>
      </c>
      <c r="F1411" t="s">
        <v>98</v>
      </c>
      <c r="G1411" s="54">
        <v>7991.1919236249996</v>
      </c>
      <c r="H1411" s="54"/>
      <c r="I1411" s="54"/>
      <c r="J1411" s="1">
        <v>0</v>
      </c>
      <c r="K1411" s="1">
        <v>150</v>
      </c>
      <c r="L1411" s="54"/>
    </row>
    <row r="1412" spans="1:12">
      <c r="A1412" t="s">
        <v>24</v>
      </c>
      <c r="B1412" t="s">
        <v>74</v>
      </c>
      <c r="C1412" t="s">
        <v>118</v>
      </c>
      <c r="D1412" t="s">
        <v>72</v>
      </c>
      <c r="E1412" s="54">
        <v>6</v>
      </c>
      <c r="F1412" t="s">
        <v>98</v>
      </c>
      <c r="G1412" s="54">
        <v>8950.8584828333405</v>
      </c>
      <c r="H1412" s="54"/>
      <c r="I1412" s="54"/>
      <c r="J1412" s="1">
        <v>0</v>
      </c>
      <c r="K1412" s="1">
        <v>150</v>
      </c>
      <c r="L1412" s="54"/>
    </row>
    <row r="1413" spans="1:12">
      <c r="A1413" t="s">
        <v>24</v>
      </c>
      <c r="B1413" t="s">
        <v>74</v>
      </c>
      <c r="C1413" t="s">
        <v>119</v>
      </c>
      <c r="D1413" t="s">
        <v>72</v>
      </c>
      <c r="E1413" s="54">
        <v>6</v>
      </c>
      <c r="F1413" t="s">
        <v>98</v>
      </c>
      <c r="G1413" s="54">
        <v>8987.2006405624998</v>
      </c>
      <c r="H1413" s="54"/>
      <c r="I1413" s="54"/>
      <c r="J1413" s="1">
        <v>0</v>
      </c>
      <c r="K1413" s="1">
        <v>150</v>
      </c>
      <c r="L1413" s="54"/>
    </row>
    <row r="1414" spans="1:12">
      <c r="A1414" t="s">
        <v>24</v>
      </c>
      <c r="B1414" t="s">
        <v>74</v>
      </c>
      <c r="C1414" t="s">
        <v>109</v>
      </c>
      <c r="D1414" t="s">
        <v>72</v>
      </c>
      <c r="E1414">
        <v>7</v>
      </c>
      <c r="F1414" t="s">
        <v>98</v>
      </c>
      <c r="G1414">
        <v>8082.8931568333301</v>
      </c>
      <c r="J1414" s="1">
        <v>0</v>
      </c>
      <c r="K1414" s="1">
        <v>150</v>
      </c>
      <c r="L1414" s="54"/>
    </row>
    <row r="1415" spans="1:12">
      <c r="A1415" t="s">
        <v>24</v>
      </c>
      <c r="B1415" t="s">
        <v>74</v>
      </c>
      <c r="C1415" t="s">
        <v>110</v>
      </c>
      <c r="D1415" t="s">
        <v>72</v>
      </c>
      <c r="E1415" s="54">
        <v>7</v>
      </c>
      <c r="F1415" t="s">
        <v>98</v>
      </c>
      <c r="G1415" s="54">
        <v>9171.0091864285696</v>
      </c>
      <c r="H1415" s="54"/>
      <c r="I1415" s="54"/>
      <c r="J1415" s="1">
        <v>0</v>
      </c>
      <c r="K1415" s="1">
        <v>150</v>
      </c>
      <c r="L1415" s="54"/>
    </row>
    <row r="1416" spans="1:12">
      <c r="A1416" t="s">
        <v>24</v>
      </c>
      <c r="B1416" t="s">
        <v>74</v>
      </c>
      <c r="C1416" t="s">
        <v>111</v>
      </c>
      <c r="D1416" t="s">
        <v>72</v>
      </c>
      <c r="E1416" s="54">
        <v>7</v>
      </c>
      <c r="F1416" t="s">
        <v>98</v>
      </c>
      <c r="G1416" s="54">
        <v>7447.726568</v>
      </c>
      <c r="H1416" s="54"/>
      <c r="I1416" s="54"/>
      <c r="J1416" s="1">
        <v>0</v>
      </c>
      <c r="K1416" s="1">
        <v>150</v>
      </c>
      <c r="L1416" s="54"/>
    </row>
    <row r="1417" spans="1:12">
      <c r="A1417" t="s">
        <v>24</v>
      </c>
      <c r="B1417" t="s">
        <v>74</v>
      </c>
      <c r="C1417" t="s">
        <v>112</v>
      </c>
      <c r="D1417" t="s">
        <v>72</v>
      </c>
      <c r="E1417" s="54">
        <v>7</v>
      </c>
      <c r="F1417" t="s">
        <v>98</v>
      </c>
      <c r="G1417" s="54">
        <v>7761.2185734166696</v>
      </c>
      <c r="H1417" s="54"/>
      <c r="I1417" s="54"/>
      <c r="J1417" s="1">
        <v>0</v>
      </c>
      <c r="K1417" s="1">
        <v>150</v>
      </c>
      <c r="L1417" s="54"/>
    </row>
    <row r="1418" spans="1:12">
      <c r="A1418" t="s">
        <v>24</v>
      </c>
      <c r="B1418" t="s">
        <v>74</v>
      </c>
      <c r="C1418" t="s">
        <v>113</v>
      </c>
      <c r="D1418" t="s">
        <v>72</v>
      </c>
      <c r="E1418" s="54">
        <v>7</v>
      </c>
      <c r="F1418" t="s">
        <v>98</v>
      </c>
      <c r="G1418" s="54">
        <v>7748.5566629333298</v>
      </c>
      <c r="H1418" s="54"/>
      <c r="I1418" s="54"/>
      <c r="J1418" s="1">
        <v>0</v>
      </c>
      <c r="K1418" s="1">
        <v>150</v>
      </c>
      <c r="L1418" s="54"/>
    </row>
    <row r="1419" spans="1:12">
      <c r="A1419" t="s">
        <v>24</v>
      </c>
      <c r="B1419" t="s">
        <v>74</v>
      </c>
      <c r="C1419" t="s">
        <v>114</v>
      </c>
      <c r="D1419" t="s">
        <v>72</v>
      </c>
      <c r="E1419" s="54">
        <v>7</v>
      </c>
      <c r="F1419" t="s">
        <v>98</v>
      </c>
      <c r="G1419" s="54">
        <v>8895.4048156000008</v>
      </c>
      <c r="H1419" s="54"/>
      <c r="I1419" s="54"/>
      <c r="J1419" s="1">
        <v>0</v>
      </c>
      <c r="K1419" s="1">
        <v>150</v>
      </c>
      <c r="L1419" s="54"/>
    </row>
    <row r="1420" spans="1:12">
      <c r="A1420" t="s">
        <v>24</v>
      </c>
      <c r="B1420" t="s">
        <v>74</v>
      </c>
      <c r="C1420" t="s">
        <v>115</v>
      </c>
      <c r="D1420" t="s">
        <v>72</v>
      </c>
      <c r="E1420" s="54">
        <v>7</v>
      </c>
      <c r="F1420" t="s">
        <v>98</v>
      </c>
      <c r="G1420" s="54">
        <v>9220.8335132857101</v>
      </c>
      <c r="H1420" s="54"/>
      <c r="I1420" s="54"/>
      <c r="J1420" s="1">
        <v>0</v>
      </c>
      <c r="K1420" s="1">
        <v>150</v>
      </c>
      <c r="L1420" s="54"/>
    </row>
    <row r="1421" spans="1:12">
      <c r="A1421" t="s">
        <v>24</v>
      </c>
      <c r="B1421" t="s">
        <v>74</v>
      </c>
      <c r="C1421" t="s">
        <v>116</v>
      </c>
      <c r="D1421" t="s">
        <v>72</v>
      </c>
      <c r="E1421" s="54">
        <v>7</v>
      </c>
      <c r="F1421" t="s">
        <v>98</v>
      </c>
      <c r="G1421" s="54">
        <v>7588.5435772666697</v>
      </c>
      <c r="H1421" s="54"/>
      <c r="I1421" s="54"/>
      <c r="J1421" s="1">
        <v>0</v>
      </c>
      <c r="K1421" s="1">
        <v>150</v>
      </c>
      <c r="L1421" s="54"/>
    </row>
    <row r="1422" spans="1:12">
      <c r="A1422" t="s">
        <v>24</v>
      </c>
      <c r="B1422" t="s">
        <v>74</v>
      </c>
      <c r="C1422" t="s">
        <v>59</v>
      </c>
      <c r="D1422" t="s">
        <v>72</v>
      </c>
      <c r="E1422" s="54">
        <v>7</v>
      </c>
      <c r="F1422" t="s">
        <v>98</v>
      </c>
      <c r="G1422" s="54">
        <v>8589.220053125</v>
      </c>
      <c r="H1422" s="54"/>
      <c r="I1422" s="54"/>
      <c r="J1422" s="1">
        <v>0</v>
      </c>
      <c r="K1422" s="1">
        <v>150</v>
      </c>
      <c r="L1422" s="54"/>
    </row>
    <row r="1423" spans="1:12">
      <c r="A1423" t="s">
        <v>24</v>
      </c>
      <c r="B1423" t="s">
        <v>74</v>
      </c>
      <c r="C1423" t="s">
        <v>117</v>
      </c>
      <c r="D1423" t="s">
        <v>72</v>
      </c>
      <c r="E1423" s="54">
        <v>7</v>
      </c>
      <c r="F1423" t="s">
        <v>98</v>
      </c>
      <c r="G1423" s="54">
        <v>7777.6506843124998</v>
      </c>
      <c r="H1423" s="54"/>
      <c r="I1423" s="54"/>
      <c r="J1423" s="1">
        <v>0</v>
      </c>
      <c r="K1423" s="1">
        <v>150</v>
      </c>
      <c r="L1423" s="54"/>
    </row>
    <row r="1424" spans="1:12">
      <c r="A1424" t="s">
        <v>24</v>
      </c>
      <c r="B1424" t="s">
        <v>74</v>
      </c>
      <c r="C1424" t="s">
        <v>118</v>
      </c>
      <c r="D1424" t="s">
        <v>72</v>
      </c>
      <c r="E1424" s="54">
        <v>7</v>
      </c>
      <c r="F1424" t="s">
        <v>98</v>
      </c>
      <c r="G1424" s="54">
        <v>8946.7712025833298</v>
      </c>
      <c r="H1424" s="54"/>
      <c r="I1424" s="54"/>
      <c r="J1424" s="1">
        <v>0</v>
      </c>
      <c r="K1424" s="1">
        <v>150</v>
      </c>
      <c r="L1424" s="54"/>
    </row>
    <row r="1425" spans="1:12">
      <c r="A1425" t="s">
        <v>24</v>
      </c>
      <c r="B1425" t="s">
        <v>74</v>
      </c>
      <c r="C1425" t="s">
        <v>119</v>
      </c>
      <c r="D1425" t="s">
        <v>72</v>
      </c>
      <c r="E1425" s="54">
        <v>7</v>
      </c>
      <c r="F1425" t="s">
        <v>98</v>
      </c>
      <c r="G1425" s="54">
        <v>8912.0924891875002</v>
      </c>
      <c r="H1425" s="54"/>
      <c r="I1425" s="54"/>
      <c r="J1425" s="1">
        <v>0</v>
      </c>
      <c r="K1425" s="1">
        <v>150</v>
      </c>
      <c r="L1425" s="54"/>
    </row>
    <row r="1426" spans="1:12">
      <c r="A1426" t="s">
        <v>24</v>
      </c>
      <c r="B1426" t="s">
        <v>74</v>
      </c>
      <c r="C1426" t="s">
        <v>109</v>
      </c>
      <c r="D1426" t="s">
        <v>72</v>
      </c>
      <c r="E1426">
        <v>8</v>
      </c>
      <c r="F1426" t="s">
        <v>98</v>
      </c>
      <c r="G1426">
        <v>8085.8102332500002</v>
      </c>
      <c r="J1426" s="1">
        <v>0</v>
      </c>
      <c r="K1426" s="1">
        <v>150</v>
      </c>
      <c r="L1426" s="54"/>
    </row>
    <row r="1427" spans="1:12">
      <c r="A1427" t="s">
        <v>24</v>
      </c>
      <c r="B1427" t="s">
        <v>74</v>
      </c>
      <c r="C1427" t="s">
        <v>110</v>
      </c>
      <c r="D1427" t="s">
        <v>72</v>
      </c>
      <c r="E1427" s="54">
        <v>8</v>
      </c>
      <c r="F1427" t="s">
        <v>98</v>
      </c>
      <c r="G1427" s="54">
        <v>9141.8919868571393</v>
      </c>
      <c r="H1427" s="54"/>
      <c r="I1427" s="54"/>
      <c r="J1427" s="1">
        <v>0</v>
      </c>
      <c r="K1427" s="1">
        <v>150</v>
      </c>
      <c r="L1427" s="54"/>
    </row>
    <row r="1428" spans="1:12">
      <c r="A1428" t="s">
        <v>24</v>
      </c>
      <c r="B1428" t="s">
        <v>74</v>
      </c>
      <c r="C1428" t="s">
        <v>111</v>
      </c>
      <c r="D1428" t="s">
        <v>72</v>
      </c>
      <c r="E1428" s="54">
        <v>8</v>
      </c>
      <c r="F1428" t="s">
        <v>98</v>
      </c>
      <c r="G1428" s="54">
        <v>7451.0883132352901</v>
      </c>
      <c r="H1428" s="54"/>
      <c r="I1428" s="54"/>
      <c r="J1428" s="1">
        <v>0</v>
      </c>
      <c r="K1428" s="1">
        <v>150</v>
      </c>
      <c r="L1428" s="54"/>
    </row>
    <row r="1429" spans="1:12">
      <c r="A1429" t="s">
        <v>24</v>
      </c>
      <c r="B1429" t="s">
        <v>74</v>
      </c>
      <c r="C1429" t="s">
        <v>112</v>
      </c>
      <c r="D1429" t="s">
        <v>72</v>
      </c>
      <c r="E1429" s="54">
        <v>8</v>
      </c>
      <c r="F1429" t="s">
        <v>98</v>
      </c>
      <c r="G1429" s="54">
        <v>7760.6433388333298</v>
      </c>
      <c r="H1429" s="54"/>
      <c r="I1429" s="54"/>
      <c r="J1429" s="1">
        <v>0</v>
      </c>
      <c r="K1429" s="1">
        <v>150</v>
      </c>
      <c r="L1429" s="54"/>
    </row>
    <row r="1430" spans="1:12">
      <c r="A1430" t="s">
        <v>24</v>
      </c>
      <c r="B1430" t="s">
        <v>74</v>
      </c>
      <c r="C1430" t="s">
        <v>113</v>
      </c>
      <c r="D1430" t="s">
        <v>72</v>
      </c>
      <c r="E1430" s="54">
        <v>8</v>
      </c>
      <c r="F1430" t="s">
        <v>98</v>
      </c>
      <c r="G1430" s="54">
        <v>7782.3554206666704</v>
      </c>
      <c r="H1430" s="54"/>
      <c r="I1430" s="54"/>
      <c r="J1430" s="1">
        <v>0</v>
      </c>
      <c r="K1430" s="1">
        <v>150</v>
      </c>
      <c r="L1430" s="54"/>
    </row>
    <row r="1431" spans="1:12">
      <c r="A1431" t="s">
        <v>24</v>
      </c>
      <c r="B1431" t="s">
        <v>74</v>
      </c>
      <c r="C1431" t="s">
        <v>114</v>
      </c>
      <c r="D1431" t="s">
        <v>72</v>
      </c>
      <c r="E1431" s="54">
        <v>8</v>
      </c>
      <c r="F1431" t="s">
        <v>98</v>
      </c>
      <c r="G1431" s="54">
        <v>8877.3015583333308</v>
      </c>
      <c r="H1431" s="54"/>
      <c r="I1431" s="54"/>
      <c r="J1431" s="1">
        <v>0</v>
      </c>
      <c r="K1431" s="1">
        <v>150</v>
      </c>
      <c r="L1431" s="54"/>
    </row>
    <row r="1432" spans="1:12">
      <c r="A1432" t="s">
        <v>24</v>
      </c>
      <c r="B1432" t="s">
        <v>74</v>
      </c>
      <c r="C1432" t="s">
        <v>115</v>
      </c>
      <c r="D1432" t="s">
        <v>72</v>
      </c>
      <c r="E1432" s="54">
        <v>8</v>
      </c>
      <c r="F1432" t="s">
        <v>98</v>
      </c>
      <c r="G1432" s="54">
        <v>9267.76719342857</v>
      </c>
      <c r="H1432" s="54"/>
      <c r="I1432" s="54"/>
      <c r="J1432" s="1">
        <v>0</v>
      </c>
      <c r="K1432" s="1">
        <v>150</v>
      </c>
      <c r="L1432" s="54"/>
    </row>
    <row r="1433" spans="1:12">
      <c r="A1433" t="s">
        <v>24</v>
      </c>
      <c r="B1433" t="s">
        <v>74</v>
      </c>
      <c r="C1433" t="s">
        <v>116</v>
      </c>
      <c r="D1433" t="s">
        <v>72</v>
      </c>
      <c r="E1433" s="54">
        <v>8</v>
      </c>
      <c r="F1433" t="s">
        <v>98</v>
      </c>
      <c r="G1433" s="54">
        <v>7503.3309201333304</v>
      </c>
      <c r="H1433" s="54"/>
      <c r="I1433" s="54"/>
      <c r="J1433" s="1">
        <v>0</v>
      </c>
      <c r="K1433" s="1">
        <v>150</v>
      </c>
      <c r="L1433" s="54"/>
    </row>
    <row r="1434" spans="1:12">
      <c r="A1434" t="s">
        <v>24</v>
      </c>
      <c r="B1434" t="s">
        <v>74</v>
      </c>
      <c r="C1434" t="s">
        <v>59</v>
      </c>
      <c r="D1434" t="s">
        <v>72</v>
      </c>
      <c r="E1434" s="54">
        <v>8</v>
      </c>
      <c r="F1434" t="s">
        <v>98</v>
      </c>
      <c r="G1434" s="54">
        <v>8635.0123442500008</v>
      </c>
      <c r="H1434" s="54"/>
      <c r="I1434" s="54"/>
      <c r="J1434" s="1">
        <v>0</v>
      </c>
      <c r="K1434" s="1">
        <v>150</v>
      </c>
      <c r="L1434" s="54"/>
    </row>
    <row r="1435" spans="1:12">
      <c r="A1435" t="s">
        <v>24</v>
      </c>
      <c r="B1435" t="s">
        <v>74</v>
      </c>
      <c r="C1435" t="s">
        <v>117</v>
      </c>
      <c r="D1435" t="s">
        <v>72</v>
      </c>
      <c r="E1435" s="54">
        <v>8</v>
      </c>
      <c r="F1435" t="s">
        <v>98</v>
      </c>
      <c r="G1435" s="54">
        <v>7715.1871593750002</v>
      </c>
      <c r="H1435" s="54"/>
      <c r="I1435" s="54"/>
      <c r="J1435" s="1">
        <v>0</v>
      </c>
      <c r="K1435" s="1">
        <v>150</v>
      </c>
      <c r="L1435" s="54"/>
    </row>
    <row r="1436" spans="1:12">
      <c r="A1436" t="s">
        <v>24</v>
      </c>
      <c r="B1436" t="s">
        <v>74</v>
      </c>
      <c r="C1436" t="s">
        <v>118</v>
      </c>
      <c r="D1436" t="s">
        <v>72</v>
      </c>
      <c r="E1436" s="54">
        <v>8</v>
      </c>
      <c r="F1436" t="s">
        <v>98</v>
      </c>
      <c r="G1436" s="54">
        <v>8831.7527759999994</v>
      </c>
      <c r="H1436" s="54"/>
      <c r="I1436" s="54"/>
      <c r="J1436" s="1">
        <v>0</v>
      </c>
      <c r="K1436" s="1">
        <v>150</v>
      </c>
      <c r="L1436" s="54"/>
    </row>
    <row r="1437" spans="1:12">
      <c r="A1437" t="s">
        <v>24</v>
      </c>
      <c r="B1437" t="s">
        <v>74</v>
      </c>
      <c r="C1437" t="s">
        <v>119</v>
      </c>
      <c r="D1437" t="s">
        <v>72</v>
      </c>
      <c r="E1437" s="54">
        <v>8</v>
      </c>
      <c r="F1437" t="s">
        <v>98</v>
      </c>
      <c r="G1437" s="54">
        <v>8883.8570881249998</v>
      </c>
      <c r="H1437" s="54"/>
      <c r="I1437" s="54"/>
      <c r="J1437" s="1">
        <v>0</v>
      </c>
      <c r="K1437" s="1">
        <v>150</v>
      </c>
      <c r="L1437" s="54"/>
    </row>
    <row r="1438" spans="1:12">
      <c r="A1438" t="s">
        <v>24</v>
      </c>
      <c r="B1438" t="s">
        <v>74</v>
      </c>
      <c r="C1438" t="s">
        <v>109</v>
      </c>
      <c r="D1438" t="s">
        <v>72</v>
      </c>
      <c r="E1438">
        <v>9</v>
      </c>
      <c r="F1438" t="s">
        <v>98</v>
      </c>
      <c r="G1438">
        <v>8136.5978180833299</v>
      </c>
      <c r="J1438" s="1">
        <v>0</v>
      </c>
      <c r="K1438" s="1">
        <v>150</v>
      </c>
      <c r="L1438" s="54"/>
    </row>
    <row r="1439" spans="1:12">
      <c r="A1439" t="s">
        <v>24</v>
      </c>
      <c r="B1439" t="s">
        <v>74</v>
      </c>
      <c r="C1439" t="s">
        <v>110</v>
      </c>
      <c r="D1439" t="s">
        <v>72</v>
      </c>
      <c r="E1439" s="54">
        <v>9</v>
      </c>
      <c r="F1439" t="s">
        <v>98</v>
      </c>
      <c r="G1439" s="54">
        <v>9188.67035514286</v>
      </c>
      <c r="H1439" s="54"/>
      <c r="I1439" s="54"/>
      <c r="J1439" s="1">
        <v>0</v>
      </c>
      <c r="K1439" s="1">
        <v>150</v>
      </c>
      <c r="L1439" s="54"/>
    </row>
    <row r="1440" spans="1:12">
      <c r="A1440" t="s">
        <v>24</v>
      </c>
      <c r="B1440" t="s">
        <v>74</v>
      </c>
      <c r="C1440" t="s">
        <v>111</v>
      </c>
      <c r="D1440" t="s">
        <v>72</v>
      </c>
      <c r="E1440" s="54">
        <v>9</v>
      </c>
      <c r="F1440" t="s">
        <v>98</v>
      </c>
      <c r="G1440" s="54">
        <v>7485.6982370588203</v>
      </c>
      <c r="H1440" s="54"/>
      <c r="I1440" s="54"/>
      <c r="J1440" s="1">
        <v>0</v>
      </c>
      <c r="K1440" s="1">
        <v>150</v>
      </c>
      <c r="L1440" s="54"/>
    </row>
    <row r="1441" spans="1:12">
      <c r="A1441" t="s">
        <v>24</v>
      </c>
      <c r="B1441" t="s">
        <v>74</v>
      </c>
      <c r="C1441" t="s">
        <v>112</v>
      </c>
      <c r="D1441" t="s">
        <v>72</v>
      </c>
      <c r="E1441" s="54">
        <v>9</v>
      </c>
      <c r="F1441" t="s">
        <v>98</v>
      </c>
      <c r="G1441" s="54">
        <v>7770.18853508333</v>
      </c>
      <c r="H1441" s="54"/>
      <c r="I1441" s="54"/>
      <c r="J1441" s="1">
        <v>0</v>
      </c>
      <c r="K1441" s="1">
        <v>150</v>
      </c>
      <c r="L1441" s="54"/>
    </row>
    <row r="1442" spans="1:12">
      <c r="A1442" t="s">
        <v>24</v>
      </c>
      <c r="B1442" t="s">
        <v>74</v>
      </c>
      <c r="C1442" t="s">
        <v>113</v>
      </c>
      <c r="D1442" t="s">
        <v>72</v>
      </c>
      <c r="E1442" s="54">
        <v>9</v>
      </c>
      <c r="F1442" t="s">
        <v>98</v>
      </c>
      <c r="G1442" s="54">
        <v>7720.1507764666703</v>
      </c>
      <c r="H1442" s="54"/>
      <c r="I1442" s="54"/>
      <c r="J1442" s="1">
        <v>0</v>
      </c>
      <c r="K1442" s="1">
        <v>150</v>
      </c>
      <c r="L1442" s="54"/>
    </row>
    <row r="1443" spans="1:12">
      <c r="A1443" t="s">
        <v>24</v>
      </c>
      <c r="B1443" t="s">
        <v>74</v>
      </c>
      <c r="C1443" t="s">
        <v>114</v>
      </c>
      <c r="D1443" t="s">
        <v>72</v>
      </c>
      <c r="E1443" s="54">
        <v>9</v>
      </c>
      <c r="F1443" t="s">
        <v>98</v>
      </c>
      <c r="G1443" s="54">
        <v>8849.4455366000002</v>
      </c>
      <c r="H1443" s="54"/>
      <c r="I1443" s="54"/>
      <c r="J1443" s="1">
        <v>0</v>
      </c>
      <c r="K1443" s="1">
        <v>150</v>
      </c>
      <c r="L1443" s="54"/>
    </row>
    <row r="1444" spans="1:12">
      <c r="A1444" t="s">
        <v>24</v>
      </c>
      <c r="B1444" t="s">
        <v>74</v>
      </c>
      <c r="C1444" t="s">
        <v>115</v>
      </c>
      <c r="D1444" t="s">
        <v>72</v>
      </c>
      <c r="E1444" s="54">
        <v>9</v>
      </c>
      <c r="F1444" t="s">
        <v>98</v>
      </c>
      <c r="G1444" s="54">
        <v>9276.8051557857107</v>
      </c>
      <c r="H1444" s="54"/>
      <c r="I1444" s="54"/>
      <c r="J1444" s="1">
        <v>0</v>
      </c>
      <c r="K1444" s="1">
        <v>150</v>
      </c>
      <c r="L1444" s="54"/>
    </row>
    <row r="1445" spans="1:12">
      <c r="A1445" t="s">
        <v>24</v>
      </c>
      <c r="B1445" t="s">
        <v>74</v>
      </c>
      <c r="C1445" t="s">
        <v>116</v>
      </c>
      <c r="D1445" t="s">
        <v>72</v>
      </c>
      <c r="E1445" s="54">
        <v>9</v>
      </c>
      <c r="F1445" t="s">
        <v>98</v>
      </c>
      <c r="G1445" s="54">
        <v>7439.6925872000002</v>
      </c>
      <c r="H1445" s="54"/>
      <c r="I1445" s="54"/>
      <c r="J1445" s="1">
        <v>0</v>
      </c>
      <c r="K1445" s="1">
        <v>150</v>
      </c>
      <c r="L1445" s="54"/>
    </row>
    <row r="1446" spans="1:12">
      <c r="A1446" t="s">
        <v>24</v>
      </c>
      <c r="B1446" t="s">
        <v>74</v>
      </c>
      <c r="C1446" t="s">
        <v>59</v>
      </c>
      <c r="D1446" t="s">
        <v>72</v>
      </c>
      <c r="E1446" s="54">
        <v>9</v>
      </c>
      <c r="F1446" t="s">
        <v>98</v>
      </c>
      <c r="G1446" s="54">
        <v>8683.1309486874998</v>
      </c>
      <c r="H1446" s="54"/>
      <c r="I1446" s="54"/>
      <c r="J1446" s="1">
        <v>0</v>
      </c>
      <c r="K1446" s="1">
        <v>150</v>
      </c>
      <c r="L1446" s="54"/>
    </row>
    <row r="1447" spans="1:12">
      <c r="A1447" t="s">
        <v>24</v>
      </c>
      <c r="B1447" t="s">
        <v>74</v>
      </c>
      <c r="C1447" t="s">
        <v>117</v>
      </c>
      <c r="D1447" t="s">
        <v>72</v>
      </c>
      <c r="E1447" s="54">
        <v>9</v>
      </c>
      <c r="F1447" t="s">
        <v>98</v>
      </c>
      <c r="G1447" s="54">
        <v>7713.8580277499996</v>
      </c>
      <c r="H1447" s="54"/>
      <c r="I1447" s="54"/>
      <c r="J1447" s="1">
        <v>0</v>
      </c>
      <c r="K1447" s="1">
        <v>150</v>
      </c>
      <c r="L1447" s="54"/>
    </row>
    <row r="1448" spans="1:12">
      <c r="A1448" t="s">
        <v>24</v>
      </c>
      <c r="B1448" t="s">
        <v>74</v>
      </c>
      <c r="C1448" t="s">
        <v>118</v>
      </c>
      <c r="D1448" t="s">
        <v>72</v>
      </c>
      <c r="E1448" s="54">
        <v>9</v>
      </c>
      <c r="F1448" t="s">
        <v>98</v>
      </c>
      <c r="G1448" s="54">
        <v>8811.2540415000003</v>
      </c>
      <c r="H1448" s="54"/>
      <c r="I1448" s="54"/>
      <c r="J1448" s="1">
        <v>0</v>
      </c>
      <c r="K1448" s="1">
        <v>150</v>
      </c>
      <c r="L1448" s="54"/>
    </row>
    <row r="1449" spans="1:12">
      <c r="A1449" t="s">
        <v>24</v>
      </c>
      <c r="B1449" t="s">
        <v>74</v>
      </c>
      <c r="C1449" t="s">
        <v>119</v>
      </c>
      <c r="D1449" t="s">
        <v>72</v>
      </c>
      <c r="E1449" s="54">
        <v>9</v>
      </c>
      <c r="F1449" t="s">
        <v>98</v>
      </c>
      <c r="G1449" s="54">
        <v>8870.1450704375002</v>
      </c>
      <c r="H1449" s="54"/>
      <c r="I1449" s="54"/>
      <c r="J1449" s="1">
        <v>0</v>
      </c>
      <c r="K1449" s="1">
        <v>150</v>
      </c>
      <c r="L1449" s="54"/>
    </row>
    <row r="1450" spans="1:12">
      <c r="A1450" t="s">
        <v>24</v>
      </c>
      <c r="B1450" t="s">
        <v>74</v>
      </c>
      <c r="C1450" t="s">
        <v>109</v>
      </c>
      <c r="D1450" t="s">
        <v>72</v>
      </c>
      <c r="E1450">
        <v>10</v>
      </c>
      <c r="F1450" t="s">
        <v>98</v>
      </c>
      <c r="G1450">
        <v>8152.1876180833297</v>
      </c>
      <c r="J1450" s="1">
        <v>0</v>
      </c>
      <c r="K1450" s="1">
        <v>150</v>
      </c>
      <c r="L1450" s="54"/>
    </row>
    <row r="1451" spans="1:12">
      <c r="A1451" t="s">
        <v>24</v>
      </c>
      <c r="B1451" t="s">
        <v>74</v>
      </c>
      <c r="C1451" t="s">
        <v>110</v>
      </c>
      <c r="D1451" t="s">
        <v>72</v>
      </c>
      <c r="E1451" s="54">
        <v>10</v>
      </c>
      <c r="F1451" t="s">
        <v>98</v>
      </c>
      <c r="G1451" s="54">
        <v>9232.1904544285699</v>
      </c>
      <c r="H1451" s="54"/>
      <c r="I1451" s="54"/>
      <c r="J1451" s="1">
        <v>0</v>
      </c>
      <c r="K1451" s="1">
        <v>150</v>
      </c>
      <c r="L1451" s="54"/>
    </row>
    <row r="1452" spans="1:12">
      <c r="A1452" t="s">
        <v>24</v>
      </c>
      <c r="B1452" t="s">
        <v>74</v>
      </c>
      <c r="C1452" t="s">
        <v>111</v>
      </c>
      <c r="D1452" t="s">
        <v>72</v>
      </c>
      <c r="E1452" s="54">
        <v>10</v>
      </c>
      <c r="F1452" t="s">
        <v>98</v>
      </c>
      <c r="G1452" s="54">
        <v>7507.9013187058799</v>
      </c>
      <c r="H1452" s="54"/>
      <c r="I1452" s="54"/>
      <c r="J1452" s="1">
        <v>0</v>
      </c>
      <c r="K1452" s="1">
        <v>150</v>
      </c>
      <c r="L1452" s="54"/>
    </row>
    <row r="1453" spans="1:12">
      <c r="A1453" t="s">
        <v>24</v>
      </c>
      <c r="B1453" t="s">
        <v>74</v>
      </c>
      <c r="C1453" t="s">
        <v>112</v>
      </c>
      <c r="D1453" t="s">
        <v>72</v>
      </c>
      <c r="E1453" s="54">
        <v>10</v>
      </c>
      <c r="F1453" t="s">
        <v>98</v>
      </c>
      <c r="G1453" s="54">
        <v>7813.2467555000003</v>
      </c>
      <c r="H1453" s="54"/>
      <c r="I1453" s="54"/>
      <c r="J1453" s="1">
        <v>0</v>
      </c>
      <c r="K1453" s="1">
        <v>150</v>
      </c>
      <c r="L1453" s="54"/>
    </row>
    <row r="1454" spans="1:12">
      <c r="A1454" t="s">
        <v>24</v>
      </c>
      <c r="B1454" t="s">
        <v>74</v>
      </c>
      <c r="C1454" t="s">
        <v>113</v>
      </c>
      <c r="D1454" t="s">
        <v>72</v>
      </c>
      <c r="E1454" s="54">
        <v>10</v>
      </c>
      <c r="F1454" t="s">
        <v>98</v>
      </c>
      <c r="G1454" s="54">
        <v>7698.8091450000002</v>
      </c>
      <c r="H1454" s="54"/>
      <c r="I1454" s="54"/>
      <c r="J1454" s="1">
        <v>0</v>
      </c>
      <c r="K1454" s="1">
        <v>150</v>
      </c>
      <c r="L1454" s="54"/>
    </row>
    <row r="1455" spans="1:12">
      <c r="A1455" t="s">
        <v>24</v>
      </c>
      <c r="B1455" t="s">
        <v>74</v>
      </c>
      <c r="C1455" t="s">
        <v>114</v>
      </c>
      <c r="D1455" t="s">
        <v>72</v>
      </c>
      <c r="E1455" s="54">
        <v>10</v>
      </c>
      <c r="F1455" t="s">
        <v>98</v>
      </c>
      <c r="G1455" s="54">
        <v>8903.8023355999994</v>
      </c>
      <c r="H1455" s="54"/>
      <c r="I1455" s="54"/>
      <c r="J1455" s="1">
        <v>0</v>
      </c>
      <c r="K1455" s="1">
        <v>150</v>
      </c>
      <c r="L1455" s="54"/>
    </row>
    <row r="1456" spans="1:12">
      <c r="A1456" t="s">
        <v>24</v>
      </c>
      <c r="B1456" t="s">
        <v>74</v>
      </c>
      <c r="C1456" t="s">
        <v>115</v>
      </c>
      <c r="D1456" t="s">
        <v>72</v>
      </c>
      <c r="E1456" s="54">
        <v>10</v>
      </c>
      <c r="F1456" t="s">
        <v>98</v>
      </c>
      <c r="G1456" s="54">
        <v>9289.9092629285697</v>
      </c>
      <c r="H1456" s="54"/>
      <c r="I1456" s="54"/>
      <c r="J1456" s="1">
        <v>0</v>
      </c>
      <c r="K1456" s="1">
        <v>150</v>
      </c>
      <c r="L1456" s="54"/>
    </row>
    <row r="1457" spans="1:12">
      <c r="A1457" t="s">
        <v>24</v>
      </c>
      <c r="B1457" t="s">
        <v>74</v>
      </c>
      <c r="C1457" t="s">
        <v>116</v>
      </c>
      <c r="D1457" t="s">
        <v>72</v>
      </c>
      <c r="E1457" s="54">
        <v>10</v>
      </c>
      <c r="F1457" t="s">
        <v>98</v>
      </c>
      <c r="G1457" s="54">
        <v>7478.5909564666699</v>
      </c>
      <c r="H1457" s="54"/>
      <c r="I1457" s="54"/>
      <c r="J1457" s="1">
        <v>0</v>
      </c>
      <c r="K1457" s="1">
        <v>150</v>
      </c>
      <c r="L1457" s="54"/>
    </row>
    <row r="1458" spans="1:12">
      <c r="A1458" t="s">
        <v>24</v>
      </c>
      <c r="B1458" t="s">
        <v>74</v>
      </c>
      <c r="C1458" t="s">
        <v>59</v>
      </c>
      <c r="D1458" t="s">
        <v>72</v>
      </c>
      <c r="E1458" s="54">
        <v>10</v>
      </c>
      <c r="F1458" t="s">
        <v>98</v>
      </c>
      <c r="G1458" s="54">
        <v>8741.6222554374999</v>
      </c>
      <c r="H1458" s="54"/>
      <c r="I1458" s="54"/>
      <c r="J1458" s="1">
        <v>0</v>
      </c>
      <c r="K1458" s="1">
        <v>150</v>
      </c>
      <c r="L1458" s="54"/>
    </row>
    <row r="1459" spans="1:12">
      <c r="A1459" t="s">
        <v>24</v>
      </c>
      <c r="B1459" t="s">
        <v>74</v>
      </c>
      <c r="C1459" t="s">
        <v>117</v>
      </c>
      <c r="D1459" t="s">
        <v>72</v>
      </c>
      <c r="E1459" s="54">
        <v>10</v>
      </c>
      <c r="F1459" t="s">
        <v>98</v>
      </c>
      <c r="G1459" s="54">
        <v>7762.8308495624997</v>
      </c>
      <c r="H1459" s="54"/>
      <c r="I1459" s="54"/>
      <c r="J1459" s="1">
        <v>0</v>
      </c>
      <c r="K1459" s="1">
        <v>150</v>
      </c>
      <c r="L1459" s="54"/>
    </row>
    <row r="1460" spans="1:12">
      <c r="A1460" t="s">
        <v>24</v>
      </c>
      <c r="B1460" t="s">
        <v>74</v>
      </c>
      <c r="C1460" t="s">
        <v>118</v>
      </c>
      <c r="D1460" t="s">
        <v>72</v>
      </c>
      <c r="E1460" s="54">
        <v>10</v>
      </c>
      <c r="F1460" t="s">
        <v>98</v>
      </c>
      <c r="G1460" s="54">
        <v>8799.4398081666695</v>
      </c>
      <c r="H1460" s="54"/>
      <c r="I1460" s="54"/>
      <c r="J1460" s="1">
        <v>0</v>
      </c>
      <c r="K1460" s="1">
        <v>150</v>
      </c>
      <c r="L1460" s="54"/>
    </row>
    <row r="1461" spans="1:12">
      <c r="A1461" t="s">
        <v>24</v>
      </c>
      <c r="B1461" t="s">
        <v>74</v>
      </c>
      <c r="C1461" t="s">
        <v>119</v>
      </c>
      <c r="D1461" t="s">
        <v>72</v>
      </c>
      <c r="E1461" s="54">
        <v>10</v>
      </c>
      <c r="F1461" t="s">
        <v>98</v>
      </c>
      <c r="G1461" s="54">
        <v>8879.1095811875002</v>
      </c>
      <c r="H1461" s="54"/>
      <c r="I1461" s="54"/>
      <c r="J1461" s="1">
        <v>0</v>
      </c>
      <c r="K1461" s="1">
        <v>150</v>
      </c>
      <c r="L1461" s="54"/>
    </row>
    <row r="1462" spans="1:12">
      <c r="A1462" t="s">
        <v>24</v>
      </c>
      <c r="B1462" t="s">
        <v>74</v>
      </c>
      <c r="C1462" t="s">
        <v>109</v>
      </c>
      <c r="D1462" t="s">
        <v>72</v>
      </c>
      <c r="E1462">
        <v>11</v>
      </c>
      <c r="F1462" t="s">
        <v>98</v>
      </c>
      <c r="G1462">
        <v>8167.0481061666696</v>
      </c>
      <c r="J1462" s="1">
        <v>0</v>
      </c>
      <c r="K1462" s="1">
        <v>150</v>
      </c>
      <c r="L1462" s="54"/>
    </row>
    <row r="1463" spans="1:12">
      <c r="A1463" t="s">
        <v>24</v>
      </c>
      <c r="B1463" t="s">
        <v>74</v>
      </c>
      <c r="C1463" t="s">
        <v>110</v>
      </c>
      <c r="D1463" t="s">
        <v>72</v>
      </c>
      <c r="E1463" s="54">
        <v>11</v>
      </c>
      <c r="F1463" t="s">
        <v>98</v>
      </c>
      <c r="G1463" s="54">
        <v>9253.5687453571409</v>
      </c>
      <c r="H1463" s="54"/>
      <c r="I1463" s="54"/>
      <c r="J1463" s="1">
        <v>0</v>
      </c>
      <c r="K1463" s="1">
        <v>150</v>
      </c>
      <c r="L1463" s="54"/>
    </row>
    <row r="1464" spans="1:12">
      <c r="A1464" t="s">
        <v>24</v>
      </c>
      <c r="B1464" t="s">
        <v>74</v>
      </c>
      <c r="C1464" t="s">
        <v>111</v>
      </c>
      <c r="D1464" t="s">
        <v>72</v>
      </c>
      <c r="E1464" s="54">
        <v>11</v>
      </c>
      <c r="F1464" t="s">
        <v>98</v>
      </c>
      <c r="G1464" s="54">
        <v>7451.6345336470604</v>
      </c>
      <c r="H1464" s="54"/>
      <c r="I1464" s="54"/>
      <c r="J1464" s="1">
        <v>0</v>
      </c>
      <c r="K1464" s="1">
        <v>150</v>
      </c>
      <c r="L1464" s="54"/>
    </row>
    <row r="1465" spans="1:12">
      <c r="A1465" t="s">
        <v>24</v>
      </c>
      <c r="B1465" t="s">
        <v>74</v>
      </c>
      <c r="C1465" t="s">
        <v>112</v>
      </c>
      <c r="D1465" t="s">
        <v>72</v>
      </c>
      <c r="E1465" s="54">
        <v>11</v>
      </c>
      <c r="F1465" t="s">
        <v>98</v>
      </c>
      <c r="G1465" s="54">
        <v>7764.2305290833301</v>
      </c>
      <c r="H1465" s="54"/>
      <c r="I1465" s="54"/>
      <c r="J1465" s="1">
        <v>0</v>
      </c>
      <c r="K1465" s="1">
        <v>150</v>
      </c>
      <c r="L1465" s="54"/>
    </row>
    <row r="1466" spans="1:12">
      <c r="A1466" t="s">
        <v>24</v>
      </c>
      <c r="B1466" t="s">
        <v>74</v>
      </c>
      <c r="C1466" t="s">
        <v>113</v>
      </c>
      <c r="D1466" t="s">
        <v>72</v>
      </c>
      <c r="E1466" s="54">
        <v>11</v>
      </c>
      <c r="F1466" t="s">
        <v>98</v>
      </c>
      <c r="G1466" s="54">
        <v>7639.3225591333303</v>
      </c>
      <c r="H1466" s="54"/>
      <c r="I1466" s="54"/>
      <c r="J1466" s="1">
        <v>0</v>
      </c>
      <c r="K1466" s="1">
        <v>150</v>
      </c>
      <c r="L1466" s="54"/>
    </row>
    <row r="1467" spans="1:12">
      <c r="A1467" t="s">
        <v>24</v>
      </c>
      <c r="B1467" t="s">
        <v>74</v>
      </c>
      <c r="C1467" t="s">
        <v>114</v>
      </c>
      <c r="D1467" t="s">
        <v>72</v>
      </c>
      <c r="E1467" s="54">
        <v>11</v>
      </c>
      <c r="F1467" t="s">
        <v>98</v>
      </c>
      <c r="G1467" s="54">
        <v>8963.6889026666704</v>
      </c>
      <c r="H1467" s="54"/>
      <c r="I1467" s="54"/>
      <c r="J1467" s="1">
        <v>0</v>
      </c>
      <c r="K1467" s="1">
        <v>150</v>
      </c>
      <c r="L1467" s="54"/>
    </row>
    <row r="1468" spans="1:12">
      <c r="A1468" t="s">
        <v>24</v>
      </c>
      <c r="B1468" t="s">
        <v>74</v>
      </c>
      <c r="C1468" t="s">
        <v>115</v>
      </c>
      <c r="D1468" t="s">
        <v>72</v>
      </c>
      <c r="E1468" s="54">
        <v>11</v>
      </c>
      <c r="F1468" t="s">
        <v>98</v>
      </c>
      <c r="G1468" s="54">
        <v>9191.6734230000002</v>
      </c>
      <c r="H1468" s="54"/>
      <c r="I1468" s="54"/>
      <c r="J1468" s="1">
        <v>0</v>
      </c>
      <c r="K1468" s="1">
        <v>150</v>
      </c>
      <c r="L1468" s="54"/>
    </row>
    <row r="1469" spans="1:12">
      <c r="A1469" t="s">
        <v>24</v>
      </c>
      <c r="B1469" t="s">
        <v>74</v>
      </c>
      <c r="C1469" t="s">
        <v>116</v>
      </c>
      <c r="D1469" t="s">
        <v>72</v>
      </c>
      <c r="E1469" s="54">
        <v>11</v>
      </c>
      <c r="F1469" t="s">
        <v>98</v>
      </c>
      <c r="G1469" s="54">
        <v>7497.4309364000001</v>
      </c>
      <c r="H1469" s="54"/>
      <c r="I1469" s="54"/>
      <c r="J1469" s="1">
        <v>0</v>
      </c>
      <c r="K1469" s="1">
        <v>150</v>
      </c>
      <c r="L1469" s="54"/>
    </row>
    <row r="1470" spans="1:12">
      <c r="A1470" t="s">
        <v>24</v>
      </c>
      <c r="B1470" t="s">
        <v>74</v>
      </c>
      <c r="C1470" t="s">
        <v>59</v>
      </c>
      <c r="D1470" t="s">
        <v>72</v>
      </c>
      <c r="E1470" s="54">
        <v>11</v>
      </c>
      <c r="F1470" t="s">
        <v>98</v>
      </c>
      <c r="G1470" s="54">
        <v>8776.7849526874998</v>
      </c>
      <c r="H1470" s="54"/>
      <c r="I1470" s="54"/>
      <c r="J1470" s="1">
        <v>0</v>
      </c>
      <c r="K1470" s="1">
        <v>150</v>
      </c>
      <c r="L1470" s="54"/>
    </row>
    <row r="1471" spans="1:12">
      <c r="A1471" t="s">
        <v>24</v>
      </c>
      <c r="B1471" t="s">
        <v>74</v>
      </c>
      <c r="C1471" t="s">
        <v>117</v>
      </c>
      <c r="D1471" t="s">
        <v>72</v>
      </c>
      <c r="E1471" s="54">
        <v>11</v>
      </c>
      <c r="F1471" t="s">
        <v>98</v>
      </c>
      <c r="G1471" s="54">
        <v>7737.3054112500004</v>
      </c>
      <c r="H1471" s="54"/>
      <c r="I1471" s="54"/>
      <c r="J1471" s="1">
        <v>0</v>
      </c>
      <c r="K1471" s="1">
        <v>150</v>
      </c>
      <c r="L1471" s="54"/>
    </row>
    <row r="1472" spans="1:12">
      <c r="A1472" t="s">
        <v>24</v>
      </c>
      <c r="B1472" t="s">
        <v>74</v>
      </c>
      <c r="C1472" t="s">
        <v>118</v>
      </c>
      <c r="D1472" t="s">
        <v>72</v>
      </c>
      <c r="E1472" s="54">
        <v>11</v>
      </c>
      <c r="F1472" t="s">
        <v>98</v>
      </c>
      <c r="G1472" s="54">
        <v>8826.6214332500003</v>
      </c>
      <c r="H1472" s="54"/>
      <c r="I1472" s="54"/>
      <c r="J1472" s="1">
        <v>0</v>
      </c>
      <c r="K1472" s="1">
        <v>150</v>
      </c>
      <c r="L1472" s="54"/>
    </row>
    <row r="1473" spans="1:12">
      <c r="A1473" t="s">
        <v>24</v>
      </c>
      <c r="B1473" t="s">
        <v>74</v>
      </c>
      <c r="C1473" t="s">
        <v>119</v>
      </c>
      <c r="D1473" t="s">
        <v>72</v>
      </c>
      <c r="E1473" s="54">
        <v>11</v>
      </c>
      <c r="F1473" t="s">
        <v>98</v>
      </c>
      <c r="G1473" s="54">
        <v>8894.4081555624998</v>
      </c>
      <c r="H1473" s="54"/>
      <c r="I1473" s="54"/>
      <c r="J1473" s="1">
        <v>0</v>
      </c>
      <c r="K1473" s="1">
        <v>150</v>
      </c>
      <c r="L1473" s="54"/>
    </row>
    <row r="1474" spans="1:12">
      <c r="A1474" t="s">
        <v>24</v>
      </c>
      <c r="B1474" t="s">
        <v>74</v>
      </c>
      <c r="C1474" t="s">
        <v>109</v>
      </c>
      <c r="D1474" t="s">
        <v>72</v>
      </c>
      <c r="E1474">
        <v>12</v>
      </c>
      <c r="F1474" t="s">
        <v>98</v>
      </c>
      <c r="G1474">
        <v>8192.0208571666699</v>
      </c>
      <c r="J1474" s="1">
        <v>0</v>
      </c>
      <c r="K1474" s="1">
        <v>150</v>
      </c>
      <c r="L1474" s="54"/>
    </row>
    <row r="1475" spans="1:12">
      <c r="A1475" t="s">
        <v>24</v>
      </c>
      <c r="B1475" t="s">
        <v>74</v>
      </c>
      <c r="C1475" t="s">
        <v>110</v>
      </c>
      <c r="D1475" t="s">
        <v>72</v>
      </c>
      <c r="E1475" s="54">
        <v>12</v>
      </c>
      <c r="F1475" t="s">
        <v>98</v>
      </c>
      <c r="G1475" s="54">
        <v>9155.2662933571391</v>
      </c>
      <c r="H1475" s="54"/>
      <c r="I1475" s="54"/>
      <c r="J1475" s="1">
        <v>0</v>
      </c>
      <c r="K1475" s="1">
        <v>150</v>
      </c>
      <c r="L1475" s="54"/>
    </row>
    <row r="1476" spans="1:12">
      <c r="A1476" t="s">
        <v>24</v>
      </c>
      <c r="B1476" t="s">
        <v>74</v>
      </c>
      <c r="C1476" t="s">
        <v>111</v>
      </c>
      <c r="D1476" t="s">
        <v>72</v>
      </c>
      <c r="E1476" s="54">
        <v>12</v>
      </c>
      <c r="F1476" t="s">
        <v>98</v>
      </c>
      <c r="G1476" s="54">
        <v>7438.5758850000002</v>
      </c>
      <c r="H1476" s="54"/>
      <c r="I1476" s="54"/>
      <c r="J1476" s="1">
        <v>0</v>
      </c>
      <c r="K1476" s="1">
        <v>150</v>
      </c>
      <c r="L1476" s="54"/>
    </row>
    <row r="1477" spans="1:12">
      <c r="A1477" t="s">
        <v>24</v>
      </c>
      <c r="B1477" t="s">
        <v>74</v>
      </c>
      <c r="C1477" t="s">
        <v>112</v>
      </c>
      <c r="D1477" t="s">
        <v>72</v>
      </c>
      <c r="E1477" s="54">
        <v>12</v>
      </c>
      <c r="F1477" t="s">
        <v>98</v>
      </c>
      <c r="G1477" s="54">
        <v>7747.1128123333301</v>
      </c>
      <c r="H1477" s="54"/>
      <c r="I1477" s="54"/>
      <c r="J1477" s="1">
        <v>0</v>
      </c>
      <c r="K1477" s="1">
        <v>150</v>
      </c>
      <c r="L1477" s="54"/>
    </row>
    <row r="1478" spans="1:12">
      <c r="A1478" t="s">
        <v>24</v>
      </c>
      <c r="B1478" t="s">
        <v>74</v>
      </c>
      <c r="C1478" t="s">
        <v>113</v>
      </c>
      <c r="D1478" t="s">
        <v>72</v>
      </c>
      <c r="E1478" s="54">
        <v>12</v>
      </c>
      <c r="F1478" t="s">
        <v>98</v>
      </c>
      <c r="G1478" s="54">
        <v>7612.5827145333296</v>
      </c>
      <c r="H1478" s="54"/>
      <c r="I1478" s="54"/>
      <c r="J1478" s="1">
        <v>0</v>
      </c>
      <c r="K1478" s="1">
        <v>150</v>
      </c>
      <c r="L1478" s="54"/>
    </row>
    <row r="1479" spans="1:12">
      <c r="A1479" t="s">
        <v>24</v>
      </c>
      <c r="B1479" t="s">
        <v>74</v>
      </c>
      <c r="C1479" t="s">
        <v>114</v>
      </c>
      <c r="D1479" t="s">
        <v>72</v>
      </c>
      <c r="E1479" s="54">
        <v>12</v>
      </c>
      <c r="F1479" t="s">
        <v>98</v>
      </c>
      <c r="G1479" s="54">
        <v>9001.7547161333296</v>
      </c>
      <c r="H1479" s="54"/>
      <c r="I1479" s="54"/>
      <c r="J1479" s="1">
        <v>0</v>
      </c>
      <c r="K1479" s="1">
        <v>150</v>
      </c>
      <c r="L1479" s="54"/>
    </row>
    <row r="1480" spans="1:12">
      <c r="A1480" t="s">
        <v>24</v>
      </c>
      <c r="B1480" t="s">
        <v>74</v>
      </c>
      <c r="C1480" t="s">
        <v>115</v>
      </c>
      <c r="D1480" t="s">
        <v>72</v>
      </c>
      <c r="E1480" s="54">
        <v>12</v>
      </c>
      <c r="F1480" t="s">
        <v>98</v>
      </c>
      <c r="G1480" s="54">
        <v>9058.3516144999994</v>
      </c>
      <c r="H1480" s="54"/>
      <c r="I1480" s="54"/>
      <c r="J1480" s="1">
        <v>0</v>
      </c>
      <c r="K1480" s="1">
        <v>150</v>
      </c>
      <c r="L1480" s="54"/>
    </row>
    <row r="1481" spans="1:12">
      <c r="A1481" t="s">
        <v>24</v>
      </c>
      <c r="B1481" t="s">
        <v>74</v>
      </c>
      <c r="C1481" t="s">
        <v>116</v>
      </c>
      <c r="D1481" t="s">
        <v>72</v>
      </c>
      <c r="E1481" s="54">
        <v>12</v>
      </c>
      <c r="F1481" t="s">
        <v>98</v>
      </c>
      <c r="G1481" s="54">
        <v>7598.4312086666696</v>
      </c>
      <c r="H1481" s="54"/>
      <c r="I1481" s="54"/>
      <c r="J1481" s="1">
        <v>0</v>
      </c>
      <c r="K1481" s="1">
        <v>150</v>
      </c>
      <c r="L1481" s="54"/>
    </row>
    <row r="1482" spans="1:12">
      <c r="A1482" t="s">
        <v>24</v>
      </c>
      <c r="B1482" t="s">
        <v>74</v>
      </c>
      <c r="C1482" t="s">
        <v>59</v>
      </c>
      <c r="D1482" t="s">
        <v>72</v>
      </c>
      <c r="E1482" s="54">
        <v>12</v>
      </c>
      <c r="F1482" t="s">
        <v>98</v>
      </c>
      <c r="G1482" s="54">
        <v>8788.2845940000007</v>
      </c>
      <c r="H1482" s="54"/>
      <c r="I1482" s="54"/>
      <c r="J1482" s="1">
        <v>0</v>
      </c>
      <c r="K1482" s="1">
        <v>150</v>
      </c>
      <c r="L1482" s="54"/>
    </row>
    <row r="1483" spans="1:12">
      <c r="A1483" t="s">
        <v>24</v>
      </c>
      <c r="B1483" t="s">
        <v>74</v>
      </c>
      <c r="C1483" t="s">
        <v>117</v>
      </c>
      <c r="D1483" t="s">
        <v>72</v>
      </c>
      <c r="E1483" s="54">
        <v>12</v>
      </c>
      <c r="F1483" t="s">
        <v>98</v>
      </c>
      <c r="G1483" s="54">
        <v>7736.3658663750002</v>
      </c>
      <c r="H1483" s="54"/>
      <c r="I1483" s="54"/>
      <c r="J1483" s="1">
        <v>0</v>
      </c>
      <c r="K1483" s="1">
        <v>150</v>
      </c>
      <c r="L1483" s="54"/>
    </row>
    <row r="1484" spans="1:12">
      <c r="A1484" t="s">
        <v>24</v>
      </c>
      <c r="B1484" t="s">
        <v>74</v>
      </c>
      <c r="C1484" t="s">
        <v>118</v>
      </c>
      <c r="D1484" t="s">
        <v>72</v>
      </c>
      <c r="E1484" s="54">
        <v>12</v>
      </c>
      <c r="F1484" t="s">
        <v>98</v>
      </c>
      <c r="G1484" s="54">
        <v>8876.4776175000006</v>
      </c>
      <c r="H1484" s="54"/>
      <c r="I1484" s="54"/>
      <c r="J1484" s="1">
        <v>0</v>
      </c>
      <c r="K1484" s="1">
        <v>150</v>
      </c>
      <c r="L1484" s="54"/>
    </row>
    <row r="1485" spans="1:12">
      <c r="A1485" t="s">
        <v>24</v>
      </c>
      <c r="B1485" t="s">
        <v>74</v>
      </c>
      <c r="C1485" t="s">
        <v>119</v>
      </c>
      <c r="D1485" t="s">
        <v>72</v>
      </c>
      <c r="E1485" s="54">
        <v>12</v>
      </c>
      <c r="F1485" t="s">
        <v>98</v>
      </c>
      <c r="G1485" s="54">
        <v>8898.4730326249992</v>
      </c>
      <c r="H1485" s="54"/>
      <c r="I1485" s="54"/>
      <c r="J1485" s="1">
        <v>0</v>
      </c>
      <c r="K1485" s="1">
        <v>150</v>
      </c>
      <c r="L1485" s="54"/>
    </row>
    <row r="1486" spans="1:12">
      <c r="A1486" t="s">
        <v>24</v>
      </c>
      <c r="B1486" t="s">
        <v>74</v>
      </c>
      <c r="C1486" t="s">
        <v>109</v>
      </c>
      <c r="D1486" t="s">
        <v>72</v>
      </c>
      <c r="E1486" s="54">
        <v>13</v>
      </c>
      <c r="F1486" t="s">
        <v>98</v>
      </c>
      <c r="G1486" s="54">
        <v>8080.5782602500003</v>
      </c>
      <c r="H1486" s="54"/>
      <c r="I1486" s="54"/>
      <c r="J1486" s="1">
        <v>0</v>
      </c>
      <c r="K1486" s="1">
        <v>150</v>
      </c>
      <c r="L1486" s="54"/>
    </row>
    <row r="1487" spans="1:12">
      <c r="A1487" t="s">
        <v>24</v>
      </c>
      <c r="B1487" t="s">
        <v>74</v>
      </c>
      <c r="C1487" t="s">
        <v>110</v>
      </c>
      <c r="D1487" t="s">
        <v>72</v>
      </c>
      <c r="E1487" s="54">
        <v>13</v>
      </c>
      <c r="F1487" t="s">
        <v>98</v>
      </c>
      <c r="G1487" s="54">
        <v>9126.5036680714293</v>
      </c>
      <c r="H1487" s="54"/>
      <c r="I1487" s="54"/>
      <c r="J1487" s="1">
        <v>0</v>
      </c>
      <c r="K1487" s="1">
        <v>150</v>
      </c>
      <c r="L1487" s="54"/>
    </row>
    <row r="1488" spans="1:12">
      <c r="A1488" t="s">
        <v>24</v>
      </c>
      <c r="B1488" t="s">
        <v>74</v>
      </c>
      <c r="C1488" t="s">
        <v>111</v>
      </c>
      <c r="D1488" t="s">
        <v>72</v>
      </c>
      <c r="E1488" s="54">
        <v>13</v>
      </c>
      <c r="F1488" t="s">
        <v>98</v>
      </c>
      <c r="G1488" s="54">
        <v>7448.5954518235303</v>
      </c>
      <c r="H1488" s="54"/>
      <c r="I1488" s="54"/>
      <c r="J1488" s="1">
        <v>0</v>
      </c>
      <c r="K1488" s="1">
        <v>150</v>
      </c>
      <c r="L1488" s="54"/>
    </row>
    <row r="1489" spans="1:12">
      <c r="A1489" t="s">
        <v>24</v>
      </c>
      <c r="B1489" t="s">
        <v>74</v>
      </c>
      <c r="C1489" t="s">
        <v>112</v>
      </c>
      <c r="D1489" t="s">
        <v>72</v>
      </c>
      <c r="E1489" s="54">
        <v>13</v>
      </c>
      <c r="F1489" t="s">
        <v>98</v>
      </c>
      <c r="G1489" s="54">
        <v>7748.8337413333302</v>
      </c>
      <c r="H1489" s="54"/>
      <c r="I1489" s="54"/>
      <c r="J1489" s="1">
        <v>0</v>
      </c>
      <c r="K1489" s="1">
        <v>150</v>
      </c>
      <c r="L1489" s="54"/>
    </row>
    <row r="1490" spans="1:12">
      <c r="A1490" t="s">
        <v>24</v>
      </c>
      <c r="B1490" t="s">
        <v>74</v>
      </c>
      <c r="C1490" t="s">
        <v>113</v>
      </c>
      <c r="D1490" t="s">
        <v>72</v>
      </c>
      <c r="E1490" s="54">
        <v>13</v>
      </c>
      <c r="F1490" t="s">
        <v>98</v>
      </c>
      <c r="G1490" s="54">
        <v>7605.8417007333301</v>
      </c>
      <c r="H1490" s="54"/>
      <c r="I1490" s="54"/>
      <c r="J1490" s="1">
        <v>0</v>
      </c>
      <c r="K1490" s="1">
        <v>150</v>
      </c>
      <c r="L1490" s="54"/>
    </row>
    <row r="1491" spans="1:12">
      <c r="A1491" t="s">
        <v>24</v>
      </c>
      <c r="B1491" t="s">
        <v>74</v>
      </c>
      <c r="C1491" t="s">
        <v>114</v>
      </c>
      <c r="D1491" t="s">
        <v>72</v>
      </c>
      <c r="E1491" s="54">
        <v>13</v>
      </c>
      <c r="F1491" t="s">
        <v>98</v>
      </c>
      <c r="G1491" s="54">
        <v>9017.6473795999991</v>
      </c>
      <c r="H1491" s="54"/>
      <c r="I1491" s="54"/>
      <c r="J1491" s="1">
        <v>0</v>
      </c>
      <c r="K1491" s="1">
        <v>150</v>
      </c>
      <c r="L1491" s="54"/>
    </row>
    <row r="1492" spans="1:12">
      <c r="A1492" t="s">
        <v>24</v>
      </c>
      <c r="B1492" t="s">
        <v>74</v>
      </c>
      <c r="C1492" t="s">
        <v>115</v>
      </c>
      <c r="D1492" t="s">
        <v>72</v>
      </c>
      <c r="E1492" s="54">
        <v>13</v>
      </c>
      <c r="F1492" t="s">
        <v>98</v>
      </c>
      <c r="G1492" s="54">
        <v>9012.5105170000006</v>
      </c>
      <c r="H1492" s="54"/>
      <c r="I1492" s="54"/>
      <c r="J1492" s="1">
        <v>0</v>
      </c>
      <c r="K1492" s="1">
        <v>150</v>
      </c>
      <c r="L1492" s="54"/>
    </row>
    <row r="1493" spans="1:12">
      <c r="A1493" t="s">
        <v>24</v>
      </c>
      <c r="B1493" t="s">
        <v>74</v>
      </c>
      <c r="C1493" t="s">
        <v>116</v>
      </c>
      <c r="D1493" t="s">
        <v>72</v>
      </c>
      <c r="E1493" s="54">
        <v>13</v>
      </c>
      <c r="F1493" t="s">
        <v>98</v>
      </c>
      <c r="G1493" s="54">
        <v>7612.4955971333302</v>
      </c>
      <c r="H1493" s="54"/>
      <c r="I1493" s="54"/>
      <c r="J1493" s="1">
        <v>0</v>
      </c>
      <c r="K1493" s="1">
        <v>150</v>
      </c>
      <c r="L1493" s="54"/>
    </row>
    <row r="1494" spans="1:12">
      <c r="A1494" t="s">
        <v>24</v>
      </c>
      <c r="B1494" t="s">
        <v>74</v>
      </c>
      <c r="C1494" t="s">
        <v>59</v>
      </c>
      <c r="D1494" t="s">
        <v>72</v>
      </c>
      <c r="E1494" s="54">
        <v>13</v>
      </c>
      <c r="F1494" t="s">
        <v>98</v>
      </c>
      <c r="G1494" s="54">
        <v>8802.7756683125008</v>
      </c>
      <c r="H1494" s="54"/>
      <c r="I1494" s="54"/>
      <c r="J1494" s="1">
        <v>0</v>
      </c>
      <c r="K1494" s="1">
        <v>150</v>
      </c>
      <c r="L1494" s="54"/>
    </row>
    <row r="1495" spans="1:12">
      <c r="A1495" t="s">
        <v>24</v>
      </c>
      <c r="B1495" t="s">
        <v>74</v>
      </c>
      <c r="C1495" t="s">
        <v>117</v>
      </c>
      <c r="D1495" t="s">
        <v>72</v>
      </c>
      <c r="E1495" s="54">
        <v>13</v>
      </c>
      <c r="F1495" t="s">
        <v>98</v>
      </c>
      <c r="G1495" s="54">
        <v>7636.8064033749997</v>
      </c>
      <c r="H1495" s="54"/>
      <c r="I1495" s="54"/>
      <c r="J1495" s="1">
        <v>0</v>
      </c>
      <c r="K1495" s="1">
        <v>150</v>
      </c>
      <c r="L1495" s="54"/>
    </row>
    <row r="1496" spans="1:12">
      <c r="A1496" t="s">
        <v>24</v>
      </c>
      <c r="B1496" t="s">
        <v>74</v>
      </c>
      <c r="C1496" t="s">
        <v>118</v>
      </c>
      <c r="D1496" t="s">
        <v>72</v>
      </c>
      <c r="E1496" s="54">
        <v>13</v>
      </c>
      <c r="F1496" t="s">
        <v>98</v>
      </c>
      <c r="G1496" s="54">
        <v>8919.6639539166699</v>
      </c>
      <c r="H1496" s="54"/>
      <c r="I1496" s="54"/>
      <c r="J1496" s="1">
        <v>0</v>
      </c>
      <c r="K1496" s="1">
        <v>150</v>
      </c>
      <c r="L1496" s="54"/>
    </row>
    <row r="1497" spans="1:12">
      <c r="A1497" t="s">
        <v>24</v>
      </c>
      <c r="B1497" t="s">
        <v>74</v>
      </c>
      <c r="C1497" t="s">
        <v>119</v>
      </c>
      <c r="D1497" t="s">
        <v>72</v>
      </c>
      <c r="E1497" s="54">
        <v>13</v>
      </c>
      <c r="F1497" t="s">
        <v>98</v>
      </c>
      <c r="G1497" s="54">
        <v>8885.6947226875</v>
      </c>
      <c r="H1497" s="54"/>
      <c r="I1497" s="54"/>
      <c r="J1497" s="1">
        <v>0</v>
      </c>
      <c r="K1497" s="1">
        <v>150</v>
      </c>
      <c r="L1497" s="54"/>
    </row>
    <row r="1498" spans="1:12">
      <c r="A1498" t="s">
        <v>24</v>
      </c>
      <c r="B1498" t="s">
        <v>74</v>
      </c>
      <c r="C1498" t="s">
        <v>109</v>
      </c>
      <c r="D1498" t="s">
        <v>72</v>
      </c>
      <c r="E1498" s="54">
        <v>14</v>
      </c>
      <c r="F1498" t="s">
        <v>98</v>
      </c>
      <c r="G1498" s="54">
        <v>8020.5002126666704</v>
      </c>
      <c r="H1498" s="54"/>
      <c r="I1498" s="54"/>
      <c r="J1498" s="1">
        <v>0</v>
      </c>
      <c r="K1498" s="1">
        <v>150</v>
      </c>
      <c r="L1498" s="54"/>
    </row>
    <row r="1499" spans="1:12">
      <c r="A1499" t="s">
        <v>24</v>
      </c>
      <c r="B1499" t="s">
        <v>74</v>
      </c>
      <c r="C1499" t="s">
        <v>110</v>
      </c>
      <c r="D1499" t="s">
        <v>72</v>
      </c>
      <c r="E1499" s="54">
        <v>14</v>
      </c>
      <c r="F1499" t="s">
        <v>98</v>
      </c>
      <c r="G1499" s="54">
        <v>9145.5014146428603</v>
      </c>
      <c r="H1499" s="54"/>
      <c r="I1499" s="54"/>
      <c r="J1499" s="1">
        <v>0</v>
      </c>
      <c r="K1499" s="1">
        <v>150</v>
      </c>
      <c r="L1499" s="54"/>
    </row>
    <row r="1500" spans="1:12">
      <c r="A1500" t="s">
        <v>24</v>
      </c>
      <c r="B1500" t="s">
        <v>74</v>
      </c>
      <c r="C1500" t="s">
        <v>111</v>
      </c>
      <c r="D1500" t="s">
        <v>72</v>
      </c>
      <c r="E1500" s="54">
        <v>14</v>
      </c>
      <c r="F1500" t="s">
        <v>98</v>
      </c>
      <c r="G1500" s="54">
        <v>7426.2646851764703</v>
      </c>
      <c r="H1500" s="54"/>
      <c r="I1500" s="54"/>
      <c r="J1500" s="1">
        <v>0</v>
      </c>
      <c r="K1500" s="1">
        <v>150</v>
      </c>
      <c r="L1500" s="54"/>
    </row>
    <row r="1501" spans="1:12">
      <c r="A1501" t="s">
        <v>24</v>
      </c>
      <c r="B1501" t="s">
        <v>74</v>
      </c>
      <c r="C1501" t="s">
        <v>112</v>
      </c>
      <c r="D1501" t="s">
        <v>72</v>
      </c>
      <c r="E1501" s="54">
        <v>14</v>
      </c>
      <c r="F1501" t="s">
        <v>98</v>
      </c>
      <c r="G1501" s="54">
        <v>7587.0413593333296</v>
      </c>
      <c r="H1501" s="54"/>
      <c r="I1501" s="54"/>
      <c r="J1501" s="1">
        <v>0</v>
      </c>
      <c r="K1501" s="1">
        <v>150</v>
      </c>
      <c r="L1501" s="54"/>
    </row>
    <row r="1502" spans="1:12">
      <c r="A1502" t="s">
        <v>24</v>
      </c>
      <c r="B1502" t="s">
        <v>74</v>
      </c>
      <c r="C1502" t="s">
        <v>113</v>
      </c>
      <c r="D1502" t="s">
        <v>72</v>
      </c>
      <c r="E1502" s="54">
        <v>14</v>
      </c>
      <c r="F1502" t="s">
        <v>98</v>
      </c>
      <c r="G1502" s="54">
        <v>7625.1746585333303</v>
      </c>
      <c r="H1502" s="54"/>
      <c r="I1502" s="54"/>
      <c r="J1502" s="1">
        <v>0</v>
      </c>
      <c r="K1502" s="1">
        <v>150</v>
      </c>
      <c r="L1502" s="54"/>
    </row>
    <row r="1503" spans="1:12">
      <c r="A1503" t="s">
        <v>24</v>
      </c>
      <c r="B1503" t="s">
        <v>74</v>
      </c>
      <c r="C1503" t="s">
        <v>114</v>
      </c>
      <c r="D1503" t="s">
        <v>72</v>
      </c>
      <c r="E1503" s="54">
        <v>14</v>
      </c>
      <c r="F1503" t="s">
        <v>98</v>
      </c>
      <c r="G1503" s="54">
        <v>9030.8915497333292</v>
      </c>
      <c r="H1503" s="54"/>
      <c r="I1503" s="54"/>
      <c r="J1503" s="1">
        <v>0</v>
      </c>
      <c r="K1503" s="1">
        <v>150</v>
      </c>
      <c r="L1503" s="54"/>
    </row>
    <row r="1504" spans="1:12">
      <c r="A1504" t="s">
        <v>24</v>
      </c>
      <c r="B1504" t="s">
        <v>74</v>
      </c>
      <c r="C1504" t="s">
        <v>115</v>
      </c>
      <c r="D1504" t="s">
        <v>72</v>
      </c>
      <c r="E1504" s="54">
        <v>14</v>
      </c>
      <c r="F1504" t="s">
        <v>98</v>
      </c>
      <c r="G1504" s="54">
        <v>9013.4189281428608</v>
      </c>
      <c r="H1504" s="54"/>
      <c r="I1504" s="54"/>
      <c r="J1504" s="1">
        <v>0</v>
      </c>
      <c r="K1504" s="1">
        <v>150</v>
      </c>
      <c r="L1504" s="54"/>
    </row>
    <row r="1505" spans="1:12">
      <c r="A1505" t="s">
        <v>24</v>
      </c>
      <c r="B1505" t="s">
        <v>74</v>
      </c>
      <c r="C1505" t="s">
        <v>116</v>
      </c>
      <c r="D1505" t="s">
        <v>72</v>
      </c>
      <c r="E1505" s="54">
        <v>14</v>
      </c>
      <c r="F1505" t="s">
        <v>98</v>
      </c>
      <c r="G1505" s="54">
        <v>7667.3971435333297</v>
      </c>
      <c r="H1505" s="54"/>
      <c r="I1505" s="54"/>
      <c r="J1505" s="1">
        <v>0</v>
      </c>
      <c r="K1505" s="1">
        <v>150</v>
      </c>
      <c r="L1505" s="54"/>
    </row>
    <row r="1506" spans="1:12">
      <c r="A1506" t="s">
        <v>24</v>
      </c>
      <c r="B1506" t="s">
        <v>74</v>
      </c>
      <c r="C1506" t="s">
        <v>59</v>
      </c>
      <c r="D1506" t="s">
        <v>72</v>
      </c>
      <c r="E1506" s="54">
        <v>14</v>
      </c>
      <c r="F1506" t="s">
        <v>98</v>
      </c>
      <c r="G1506" s="54">
        <v>8762.3792872499998</v>
      </c>
      <c r="H1506" s="54"/>
      <c r="I1506" s="54"/>
      <c r="J1506" s="1">
        <v>0</v>
      </c>
      <c r="K1506" s="1">
        <v>150</v>
      </c>
      <c r="L1506" s="54"/>
    </row>
    <row r="1507" spans="1:12">
      <c r="A1507" t="s">
        <v>24</v>
      </c>
      <c r="B1507" t="s">
        <v>74</v>
      </c>
      <c r="C1507" t="s">
        <v>117</v>
      </c>
      <c r="D1507" t="s">
        <v>72</v>
      </c>
      <c r="E1507" s="54">
        <v>14</v>
      </c>
      <c r="F1507" t="s">
        <v>98</v>
      </c>
      <c r="G1507" s="54">
        <v>7517.7390137499997</v>
      </c>
      <c r="H1507" s="54"/>
      <c r="I1507" s="54"/>
      <c r="J1507" s="1">
        <v>0</v>
      </c>
      <c r="K1507" s="1">
        <v>150</v>
      </c>
      <c r="L1507" s="54"/>
    </row>
    <row r="1508" spans="1:12">
      <c r="A1508" t="s">
        <v>24</v>
      </c>
      <c r="B1508" t="s">
        <v>74</v>
      </c>
      <c r="C1508" t="s">
        <v>118</v>
      </c>
      <c r="D1508" t="s">
        <v>72</v>
      </c>
      <c r="E1508" s="54">
        <v>14</v>
      </c>
      <c r="F1508" t="s">
        <v>98</v>
      </c>
      <c r="G1508" s="54">
        <v>8861.1340225000004</v>
      </c>
      <c r="H1508" s="54"/>
      <c r="I1508" s="54"/>
      <c r="J1508" s="1">
        <v>0</v>
      </c>
      <c r="K1508" s="1">
        <v>150</v>
      </c>
      <c r="L1508" s="54"/>
    </row>
    <row r="1509" spans="1:12">
      <c r="A1509" t="s">
        <v>24</v>
      </c>
      <c r="B1509" t="s">
        <v>74</v>
      </c>
      <c r="C1509" t="s">
        <v>119</v>
      </c>
      <c r="D1509" t="s">
        <v>72</v>
      </c>
      <c r="E1509" s="54">
        <v>14</v>
      </c>
      <c r="F1509" t="s">
        <v>98</v>
      </c>
      <c r="G1509" s="54">
        <v>8842.9769522499992</v>
      </c>
      <c r="H1509" s="54"/>
      <c r="I1509" s="54"/>
      <c r="J1509" s="1">
        <v>0</v>
      </c>
      <c r="K1509" s="1">
        <v>150</v>
      </c>
      <c r="L1509" s="54"/>
    </row>
    <row r="1510" spans="1:12">
      <c r="A1510" t="s">
        <v>24</v>
      </c>
      <c r="B1510" t="s">
        <v>74</v>
      </c>
      <c r="C1510" t="s">
        <v>109</v>
      </c>
      <c r="D1510" t="s">
        <v>72</v>
      </c>
      <c r="E1510" s="54">
        <v>15</v>
      </c>
      <c r="F1510" t="s">
        <v>98</v>
      </c>
      <c r="G1510" s="54">
        <v>7922.5512920000001</v>
      </c>
      <c r="H1510" s="54"/>
      <c r="I1510" s="54"/>
      <c r="J1510" s="1">
        <v>0</v>
      </c>
      <c r="K1510" s="1">
        <v>150</v>
      </c>
      <c r="L1510" s="54"/>
    </row>
    <row r="1511" spans="1:12">
      <c r="A1511" t="s">
        <v>24</v>
      </c>
      <c r="B1511" t="s">
        <v>74</v>
      </c>
      <c r="C1511" t="s">
        <v>110</v>
      </c>
      <c r="D1511" t="s">
        <v>72</v>
      </c>
      <c r="E1511" s="54">
        <v>15</v>
      </c>
      <c r="F1511" t="s">
        <v>98</v>
      </c>
      <c r="G1511" s="54">
        <v>9099.6210980714295</v>
      </c>
      <c r="H1511" s="54"/>
      <c r="I1511" s="54"/>
      <c r="J1511" s="1">
        <v>0</v>
      </c>
      <c r="K1511" s="1">
        <v>150</v>
      </c>
      <c r="L1511" s="54"/>
    </row>
    <row r="1512" spans="1:12">
      <c r="A1512" t="s">
        <v>24</v>
      </c>
      <c r="B1512" t="s">
        <v>74</v>
      </c>
      <c r="C1512" t="s">
        <v>111</v>
      </c>
      <c r="D1512" t="s">
        <v>72</v>
      </c>
      <c r="E1512" s="54">
        <v>15</v>
      </c>
      <c r="F1512" t="s">
        <v>98</v>
      </c>
      <c r="G1512" s="54">
        <v>7464.8904264705898</v>
      </c>
      <c r="H1512" s="54"/>
      <c r="I1512" s="54"/>
      <c r="J1512" s="1">
        <v>0</v>
      </c>
      <c r="K1512" s="1">
        <v>150</v>
      </c>
      <c r="L1512" s="54"/>
    </row>
    <row r="1513" spans="1:12">
      <c r="A1513" t="s">
        <v>24</v>
      </c>
      <c r="B1513" t="s">
        <v>74</v>
      </c>
      <c r="C1513" t="s">
        <v>112</v>
      </c>
      <c r="D1513" t="s">
        <v>72</v>
      </c>
      <c r="E1513" s="54">
        <v>15</v>
      </c>
      <c r="F1513" t="s">
        <v>98</v>
      </c>
      <c r="G1513" s="54">
        <v>7550.753283</v>
      </c>
      <c r="H1513" s="54"/>
      <c r="I1513" s="54"/>
      <c r="J1513" s="1">
        <v>0</v>
      </c>
      <c r="K1513" s="1">
        <v>150</v>
      </c>
      <c r="L1513" s="54"/>
    </row>
    <row r="1514" spans="1:12">
      <c r="A1514" t="s">
        <v>24</v>
      </c>
      <c r="B1514" t="s">
        <v>74</v>
      </c>
      <c r="C1514" t="s">
        <v>113</v>
      </c>
      <c r="D1514" t="s">
        <v>72</v>
      </c>
      <c r="E1514" s="54">
        <v>15</v>
      </c>
      <c r="F1514" t="s">
        <v>98</v>
      </c>
      <c r="G1514" s="54">
        <v>7546.9944792666702</v>
      </c>
      <c r="H1514" s="54"/>
      <c r="I1514" s="54"/>
      <c r="J1514" s="1">
        <v>0</v>
      </c>
      <c r="K1514" s="1">
        <v>150</v>
      </c>
      <c r="L1514" s="54"/>
    </row>
    <row r="1515" spans="1:12">
      <c r="A1515" t="s">
        <v>24</v>
      </c>
      <c r="B1515" t="s">
        <v>74</v>
      </c>
      <c r="C1515" t="s">
        <v>114</v>
      </c>
      <c r="D1515" t="s">
        <v>72</v>
      </c>
      <c r="E1515" s="54">
        <v>15</v>
      </c>
      <c r="F1515" t="s">
        <v>98</v>
      </c>
      <c r="G1515" s="54">
        <v>9001.9802221333302</v>
      </c>
      <c r="H1515" s="54"/>
      <c r="I1515" s="54"/>
      <c r="J1515" s="1">
        <v>0</v>
      </c>
      <c r="K1515" s="1">
        <v>150</v>
      </c>
      <c r="L1515" s="54"/>
    </row>
    <row r="1516" spans="1:12">
      <c r="A1516" t="s">
        <v>24</v>
      </c>
      <c r="B1516" t="s">
        <v>74</v>
      </c>
      <c r="C1516" t="s">
        <v>115</v>
      </c>
      <c r="D1516" t="s">
        <v>72</v>
      </c>
      <c r="E1516" s="54">
        <v>15</v>
      </c>
      <c r="F1516" t="s">
        <v>98</v>
      </c>
      <c r="G1516" s="54">
        <v>9043.0757085000005</v>
      </c>
      <c r="H1516" s="54"/>
      <c r="I1516" s="54"/>
      <c r="J1516" s="1">
        <v>0</v>
      </c>
      <c r="K1516" s="1">
        <v>150</v>
      </c>
      <c r="L1516" s="54"/>
    </row>
    <row r="1517" spans="1:12">
      <c r="A1517" t="s">
        <v>24</v>
      </c>
      <c r="B1517" t="s">
        <v>74</v>
      </c>
      <c r="C1517" t="s">
        <v>116</v>
      </c>
      <c r="D1517" t="s">
        <v>72</v>
      </c>
      <c r="E1517" s="54">
        <v>15</v>
      </c>
      <c r="F1517" t="s">
        <v>98</v>
      </c>
      <c r="G1517" s="54">
        <v>7652.6156201333397</v>
      </c>
      <c r="H1517" s="54"/>
      <c r="I1517" s="54"/>
      <c r="J1517" s="1">
        <v>0</v>
      </c>
      <c r="K1517" s="1">
        <v>150</v>
      </c>
      <c r="L1517" s="54"/>
    </row>
    <row r="1518" spans="1:12">
      <c r="A1518" t="s">
        <v>24</v>
      </c>
      <c r="B1518" t="s">
        <v>74</v>
      </c>
      <c r="C1518" t="s">
        <v>59</v>
      </c>
      <c r="D1518" t="s">
        <v>72</v>
      </c>
      <c r="E1518" s="54">
        <v>15</v>
      </c>
      <c r="F1518" t="s">
        <v>98</v>
      </c>
      <c r="G1518" s="54">
        <v>8769.4628684375002</v>
      </c>
      <c r="H1518" s="54"/>
      <c r="I1518" s="54"/>
      <c r="J1518" s="1">
        <v>0</v>
      </c>
      <c r="K1518" s="1">
        <v>150</v>
      </c>
      <c r="L1518" s="54"/>
    </row>
    <row r="1519" spans="1:12">
      <c r="A1519" t="s">
        <v>24</v>
      </c>
      <c r="B1519" t="s">
        <v>74</v>
      </c>
      <c r="C1519" t="s">
        <v>117</v>
      </c>
      <c r="D1519" t="s">
        <v>72</v>
      </c>
      <c r="E1519" s="54">
        <v>15</v>
      </c>
      <c r="F1519" t="s">
        <v>98</v>
      </c>
      <c r="G1519" s="54">
        <v>7492.16459175</v>
      </c>
      <c r="H1519" s="54"/>
      <c r="I1519" s="54"/>
      <c r="J1519" s="1">
        <v>0</v>
      </c>
      <c r="K1519" s="1">
        <v>150</v>
      </c>
      <c r="L1519" s="54"/>
    </row>
    <row r="1520" spans="1:12">
      <c r="A1520" t="s">
        <v>24</v>
      </c>
      <c r="B1520" t="s">
        <v>74</v>
      </c>
      <c r="C1520" t="s">
        <v>118</v>
      </c>
      <c r="D1520" t="s">
        <v>72</v>
      </c>
      <c r="E1520" s="54">
        <v>15</v>
      </c>
      <c r="F1520" t="s">
        <v>98</v>
      </c>
      <c r="G1520" s="54">
        <v>8847.5645358333404</v>
      </c>
      <c r="H1520" s="54"/>
      <c r="I1520" s="54"/>
      <c r="J1520" s="1">
        <v>0</v>
      </c>
      <c r="K1520" s="1">
        <v>150</v>
      </c>
      <c r="L1520" s="54"/>
    </row>
    <row r="1521" spans="1:12">
      <c r="A1521" t="s">
        <v>24</v>
      </c>
      <c r="B1521" t="s">
        <v>74</v>
      </c>
      <c r="C1521" t="s">
        <v>119</v>
      </c>
      <c r="D1521" t="s">
        <v>72</v>
      </c>
      <c r="E1521" s="54">
        <v>15</v>
      </c>
      <c r="F1521" t="s">
        <v>98</v>
      </c>
      <c r="G1521" s="54">
        <v>8841.0558526250006</v>
      </c>
      <c r="H1521" s="54"/>
      <c r="I1521" s="54"/>
      <c r="J1521" s="1">
        <v>0</v>
      </c>
      <c r="K1521" s="1">
        <v>150</v>
      </c>
      <c r="L1521" s="54"/>
    </row>
    <row r="1522" spans="1:12">
      <c r="A1522" t="s">
        <v>24</v>
      </c>
      <c r="B1522" t="s">
        <v>74</v>
      </c>
      <c r="C1522" t="s">
        <v>109</v>
      </c>
      <c r="D1522" t="s">
        <v>72</v>
      </c>
      <c r="E1522" s="54">
        <v>16</v>
      </c>
      <c r="F1522" t="s">
        <v>98</v>
      </c>
      <c r="G1522" s="54">
        <v>7759.8554473333297</v>
      </c>
      <c r="H1522" s="54"/>
      <c r="I1522" s="54"/>
      <c r="J1522" s="1">
        <v>0</v>
      </c>
      <c r="K1522" s="1">
        <v>150</v>
      </c>
      <c r="L1522" s="54"/>
    </row>
    <row r="1523" spans="1:12">
      <c r="A1523" t="s">
        <v>24</v>
      </c>
      <c r="B1523" t="s">
        <v>74</v>
      </c>
      <c r="C1523" t="s">
        <v>110</v>
      </c>
      <c r="D1523" t="s">
        <v>72</v>
      </c>
      <c r="E1523" s="54">
        <v>16</v>
      </c>
      <c r="F1523" t="s">
        <v>98</v>
      </c>
      <c r="G1523" s="54">
        <v>9011.2889242142901</v>
      </c>
      <c r="H1523" s="54"/>
      <c r="I1523" s="54"/>
      <c r="J1523" s="1">
        <v>0</v>
      </c>
      <c r="K1523" s="1">
        <v>150</v>
      </c>
      <c r="L1523" s="54"/>
    </row>
    <row r="1524" spans="1:12">
      <c r="A1524" t="s">
        <v>24</v>
      </c>
      <c r="B1524" t="s">
        <v>74</v>
      </c>
      <c r="C1524" t="s">
        <v>111</v>
      </c>
      <c r="D1524" t="s">
        <v>72</v>
      </c>
      <c r="E1524" s="54">
        <v>16</v>
      </c>
      <c r="F1524" t="s">
        <v>98</v>
      </c>
      <c r="G1524" s="54">
        <v>7468.7818428823502</v>
      </c>
      <c r="H1524" s="54"/>
      <c r="I1524" s="54"/>
      <c r="J1524" s="1">
        <v>0</v>
      </c>
      <c r="K1524" s="1">
        <v>150</v>
      </c>
      <c r="L1524" s="54"/>
    </row>
    <row r="1525" spans="1:12">
      <c r="A1525" t="s">
        <v>24</v>
      </c>
      <c r="B1525" t="s">
        <v>74</v>
      </c>
      <c r="C1525" t="s">
        <v>112</v>
      </c>
      <c r="D1525" t="s">
        <v>72</v>
      </c>
      <c r="E1525" s="54">
        <v>16</v>
      </c>
      <c r="F1525" t="s">
        <v>98</v>
      </c>
      <c r="G1525" s="54">
        <v>7598.0816243333402</v>
      </c>
      <c r="H1525" s="54"/>
      <c r="I1525" s="54"/>
      <c r="J1525" s="1">
        <v>0</v>
      </c>
      <c r="K1525" s="1">
        <v>150</v>
      </c>
      <c r="L1525" s="54"/>
    </row>
    <row r="1526" spans="1:12">
      <c r="A1526" t="s">
        <v>24</v>
      </c>
      <c r="B1526" t="s">
        <v>74</v>
      </c>
      <c r="C1526" t="s">
        <v>113</v>
      </c>
      <c r="D1526" t="s">
        <v>72</v>
      </c>
      <c r="E1526" s="54">
        <v>16</v>
      </c>
      <c r="F1526" t="s">
        <v>98</v>
      </c>
      <c r="G1526" s="54">
        <v>7517.9236566</v>
      </c>
      <c r="H1526" s="54"/>
      <c r="I1526" s="54"/>
      <c r="J1526" s="1">
        <v>0</v>
      </c>
      <c r="K1526" s="1">
        <v>150</v>
      </c>
      <c r="L1526" s="54"/>
    </row>
    <row r="1527" spans="1:12">
      <c r="A1527" t="s">
        <v>24</v>
      </c>
      <c r="B1527" t="s">
        <v>74</v>
      </c>
      <c r="C1527" t="s">
        <v>114</v>
      </c>
      <c r="D1527" t="s">
        <v>72</v>
      </c>
      <c r="E1527" s="54">
        <v>16</v>
      </c>
      <c r="F1527" t="s">
        <v>98</v>
      </c>
      <c r="G1527" s="54">
        <v>9016.1221410666694</v>
      </c>
      <c r="H1527" s="54"/>
      <c r="I1527" s="54"/>
      <c r="J1527" s="1">
        <v>0</v>
      </c>
      <c r="K1527" s="1">
        <v>150</v>
      </c>
      <c r="L1527" s="54"/>
    </row>
    <row r="1528" spans="1:12">
      <c r="A1528" t="s">
        <v>24</v>
      </c>
      <c r="B1528" t="s">
        <v>74</v>
      </c>
      <c r="C1528" t="s">
        <v>115</v>
      </c>
      <c r="D1528" t="s">
        <v>72</v>
      </c>
      <c r="E1528" s="54">
        <v>16</v>
      </c>
      <c r="F1528" t="s">
        <v>98</v>
      </c>
      <c r="G1528" s="54">
        <v>9069.4406345714306</v>
      </c>
      <c r="H1528" s="54"/>
      <c r="I1528" s="54"/>
      <c r="J1528" s="1">
        <v>0</v>
      </c>
      <c r="K1528" s="1">
        <v>150</v>
      </c>
      <c r="L1528" s="54"/>
    </row>
    <row r="1529" spans="1:12">
      <c r="A1529" t="s">
        <v>24</v>
      </c>
      <c r="B1529" t="s">
        <v>74</v>
      </c>
      <c r="C1529" t="s">
        <v>116</v>
      </c>
      <c r="D1529" t="s">
        <v>72</v>
      </c>
      <c r="E1529" s="54">
        <v>16</v>
      </c>
      <c r="F1529" t="s">
        <v>98</v>
      </c>
      <c r="G1529" s="54">
        <v>7562.8651436666696</v>
      </c>
      <c r="H1529" s="54"/>
      <c r="I1529" s="54"/>
      <c r="J1529" s="1">
        <v>0</v>
      </c>
      <c r="K1529" s="1">
        <v>150</v>
      </c>
      <c r="L1529" s="54"/>
    </row>
    <row r="1530" spans="1:12">
      <c r="A1530" t="s">
        <v>24</v>
      </c>
      <c r="B1530" t="s">
        <v>74</v>
      </c>
      <c r="C1530" t="s">
        <v>59</v>
      </c>
      <c r="D1530" t="s">
        <v>72</v>
      </c>
      <c r="E1530" s="54">
        <v>16</v>
      </c>
      <c r="F1530" t="s">
        <v>98</v>
      </c>
      <c r="G1530" s="54">
        <v>8787.0555640000002</v>
      </c>
      <c r="H1530" s="54"/>
      <c r="I1530" s="54"/>
      <c r="J1530" s="1">
        <v>0</v>
      </c>
      <c r="K1530" s="1">
        <v>150</v>
      </c>
      <c r="L1530" s="54"/>
    </row>
    <row r="1531" spans="1:12">
      <c r="A1531" t="s">
        <v>24</v>
      </c>
      <c r="B1531" t="s">
        <v>74</v>
      </c>
      <c r="C1531" t="s">
        <v>117</v>
      </c>
      <c r="D1531" t="s">
        <v>72</v>
      </c>
      <c r="E1531" s="54">
        <v>16</v>
      </c>
      <c r="F1531" t="s">
        <v>98</v>
      </c>
      <c r="G1531" s="54">
        <v>7514.2179000625001</v>
      </c>
      <c r="H1531" s="54"/>
      <c r="I1531" s="54"/>
      <c r="J1531" s="1">
        <v>0</v>
      </c>
      <c r="K1531" s="1">
        <v>150</v>
      </c>
      <c r="L1531" s="54"/>
    </row>
    <row r="1532" spans="1:12">
      <c r="A1532" t="s">
        <v>24</v>
      </c>
      <c r="B1532" t="s">
        <v>74</v>
      </c>
      <c r="C1532" t="s">
        <v>118</v>
      </c>
      <c r="D1532" t="s">
        <v>72</v>
      </c>
      <c r="E1532" s="54">
        <v>16</v>
      </c>
      <c r="F1532" t="s">
        <v>98</v>
      </c>
      <c r="G1532" s="54">
        <v>8893.1693843333305</v>
      </c>
      <c r="H1532" s="54"/>
      <c r="I1532" s="54"/>
      <c r="J1532" s="1">
        <v>0</v>
      </c>
      <c r="K1532" s="1">
        <v>150</v>
      </c>
      <c r="L1532" s="54"/>
    </row>
    <row r="1533" spans="1:12">
      <c r="A1533" t="s">
        <v>24</v>
      </c>
      <c r="B1533" t="s">
        <v>74</v>
      </c>
      <c r="C1533" t="s">
        <v>119</v>
      </c>
      <c r="D1533" t="s">
        <v>72</v>
      </c>
      <c r="E1533" s="54">
        <v>16</v>
      </c>
      <c r="F1533" t="s">
        <v>98</v>
      </c>
      <c r="G1533" s="54">
        <v>8727.5655343124999</v>
      </c>
      <c r="H1533" s="54"/>
      <c r="I1533" s="54"/>
      <c r="J1533" s="1">
        <v>0</v>
      </c>
      <c r="K1533" s="1">
        <v>150</v>
      </c>
      <c r="L1533" s="54"/>
    </row>
    <row r="1534" spans="1:12">
      <c r="A1534" t="s">
        <v>24</v>
      </c>
      <c r="B1534" t="s">
        <v>74</v>
      </c>
      <c r="C1534" t="s">
        <v>109</v>
      </c>
      <c r="D1534" t="s">
        <v>72</v>
      </c>
      <c r="E1534" s="54">
        <v>17</v>
      </c>
      <c r="F1534" t="s">
        <v>98</v>
      </c>
      <c r="G1534" s="54">
        <v>7750.9387379999998</v>
      </c>
      <c r="H1534" s="54"/>
      <c r="I1534" s="54"/>
      <c r="J1534" s="1">
        <v>0</v>
      </c>
      <c r="K1534" s="1">
        <v>150</v>
      </c>
      <c r="L1534" s="54"/>
    </row>
    <row r="1535" spans="1:12">
      <c r="A1535" t="s">
        <v>24</v>
      </c>
      <c r="B1535" t="s">
        <v>74</v>
      </c>
      <c r="C1535" t="s">
        <v>110</v>
      </c>
      <c r="D1535" t="s">
        <v>72</v>
      </c>
      <c r="E1535" s="54">
        <v>17</v>
      </c>
      <c r="F1535" t="s">
        <v>98</v>
      </c>
      <c r="G1535" s="54">
        <v>8887.7747325714299</v>
      </c>
      <c r="H1535" s="54"/>
      <c r="I1535" s="54"/>
      <c r="J1535" s="1">
        <v>0</v>
      </c>
      <c r="K1535" s="1">
        <v>150</v>
      </c>
      <c r="L1535" s="54"/>
    </row>
    <row r="1536" spans="1:12">
      <c r="A1536" t="s">
        <v>24</v>
      </c>
      <c r="B1536" t="s">
        <v>74</v>
      </c>
      <c r="C1536" t="s">
        <v>111</v>
      </c>
      <c r="D1536" t="s">
        <v>72</v>
      </c>
      <c r="E1536" s="54">
        <v>17</v>
      </c>
      <c r="F1536" t="s">
        <v>98</v>
      </c>
      <c r="G1536" s="54">
        <v>7508.8076386470602</v>
      </c>
      <c r="H1536" s="54"/>
      <c r="I1536" s="54"/>
      <c r="J1536" s="1">
        <v>0</v>
      </c>
      <c r="K1536" s="1">
        <v>150</v>
      </c>
      <c r="L1536" s="54"/>
    </row>
    <row r="1537" spans="1:12">
      <c r="A1537" t="s">
        <v>24</v>
      </c>
      <c r="B1537" t="s">
        <v>74</v>
      </c>
      <c r="C1537" t="s">
        <v>112</v>
      </c>
      <c r="D1537" t="s">
        <v>72</v>
      </c>
      <c r="E1537" s="54">
        <v>17</v>
      </c>
      <c r="F1537" t="s">
        <v>98</v>
      </c>
      <c r="G1537" s="54">
        <v>7644.1659648333298</v>
      </c>
      <c r="H1537" s="54"/>
      <c r="I1537" s="54"/>
      <c r="J1537" s="1">
        <v>0</v>
      </c>
      <c r="K1537" s="1">
        <v>150</v>
      </c>
      <c r="L1537" s="54"/>
    </row>
    <row r="1538" spans="1:12">
      <c r="A1538" t="s">
        <v>24</v>
      </c>
      <c r="B1538" t="s">
        <v>74</v>
      </c>
      <c r="C1538" t="s">
        <v>113</v>
      </c>
      <c r="D1538" t="s">
        <v>72</v>
      </c>
      <c r="E1538" s="54">
        <v>17</v>
      </c>
      <c r="F1538" t="s">
        <v>98</v>
      </c>
      <c r="G1538" s="54">
        <v>7504.1448838666702</v>
      </c>
      <c r="H1538" s="54"/>
      <c r="I1538" s="54"/>
      <c r="J1538" s="1">
        <v>0</v>
      </c>
      <c r="K1538" s="1">
        <v>150</v>
      </c>
      <c r="L1538" s="54"/>
    </row>
    <row r="1539" spans="1:12">
      <c r="A1539" t="s">
        <v>24</v>
      </c>
      <c r="B1539" t="s">
        <v>74</v>
      </c>
      <c r="C1539" t="s">
        <v>114</v>
      </c>
      <c r="D1539" t="s">
        <v>72</v>
      </c>
      <c r="E1539" s="54">
        <v>17</v>
      </c>
      <c r="F1539" t="s">
        <v>98</v>
      </c>
      <c r="G1539" s="54">
        <v>9000.9158982666704</v>
      </c>
      <c r="H1539" s="54"/>
      <c r="I1539" s="54"/>
      <c r="J1539" s="1">
        <v>0</v>
      </c>
      <c r="K1539" s="1">
        <v>150</v>
      </c>
      <c r="L1539" s="54"/>
    </row>
    <row r="1540" spans="1:12">
      <c r="A1540" t="s">
        <v>24</v>
      </c>
      <c r="B1540" t="s">
        <v>74</v>
      </c>
      <c r="C1540" t="s">
        <v>115</v>
      </c>
      <c r="D1540" t="s">
        <v>72</v>
      </c>
      <c r="E1540" s="54">
        <v>17</v>
      </c>
      <c r="F1540" t="s">
        <v>98</v>
      </c>
      <c r="G1540" s="54">
        <v>9079.1333310000009</v>
      </c>
      <c r="H1540" s="54"/>
      <c r="I1540" s="54"/>
      <c r="J1540" s="1">
        <v>0</v>
      </c>
      <c r="K1540" s="1">
        <v>150</v>
      </c>
      <c r="L1540" s="54"/>
    </row>
    <row r="1541" spans="1:12">
      <c r="A1541" t="s">
        <v>24</v>
      </c>
      <c r="B1541" t="s">
        <v>74</v>
      </c>
      <c r="C1541" t="s">
        <v>116</v>
      </c>
      <c r="D1541" t="s">
        <v>72</v>
      </c>
      <c r="E1541" s="54">
        <v>17</v>
      </c>
      <c r="F1541" t="s">
        <v>98</v>
      </c>
      <c r="G1541" s="54">
        <v>7544.2235256000004</v>
      </c>
      <c r="H1541" s="54"/>
      <c r="I1541" s="54"/>
      <c r="J1541" s="1">
        <v>0</v>
      </c>
      <c r="K1541" s="1">
        <v>150</v>
      </c>
      <c r="L1541" s="54"/>
    </row>
    <row r="1542" spans="1:12">
      <c r="A1542" t="s">
        <v>24</v>
      </c>
      <c r="B1542" t="s">
        <v>74</v>
      </c>
      <c r="C1542" t="s">
        <v>59</v>
      </c>
      <c r="D1542" t="s">
        <v>72</v>
      </c>
      <c r="E1542" s="54">
        <v>17</v>
      </c>
      <c r="F1542" t="s">
        <v>98</v>
      </c>
      <c r="G1542" s="54">
        <v>8701.8294279375004</v>
      </c>
      <c r="H1542" s="54"/>
      <c r="I1542" s="54"/>
      <c r="J1542" s="1">
        <v>0</v>
      </c>
      <c r="K1542" s="1">
        <v>150</v>
      </c>
      <c r="L1542" s="54"/>
    </row>
    <row r="1543" spans="1:12">
      <c r="A1543" t="s">
        <v>24</v>
      </c>
      <c r="B1543" t="s">
        <v>74</v>
      </c>
      <c r="C1543" t="s">
        <v>117</v>
      </c>
      <c r="D1543" t="s">
        <v>72</v>
      </c>
      <c r="E1543" s="54">
        <v>17</v>
      </c>
      <c r="F1543" t="s">
        <v>98</v>
      </c>
      <c r="G1543" s="54">
        <v>7528.7948743124998</v>
      </c>
      <c r="H1543" s="54"/>
      <c r="I1543" s="54"/>
      <c r="J1543" s="1">
        <v>0</v>
      </c>
      <c r="K1543" s="1">
        <v>150</v>
      </c>
      <c r="L1543" s="54"/>
    </row>
    <row r="1544" spans="1:12">
      <c r="A1544" t="s">
        <v>24</v>
      </c>
      <c r="B1544" t="s">
        <v>74</v>
      </c>
      <c r="C1544" t="s">
        <v>118</v>
      </c>
      <c r="D1544" t="s">
        <v>72</v>
      </c>
      <c r="E1544" s="54">
        <v>17</v>
      </c>
      <c r="F1544" t="s">
        <v>98</v>
      </c>
      <c r="G1544" s="54">
        <v>8865.3734862500005</v>
      </c>
      <c r="H1544" s="54"/>
      <c r="I1544" s="54"/>
      <c r="J1544" s="1">
        <v>0</v>
      </c>
      <c r="K1544" s="1">
        <v>150</v>
      </c>
      <c r="L1544" s="54"/>
    </row>
    <row r="1545" spans="1:12">
      <c r="A1545" t="s">
        <v>24</v>
      </c>
      <c r="B1545" t="s">
        <v>74</v>
      </c>
      <c r="C1545" t="s">
        <v>119</v>
      </c>
      <c r="D1545" t="s">
        <v>72</v>
      </c>
      <c r="E1545" s="54">
        <v>17</v>
      </c>
      <c r="F1545" t="s">
        <v>98</v>
      </c>
      <c r="G1545" s="54">
        <v>8712.7087560625005</v>
      </c>
      <c r="H1545" s="54"/>
      <c r="I1545" s="54"/>
      <c r="J1545" s="1">
        <v>0</v>
      </c>
      <c r="K1545" s="1">
        <v>150</v>
      </c>
      <c r="L1545" s="54"/>
    </row>
    <row r="1546" spans="1:12">
      <c r="A1546" t="s">
        <v>24</v>
      </c>
      <c r="B1546" t="s">
        <v>74</v>
      </c>
      <c r="C1546" t="s">
        <v>109</v>
      </c>
      <c r="D1546" t="s">
        <v>72</v>
      </c>
      <c r="E1546" s="54">
        <v>18</v>
      </c>
      <c r="F1546" t="s">
        <v>98</v>
      </c>
      <c r="G1546" s="54">
        <v>7771.5979000833304</v>
      </c>
      <c r="H1546" s="54"/>
      <c r="I1546" s="54"/>
      <c r="J1546" s="1">
        <v>0</v>
      </c>
      <c r="K1546" s="1">
        <v>150</v>
      </c>
      <c r="L1546" s="54"/>
    </row>
    <row r="1547" spans="1:12">
      <c r="A1547" t="s">
        <v>24</v>
      </c>
      <c r="B1547" t="s">
        <v>74</v>
      </c>
      <c r="C1547" t="s">
        <v>110</v>
      </c>
      <c r="D1547" t="s">
        <v>72</v>
      </c>
      <c r="E1547" s="54">
        <v>18</v>
      </c>
      <c r="F1547" t="s">
        <v>98</v>
      </c>
      <c r="G1547" s="54">
        <v>8892.7776399285704</v>
      </c>
      <c r="H1547" s="54"/>
      <c r="I1547" s="54"/>
      <c r="J1547" s="1">
        <v>0</v>
      </c>
      <c r="K1547" s="1">
        <v>150</v>
      </c>
      <c r="L1547" s="54"/>
    </row>
    <row r="1548" spans="1:12">
      <c r="A1548" t="s">
        <v>24</v>
      </c>
      <c r="B1548" t="s">
        <v>74</v>
      </c>
      <c r="C1548" t="s">
        <v>111</v>
      </c>
      <c r="D1548" t="s">
        <v>72</v>
      </c>
      <c r="E1548" s="54">
        <v>18</v>
      </c>
      <c r="F1548" t="s">
        <v>98</v>
      </c>
      <c r="G1548" s="54">
        <v>7514.5778647647103</v>
      </c>
      <c r="H1548" s="54"/>
      <c r="I1548" s="54"/>
      <c r="J1548" s="1">
        <v>0</v>
      </c>
      <c r="K1548" s="1">
        <v>150</v>
      </c>
      <c r="L1548" s="54"/>
    </row>
    <row r="1549" spans="1:12">
      <c r="A1549" t="s">
        <v>24</v>
      </c>
      <c r="B1549" t="s">
        <v>74</v>
      </c>
      <c r="C1549" t="s">
        <v>112</v>
      </c>
      <c r="D1549" t="s">
        <v>72</v>
      </c>
      <c r="E1549" s="54">
        <v>18</v>
      </c>
      <c r="F1549" t="s">
        <v>98</v>
      </c>
      <c r="G1549" s="54">
        <v>7714.9385460000003</v>
      </c>
      <c r="H1549" s="54"/>
      <c r="I1549" s="54"/>
      <c r="J1549" s="1">
        <v>0</v>
      </c>
      <c r="K1549" s="1">
        <v>150</v>
      </c>
      <c r="L1549" s="54"/>
    </row>
    <row r="1550" spans="1:12">
      <c r="A1550" t="s">
        <v>24</v>
      </c>
      <c r="B1550" t="s">
        <v>74</v>
      </c>
      <c r="C1550" t="s">
        <v>113</v>
      </c>
      <c r="D1550" t="s">
        <v>72</v>
      </c>
      <c r="E1550" s="54">
        <v>18</v>
      </c>
      <c r="F1550" t="s">
        <v>98</v>
      </c>
      <c r="G1550" s="54">
        <v>7537.2325654666702</v>
      </c>
      <c r="H1550" s="54"/>
      <c r="I1550" s="54"/>
      <c r="J1550" s="1">
        <v>0</v>
      </c>
      <c r="K1550" s="1">
        <v>150</v>
      </c>
      <c r="L1550" s="54"/>
    </row>
    <row r="1551" spans="1:12">
      <c r="A1551" t="s">
        <v>24</v>
      </c>
      <c r="B1551" t="s">
        <v>74</v>
      </c>
      <c r="C1551" t="s">
        <v>114</v>
      </c>
      <c r="D1551" t="s">
        <v>72</v>
      </c>
      <c r="E1551" s="54">
        <v>18</v>
      </c>
      <c r="F1551" t="s">
        <v>98</v>
      </c>
      <c r="G1551" s="54">
        <v>8958.9748788666693</v>
      </c>
      <c r="H1551" s="54"/>
      <c r="I1551" s="54"/>
      <c r="J1551" s="1">
        <v>0</v>
      </c>
      <c r="K1551" s="1">
        <v>150</v>
      </c>
      <c r="L1551" s="54"/>
    </row>
    <row r="1552" spans="1:12">
      <c r="A1552" t="s">
        <v>24</v>
      </c>
      <c r="B1552" t="s">
        <v>74</v>
      </c>
      <c r="C1552" t="s">
        <v>115</v>
      </c>
      <c r="D1552" t="s">
        <v>72</v>
      </c>
      <c r="E1552" s="54">
        <v>18</v>
      </c>
      <c r="F1552" t="s">
        <v>98</v>
      </c>
      <c r="G1552" s="54">
        <v>9122.6013241428609</v>
      </c>
      <c r="H1552" s="54"/>
      <c r="I1552" s="54"/>
      <c r="J1552" s="1">
        <v>0</v>
      </c>
      <c r="K1552" s="1">
        <v>150</v>
      </c>
      <c r="L1552" s="54"/>
    </row>
    <row r="1553" spans="1:12">
      <c r="A1553" t="s">
        <v>24</v>
      </c>
      <c r="B1553" t="s">
        <v>74</v>
      </c>
      <c r="C1553" t="s">
        <v>116</v>
      </c>
      <c r="D1553" t="s">
        <v>72</v>
      </c>
      <c r="E1553" s="54">
        <v>18</v>
      </c>
      <c r="F1553" t="s">
        <v>98</v>
      </c>
      <c r="G1553" s="54">
        <v>7517.2558809333304</v>
      </c>
      <c r="H1553" s="54"/>
      <c r="I1553" s="54"/>
      <c r="J1553" s="1">
        <v>0</v>
      </c>
      <c r="K1553" s="1">
        <v>150</v>
      </c>
      <c r="L1553" s="54"/>
    </row>
    <row r="1554" spans="1:12">
      <c r="A1554" t="s">
        <v>24</v>
      </c>
      <c r="B1554" t="s">
        <v>74</v>
      </c>
      <c r="C1554" t="s">
        <v>59</v>
      </c>
      <c r="D1554" t="s">
        <v>72</v>
      </c>
      <c r="E1554" s="54">
        <v>18</v>
      </c>
      <c r="F1554" t="s">
        <v>98</v>
      </c>
      <c r="G1554" s="54">
        <v>8711.2255828124999</v>
      </c>
      <c r="H1554" s="54"/>
      <c r="I1554" s="54"/>
      <c r="J1554" s="1">
        <v>0</v>
      </c>
      <c r="K1554" s="1">
        <v>150</v>
      </c>
      <c r="L1554" s="54"/>
    </row>
    <row r="1555" spans="1:12">
      <c r="A1555" t="s">
        <v>24</v>
      </c>
      <c r="B1555" t="s">
        <v>74</v>
      </c>
      <c r="C1555" t="s">
        <v>117</v>
      </c>
      <c r="D1555" t="s">
        <v>72</v>
      </c>
      <c r="E1555" s="54">
        <v>18</v>
      </c>
      <c r="F1555" t="s">
        <v>98</v>
      </c>
      <c r="G1555" s="54">
        <v>7432.3752635624996</v>
      </c>
      <c r="H1555" s="54"/>
      <c r="I1555" s="54"/>
      <c r="J1555" s="1">
        <v>0</v>
      </c>
      <c r="K1555" s="1">
        <v>150</v>
      </c>
      <c r="L1555" s="54"/>
    </row>
    <row r="1556" spans="1:12">
      <c r="A1556" t="s">
        <v>24</v>
      </c>
      <c r="B1556" t="s">
        <v>74</v>
      </c>
      <c r="C1556" t="s">
        <v>118</v>
      </c>
      <c r="D1556" t="s">
        <v>72</v>
      </c>
      <c r="E1556" s="54">
        <v>18</v>
      </c>
      <c r="F1556" t="s">
        <v>98</v>
      </c>
      <c r="G1556" s="54">
        <v>8865.4645670000009</v>
      </c>
      <c r="H1556" s="54"/>
      <c r="I1556" s="54"/>
      <c r="J1556" s="1">
        <v>0</v>
      </c>
      <c r="K1556" s="1">
        <v>150</v>
      </c>
      <c r="L1556" s="54"/>
    </row>
    <row r="1557" spans="1:12">
      <c r="A1557" t="s">
        <v>24</v>
      </c>
      <c r="B1557" t="s">
        <v>74</v>
      </c>
      <c r="C1557" t="s">
        <v>119</v>
      </c>
      <c r="D1557" t="s">
        <v>72</v>
      </c>
      <c r="E1557" s="54">
        <v>18</v>
      </c>
      <c r="F1557" t="s">
        <v>98</v>
      </c>
      <c r="G1557" s="54">
        <v>8666.6913244999996</v>
      </c>
      <c r="H1557" s="54"/>
      <c r="I1557" s="54"/>
      <c r="J1557" s="1">
        <v>0</v>
      </c>
      <c r="K1557" s="1">
        <v>150</v>
      </c>
      <c r="L1557" s="54"/>
    </row>
    <row r="1558" spans="1:12">
      <c r="A1558" t="s">
        <v>24</v>
      </c>
      <c r="B1558" t="s">
        <v>74</v>
      </c>
      <c r="C1558" t="s">
        <v>109</v>
      </c>
      <c r="D1558" t="s">
        <v>72</v>
      </c>
      <c r="E1558" s="54">
        <v>19</v>
      </c>
      <c r="F1558" t="s">
        <v>98</v>
      </c>
      <c r="G1558" s="54">
        <v>7811.0618295000004</v>
      </c>
      <c r="H1558" s="54"/>
      <c r="I1558" s="54"/>
      <c r="J1558" s="1">
        <v>0</v>
      </c>
      <c r="K1558" s="1">
        <v>150</v>
      </c>
      <c r="L1558" s="54"/>
    </row>
    <row r="1559" spans="1:12">
      <c r="A1559" t="s">
        <v>24</v>
      </c>
      <c r="B1559" t="s">
        <v>74</v>
      </c>
      <c r="C1559" t="s">
        <v>110</v>
      </c>
      <c r="D1559" t="s">
        <v>72</v>
      </c>
      <c r="E1559" s="54">
        <v>19</v>
      </c>
      <c r="F1559" t="s">
        <v>98</v>
      </c>
      <c r="G1559" s="54">
        <v>8886.3246218571403</v>
      </c>
      <c r="H1559" s="54"/>
      <c r="I1559" s="54"/>
      <c r="J1559" s="1">
        <v>0</v>
      </c>
      <c r="K1559" s="1">
        <v>150</v>
      </c>
      <c r="L1559" s="54"/>
    </row>
    <row r="1560" spans="1:12">
      <c r="A1560" t="s">
        <v>24</v>
      </c>
      <c r="B1560" t="s">
        <v>74</v>
      </c>
      <c r="C1560" t="s">
        <v>111</v>
      </c>
      <c r="D1560" t="s">
        <v>72</v>
      </c>
      <c r="E1560" s="54">
        <v>19</v>
      </c>
      <c r="F1560" t="s">
        <v>98</v>
      </c>
      <c r="G1560" s="54">
        <v>7508.0877350588198</v>
      </c>
      <c r="H1560" s="54"/>
      <c r="I1560" s="54"/>
      <c r="J1560" s="1">
        <v>0</v>
      </c>
      <c r="K1560" s="1">
        <v>150</v>
      </c>
      <c r="L1560" s="54"/>
    </row>
    <row r="1561" spans="1:12">
      <c r="A1561" t="s">
        <v>24</v>
      </c>
      <c r="B1561" t="s">
        <v>74</v>
      </c>
      <c r="C1561" t="s">
        <v>112</v>
      </c>
      <c r="D1561" t="s">
        <v>72</v>
      </c>
      <c r="E1561" s="54">
        <v>19</v>
      </c>
      <c r="F1561" t="s">
        <v>98</v>
      </c>
      <c r="G1561" s="54">
        <v>7719.7555143333302</v>
      </c>
      <c r="H1561" s="54"/>
      <c r="I1561" s="54"/>
      <c r="J1561" s="1">
        <v>0</v>
      </c>
      <c r="K1561" s="1">
        <v>150</v>
      </c>
      <c r="L1561" s="54"/>
    </row>
    <row r="1562" spans="1:12">
      <c r="A1562" t="s">
        <v>24</v>
      </c>
      <c r="B1562" t="s">
        <v>74</v>
      </c>
      <c r="C1562" t="s">
        <v>113</v>
      </c>
      <c r="D1562" t="s">
        <v>72</v>
      </c>
      <c r="E1562" s="54">
        <v>19</v>
      </c>
      <c r="F1562" t="s">
        <v>98</v>
      </c>
      <c r="G1562" s="54">
        <v>7570.2827729999999</v>
      </c>
      <c r="H1562" s="54"/>
      <c r="I1562" s="54"/>
      <c r="J1562" s="1">
        <v>0</v>
      </c>
      <c r="K1562" s="1">
        <v>150</v>
      </c>
      <c r="L1562" s="54"/>
    </row>
    <row r="1563" spans="1:12">
      <c r="A1563" t="s">
        <v>24</v>
      </c>
      <c r="B1563" t="s">
        <v>74</v>
      </c>
      <c r="C1563" t="s">
        <v>114</v>
      </c>
      <c r="D1563" t="s">
        <v>72</v>
      </c>
      <c r="E1563" s="54">
        <v>19</v>
      </c>
      <c r="F1563" t="s">
        <v>98</v>
      </c>
      <c r="G1563" s="54">
        <v>8955.7198021999993</v>
      </c>
      <c r="H1563" s="54"/>
      <c r="I1563" s="54"/>
      <c r="J1563" s="1">
        <v>0</v>
      </c>
      <c r="K1563" s="1">
        <v>150</v>
      </c>
      <c r="L1563" s="54"/>
    </row>
    <row r="1564" spans="1:12">
      <c r="A1564" t="s">
        <v>24</v>
      </c>
      <c r="B1564" t="s">
        <v>74</v>
      </c>
      <c r="C1564" t="s">
        <v>115</v>
      </c>
      <c r="D1564" t="s">
        <v>72</v>
      </c>
      <c r="E1564" s="54">
        <v>19</v>
      </c>
      <c r="F1564" t="s">
        <v>98</v>
      </c>
      <c r="G1564" s="54">
        <v>9155.7956895000007</v>
      </c>
      <c r="H1564" s="54"/>
      <c r="I1564" s="54"/>
      <c r="J1564" s="1">
        <v>0</v>
      </c>
      <c r="K1564" s="1">
        <v>150</v>
      </c>
      <c r="L1564" s="54"/>
    </row>
    <row r="1565" spans="1:12">
      <c r="A1565" t="s">
        <v>24</v>
      </c>
      <c r="B1565" t="s">
        <v>74</v>
      </c>
      <c r="C1565" t="s">
        <v>116</v>
      </c>
      <c r="D1565" t="s">
        <v>72</v>
      </c>
      <c r="E1565" s="54">
        <v>19</v>
      </c>
      <c r="F1565" t="s">
        <v>98</v>
      </c>
      <c r="G1565" s="54">
        <v>7483.5254011999996</v>
      </c>
      <c r="H1565" s="54"/>
      <c r="I1565" s="54"/>
      <c r="J1565" s="1">
        <v>0</v>
      </c>
      <c r="K1565" s="1">
        <v>150</v>
      </c>
      <c r="L1565" s="54"/>
    </row>
    <row r="1566" spans="1:12">
      <c r="A1566" t="s">
        <v>24</v>
      </c>
      <c r="B1566" t="s">
        <v>74</v>
      </c>
      <c r="C1566" t="s">
        <v>59</v>
      </c>
      <c r="D1566" t="s">
        <v>72</v>
      </c>
      <c r="E1566" s="54">
        <v>19</v>
      </c>
      <c r="F1566" t="s">
        <v>98</v>
      </c>
      <c r="G1566" s="54">
        <v>8753.9961809375</v>
      </c>
      <c r="H1566" s="54"/>
      <c r="I1566" s="54"/>
      <c r="J1566" s="1">
        <v>0</v>
      </c>
      <c r="K1566" s="1">
        <v>150</v>
      </c>
      <c r="L1566" s="54"/>
    </row>
    <row r="1567" spans="1:12">
      <c r="A1567" t="s">
        <v>24</v>
      </c>
      <c r="B1567" t="s">
        <v>74</v>
      </c>
      <c r="C1567" t="s">
        <v>117</v>
      </c>
      <c r="D1567" t="s">
        <v>72</v>
      </c>
      <c r="E1567" s="54">
        <v>19</v>
      </c>
      <c r="F1567" t="s">
        <v>98</v>
      </c>
      <c r="G1567" s="54">
        <v>7475.9779088124997</v>
      </c>
      <c r="H1567" s="54"/>
      <c r="I1567" s="54"/>
      <c r="J1567" s="1">
        <v>0</v>
      </c>
      <c r="K1567" s="1">
        <v>150</v>
      </c>
      <c r="L1567" s="54"/>
    </row>
    <row r="1568" spans="1:12">
      <c r="A1568" t="s">
        <v>24</v>
      </c>
      <c r="B1568" t="s">
        <v>74</v>
      </c>
      <c r="C1568" t="s">
        <v>118</v>
      </c>
      <c r="D1568" t="s">
        <v>72</v>
      </c>
      <c r="E1568" s="54">
        <v>19</v>
      </c>
      <c r="F1568" t="s">
        <v>98</v>
      </c>
      <c r="G1568" s="54">
        <v>8959.0496894999997</v>
      </c>
      <c r="H1568" s="54"/>
      <c r="I1568" s="54"/>
      <c r="J1568" s="1">
        <v>0</v>
      </c>
      <c r="K1568" s="1">
        <v>150</v>
      </c>
      <c r="L1568" s="54"/>
    </row>
    <row r="1569" spans="1:12">
      <c r="A1569" t="s">
        <v>24</v>
      </c>
      <c r="B1569" t="s">
        <v>74</v>
      </c>
      <c r="C1569" t="s">
        <v>119</v>
      </c>
      <c r="D1569" t="s">
        <v>72</v>
      </c>
      <c r="E1569" s="54">
        <v>19</v>
      </c>
      <c r="F1569" t="s">
        <v>98</v>
      </c>
      <c r="G1569" s="54">
        <v>8683.8607494999997</v>
      </c>
      <c r="H1569" s="54"/>
      <c r="I1569" s="54"/>
      <c r="J1569" s="1">
        <v>0</v>
      </c>
      <c r="K1569" s="1">
        <v>150</v>
      </c>
      <c r="L1569" s="54"/>
    </row>
    <row r="1570" spans="1:12">
      <c r="A1570" t="s">
        <v>24</v>
      </c>
      <c r="B1570" t="s">
        <v>74</v>
      </c>
      <c r="C1570" t="s">
        <v>109</v>
      </c>
      <c r="D1570" t="s">
        <v>72</v>
      </c>
      <c r="E1570" s="54">
        <v>20</v>
      </c>
      <c r="F1570" t="s">
        <v>98</v>
      </c>
      <c r="G1570" s="54">
        <v>7756.2896191666696</v>
      </c>
      <c r="H1570" s="54"/>
      <c r="I1570" s="54"/>
      <c r="J1570" s="1">
        <v>0</v>
      </c>
      <c r="K1570" s="1">
        <v>150</v>
      </c>
      <c r="L1570" s="54"/>
    </row>
    <row r="1571" spans="1:12">
      <c r="A1571" t="s">
        <v>24</v>
      </c>
      <c r="B1571" t="s">
        <v>74</v>
      </c>
      <c r="C1571" t="s">
        <v>110</v>
      </c>
      <c r="D1571" t="s">
        <v>72</v>
      </c>
      <c r="E1571" s="54">
        <v>20</v>
      </c>
      <c r="F1571" t="s">
        <v>98</v>
      </c>
      <c r="G1571" s="54">
        <v>8899.7894801428592</v>
      </c>
      <c r="H1571" s="54"/>
      <c r="I1571" s="54"/>
      <c r="J1571" s="1">
        <v>0</v>
      </c>
      <c r="K1571" s="1">
        <v>150</v>
      </c>
      <c r="L1571" s="54"/>
    </row>
    <row r="1572" spans="1:12">
      <c r="A1572" t="s">
        <v>24</v>
      </c>
      <c r="B1572" t="s">
        <v>74</v>
      </c>
      <c r="C1572" t="s">
        <v>111</v>
      </c>
      <c r="D1572" t="s">
        <v>72</v>
      </c>
      <c r="E1572" s="54">
        <v>20</v>
      </c>
      <c r="F1572" t="s">
        <v>98</v>
      </c>
      <c r="G1572" s="54">
        <v>7551.1596114705899</v>
      </c>
      <c r="H1572" s="54"/>
      <c r="I1572" s="54"/>
      <c r="J1572" s="1">
        <v>0</v>
      </c>
      <c r="K1572" s="1">
        <v>150</v>
      </c>
      <c r="L1572" s="54"/>
    </row>
    <row r="1573" spans="1:12">
      <c r="A1573" t="s">
        <v>24</v>
      </c>
      <c r="B1573" t="s">
        <v>74</v>
      </c>
      <c r="C1573" t="s">
        <v>112</v>
      </c>
      <c r="D1573" t="s">
        <v>72</v>
      </c>
      <c r="E1573" s="54">
        <v>20</v>
      </c>
      <c r="F1573" t="s">
        <v>98</v>
      </c>
      <c r="G1573" s="54">
        <v>7681.9620393333398</v>
      </c>
      <c r="H1573" s="54"/>
      <c r="I1573" s="54"/>
      <c r="J1573" s="1">
        <v>0</v>
      </c>
      <c r="K1573" s="1">
        <v>150</v>
      </c>
      <c r="L1573" s="54"/>
    </row>
    <row r="1574" spans="1:12">
      <c r="A1574" t="s">
        <v>24</v>
      </c>
      <c r="B1574" t="s">
        <v>74</v>
      </c>
      <c r="C1574" t="s">
        <v>113</v>
      </c>
      <c r="D1574" t="s">
        <v>72</v>
      </c>
      <c r="E1574" s="54">
        <v>20</v>
      </c>
      <c r="F1574" t="s">
        <v>98</v>
      </c>
      <c r="G1574" s="54">
        <v>7505.7539691333304</v>
      </c>
      <c r="H1574" s="54"/>
      <c r="I1574" s="54"/>
      <c r="J1574" s="1">
        <v>0</v>
      </c>
      <c r="K1574" s="1">
        <v>150</v>
      </c>
      <c r="L1574" s="54"/>
    </row>
    <row r="1575" spans="1:12">
      <c r="A1575" t="s">
        <v>24</v>
      </c>
      <c r="B1575" t="s">
        <v>74</v>
      </c>
      <c r="C1575" t="s">
        <v>114</v>
      </c>
      <c r="D1575" t="s">
        <v>72</v>
      </c>
      <c r="E1575" s="54">
        <v>20</v>
      </c>
      <c r="F1575" t="s">
        <v>98</v>
      </c>
      <c r="G1575" s="54">
        <v>8967.6546383333298</v>
      </c>
      <c r="H1575" s="54"/>
      <c r="I1575" s="54"/>
      <c r="J1575" s="1">
        <v>0</v>
      </c>
      <c r="K1575" s="1">
        <v>150</v>
      </c>
      <c r="L1575" s="54"/>
    </row>
    <row r="1576" spans="1:12">
      <c r="A1576" t="s">
        <v>24</v>
      </c>
      <c r="B1576" t="s">
        <v>74</v>
      </c>
      <c r="C1576" t="s">
        <v>115</v>
      </c>
      <c r="D1576" t="s">
        <v>72</v>
      </c>
      <c r="E1576" s="54">
        <v>20</v>
      </c>
      <c r="F1576" t="s">
        <v>98</v>
      </c>
      <c r="G1576" s="54">
        <v>9112.5845530000006</v>
      </c>
      <c r="H1576" s="54"/>
      <c r="I1576" s="54"/>
      <c r="J1576" s="1">
        <v>0</v>
      </c>
      <c r="K1576" s="1">
        <v>150</v>
      </c>
      <c r="L1576" s="54"/>
    </row>
    <row r="1577" spans="1:12">
      <c r="A1577" t="s">
        <v>24</v>
      </c>
      <c r="B1577" t="s">
        <v>74</v>
      </c>
      <c r="C1577" t="s">
        <v>116</v>
      </c>
      <c r="D1577" t="s">
        <v>72</v>
      </c>
      <c r="E1577" s="54">
        <v>20</v>
      </c>
      <c r="F1577" t="s">
        <v>98</v>
      </c>
      <c r="G1577" s="54">
        <v>7505.6060887333297</v>
      </c>
      <c r="H1577" s="54"/>
      <c r="I1577" s="54"/>
      <c r="J1577" s="1">
        <v>0</v>
      </c>
      <c r="K1577" s="1">
        <v>150</v>
      </c>
      <c r="L1577" s="54"/>
    </row>
    <row r="1578" spans="1:12">
      <c r="A1578" t="s">
        <v>24</v>
      </c>
      <c r="B1578" t="s">
        <v>74</v>
      </c>
      <c r="C1578" t="s">
        <v>59</v>
      </c>
      <c r="D1578" t="s">
        <v>72</v>
      </c>
      <c r="E1578" s="54">
        <v>20</v>
      </c>
      <c r="F1578" t="s">
        <v>98</v>
      </c>
      <c r="G1578" s="54">
        <v>8758.2445183125001</v>
      </c>
      <c r="H1578" s="54"/>
      <c r="I1578" s="54"/>
      <c r="J1578" s="1">
        <v>0</v>
      </c>
      <c r="K1578" s="1">
        <v>150</v>
      </c>
      <c r="L1578" s="54"/>
    </row>
    <row r="1579" spans="1:12">
      <c r="A1579" t="s">
        <v>24</v>
      </c>
      <c r="B1579" t="s">
        <v>74</v>
      </c>
      <c r="C1579" t="s">
        <v>117</v>
      </c>
      <c r="D1579" t="s">
        <v>72</v>
      </c>
      <c r="E1579" s="54">
        <v>20</v>
      </c>
      <c r="F1579" t="s">
        <v>98</v>
      </c>
      <c r="G1579" s="54">
        <v>7528.5001481874997</v>
      </c>
      <c r="H1579" s="54"/>
      <c r="I1579" s="54"/>
      <c r="J1579" s="1">
        <v>0</v>
      </c>
      <c r="K1579" s="1">
        <v>150</v>
      </c>
      <c r="L1579" s="54"/>
    </row>
    <row r="1580" spans="1:12">
      <c r="A1580" t="s">
        <v>24</v>
      </c>
      <c r="B1580" t="s">
        <v>74</v>
      </c>
      <c r="C1580" t="s">
        <v>118</v>
      </c>
      <c r="D1580" t="s">
        <v>72</v>
      </c>
      <c r="E1580" s="54">
        <v>20</v>
      </c>
      <c r="F1580" t="s">
        <v>98</v>
      </c>
      <c r="G1580" s="54">
        <v>8984.7773787499991</v>
      </c>
      <c r="H1580" s="54"/>
      <c r="I1580" s="54"/>
      <c r="J1580" s="1">
        <v>0</v>
      </c>
      <c r="K1580" s="1">
        <v>150</v>
      </c>
      <c r="L1580" s="54"/>
    </row>
    <row r="1581" spans="1:12">
      <c r="A1581" t="s">
        <v>24</v>
      </c>
      <c r="B1581" t="s">
        <v>74</v>
      </c>
      <c r="C1581" t="s">
        <v>119</v>
      </c>
      <c r="D1581" t="s">
        <v>72</v>
      </c>
      <c r="E1581" s="54">
        <v>20</v>
      </c>
      <c r="F1581" t="s">
        <v>98</v>
      </c>
      <c r="G1581" s="54">
        <v>8751.3611072500007</v>
      </c>
      <c r="H1581" s="54"/>
      <c r="I1581" s="54"/>
      <c r="J1581" s="1">
        <v>0</v>
      </c>
      <c r="K1581" s="1">
        <v>150</v>
      </c>
      <c r="L1581" s="54"/>
    </row>
    <row r="1582" spans="1:12">
      <c r="A1582" t="s">
        <v>24</v>
      </c>
      <c r="B1582" t="s">
        <v>74</v>
      </c>
      <c r="C1582" t="s">
        <v>109</v>
      </c>
      <c r="D1582" t="s">
        <v>72</v>
      </c>
      <c r="E1582" s="54">
        <v>21</v>
      </c>
      <c r="F1582" t="s">
        <v>98</v>
      </c>
      <c r="G1582" s="54">
        <v>7731.8406140833304</v>
      </c>
      <c r="H1582" s="54"/>
      <c r="I1582" s="54"/>
      <c r="J1582" s="1">
        <v>0</v>
      </c>
      <c r="K1582" s="1">
        <v>150</v>
      </c>
      <c r="L1582" s="54"/>
    </row>
    <row r="1583" spans="1:12">
      <c r="A1583" t="s">
        <v>24</v>
      </c>
      <c r="B1583" t="s">
        <v>74</v>
      </c>
      <c r="C1583" t="s">
        <v>110</v>
      </c>
      <c r="D1583" t="s">
        <v>72</v>
      </c>
      <c r="E1583" s="54">
        <v>21</v>
      </c>
      <c r="F1583" t="s">
        <v>98</v>
      </c>
      <c r="G1583" s="54">
        <v>9048.6237877857202</v>
      </c>
      <c r="H1583" s="54"/>
      <c r="I1583" s="54"/>
      <c r="J1583" s="1">
        <v>0</v>
      </c>
      <c r="K1583" s="1">
        <v>150</v>
      </c>
      <c r="L1583" s="54"/>
    </row>
    <row r="1584" spans="1:12">
      <c r="A1584" t="s">
        <v>24</v>
      </c>
      <c r="B1584" t="s">
        <v>74</v>
      </c>
      <c r="C1584" t="s">
        <v>111</v>
      </c>
      <c r="D1584" t="s">
        <v>72</v>
      </c>
      <c r="E1584" s="54">
        <v>21</v>
      </c>
      <c r="F1584" t="s">
        <v>98</v>
      </c>
      <c r="G1584" s="54">
        <v>7516.4170741176504</v>
      </c>
      <c r="H1584" s="54"/>
      <c r="I1584" s="54"/>
      <c r="J1584" s="1">
        <v>0</v>
      </c>
      <c r="K1584" s="1">
        <v>150</v>
      </c>
      <c r="L1584" s="54"/>
    </row>
    <row r="1585" spans="1:12">
      <c r="A1585" t="s">
        <v>24</v>
      </c>
      <c r="B1585" t="s">
        <v>74</v>
      </c>
      <c r="C1585" t="s">
        <v>112</v>
      </c>
      <c r="D1585" t="s">
        <v>72</v>
      </c>
      <c r="E1585" s="54">
        <v>21</v>
      </c>
      <c r="F1585" t="s">
        <v>98</v>
      </c>
      <c r="G1585" s="54">
        <v>7746.9480316666704</v>
      </c>
      <c r="H1585" s="54"/>
      <c r="I1585" s="54"/>
      <c r="J1585" s="1">
        <v>0</v>
      </c>
      <c r="K1585" s="1">
        <v>150</v>
      </c>
      <c r="L1585" s="54"/>
    </row>
    <row r="1586" spans="1:12">
      <c r="A1586" t="s">
        <v>24</v>
      </c>
      <c r="B1586" t="s">
        <v>74</v>
      </c>
      <c r="C1586" t="s">
        <v>113</v>
      </c>
      <c r="D1586" t="s">
        <v>72</v>
      </c>
      <c r="E1586" s="54">
        <v>21</v>
      </c>
      <c r="F1586" t="s">
        <v>98</v>
      </c>
      <c r="G1586" s="54">
        <v>7471.1190178666702</v>
      </c>
      <c r="H1586" s="54"/>
      <c r="I1586" s="54"/>
      <c r="J1586" s="1">
        <v>0</v>
      </c>
      <c r="K1586" s="1">
        <v>150</v>
      </c>
      <c r="L1586" s="54"/>
    </row>
    <row r="1587" spans="1:12">
      <c r="A1587" t="s">
        <v>24</v>
      </c>
      <c r="B1587" t="s">
        <v>74</v>
      </c>
      <c r="C1587" t="s">
        <v>114</v>
      </c>
      <c r="D1587" t="s">
        <v>72</v>
      </c>
      <c r="E1587" s="54">
        <v>21</v>
      </c>
      <c r="F1587" t="s">
        <v>98</v>
      </c>
      <c r="G1587" s="54">
        <v>9070.2793908666699</v>
      </c>
      <c r="H1587" s="54"/>
      <c r="I1587" s="54"/>
      <c r="J1587" s="1">
        <v>0</v>
      </c>
      <c r="K1587" s="1">
        <v>150</v>
      </c>
      <c r="L1587" s="54"/>
    </row>
    <row r="1588" spans="1:12">
      <c r="A1588" t="s">
        <v>24</v>
      </c>
      <c r="B1588" t="s">
        <v>74</v>
      </c>
      <c r="C1588" t="s">
        <v>115</v>
      </c>
      <c r="D1588" t="s">
        <v>72</v>
      </c>
      <c r="E1588" s="54">
        <v>21</v>
      </c>
      <c r="F1588" t="s">
        <v>98</v>
      </c>
      <c r="G1588" s="54">
        <v>9179.1331287857101</v>
      </c>
      <c r="H1588" s="54"/>
      <c r="I1588" s="54"/>
      <c r="J1588" s="1">
        <v>0</v>
      </c>
      <c r="K1588" s="1">
        <v>150</v>
      </c>
      <c r="L1588" s="54"/>
    </row>
    <row r="1589" spans="1:12">
      <c r="A1589" t="s">
        <v>24</v>
      </c>
      <c r="B1589" t="s">
        <v>74</v>
      </c>
      <c r="C1589" t="s">
        <v>116</v>
      </c>
      <c r="D1589" t="s">
        <v>72</v>
      </c>
      <c r="E1589" s="54">
        <v>21</v>
      </c>
      <c r="F1589" t="s">
        <v>98</v>
      </c>
      <c r="G1589" s="54">
        <v>7606.9495971333299</v>
      </c>
      <c r="H1589" s="54"/>
      <c r="I1589" s="54"/>
      <c r="J1589" s="1">
        <v>0</v>
      </c>
      <c r="K1589" s="1">
        <v>150</v>
      </c>
      <c r="L1589" s="54"/>
    </row>
    <row r="1590" spans="1:12">
      <c r="A1590" t="s">
        <v>24</v>
      </c>
      <c r="B1590" t="s">
        <v>74</v>
      </c>
      <c r="C1590" t="s">
        <v>59</v>
      </c>
      <c r="D1590" t="s">
        <v>72</v>
      </c>
      <c r="E1590" s="54">
        <v>21</v>
      </c>
      <c r="F1590" t="s">
        <v>98</v>
      </c>
      <c r="G1590" s="54">
        <v>8761.8257271250004</v>
      </c>
      <c r="H1590" s="54"/>
      <c r="I1590" s="54"/>
      <c r="J1590" s="1">
        <v>0</v>
      </c>
      <c r="K1590" s="1">
        <v>150</v>
      </c>
      <c r="L1590" s="54"/>
    </row>
    <row r="1591" spans="1:12">
      <c r="A1591" t="s">
        <v>24</v>
      </c>
      <c r="B1591" t="s">
        <v>74</v>
      </c>
      <c r="C1591" t="s">
        <v>117</v>
      </c>
      <c r="D1591" t="s">
        <v>72</v>
      </c>
      <c r="E1591" s="54">
        <v>21</v>
      </c>
      <c r="F1591" t="s">
        <v>98</v>
      </c>
      <c r="G1591" s="54">
        <v>7637.7292071874999</v>
      </c>
      <c r="H1591" s="54"/>
      <c r="I1591" s="54"/>
      <c r="J1591" s="1">
        <v>0</v>
      </c>
      <c r="K1591" s="1">
        <v>150</v>
      </c>
      <c r="L1591" s="54"/>
    </row>
    <row r="1592" spans="1:12">
      <c r="A1592" t="s">
        <v>24</v>
      </c>
      <c r="B1592" t="s">
        <v>74</v>
      </c>
      <c r="C1592" t="s">
        <v>118</v>
      </c>
      <c r="D1592" t="s">
        <v>72</v>
      </c>
      <c r="E1592" s="54">
        <v>21</v>
      </c>
      <c r="F1592" t="s">
        <v>98</v>
      </c>
      <c r="G1592" s="54">
        <v>9052.4909136666702</v>
      </c>
      <c r="H1592" s="54"/>
      <c r="I1592" s="54"/>
      <c r="J1592" s="1">
        <v>0</v>
      </c>
      <c r="K1592" s="1">
        <v>150</v>
      </c>
      <c r="L1592" s="54"/>
    </row>
    <row r="1593" spans="1:12">
      <c r="A1593" t="s">
        <v>24</v>
      </c>
      <c r="B1593" t="s">
        <v>74</v>
      </c>
      <c r="C1593" t="s">
        <v>119</v>
      </c>
      <c r="D1593" t="s">
        <v>72</v>
      </c>
      <c r="E1593" s="54">
        <v>21</v>
      </c>
      <c r="F1593" t="s">
        <v>98</v>
      </c>
      <c r="G1593" s="54">
        <v>8842.3033927500001</v>
      </c>
      <c r="H1593" s="54"/>
      <c r="I1593" s="54"/>
      <c r="J1593" s="1">
        <v>0</v>
      </c>
      <c r="K1593" s="1">
        <v>150</v>
      </c>
      <c r="L1593" s="54"/>
    </row>
    <row r="1594" spans="1:12">
      <c r="A1594" t="s">
        <v>24</v>
      </c>
      <c r="B1594" t="s">
        <v>74</v>
      </c>
      <c r="C1594" t="s">
        <v>109</v>
      </c>
      <c r="D1594" t="s">
        <v>72</v>
      </c>
      <c r="E1594" s="54">
        <v>22</v>
      </c>
      <c r="F1594" t="s">
        <v>98</v>
      </c>
      <c r="G1594" s="54">
        <v>7984.0571364999996</v>
      </c>
      <c r="H1594" s="54"/>
      <c r="I1594" s="54"/>
      <c r="J1594" s="1">
        <v>0</v>
      </c>
      <c r="K1594" s="1">
        <v>150</v>
      </c>
      <c r="L1594" s="54"/>
    </row>
    <row r="1595" spans="1:12">
      <c r="A1595" t="s">
        <v>24</v>
      </c>
      <c r="B1595" t="s">
        <v>74</v>
      </c>
      <c r="C1595" t="s">
        <v>110</v>
      </c>
      <c r="D1595" t="s">
        <v>72</v>
      </c>
      <c r="E1595" s="54">
        <v>22</v>
      </c>
      <c r="F1595" t="s">
        <v>98</v>
      </c>
      <c r="G1595" s="54">
        <v>9151.0743414285698</v>
      </c>
      <c r="H1595" s="54"/>
      <c r="I1595" s="54"/>
      <c r="J1595" s="1">
        <v>0</v>
      </c>
      <c r="K1595" s="1">
        <v>150</v>
      </c>
      <c r="L1595" s="54"/>
    </row>
    <row r="1596" spans="1:12">
      <c r="A1596" t="s">
        <v>24</v>
      </c>
      <c r="B1596" t="s">
        <v>74</v>
      </c>
      <c r="C1596" t="s">
        <v>111</v>
      </c>
      <c r="D1596" t="s">
        <v>72</v>
      </c>
      <c r="E1596" s="54">
        <v>22</v>
      </c>
      <c r="F1596" t="s">
        <v>98</v>
      </c>
      <c r="G1596" s="54">
        <v>7629.6381924117704</v>
      </c>
      <c r="H1596" s="54"/>
      <c r="I1596" s="54"/>
      <c r="J1596" s="1">
        <v>0</v>
      </c>
      <c r="K1596" s="1">
        <v>150</v>
      </c>
      <c r="L1596" s="54"/>
    </row>
    <row r="1597" spans="1:12">
      <c r="A1597" t="s">
        <v>24</v>
      </c>
      <c r="B1597" t="s">
        <v>74</v>
      </c>
      <c r="C1597" t="s">
        <v>112</v>
      </c>
      <c r="D1597" t="s">
        <v>72</v>
      </c>
      <c r="E1597" s="54">
        <v>22</v>
      </c>
      <c r="F1597" t="s">
        <v>98</v>
      </c>
      <c r="G1597" s="54">
        <v>7959.5222384999997</v>
      </c>
      <c r="H1597" s="54"/>
      <c r="I1597" s="54"/>
      <c r="J1597" s="1">
        <v>0</v>
      </c>
      <c r="K1597" s="1">
        <v>150</v>
      </c>
      <c r="L1597" s="54"/>
    </row>
    <row r="1598" spans="1:12">
      <c r="A1598" t="s">
        <v>24</v>
      </c>
      <c r="B1598" t="s">
        <v>74</v>
      </c>
      <c r="C1598" t="s">
        <v>113</v>
      </c>
      <c r="D1598" t="s">
        <v>72</v>
      </c>
      <c r="E1598" s="54">
        <v>22</v>
      </c>
      <c r="F1598" t="s">
        <v>98</v>
      </c>
      <c r="G1598" s="54">
        <v>7645.31662853333</v>
      </c>
      <c r="H1598" s="54"/>
      <c r="I1598" s="54"/>
      <c r="J1598" s="1">
        <v>0</v>
      </c>
      <c r="K1598" s="1">
        <v>150</v>
      </c>
      <c r="L1598" s="54"/>
    </row>
    <row r="1599" spans="1:12">
      <c r="A1599" t="s">
        <v>24</v>
      </c>
      <c r="B1599" t="s">
        <v>74</v>
      </c>
      <c r="C1599" t="s">
        <v>114</v>
      </c>
      <c r="D1599" t="s">
        <v>72</v>
      </c>
      <c r="E1599" s="54">
        <v>22</v>
      </c>
      <c r="F1599" t="s">
        <v>98</v>
      </c>
      <c r="G1599" s="54">
        <v>9185.5316799333305</v>
      </c>
      <c r="H1599" s="54"/>
      <c r="I1599" s="54"/>
      <c r="J1599" s="1">
        <v>0</v>
      </c>
      <c r="K1599" s="1">
        <v>150</v>
      </c>
      <c r="L1599" s="54"/>
    </row>
    <row r="1600" spans="1:12">
      <c r="A1600" t="s">
        <v>24</v>
      </c>
      <c r="B1600" t="s">
        <v>74</v>
      </c>
      <c r="C1600" t="s">
        <v>115</v>
      </c>
      <c r="D1600" t="s">
        <v>72</v>
      </c>
      <c r="E1600" s="54">
        <v>22</v>
      </c>
      <c r="F1600" t="s">
        <v>98</v>
      </c>
      <c r="G1600" s="54">
        <v>9342.0904195714302</v>
      </c>
      <c r="H1600" s="54"/>
      <c r="I1600" s="54"/>
      <c r="J1600" s="1">
        <v>0</v>
      </c>
      <c r="K1600" s="1">
        <v>150</v>
      </c>
      <c r="L1600" s="54"/>
    </row>
    <row r="1601" spans="1:12">
      <c r="A1601" t="s">
        <v>24</v>
      </c>
      <c r="B1601" t="s">
        <v>74</v>
      </c>
      <c r="C1601" t="s">
        <v>116</v>
      </c>
      <c r="D1601" t="s">
        <v>72</v>
      </c>
      <c r="E1601" s="54">
        <v>22</v>
      </c>
      <c r="F1601" t="s">
        <v>98</v>
      </c>
      <c r="G1601" s="54">
        <v>7819.2175233333301</v>
      </c>
      <c r="H1601" s="54"/>
      <c r="I1601" s="54"/>
      <c r="J1601" s="1">
        <v>0</v>
      </c>
      <c r="K1601" s="1">
        <v>150</v>
      </c>
      <c r="L1601" s="54"/>
    </row>
    <row r="1602" spans="1:12">
      <c r="A1602" t="s">
        <v>24</v>
      </c>
      <c r="B1602" t="s">
        <v>74</v>
      </c>
      <c r="C1602" t="s">
        <v>59</v>
      </c>
      <c r="D1602" t="s">
        <v>72</v>
      </c>
      <c r="E1602" s="54">
        <v>22</v>
      </c>
      <c r="F1602" t="s">
        <v>98</v>
      </c>
      <c r="G1602" s="54">
        <v>8879.0427698125004</v>
      </c>
      <c r="H1602" s="54"/>
      <c r="I1602" s="54"/>
      <c r="J1602" s="1">
        <v>0</v>
      </c>
      <c r="K1602" s="1">
        <v>150</v>
      </c>
      <c r="L1602" s="54"/>
    </row>
    <row r="1603" spans="1:12">
      <c r="A1603" t="s">
        <v>24</v>
      </c>
      <c r="B1603" t="s">
        <v>74</v>
      </c>
      <c r="C1603" t="s">
        <v>117</v>
      </c>
      <c r="D1603" t="s">
        <v>72</v>
      </c>
      <c r="E1603" s="54">
        <v>22</v>
      </c>
      <c r="F1603" t="s">
        <v>98</v>
      </c>
      <c r="G1603" s="54">
        <v>7838.0854022499998</v>
      </c>
      <c r="H1603" s="54"/>
      <c r="I1603" s="54"/>
      <c r="J1603" s="1">
        <v>0</v>
      </c>
      <c r="K1603" s="1">
        <v>150</v>
      </c>
      <c r="L1603" s="54"/>
    </row>
    <row r="1604" spans="1:12">
      <c r="A1604" t="s">
        <v>24</v>
      </c>
      <c r="B1604" t="s">
        <v>74</v>
      </c>
      <c r="C1604" t="s">
        <v>118</v>
      </c>
      <c r="D1604" t="s">
        <v>72</v>
      </c>
      <c r="E1604" s="54">
        <v>22</v>
      </c>
      <c r="F1604" t="s">
        <v>98</v>
      </c>
      <c r="G1604" s="54">
        <v>9236.5049308333291</v>
      </c>
      <c r="H1604" s="54"/>
      <c r="I1604" s="54"/>
      <c r="J1604" s="1">
        <v>0</v>
      </c>
      <c r="K1604" s="1">
        <v>150</v>
      </c>
      <c r="L1604" s="54"/>
    </row>
    <row r="1605" spans="1:12">
      <c r="A1605" t="s">
        <v>24</v>
      </c>
      <c r="B1605" t="s">
        <v>74</v>
      </c>
      <c r="C1605" t="s">
        <v>119</v>
      </c>
      <c r="D1605" t="s">
        <v>72</v>
      </c>
      <c r="E1605" s="54">
        <v>22</v>
      </c>
      <c r="F1605" t="s">
        <v>98</v>
      </c>
      <c r="G1605" s="54">
        <v>8986.6583482499991</v>
      </c>
      <c r="H1605" s="54"/>
      <c r="I1605" s="54"/>
      <c r="J1605" s="1">
        <v>0</v>
      </c>
      <c r="K1605" s="1">
        <v>150</v>
      </c>
      <c r="L1605" s="54"/>
    </row>
    <row r="1606" spans="1:12">
      <c r="A1606" t="s">
        <v>24</v>
      </c>
      <c r="B1606" t="s">
        <v>74</v>
      </c>
      <c r="C1606" t="s">
        <v>109</v>
      </c>
      <c r="D1606" t="s">
        <v>72</v>
      </c>
      <c r="E1606" s="54">
        <v>23</v>
      </c>
      <c r="F1606" t="s">
        <v>98</v>
      </c>
      <c r="G1606" s="54">
        <v>8191.9148714166704</v>
      </c>
      <c r="H1606" s="54"/>
      <c r="I1606" s="54"/>
      <c r="J1606" s="1">
        <v>0</v>
      </c>
      <c r="K1606" s="1">
        <v>150</v>
      </c>
      <c r="L1606" s="54"/>
    </row>
    <row r="1607" spans="1:12">
      <c r="A1607" t="s">
        <v>24</v>
      </c>
      <c r="B1607" t="s">
        <v>74</v>
      </c>
      <c r="C1607" t="s">
        <v>110</v>
      </c>
      <c r="D1607" t="s">
        <v>72</v>
      </c>
      <c r="E1607" s="54">
        <v>23</v>
      </c>
      <c r="F1607" t="s">
        <v>98</v>
      </c>
      <c r="G1607" s="54">
        <v>9126.6939712142794</v>
      </c>
      <c r="H1607" s="54"/>
      <c r="I1607" s="54"/>
      <c r="J1607" s="1">
        <v>0</v>
      </c>
      <c r="K1607" s="1">
        <v>150</v>
      </c>
      <c r="L1607" s="54"/>
    </row>
    <row r="1608" spans="1:12">
      <c r="A1608" t="s">
        <v>24</v>
      </c>
      <c r="B1608" t="s">
        <v>74</v>
      </c>
      <c r="C1608" t="s">
        <v>111</v>
      </c>
      <c r="D1608" t="s">
        <v>72</v>
      </c>
      <c r="E1608" s="54">
        <v>23</v>
      </c>
      <c r="F1608" t="s">
        <v>98</v>
      </c>
      <c r="G1608" s="54">
        <v>7753.2551502352899</v>
      </c>
      <c r="H1608" s="54"/>
      <c r="I1608" s="54"/>
      <c r="J1608" s="1">
        <v>0</v>
      </c>
      <c r="K1608" s="1">
        <v>150</v>
      </c>
      <c r="L1608" s="54"/>
    </row>
    <row r="1609" spans="1:12">
      <c r="A1609" t="s">
        <v>24</v>
      </c>
      <c r="B1609" t="s">
        <v>74</v>
      </c>
      <c r="C1609" t="s">
        <v>112</v>
      </c>
      <c r="D1609" t="s">
        <v>72</v>
      </c>
      <c r="E1609" s="54">
        <v>23</v>
      </c>
      <c r="F1609" t="s">
        <v>98</v>
      </c>
      <c r="G1609" s="54">
        <v>8091.3756876666703</v>
      </c>
      <c r="H1609" s="54"/>
      <c r="I1609" s="54"/>
      <c r="J1609" s="1">
        <v>0</v>
      </c>
      <c r="K1609" s="1">
        <v>150</v>
      </c>
      <c r="L1609" s="54"/>
    </row>
    <row r="1610" spans="1:12">
      <c r="A1610" t="s">
        <v>24</v>
      </c>
      <c r="B1610" t="s">
        <v>74</v>
      </c>
      <c r="C1610" t="s">
        <v>113</v>
      </c>
      <c r="D1610" t="s">
        <v>72</v>
      </c>
      <c r="E1610" s="54">
        <v>23</v>
      </c>
      <c r="F1610" t="s">
        <v>98</v>
      </c>
      <c r="G1610" s="54">
        <v>7708.2478764666703</v>
      </c>
      <c r="H1610" s="54"/>
      <c r="I1610" s="54"/>
      <c r="J1610" s="1">
        <v>0</v>
      </c>
      <c r="K1610" s="1">
        <v>150</v>
      </c>
      <c r="L1610" s="54"/>
    </row>
    <row r="1611" spans="1:12">
      <c r="A1611" t="s">
        <v>24</v>
      </c>
      <c r="B1611" t="s">
        <v>74</v>
      </c>
      <c r="C1611" t="s">
        <v>114</v>
      </c>
      <c r="D1611" t="s">
        <v>72</v>
      </c>
      <c r="E1611" s="54">
        <v>23</v>
      </c>
      <c r="F1611" t="s">
        <v>98</v>
      </c>
      <c r="G1611" s="54">
        <v>9260.6593204666606</v>
      </c>
      <c r="H1611" s="54"/>
      <c r="I1611" s="54"/>
      <c r="J1611" s="1">
        <v>0</v>
      </c>
      <c r="K1611" s="1">
        <v>150</v>
      </c>
      <c r="L1611" s="54"/>
    </row>
    <row r="1612" spans="1:12">
      <c r="A1612" t="s">
        <v>24</v>
      </c>
      <c r="B1612" t="s">
        <v>74</v>
      </c>
      <c r="C1612" t="s">
        <v>115</v>
      </c>
      <c r="D1612" t="s">
        <v>72</v>
      </c>
      <c r="E1612" s="54">
        <v>23</v>
      </c>
      <c r="F1612" t="s">
        <v>98</v>
      </c>
      <c r="G1612" s="54">
        <v>9403.9251175714307</v>
      </c>
      <c r="H1612" s="54"/>
      <c r="I1612" s="54"/>
      <c r="J1612" s="1">
        <v>0</v>
      </c>
      <c r="K1612" s="1">
        <v>150</v>
      </c>
      <c r="L1612" s="54"/>
    </row>
    <row r="1613" spans="1:12">
      <c r="A1613" t="s">
        <v>24</v>
      </c>
      <c r="B1613" t="s">
        <v>74</v>
      </c>
      <c r="C1613" t="s">
        <v>116</v>
      </c>
      <c r="D1613" t="s">
        <v>72</v>
      </c>
      <c r="E1613" s="54">
        <v>23</v>
      </c>
      <c r="F1613" t="s">
        <v>98</v>
      </c>
      <c r="G1613" s="54">
        <v>7948.5383436666698</v>
      </c>
      <c r="H1613" s="54"/>
      <c r="I1613" s="54"/>
      <c r="J1613" s="1">
        <v>0</v>
      </c>
      <c r="K1613" s="1">
        <v>150</v>
      </c>
      <c r="L1613" s="54"/>
    </row>
    <row r="1614" spans="1:12">
      <c r="A1614" t="s">
        <v>24</v>
      </c>
      <c r="B1614" t="s">
        <v>74</v>
      </c>
      <c r="C1614" t="s">
        <v>59</v>
      </c>
      <c r="D1614" t="s">
        <v>72</v>
      </c>
      <c r="E1614" s="54">
        <v>23</v>
      </c>
      <c r="F1614" t="s">
        <v>98</v>
      </c>
      <c r="G1614" s="54">
        <v>8911.6543916249993</v>
      </c>
      <c r="H1614" s="54"/>
      <c r="I1614" s="54"/>
      <c r="J1614" s="1">
        <v>0</v>
      </c>
      <c r="K1614" s="1">
        <v>150</v>
      </c>
      <c r="L1614" s="54"/>
    </row>
    <row r="1615" spans="1:12">
      <c r="A1615" t="s">
        <v>24</v>
      </c>
      <c r="B1615" t="s">
        <v>74</v>
      </c>
      <c r="C1615" t="s">
        <v>117</v>
      </c>
      <c r="D1615" t="s">
        <v>72</v>
      </c>
      <c r="E1615" s="54">
        <v>23</v>
      </c>
      <c r="F1615" t="s">
        <v>98</v>
      </c>
      <c r="G1615" s="54">
        <v>7944.6824128750004</v>
      </c>
      <c r="H1615" s="54"/>
      <c r="I1615" s="54"/>
      <c r="J1615" s="1">
        <v>0</v>
      </c>
      <c r="K1615" s="1">
        <v>150</v>
      </c>
      <c r="L1615" s="54"/>
    </row>
    <row r="1616" spans="1:12">
      <c r="A1616" t="s">
        <v>24</v>
      </c>
      <c r="B1616" t="s">
        <v>74</v>
      </c>
      <c r="C1616" t="s">
        <v>118</v>
      </c>
      <c r="D1616" t="s">
        <v>72</v>
      </c>
      <c r="E1616" s="54">
        <v>23</v>
      </c>
      <c r="F1616" t="s">
        <v>98</v>
      </c>
      <c r="G1616" s="54">
        <v>9366.6850124166704</v>
      </c>
      <c r="H1616" s="54"/>
      <c r="I1616" s="54"/>
      <c r="J1616" s="1">
        <v>0</v>
      </c>
      <c r="K1616" s="1">
        <v>150</v>
      </c>
      <c r="L1616" s="54"/>
    </row>
    <row r="1617" spans="1:12">
      <c r="A1617" t="s">
        <v>24</v>
      </c>
      <c r="B1617" t="s">
        <v>74</v>
      </c>
      <c r="C1617" t="s">
        <v>119</v>
      </c>
      <c r="D1617" t="s">
        <v>72</v>
      </c>
      <c r="E1617" s="54">
        <v>23</v>
      </c>
      <c r="F1617" t="s">
        <v>98</v>
      </c>
      <c r="G1617" s="54">
        <v>9101.4253491250001</v>
      </c>
      <c r="H1617" s="54"/>
      <c r="I1617" s="54"/>
      <c r="J1617" s="1">
        <v>0</v>
      </c>
      <c r="K1617" s="1">
        <v>150</v>
      </c>
      <c r="L1617" s="54"/>
    </row>
    <row r="1618" spans="1:12">
      <c r="A1618" t="s">
        <v>24</v>
      </c>
      <c r="B1618" t="s">
        <v>74</v>
      </c>
      <c r="C1618" t="s">
        <v>109</v>
      </c>
      <c r="D1618" t="s">
        <v>18</v>
      </c>
      <c r="E1618" s="54">
        <v>0</v>
      </c>
      <c r="F1618" t="s">
        <v>98</v>
      </c>
      <c r="G1618" s="54">
        <v>9122.0084941969708</v>
      </c>
      <c r="H1618" s="54"/>
      <c r="I1618" s="54"/>
      <c r="J1618" s="1">
        <v>0</v>
      </c>
      <c r="K1618" s="1">
        <v>150</v>
      </c>
      <c r="L1618" s="54"/>
    </row>
    <row r="1619" spans="1:12">
      <c r="A1619" t="s">
        <v>24</v>
      </c>
      <c r="B1619" t="s">
        <v>74</v>
      </c>
      <c r="C1619" t="s">
        <v>110</v>
      </c>
      <c r="D1619" t="s">
        <v>18</v>
      </c>
      <c r="E1619" s="54">
        <v>0</v>
      </c>
      <c r="F1619" t="s">
        <v>98</v>
      </c>
      <c r="G1619" s="54">
        <v>9572.1716319999996</v>
      </c>
      <c r="H1619" s="54"/>
      <c r="I1619" s="54"/>
      <c r="J1619" s="1">
        <v>0</v>
      </c>
      <c r="K1619" s="1">
        <v>150</v>
      </c>
      <c r="L1619" s="54"/>
    </row>
    <row r="1620" spans="1:12">
      <c r="A1620" t="s">
        <v>24</v>
      </c>
      <c r="B1620" t="s">
        <v>74</v>
      </c>
      <c r="C1620" t="s">
        <v>111</v>
      </c>
      <c r="D1620" t="s">
        <v>18</v>
      </c>
      <c r="E1620" s="54">
        <v>0</v>
      </c>
      <c r="F1620" t="s">
        <v>98</v>
      </c>
      <c r="G1620" s="54">
        <v>8505.3586689365093</v>
      </c>
      <c r="H1620" s="54"/>
      <c r="I1620" s="54"/>
      <c r="J1620" s="1">
        <v>0</v>
      </c>
      <c r="K1620" s="1">
        <v>150</v>
      </c>
      <c r="L1620" s="54"/>
    </row>
    <row r="1621" spans="1:12">
      <c r="A1621" t="s">
        <v>24</v>
      </c>
      <c r="B1621" t="s">
        <v>74</v>
      </c>
      <c r="C1621" t="s">
        <v>112</v>
      </c>
      <c r="D1621" t="s">
        <v>18</v>
      </c>
      <c r="E1621" s="54">
        <v>0</v>
      </c>
      <c r="F1621" t="s">
        <v>98</v>
      </c>
      <c r="G1621" s="54">
        <v>8171.9792180166696</v>
      </c>
      <c r="H1621" s="54"/>
      <c r="I1621" s="54"/>
      <c r="J1621" s="1">
        <v>0</v>
      </c>
      <c r="K1621" s="1">
        <v>150</v>
      </c>
      <c r="L1621" s="54"/>
    </row>
    <row r="1622" spans="1:12">
      <c r="A1622" t="s">
        <v>24</v>
      </c>
      <c r="B1622" t="s">
        <v>74</v>
      </c>
      <c r="C1622" t="s">
        <v>113</v>
      </c>
      <c r="D1622" t="s">
        <v>18</v>
      </c>
      <c r="E1622" s="54">
        <v>0</v>
      </c>
      <c r="F1622" t="s">
        <v>98</v>
      </c>
      <c r="G1622" s="54">
        <v>8313.8054503692292</v>
      </c>
      <c r="H1622" s="54"/>
      <c r="I1622" s="54"/>
      <c r="J1622" s="1">
        <v>0</v>
      </c>
      <c r="K1622" s="1">
        <v>150</v>
      </c>
      <c r="L1622" s="54"/>
    </row>
    <row r="1623" spans="1:12">
      <c r="A1623" t="s">
        <v>24</v>
      </c>
      <c r="B1623" t="s">
        <v>74</v>
      </c>
      <c r="C1623" t="s">
        <v>114</v>
      </c>
      <c r="D1623" t="s">
        <v>18</v>
      </c>
      <c r="E1623" s="54">
        <v>0</v>
      </c>
      <c r="F1623" t="s">
        <v>98</v>
      </c>
      <c r="G1623" s="54">
        <v>9907.8098807462702</v>
      </c>
      <c r="H1623" s="54"/>
      <c r="I1623" s="54"/>
      <c r="J1623" s="1">
        <v>0</v>
      </c>
      <c r="K1623" s="1">
        <v>150</v>
      </c>
      <c r="L1623" s="54"/>
    </row>
    <row r="1624" spans="1:12">
      <c r="A1624" t="s">
        <v>24</v>
      </c>
      <c r="B1624" t="s">
        <v>74</v>
      </c>
      <c r="C1624" t="s">
        <v>115</v>
      </c>
      <c r="D1624" t="s">
        <v>18</v>
      </c>
      <c r="E1624" s="54">
        <v>0</v>
      </c>
      <c r="F1624" t="s">
        <v>98</v>
      </c>
      <c r="G1624" s="54">
        <v>9929.5994440793602</v>
      </c>
      <c r="H1624" s="54"/>
      <c r="I1624" s="54"/>
      <c r="J1624" s="1">
        <v>0</v>
      </c>
      <c r="K1624" s="1">
        <v>150</v>
      </c>
      <c r="L1624" s="54"/>
    </row>
    <row r="1625" spans="1:12">
      <c r="A1625" t="s">
        <v>24</v>
      </c>
      <c r="B1625" t="s">
        <v>74</v>
      </c>
      <c r="C1625" t="s">
        <v>116</v>
      </c>
      <c r="D1625" t="s">
        <v>18</v>
      </c>
      <c r="E1625" s="54">
        <v>0</v>
      </c>
      <c r="F1625" t="s">
        <v>98</v>
      </c>
      <c r="G1625" s="54">
        <v>8493.9270697656193</v>
      </c>
      <c r="H1625" s="54"/>
      <c r="I1625" s="54"/>
      <c r="J1625" s="1">
        <v>0</v>
      </c>
      <c r="K1625" s="1">
        <v>150</v>
      </c>
      <c r="L1625" s="54"/>
    </row>
    <row r="1626" spans="1:12">
      <c r="A1626" t="s">
        <v>24</v>
      </c>
      <c r="B1626" t="s">
        <v>74</v>
      </c>
      <c r="C1626" t="s">
        <v>59</v>
      </c>
      <c r="D1626" t="s">
        <v>18</v>
      </c>
      <c r="E1626" s="54">
        <v>0</v>
      </c>
      <c r="F1626" t="s">
        <v>98</v>
      </c>
      <c r="G1626" s="54">
        <v>9617.4748607936508</v>
      </c>
      <c r="H1626" s="54"/>
      <c r="I1626" s="54"/>
      <c r="J1626" s="1">
        <v>0</v>
      </c>
      <c r="K1626" s="1">
        <v>150</v>
      </c>
      <c r="L1626" s="54"/>
    </row>
    <row r="1627" spans="1:12">
      <c r="A1627" t="s">
        <v>24</v>
      </c>
      <c r="B1627" t="s">
        <v>74</v>
      </c>
      <c r="C1627" t="s">
        <v>117</v>
      </c>
      <c r="D1627" t="s">
        <v>18</v>
      </c>
      <c r="E1627" s="54">
        <v>0</v>
      </c>
      <c r="F1627" t="s">
        <v>98</v>
      </c>
      <c r="G1627" s="54">
        <v>8839.4727993666693</v>
      </c>
      <c r="H1627" s="54"/>
      <c r="I1627" s="54"/>
      <c r="J1627" s="1">
        <v>0</v>
      </c>
      <c r="K1627" s="1">
        <v>150</v>
      </c>
      <c r="L1627" s="54"/>
    </row>
    <row r="1628" spans="1:12">
      <c r="A1628" t="s">
        <v>24</v>
      </c>
      <c r="B1628" t="s">
        <v>74</v>
      </c>
      <c r="C1628" t="s">
        <v>118</v>
      </c>
      <c r="D1628" t="s">
        <v>18</v>
      </c>
      <c r="E1628" s="54">
        <v>0</v>
      </c>
      <c r="F1628" t="s">
        <v>98</v>
      </c>
      <c r="G1628" s="54">
        <v>9778.5359781029401</v>
      </c>
      <c r="H1628" s="54"/>
      <c r="I1628" s="54"/>
      <c r="J1628" s="1">
        <v>0</v>
      </c>
      <c r="K1628" s="1">
        <v>150</v>
      </c>
      <c r="L1628" s="54"/>
    </row>
    <row r="1629" spans="1:12">
      <c r="A1629" t="s">
        <v>24</v>
      </c>
      <c r="B1629" t="s">
        <v>74</v>
      </c>
      <c r="C1629" t="s">
        <v>119</v>
      </c>
      <c r="D1629" t="s">
        <v>18</v>
      </c>
      <c r="E1629" s="54">
        <v>0</v>
      </c>
      <c r="F1629" t="s">
        <v>98</v>
      </c>
      <c r="G1629" s="54">
        <v>9693.6654630645098</v>
      </c>
      <c r="H1629" s="54"/>
      <c r="I1629" s="54"/>
      <c r="J1629" s="1">
        <v>0</v>
      </c>
      <c r="K1629" s="1">
        <v>150</v>
      </c>
      <c r="L1629" s="54"/>
    </row>
    <row r="1630" spans="1:12">
      <c r="A1630" t="s">
        <v>24</v>
      </c>
      <c r="B1630" t="s">
        <v>74</v>
      </c>
      <c r="C1630" t="s">
        <v>109</v>
      </c>
      <c r="D1630" t="s">
        <v>18</v>
      </c>
      <c r="E1630" s="54">
        <v>1</v>
      </c>
      <c r="F1630" t="s">
        <v>98</v>
      </c>
      <c r="G1630" s="54">
        <v>9139.2694128484909</v>
      </c>
      <c r="H1630" s="54"/>
      <c r="I1630" s="54"/>
      <c r="J1630" s="1">
        <v>0</v>
      </c>
      <c r="K1630" s="1">
        <v>150</v>
      </c>
      <c r="L1630" s="54"/>
    </row>
    <row r="1631" spans="1:12">
      <c r="A1631" t="s">
        <v>24</v>
      </c>
      <c r="B1631" t="s">
        <v>74</v>
      </c>
      <c r="C1631" t="s">
        <v>110</v>
      </c>
      <c r="D1631" t="s">
        <v>18</v>
      </c>
      <c r="E1631" s="54">
        <v>1</v>
      </c>
      <c r="F1631" t="s">
        <v>98</v>
      </c>
      <c r="G1631" s="54">
        <v>9607.5818249843796</v>
      </c>
      <c r="H1631" s="54"/>
      <c r="I1631" s="54"/>
      <c r="J1631" s="1">
        <v>0</v>
      </c>
      <c r="K1631" s="1">
        <v>150</v>
      </c>
      <c r="L1631" s="54"/>
    </row>
    <row r="1632" spans="1:12">
      <c r="A1632" t="s">
        <v>24</v>
      </c>
      <c r="B1632" t="s">
        <v>74</v>
      </c>
      <c r="C1632" t="s">
        <v>111</v>
      </c>
      <c r="D1632" t="s">
        <v>18</v>
      </c>
      <c r="E1632" s="54">
        <v>1</v>
      </c>
      <c r="F1632" t="s">
        <v>98</v>
      </c>
      <c r="G1632" s="54">
        <v>8533.9662123650796</v>
      </c>
      <c r="H1632" s="54"/>
      <c r="I1632" s="54"/>
      <c r="J1632" s="1">
        <v>0</v>
      </c>
      <c r="K1632" s="1">
        <v>150</v>
      </c>
      <c r="L1632" s="54"/>
    </row>
    <row r="1633" spans="1:12">
      <c r="A1633" t="s">
        <v>24</v>
      </c>
      <c r="B1633" t="s">
        <v>74</v>
      </c>
      <c r="C1633" t="s">
        <v>112</v>
      </c>
      <c r="D1633" t="s">
        <v>18</v>
      </c>
      <c r="E1633" s="54">
        <v>1</v>
      </c>
      <c r="F1633" t="s">
        <v>98</v>
      </c>
      <c r="G1633" s="54">
        <v>8197.3418342166697</v>
      </c>
      <c r="H1633" s="54"/>
      <c r="I1633" s="54"/>
      <c r="J1633" s="1">
        <v>0</v>
      </c>
      <c r="K1633" s="1">
        <v>150</v>
      </c>
      <c r="L1633" s="54"/>
    </row>
    <row r="1634" spans="1:12">
      <c r="A1634" t="s">
        <v>24</v>
      </c>
      <c r="B1634" t="s">
        <v>74</v>
      </c>
      <c r="C1634" t="s">
        <v>113</v>
      </c>
      <c r="D1634" t="s">
        <v>18</v>
      </c>
      <c r="E1634" s="54">
        <v>1</v>
      </c>
      <c r="F1634" t="s">
        <v>98</v>
      </c>
      <c r="G1634" s="54">
        <v>8345.0300713076904</v>
      </c>
      <c r="H1634" s="54"/>
      <c r="I1634" s="54"/>
      <c r="J1634" s="1">
        <v>0</v>
      </c>
      <c r="K1634" s="1">
        <v>150</v>
      </c>
      <c r="L1634" s="54"/>
    </row>
    <row r="1635" spans="1:12">
      <c r="A1635" t="s">
        <v>24</v>
      </c>
      <c r="B1635" t="s">
        <v>74</v>
      </c>
      <c r="C1635" t="s">
        <v>114</v>
      </c>
      <c r="D1635" t="s">
        <v>18</v>
      </c>
      <c r="E1635" s="54">
        <v>1</v>
      </c>
      <c r="F1635" t="s">
        <v>98</v>
      </c>
      <c r="G1635" s="54">
        <v>9923.6081330298493</v>
      </c>
      <c r="H1635" s="54"/>
      <c r="I1635" s="54"/>
      <c r="J1635" s="1">
        <v>0</v>
      </c>
      <c r="K1635" s="1">
        <v>150</v>
      </c>
      <c r="L1635" s="54"/>
    </row>
    <row r="1636" spans="1:12">
      <c r="A1636" t="s">
        <v>24</v>
      </c>
      <c r="B1636" t="s">
        <v>74</v>
      </c>
      <c r="C1636" t="s">
        <v>115</v>
      </c>
      <c r="D1636" t="s">
        <v>18</v>
      </c>
      <c r="E1636" s="54">
        <v>1</v>
      </c>
      <c r="F1636" t="s">
        <v>98</v>
      </c>
      <c r="G1636" s="54">
        <v>9869.6388491269809</v>
      </c>
      <c r="H1636" s="54"/>
      <c r="I1636" s="54"/>
      <c r="J1636" s="1">
        <v>0</v>
      </c>
      <c r="K1636" s="1">
        <v>150</v>
      </c>
      <c r="L1636" s="54"/>
    </row>
    <row r="1637" spans="1:12">
      <c r="A1637" t="s">
        <v>24</v>
      </c>
      <c r="B1637" t="s">
        <v>74</v>
      </c>
      <c r="C1637" t="s">
        <v>116</v>
      </c>
      <c r="D1637" t="s">
        <v>18</v>
      </c>
      <c r="E1637" s="54">
        <v>1</v>
      </c>
      <c r="F1637" t="s">
        <v>98</v>
      </c>
      <c r="G1637" s="54">
        <v>8545.0128370625007</v>
      </c>
      <c r="H1637" s="54"/>
      <c r="I1637" s="54"/>
      <c r="J1637" s="1">
        <v>0</v>
      </c>
      <c r="K1637" s="1">
        <v>150</v>
      </c>
      <c r="L1637" s="54"/>
    </row>
    <row r="1638" spans="1:12">
      <c r="A1638" t="s">
        <v>24</v>
      </c>
      <c r="B1638" t="s">
        <v>74</v>
      </c>
      <c r="C1638" t="s">
        <v>59</v>
      </c>
      <c r="D1638" t="s">
        <v>18</v>
      </c>
      <c r="E1638" s="54">
        <v>1</v>
      </c>
      <c r="F1638" t="s">
        <v>98</v>
      </c>
      <c r="G1638" s="54">
        <v>9624.9842776349196</v>
      </c>
      <c r="H1638" s="54"/>
      <c r="I1638" s="54"/>
      <c r="J1638" s="1">
        <v>0</v>
      </c>
      <c r="K1638" s="1">
        <v>150</v>
      </c>
      <c r="L1638" s="54"/>
    </row>
    <row r="1639" spans="1:12">
      <c r="A1639" t="s">
        <v>24</v>
      </c>
      <c r="B1639" t="s">
        <v>74</v>
      </c>
      <c r="C1639" t="s">
        <v>117</v>
      </c>
      <c r="D1639" t="s">
        <v>18</v>
      </c>
      <c r="E1639" s="54">
        <v>1</v>
      </c>
      <c r="F1639" t="s">
        <v>98</v>
      </c>
      <c r="G1639" s="54">
        <v>8902.52854833333</v>
      </c>
      <c r="H1639" s="54"/>
      <c r="I1639" s="54"/>
      <c r="J1639" s="1">
        <v>0</v>
      </c>
      <c r="K1639" s="1">
        <v>150</v>
      </c>
      <c r="L1639" s="54"/>
    </row>
    <row r="1640" spans="1:12">
      <c r="A1640" t="s">
        <v>24</v>
      </c>
      <c r="B1640" t="s">
        <v>74</v>
      </c>
      <c r="C1640" t="s">
        <v>118</v>
      </c>
      <c r="D1640" t="s">
        <v>18</v>
      </c>
      <c r="E1640" s="54">
        <v>1</v>
      </c>
      <c r="F1640" t="s">
        <v>98</v>
      </c>
      <c r="G1640" s="54">
        <v>9791.4702065588208</v>
      </c>
      <c r="H1640" s="54"/>
      <c r="I1640" s="54"/>
      <c r="J1640" s="1">
        <v>0</v>
      </c>
      <c r="K1640" s="1">
        <v>150</v>
      </c>
      <c r="L1640" s="54"/>
    </row>
    <row r="1641" spans="1:12">
      <c r="A1641" t="s">
        <v>24</v>
      </c>
      <c r="B1641" t="s">
        <v>74</v>
      </c>
      <c r="C1641" t="s">
        <v>119</v>
      </c>
      <c r="D1641" t="s">
        <v>18</v>
      </c>
      <c r="E1641" s="54">
        <v>1</v>
      </c>
      <c r="F1641" t="s">
        <v>98</v>
      </c>
      <c r="G1641" s="54">
        <v>9680.4188542096799</v>
      </c>
      <c r="H1641" s="54"/>
      <c r="I1641" s="54"/>
      <c r="J1641" s="1">
        <v>0</v>
      </c>
      <c r="K1641" s="1">
        <v>150</v>
      </c>
      <c r="L1641" s="54"/>
    </row>
    <row r="1642" spans="1:12">
      <c r="A1642" t="s">
        <v>24</v>
      </c>
      <c r="B1642" t="s">
        <v>74</v>
      </c>
      <c r="C1642" t="s">
        <v>109</v>
      </c>
      <c r="D1642" t="s">
        <v>18</v>
      </c>
      <c r="E1642" s="54">
        <v>2</v>
      </c>
      <c r="F1642" t="s">
        <v>98</v>
      </c>
      <c r="G1642" s="54">
        <v>9084.3969969848495</v>
      </c>
      <c r="H1642" s="54"/>
      <c r="I1642" s="54"/>
      <c r="J1642" s="1">
        <v>0</v>
      </c>
      <c r="K1642" s="1">
        <v>150</v>
      </c>
      <c r="L1642" s="54"/>
    </row>
    <row r="1643" spans="1:12">
      <c r="A1643" t="s">
        <v>24</v>
      </c>
      <c r="B1643" t="s">
        <v>74</v>
      </c>
      <c r="C1643" t="s">
        <v>110</v>
      </c>
      <c r="D1643" t="s">
        <v>18</v>
      </c>
      <c r="E1643" s="54">
        <v>2</v>
      </c>
      <c r="F1643" t="s">
        <v>98</v>
      </c>
      <c r="G1643" s="54">
        <v>9550.9208032812494</v>
      </c>
      <c r="H1643" s="54"/>
      <c r="I1643" s="54"/>
      <c r="J1643" s="1">
        <v>0</v>
      </c>
      <c r="K1643" s="1">
        <v>150</v>
      </c>
      <c r="L1643" s="54"/>
    </row>
    <row r="1644" spans="1:12">
      <c r="A1644" t="s">
        <v>24</v>
      </c>
      <c r="B1644" t="s">
        <v>74</v>
      </c>
      <c r="C1644" t="s">
        <v>111</v>
      </c>
      <c r="D1644" t="s">
        <v>18</v>
      </c>
      <c r="E1644" s="54">
        <v>2</v>
      </c>
      <c r="F1644" t="s">
        <v>98</v>
      </c>
      <c r="G1644" s="54">
        <v>8494.9738278730201</v>
      </c>
      <c r="H1644" s="54"/>
      <c r="I1644" s="54"/>
      <c r="J1644" s="1">
        <v>0</v>
      </c>
      <c r="K1644" s="1">
        <v>150</v>
      </c>
      <c r="L1644" s="54"/>
    </row>
    <row r="1645" spans="1:12">
      <c r="A1645" t="s">
        <v>24</v>
      </c>
      <c r="B1645" t="s">
        <v>74</v>
      </c>
      <c r="C1645" t="s">
        <v>112</v>
      </c>
      <c r="D1645" t="s">
        <v>18</v>
      </c>
      <c r="E1645" s="54">
        <v>2</v>
      </c>
      <c r="F1645" t="s">
        <v>98</v>
      </c>
      <c r="G1645" s="54">
        <v>8180.7633736999996</v>
      </c>
      <c r="H1645" s="54"/>
      <c r="I1645" s="54"/>
      <c r="J1645" s="1">
        <v>0</v>
      </c>
      <c r="K1645" s="1">
        <v>150</v>
      </c>
      <c r="L1645" s="54"/>
    </row>
    <row r="1646" spans="1:12">
      <c r="A1646" t="s">
        <v>24</v>
      </c>
      <c r="B1646" t="s">
        <v>74</v>
      </c>
      <c r="C1646" t="s">
        <v>113</v>
      </c>
      <c r="D1646" t="s">
        <v>18</v>
      </c>
      <c r="E1646" s="54">
        <v>2</v>
      </c>
      <c r="F1646" t="s">
        <v>98</v>
      </c>
      <c r="G1646" s="54">
        <v>8320.1478806153791</v>
      </c>
      <c r="H1646" s="54"/>
      <c r="I1646" s="54"/>
      <c r="J1646" s="1">
        <v>0</v>
      </c>
      <c r="K1646" s="1">
        <v>150</v>
      </c>
      <c r="L1646" s="54"/>
    </row>
    <row r="1647" spans="1:12">
      <c r="A1647" t="s">
        <v>24</v>
      </c>
      <c r="B1647" t="s">
        <v>74</v>
      </c>
      <c r="C1647" t="s">
        <v>114</v>
      </c>
      <c r="D1647" t="s">
        <v>18</v>
      </c>
      <c r="E1647" s="54">
        <v>2</v>
      </c>
      <c r="F1647" t="s">
        <v>98</v>
      </c>
      <c r="G1647" s="54">
        <v>9878.9642645223903</v>
      </c>
      <c r="H1647" s="54"/>
      <c r="I1647" s="54"/>
      <c r="J1647" s="1">
        <v>0</v>
      </c>
      <c r="K1647" s="1">
        <v>150</v>
      </c>
      <c r="L1647" s="54"/>
    </row>
    <row r="1648" spans="1:12">
      <c r="A1648" t="s">
        <v>24</v>
      </c>
      <c r="B1648" t="s">
        <v>74</v>
      </c>
      <c r="C1648" t="s">
        <v>115</v>
      </c>
      <c r="D1648" t="s">
        <v>18</v>
      </c>
      <c r="E1648" s="54">
        <v>2</v>
      </c>
      <c r="F1648" t="s">
        <v>98</v>
      </c>
      <c r="G1648" s="54">
        <v>9830.7785882539702</v>
      </c>
      <c r="H1648" s="54"/>
      <c r="I1648" s="54"/>
      <c r="J1648" s="1">
        <v>0</v>
      </c>
      <c r="K1648" s="1">
        <v>150</v>
      </c>
      <c r="L1648" s="54"/>
    </row>
    <row r="1649" spans="1:12">
      <c r="A1649" t="s">
        <v>24</v>
      </c>
      <c r="B1649" t="s">
        <v>74</v>
      </c>
      <c r="C1649" t="s">
        <v>116</v>
      </c>
      <c r="D1649" t="s">
        <v>18</v>
      </c>
      <c r="E1649" s="54">
        <v>2</v>
      </c>
      <c r="F1649" t="s">
        <v>98</v>
      </c>
      <c r="G1649" s="54">
        <v>8526.3281764062503</v>
      </c>
      <c r="H1649" s="54"/>
      <c r="I1649" s="54"/>
      <c r="J1649" s="1">
        <v>0</v>
      </c>
      <c r="K1649" s="1">
        <v>150</v>
      </c>
      <c r="L1649" s="54"/>
    </row>
    <row r="1650" spans="1:12">
      <c r="A1650" t="s">
        <v>24</v>
      </c>
      <c r="B1650" t="s">
        <v>74</v>
      </c>
      <c r="C1650" t="s">
        <v>59</v>
      </c>
      <c r="D1650" t="s">
        <v>18</v>
      </c>
      <c r="E1650" s="54">
        <v>2</v>
      </c>
      <c r="F1650" t="s">
        <v>98</v>
      </c>
      <c r="G1650" s="54">
        <v>9573.1138929206409</v>
      </c>
      <c r="H1650" s="54"/>
      <c r="I1650" s="54"/>
      <c r="J1650" s="1">
        <v>0</v>
      </c>
      <c r="K1650" s="1">
        <v>150</v>
      </c>
      <c r="L1650" s="54"/>
    </row>
    <row r="1651" spans="1:12">
      <c r="A1651" t="s">
        <v>24</v>
      </c>
      <c r="B1651" t="s">
        <v>74</v>
      </c>
      <c r="C1651" t="s">
        <v>117</v>
      </c>
      <c r="D1651" t="s">
        <v>18</v>
      </c>
      <c r="E1651" s="54">
        <v>2</v>
      </c>
      <c r="F1651" t="s">
        <v>98</v>
      </c>
      <c r="G1651" s="54">
        <v>8906.3688492166693</v>
      </c>
      <c r="H1651" s="54"/>
      <c r="I1651" s="54"/>
      <c r="J1651" s="1">
        <v>0</v>
      </c>
      <c r="K1651" s="1">
        <v>150</v>
      </c>
      <c r="L1651" s="54"/>
    </row>
    <row r="1652" spans="1:12">
      <c r="A1652" t="s">
        <v>24</v>
      </c>
      <c r="B1652" t="s">
        <v>74</v>
      </c>
      <c r="C1652" t="s">
        <v>118</v>
      </c>
      <c r="D1652" t="s">
        <v>18</v>
      </c>
      <c r="E1652" s="54">
        <v>2</v>
      </c>
      <c r="F1652" t="s">
        <v>98</v>
      </c>
      <c r="G1652" s="54">
        <v>9739.1959045882304</v>
      </c>
      <c r="H1652" s="54"/>
      <c r="I1652" s="54"/>
      <c r="J1652" s="1">
        <v>0</v>
      </c>
      <c r="K1652" s="1">
        <v>150</v>
      </c>
      <c r="L1652" s="54"/>
    </row>
    <row r="1653" spans="1:12">
      <c r="A1653" t="s">
        <v>24</v>
      </c>
      <c r="B1653" t="s">
        <v>74</v>
      </c>
      <c r="C1653" t="s">
        <v>119</v>
      </c>
      <c r="D1653" t="s">
        <v>18</v>
      </c>
      <c r="E1653" s="54">
        <v>2</v>
      </c>
      <c r="F1653" t="s">
        <v>98</v>
      </c>
      <c r="G1653" s="54">
        <v>9659.1420883225801</v>
      </c>
      <c r="H1653" s="54"/>
      <c r="I1653" s="54"/>
      <c r="J1653" s="1">
        <v>0</v>
      </c>
      <c r="K1653" s="1">
        <v>150</v>
      </c>
      <c r="L1653" s="54"/>
    </row>
    <row r="1654" spans="1:12">
      <c r="A1654" t="s">
        <v>24</v>
      </c>
      <c r="B1654" t="s">
        <v>74</v>
      </c>
      <c r="C1654" t="s">
        <v>109</v>
      </c>
      <c r="D1654" t="s">
        <v>18</v>
      </c>
      <c r="E1654" s="54">
        <v>3</v>
      </c>
      <c r="F1654" t="s">
        <v>98</v>
      </c>
      <c r="G1654" s="54">
        <v>9150.1461513787908</v>
      </c>
      <c r="H1654" s="54"/>
      <c r="I1654" s="54"/>
      <c r="J1654" s="1">
        <v>0</v>
      </c>
      <c r="K1654" s="1">
        <v>150</v>
      </c>
      <c r="L1654" s="54"/>
    </row>
    <row r="1655" spans="1:12">
      <c r="A1655" t="s">
        <v>24</v>
      </c>
      <c r="B1655" t="s">
        <v>74</v>
      </c>
      <c r="C1655" t="s">
        <v>110</v>
      </c>
      <c r="D1655" t="s">
        <v>18</v>
      </c>
      <c r="E1655" s="54">
        <v>3</v>
      </c>
      <c r="F1655" t="s">
        <v>98</v>
      </c>
      <c r="G1655" s="54">
        <v>9584.6034250312496</v>
      </c>
      <c r="H1655" s="54"/>
      <c r="I1655" s="54"/>
      <c r="J1655" s="1">
        <v>0</v>
      </c>
      <c r="K1655" s="1">
        <v>150</v>
      </c>
      <c r="L1655" s="54"/>
    </row>
    <row r="1656" spans="1:12">
      <c r="A1656" t="s">
        <v>24</v>
      </c>
      <c r="B1656" t="s">
        <v>74</v>
      </c>
      <c r="C1656" t="s">
        <v>111</v>
      </c>
      <c r="D1656" t="s">
        <v>18</v>
      </c>
      <c r="E1656" s="54">
        <v>3</v>
      </c>
      <c r="F1656" t="s">
        <v>98</v>
      </c>
      <c r="G1656" s="54">
        <v>8532.3576608254007</v>
      </c>
      <c r="H1656" s="54"/>
      <c r="I1656" s="54"/>
      <c r="J1656" s="1">
        <v>0</v>
      </c>
      <c r="K1656" s="1">
        <v>150</v>
      </c>
      <c r="L1656" s="54"/>
    </row>
    <row r="1657" spans="1:12">
      <c r="A1657" t="s">
        <v>24</v>
      </c>
      <c r="B1657" t="s">
        <v>74</v>
      </c>
      <c r="C1657" t="s">
        <v>112</v>
      </c>
      <c r="D1657" t="s">
        <v>18</v>
      </c>
      <c r="E1657" s="54">
        <v>3</v>
      </c>
      <c r="F1657" t="s">
        <v>98</v>
      </c>
      <c r="G1657" s="54">
        <v>8212.3699847999997</v>
      </c>
      <c r="H1657" s="54"/>
      <c r="I1657" s="54"/>
      <c r="J1657" s="1">
        <v>0</v>
      </c>
      <c r="K1657" s="1">
        <v>150</v>
      </c>
      <c r="L1657" s="54"/>
    </row>
    <row r="1658" spans="1:12">
      <c r="A1658" t="s">
        <v>24</v>
      </c>
      <c r="B1658" t="s">
        <v>74</v>
      </c>
      <c r="C1658" t="s">
        <v>113</v>
      </c>
      <c r="D1658" t="s">
        <v>18</v>
      </c>
      <c r="E1658" s="54">
        <v>3</v>
      </c>
      <c r="F1658" t="s">
        <v>98</v>
      </c>
      <c r="G1658" s="54">
        <v>8400.8694191230807</v>
      </c>
      <c r="H1658" s="54"/>
      <c r="I1658" s="54"/>
      <c r="J1658" s="1">
        <v>0</v>
      </c>
      <c r="K1658" s="1">
        <v>150</v>
      </c>
      <c r="L1658" s="54"/>
    </row>
    <row r="1659" spans="1:12">
      <c r="A1659" t="s">
        <v>24</v>
      </c>
      <c r="B1659" t="s">
        <v>74</v>
      </c>
      <c r="C1659" t="s">
        <v>114</v>
      </c>
      <c r="D1659" t="s">
        <v>18</v>
      </c>
      <c r="E1659" s="54">
        <v>3</v>
      </c>
      <c r="F1659" t="s">
        <v>98</v>
      </c>
      <c r="G1659" s="54">
        <v>9924.1039022985005</v>
      </c>
      <c r="H1659" s="54"/>
      <c r="I1659" s="54"/>
      <c r="J1659" s="1">
        <v>0</v>
      </c>
      <c r="K1659" s="1">
        <v>150</v>
      </c>
      <c r="L1659" s="54"/>
    </row>
    <row r="1660" spans="1:12">
      <c r="A1660" t="s">
        <v>24</v>
      </c>
      <c r="B1660" t="s">
        <v>74</v>
      </c>
      <c r="C1660" t="s">
        <v>115</v>
      </c>
      <c r="D1660" t="s">
        <v>18</v>
      </c>
      <c r="E1660" s="54">
        <v>3</v>
      </c>
      <c r="F1660" t="s">
        <v>98</v>
      </c>
      <c r="G1660" s="54">
        <v>9874.1188427301604</v>
      </c>
      <c r="H1660" s="54"/>
      <c r="I1660" s="54"/>
      <c r="J1660" s="1">
        <v>0</v>
      </c>
      <c r="K1660" s="1">
        <v>150</v>
      </c>
      <c r="L1660" s="54"/>
    </row>
    <row r="1661" spans="1:12">
      <c r="A1661" t="s">
        <v>24</v>
      </c>
      <c r="B1661" t="s">
        <v>74</v>
      </c>
      <c r="C1661" t="s">
        <v>116</v>
      </c>
      <c r="D1661" t="s">
        <v>18</v>
      </c>
      <c r="E1661" s="54">
        <v>3</v>
      </c>
      <c r="F1661" t="s">
        <v>98</v>
      </c>
      <c r="G1661" s="54">
        <v>8571.4475067343792</v>
      </c>
      <c r="H1661" s="54"/>
      <c r="I1661" s="54"/>
      <c r="J1661" s="1">
        <v>0</v>
      </c>
      <c r="K1661" s="1">
        <v>150</v>
      </c>
      <c r="L1661" s="54"/>
    </row>
    <row r="1662" spans="1:12">
      <c r="A1662" t="s">
        <v>24</v>
      </c>
      <c r="B1662" t="s">
        <v>74</v>
      </c>
      <c r="C1662" t="s">
        <v>59</v>
      </c>
      <c r="D1662" t="s">
        <v>18</v>
      </c>
      <c r="E1662" s="54">
        <v>3</v>
      </c>
      <c r="F1662" t="s">
        <v>98</v>
      </c>
      <c r="G1662" s="54">
        <v>9591.6622328253998</v>
      </c>
      <c r="H1662" s="54"/>
      <c r="I1662" s="54"/>
      <c r="J1662" s="1">
        <v>0</v>
      </c>
      <c r="K1662" s="1">
        <v>150</v>
      </c>
      <c r="L1662" s="54"/>
    </row>
    <row r="1663" spans="1:12">
      <c r="A1663" t="s">
        <v>24</v>
      </c>
      <c r="B1663" t="s">
        <v>74</v>
      </c>
      <c r="C1663" t="s">
        <v>117</v>
      </c>
      <c r="D1663" t="s">
        <v>18</v>
      </c>
      <c r="E1663" s="54">
        <v>3</v>
      </c>
      <c r="F1663" t="s">
        <v>98</v>
      </c>
      <c r="G1663" s="54">
        <v>8959.7949540333302</v>
      </c>
      <c r="H1663" s="54"/>
      <c r="I1663" s="54"/>
      <c r="J1663" s="1">
        <v>0</v>
      </c>
      <c r="K1663" s="1">
        <v>150</v>
      </c>
      <c r="L1663" s="54"/>
    </row>
    <row r="1664" spans="1:12">
      <c r="A1664" t="s">
        <v>24</v>
      </c>
      <c r="B1664" t="s">
        <v>74</v>
      </c>
      <c r="C1664" t="s">
        <v>118</v>
      </c>
      <c r="D1664" t="s">
        <v>18</v>
      </c>
      <c r="E1664" s="54">
        <v>3</v>
      </c>
      <c r="F1664" t="s">
        <v>98</v>
      </c>
      <c r="G1664" s="54">
        <v>9793.9368968823492</v>
      </c>
      <c r="H1664" s="54"/>
      <c r="I1664" s="54"/>
      <c r="J1664" s="1">
        <v>0</v>
      </c>
      <c r="K1664" s="1">
        <v>150</v>
      </c>
      <c r="L1664" s="54"/>
    </row>
    <row r="1665" spans="1:12">
      <c r="A1665" t="s">
        <v>24</v>
      </c>
      <c r="B1665" t="s">
        <v>74</v>
      </c>
      <c r="C1665" t="s">
        <v>119</v>
      </c>
      <c r="D1665" t="s">
        <v>18</v>
      </c>
      <c r="E1665" s="54">
        <v>3</v>
      </c>
      <c r="F1665" t="s">
        <v>98</v>
      </c>
      <c r="G1665" s="54">
        <v>9710.6860997903204</v>
      </c>
      <c r="H1665" s="54"/>
      <c r="I1665" s="54"/>
      <c r="J1665" s="1">
        <v>0</v>
      </c>
      <c r="K1665" s="1">
        <v>150</v>
      </c>
      <c r="L1665" s="54"/>
    </row>
    <row r="1666" spans="1:12">
      <c r="A1666" t="s">
        <v>24</v>
      </c>
      <c r="B1666" t="s">
        <v>74</v>
      </c>
      <c r="C1666" t="s">
        <v>109</v>
      </c>
      <c r="D1666" t="s">
        <v>18</v>
      </c>
      <c r="E1666" s="54">
        <v>4</v>
      </c>
      <c r="F1666" t="s">
        <v>98</v>
      </c>
      <c r="G1666" s="54">
        <v>9194.6116797121194</v>
      </c>
      <c r="H1666" s="54"/>
      <c r="I1666" s="54"/>
      <c r="J1666" s="1">
        <v>0</v>
      </c>
      <c r="K1666" s="1">
        <v>150</v>
      </c>
      <c r="L1666" s="54"/>
    </row>
    <row r="1667" spans="1:12">
      <c r="A1667" t="s">
        <v>24</v>
      </c>
      <c r="B1667" t="s">
        <v>74</v>
      </c>
      <c r="C1667" t="s">
        <v>110</v>
      </c>
      <c r="D1667" t="s">
        <v>18</v>
      </c>
      <c r="E1667" s="54">
        <v>4</v>
      </c>
      <c r="F1667" t="s">
        <v>98</v>
      </c>
      <c r="G1667" s="54">
        <v>9674.1591651093695</v>
      </c>
      <c r="H1667" s="54"/>
      <c r="I1667" s="54"/>
      <c r="J1667" s="1">
        <v>0</v>
      </c>
      <c r="K1667" s="1">
        <v>150</v>
      </c>
      <c r="L1667" s="54"/>
    </row>
    <row r="1668" spans="1:12">
      <c r="A1668" t="s">
        <v>24</v>
      </c>
      <c r="B1668" t="s">
        <v>74</v>
      </c>
      <c r="C1668" t="s">
        <v>111</v>
      </c>
      <c r="D1668" t="s">
        <v>18</v>
      </c>
      <c r="E1668" s="54">
        <v>4</v>
      </c>
      <c r="F1668" t="s">
        <v>98</v>
      </c>
      <c r="G1668" s="54">
        <v>8534.0216507936493</v>
      </c>
      <c r="H1668" s="54"/>
      <c r="I1668" s="54"/>
      <c r="J1668" s="1">
        <v>0</v>
      </c>
      <c r="K1668" s="1">
        <v>150</v>
      </c>
      <c r="L1668" s="54"/>
    </row>
    <row r="1669" spans="1:12">
      <c r="A1669" t="s">
        <v>24</v>
      </c>
      <c r="B1669" t="s">
        <v>74</v>
      </c>
      <c r="C1669" t="s">
        <v>112</v>
      </c>
      <c r="D1669" t="s">
        <v>18</v>
      </c>
      <c r="E1669" s="54">
        <v>4</v>
      </c>
      <c r="F1669" t="s">
        <v>98</v>
      </c>
      <c r="G1669" s="54">
        <v>8238.4515983000001</v>
      </c>
      <c r="H1669" s="54"/>
      <c r="I1669" s="54"/>
      <c r="J1669" s="1">
        <v>0</v>
      </c>
      <c r="K1669" s="1">
        <v>150</v>
      </c>
      <c r="L1669" s="54"/>
    </row>
    <row r="1670" spans="1:12">
      <c r="A1670" t="s">
        <v>24</v>
      </c>
      <c r="B1670" t="s">
        <v>74</v>
      </c>
      <c r="C1670" t="s">
        <v>113</v>
      </c>
      <c r="D1670" t="s">
        <v>18</v>
      </c>
      <c r="E1670" s="54">
        <v>4</v>
      </c>
      <c r="F1670" t="s">
        <v>98</v>
      </c>
      <c r="G1670" s="54">
        <v>8444.8568669230808</v>
      </c>
      <c r="H1670" s="54"/>
      <c r="I1670" s="54"/>
      <c r="J1670" s="1">
        <v>0</v>
      </c>
      <c r="K1670" s="1">
        <v>150</v>
      </c>
      <c r="L1670" s="54"/>
    </row>
    <row r="1671" spans="1:12">
      <c r="A1671" t="s">
        <v>24</v>
      </c>
      <c r="B1671" t="s">
        <v>74</v>
      </c>
      <c r="C1671" t="s">
        <v>114</v>
      </c>
      <c r="D1671" t="s">
        <v>18</v>
      </c>
      <c r="E1671" s="54">
        <v>4</v>
      </c>
      <c r="F1671" t="s">
        <v>98</v>
      </c>
      <c r="G1671" s="54">
        <v>9955.3610329552303</v>
      </c>
      <c r="H1671" s="54"/>
      <c r="I1671" s="54"/>
      <c r="J1671" s="1">
        <v>0</v>
      </c>
      <c r="K1671" s="1">
        <v>150</v>
      </c>
      <c r="L1671" s="54"/>
    </row>
    <row r="1672" spans="1:12">
      <c r="A1672" t="s">
        <v>24</v>
      </c>
      <c r="B1672" t="s">
        <v>74</v>
      </c>
      <c r="C1672" t="s">
        <v>115</v>
      </c>
      <c r="D1672" t="s">
        <v>18</v>
      </c>
      <c r="E1672" s="54">
        <v>4</v>
      </c>
      <c r="F1672" t="s">
        <v>98</v>
      </c>
      <c r="G1672" s="54">
        <v>9938.1304576507991</v>
      </c>
      <c r="H1672" s="54"/>
      <c r="I1672" s="54"/>
      <c r="J1672" s="1">
        <v>0</v>
      </c>
      <c r="K1672" s="1">
        <v>150</v>
      </c>
      <c r="L1672" s="54"/>
    </row>
    <row r="1673" spans="1:12">
      <c r="A1673" t="s">
        <v>24</v>
      </c>
      <c r="B1673" t="s">
        <v>74</v>
      </c>
      <c r="C1673" t="s">
        <v>116</v>
      </c>
      <c r="D1673" t="s">
        <v>18</v>
      </c>
      <c r="E1673" s="54">
        <v>4</v>
      </c>
      <c r="F1673" t="s">
        <v>98</v>
      </c>
      <c r="G1673" s="54">
        <v>8597.0995943906291</v>
      </c>
      <c r="H1673" s="54"/>
      <c r="I1673" s="54"/>
      <c r="J1673" s="1">
        <v>0</v>
      </c>
      <c r="K1673" s="1">
        <v>150</v>
      </c>
      <c r="L1673" s="54"/>
    </row>
    <row r="1674" spans="1:12">
      <c r="A1674" t="s">
        <v>24</v>
      </c>
      <c r="B1674" t="s">
        <v>74</v>
      </c>
      <c r="C1674" t="s">
        <v>59</v>
      </c>
      <c r="D1674" t="s">
        <v>18</v>
      </c>
      <c r="E1674" s="54">
        <v>4</v>
      </c>
      <c r="F1674" t="s">
        <v>98</v>
      </c>
      <c r="G1674" s="54">
        <v>9590.0388330317492</v>
      </c>
      <c r="H1674" s="54"/>
      <c r="I1674" s="54"/>
      <c r="J1674" s="1">
        <v>0</v>
      </c>
      <c r="K1674" s="1">
        <v>150</v>
      </c>
      <c r="L1674" s="54"/>
    </row>
    <row r="1675" spans="1:12">
      <c r="A1675" t="s">
        <v>24</v>
      </c>
      <c r="B1675" t="s">
        <v>74</v>
      </c>
      <c r="C1675" t="s">
        <v>117</v>
      </c>
      <c r="D1675" t="s">
        <v>18</v>
      </c>
      <c r="E1675" s="54">
        <v>4</v>
      </c>
      <c r="F1675" t="s">
        <v>98</v>
      </c>
      <c r="G1675" s="54">
        <v>8974.4863198833391</v>
      </c>
      <c r="H1675" s="54"/>
      <c r="I1675" s="54"/>
      <c r="J1675" s="1">
        <v>0</v>
      </c>
      <c r="K1675" s="1">
        <v>150</v>
      </c>
      <c r="L1675" s="54"/>
    </row>
    <row r="1676" spans="1:12">
      <c r="A1676" t="s">
        <v>24</v>
      </c>
      <c r="B1676" t="s">
        <v>74</v>
      </c>
      <c r="C1676" t="s">
        <v>118</v>
      </c>
      <c r="D1676" t="s">
        <v>18</v>
      </c>
      <c r="E1676" s="54">
        <v>4</v>
      </c>
      <c r="F1676" t="s">
        <v>98</v>
      </c>
      <c r="G1676" s="54">
        <v>9821.9374179264705</v>
      </c>
      <c r="H1676" s="54"/>
      <c r="I1676" s="54"/>
      <c r="J1676" s="1">
        <v>0</v>
      </c>
      <c r="K1676" s="1">
        <v>150</v>
      </c>
      <c r="L1676" s="54"/>
    </row>
    <row r="1677" spans="1:12">
      <c r="A1677" t="s">
        <v>24</v>
      </c>
      <c r="B1677" t="s">
        <v>74</v>
      </c>
      <c r="C1677" t="s">
        <v>119</v>
      </c>
      <c r="D1677" t="s">
        <v>18</v>
      </c>
      <c r="E1677" s="54">
        <v>4</v>
      </c>
      <c r="F1677" t="s">
        <v>98</v>
      </c>
      <c r="G1677" s="54">
        <v>9691.7528967419403</v>
      </c>
      <c r="H1677" s="54"/>
      <c r="I1677" s="54"/>
      <c r="J1677" s="1">
        <v>0</v>
      </c>
      <c r="K1677" s="1">
        <v>150</v>
      </c>
      <c r="L1677" s="54"/>
    </row>
    <row r="1678" spans="1:12">
      <c r="A1678" t="s">
        <v>24</v>
      </c>
      <c r="B1678" t="s">
        <v>74</v>
      </c>
      <c r="C1678" t="s">
        <v>109</v>
      </c>
      <c r="D1678" t="s">
        <v>18</v>
      </c>
      <c r="E1678" s="54">
        <v>5</v>
      </c>
      <c r="F1678" t="s">
        <v>98</v>
      </c>
      <c r="G1678" s="54">
        <v>9208.9769785606095</v>
      </c>
      <c r="H1678" s="54"/>
      <c r="I1678" s="54"/>
      <c r="J1678" s="1">
        <v>0</v>
      </c>
      <c r="K1678" s="1">
        <v>150</v>
      </c>
      <c r="L1678" s="54"/>
    </row>
    <row r="1679" spans="1:12">
      <c r="A1679" t="s">
        <v>24</v>
      </c>
      <c r="B1679" t="s">
        <v>74</v>
      </c>
      <c r="C1679" t="s">
        <v>110</v>
      </c>
      <c r="D1679" t="s">
        <v>18</v>
      </c>
      <c r="E1679" s="54">
        <v>5</v>
      </c>
      <c r="F1679" t="s">
        <v>98</v>
      </c>
      <c r="G1679" s="54">
        <v>9695.0495525312508</v>
      </c>
      <c r="H1679" s="54"/>
      <c r="I1679" s="54"/>
      <c r="J1679" s="1">
        <v>0</v>
      </c>
      <c r="K1679" s="1">
        <v>150</v>
      </c>
      <c r="L1679" s="54"/>
    </row>
    <row r="1680" spans="1:12">
      <c r="A1680" t="s">
        <v>24</v>
      </c>
      <c r="B1680" t="s">
        <v>74</v>
      </c>
      <c r="C1680" t="s">
        <v>111</v>
      </c>
      <c r="D1680" t="s">
        <v>18</v>
      </c>
      <c r="E1680" s="54">
        <v>5</v>
      </c>
      <c r="F1680" t="s">
        <v>98</v>
      </c>
      <c r="G1680" s="54">
        <v>8596.3526442222192</v>
      </c>
      <c r="H1680" s="54"/>
      <c r="I1680" s="54"/>
      <c r="J1680" s="1">
        <v>0</v>
      </c>
      <c r="K1680" s="1">
        <v>150</v>
      </c>
      <c r="L1680" s="54"/>
    </row>
    <row r="1681" spans="1:12">
      <c r="A1681" t="s">
        <v>24</v>
      </c>
      <c r="B1681" t="s">
        <v>74</v>
      </c>
      <c r="C1681" t="s">
        <v>112</v>
      </c>
      <c r="D1681" t="s">
        <v>18</v>
      </c>
      <c r="E1681" s="54">
        <v>5</v>
      </c>
      <c r="F1681" t="s">
        <v>98</v>
      </c>
      <c r="G1681" s="54">
        <v>8299.8845685333308</v>
      </c>
      <c r="H1681" s="54"/>
      <c r="I1681" s="54"/>
      <c r="J1681" s="1">
        <v>0</v>
      </c>
      <c r="K1681" s="1">
        <v>150</v>
      </c>
      <c r="L1681" s="54"/>
    </row>
    <row r="1682" spans="1:12">
      <c r="A1682" t="s">
        <v>24</v>
      </c>
      <c r="B1682" t="s">
        <v>74</v>
      </c>
      <c r="C1682" t="s">
        <v>113</v>
      </c>
      <c r="D1682" t="s">
        <v>18</v>
      </c>
      <c r="E1682" s="54">
        <v>5</v>
      </c>
      <c r="F1682" t="s">
        <v>98</v>
      </c>
      <c r="G1682" s="54">
        <v>8518.7068965692306</v>
      </c>
      <c r="H1682" s="54"/>
      <c r="I1682" s="54"/>
      <c r="J1682" s="1">
        <v>0</v>
      </c>
      <c r="K1682" s="1">
        <v>150</v>
      </c>
      <c r="L1682" s="54"/>
    </row>
    <row r="1683" spans="1:12">
      <c r="A1683" t="s">
        <v>24</v>
      </c>
      <c r="B1683" t="s">
        <v>74</v>
      </c>
      <c r="C1683" t="s">
        <v>114</v>
      </c>
      <c r="D1683" t="s">
        <v>18</v>
      </c>
      <c r="E1683" s="54">
        <v>5</v>
      </c>
      <c r="F1683" t="s">
        <v>98</v>
      </c>
      <c r="G1683" s="54">
        <v>9978.6761722388001</v>
      </c>
      <c r="H1683" s="54"/>
      <c r="I1683" s="54"/>
      <c r="J1683" s="1">
        <v>0</v>
      </c>
      <c r="K1683" s="1">
        <v>150</v>
      </c>
      <c r="L1683" s="54"/>
    </row>
    <row r="1684" spans="1:12">
      <c r="A1684" t="s">
        <v>24</v>
      </c>
      <c r="B1684" t="s">
        <v>74</v>
      </c>
      <c r="C1684" t="s">
        <v>115</v>
      </c>
      <c r="D1684" t="s">
        <v>18</v>
      </c>
      <c r="E1684" s="54">
        <v>5</v>
      </c>
      <c r="F1684" t="s">
        <v>98</v>
      </c>
      <c r="G1684" s="54">
        <v>9936.6389689999996</v>
      </c>
      <c r="H1684" s="54"/>
      <c r="I1684" s="54"/>
      <c r="J1684" s="1">
        <v>0</v>
      </c>
      <c r="K1684" s="1">
        <v>150</v>
      </c>
      <c r="L1684" s="54"/>
    </row>
    <row r="1685" spans="1:12">
      <c r="A1685" t="s">
        <v>24</v>
      </c>
      <c r="B1685" t="s">
        <v>74</v>
      </c>
      <c r="C1685" t="s">
        <v>116</v>
      </c>
      <c r="D1685" t="s">
        <v>18</v>
      </c>
      <c r="E1685" s="54">
        <v>5</v>
      </c>
      <c r="F1685" t="s">
        <v>98</v>
      </c>
      <c r="G1685" s="54">
        <v>8630.5102660156299</v>
      </c>
      <c r="H1685" s="54"/>
      <c r="I1685" s="54"/>
      <c r="J1685" s="1">
        <v>0</v>
      </c>
      <c r="K1685" s="1">
        <v>150</v>
      </c>
      <c r="L1685" s="54"/>
    </row>
    <row r="1686" spans="1:12">
      <c r="A1686" t="s">
        <v>24</v>
      </c>
      <c r="B1686" t="s">
        <v>74</v>
      </c>
      <c r="C1686" t="s">
        <v>59</v>
      </c>
      <c r="D1686" t="s">
        <v>18</v>
      </c>
      <c r="E1686" s="54">
        <v>5</v>
      </c>
      <c r="F1686" t="s">
        <v>98</v>
      </c>
      <c r="G1686" s="54">
        <v>9597.0465568412692</v>
      </c>
      <c r="H1686" s="54"/>
      <c r="I1686" s="54"/>
      <c r="J1686" s="1">
        <v>0</v>
      </c>
      <c r="K1686" s="1">
        <v>150</v>
      </c>
      <c r="L1686" s="54"/>
    </row>
    <row r="1687" spans="1:12">
      <c r="A1687" t="s">
        <v>24</v>
      </c>
      <c r="B1687" t="s">
        <v>74</v>
      </c>
      <c r="C1687" t="s">
        <v>117</v>
      </c>
      <c r="D1687" t="s">
        <v>18</v>
      </c>
      <c r="E1687" s="54">
        <v>5</v>
      </c>
      <c r="F1687" t="s">
        <v>98</v>
      </c>
      <c r="G1687" s="54">
        <v>8974.8811879000004</v>
      </c>
      <c r="H1687" s="54"/>
      <c r="I1687" s="54"/>
      <c r="J1687" s="1">
        <v>0</v>
      </c>
      <c r="K1687" s="1">
        <v>150</v>
      </c>
      <c r="L1687" s="54"/>
    </row>
    <row r="1688" spans="1:12">
      <c r="A1688" t="s">
        <v>24</v>
      </c>
      <c r="B1688" t="s">
        <v>74</v>
      </c>
      <c r="C1688" t="s">
        <v>118</v>
      </c>
      <c r="D1688" t="s">
        <v>18</v>
      </c>
      <c r="E1688" s="54">
        <v>5</v>
      </c>
      <c r="F1688" t="s">
        <v>98</v>
      </c>
      <c r="G1688" s="54">
        <v>9843.0456198823504</v>
      </c>
      <c r="H1688" s="54"/>
      <c r="I1688" s="54"/>
      <c r="J1688" s="1">
        <v>0</v>
      </c>
      <c r="K1688" s="1">
        <v>150</v>
      </c>
      <c r="L1688" s="54"/>
    </row>
    <row r="1689" spans="1:12">
      <c r="A1689" t="s">
        <v>24</v>
      </c>
      <c r="B1689" t="s">
        <v>74</v>
      </c>
      <c r="C1689" t="s">
        <v>119</v>
      </c>
      <c r="D1689" t="s">
        <v>18</v>
      </c>
      <c r="E1689" s="54">
        <v>5</v>
      </c>
      <c r="F1689" t="s">
        <v>98</v>
      </c>
      <c r="G1689" s="54">
        <v>9687.4244146935507</v>
      </c>
      <c r="H1689" s="54"/>
      <c r="I1689" s="54"/>
      <c r="J1689" s="1">
        <v>0</v>
      </c>
      <c r="K1689" s="1">
        <v>150</v>
      </c>
      <c r="L1689" s="54"/>
    </row>
    <row r="1690" spans="1:12">
      <c r="A1690" t="s">
        <v>24</v>
      </c>
      <c r="B1690" t="s">
        <v>74</v>
      </c>
      <c r="C1690" t="s">
        <v>109</v>
      </c>
      <c r="D1690" t="s">
        <v>18</v>
      </c>
      <c r="E1690" s="54">
        <v>6</v>
      </c>
      <c r="F1690" t="s">
        <v>98</v>
      </c>
      <c r="G1690" s="54">
        <v>9247.5805392575803</v>
      </c>
      <c r="H1690" s="54"/>
      <c r="I1690" s="54"/>
      <c r="J1690" s="1">
        <v>0</v>
      </c>
      <c r="K1690" s="1">
        <v>150</v>
      </c>
      <c r="L1690" s="54"/>
    </row>
    <row r="1691" spans="1:12">
      <c r="A1691" t="s">
        <v>24</v>
      </c>
      <c r="B1691" t="s">
        <v>74</v>
      </c>
      <c r="C1691" t="s">
        <v>110</v>
      </c>
      <c r="D1691" t="s">
        <v>18</v>
      </c>
      <c r="E1691" s="54">
        <v>6</v>
      </c>
      <c r="F1691" t="s">
        <v>98</v>
      </c>
      <c r="G1691" s="54">
        <v>9760.7041392656192</v>
      </c>
      <c r="H1691" s="54"/>
      <c r="I1691" s="54"/>
      <c r="J1691" s="1">
        <v>0</v>
      </c>
      <c r="K1691" s="1">
        <v>150</v>
      </c>
      <c r="L1691" s="54"/>
    </row>
    <row r="1692" spans="1:12">
      <c r="A1692" t="s">
        <v>24</v>
      </c>
      <c r="B1692" t="s">
        <v>74</v>
      </c>
      <c r="C1692" t="s">
        <v>111</v>
      </c>
      <c r="D1692" t="s">
        <v>18</v>
      </c>
      <c r="E1692" s="54">
        <v>6</v>
      </c>
      <c r="F1692" t="s">
        <v>98</v>
      </c>
      <c r="G1692" s="54">
        <v>8616.1320688730193</v>
      </c>
      <c r="H1692" s="54"/>
      <c r="I1692" s="54"/>
      <c r="J1692" s="1">
        <v>0</v>
      </c>
      <c r="K1692" s="1">
        <v>150</v>
      </c>
      <c r="L1692" s="54"/>
    </row>
    <row r="1693" spans="1:12">
      <c r="A1693" t="s">
        <v>24</v>
      </c>
      <c r="B1693" t="s">
        <v>74</v>
      </c>
      <c r="C1693" t="s">
        <v>112</v>
      </c>
      <c r="D1693" t="s">
        <v>18</v>
      </c>
      <c r="E1693" s="54">
        <v>6</v>
      </c>
      <c r="F1693" t="s">
        <v>98</v>
      </c>
      <c r="G1693" s="54">
        <v>8366.5491807500002</v>
      </c>
      <c r="H1693" s="54"/>
      <c r="I1693" s="54"/>
      <c r="J1693" s="1">
        <v>0</v>
      </c>
      <c r="K1693" s="1">
        <v>150</v>
      </c>
      <c r="L1693" s="54"/>
    </row>
    <row r="1694" spans="1:12">
      <c r="A1694" t="s">
        <v>24</v>
      </c>
      <c r="B1694" t="s">
        <v>74</v>
      </c>
      <c r="C1694" t="s">
        <v>113</v>
      </c>
      <c r="D1694" t="s">
        <v>18</v>
      </c>
      <c r="E1694" s="54">
        <v>6</v>
      </c>
      <c r="F1694" t="s">
        <v>98</v>
      </c>
      <c r="G1694" s="54">
        <v>8597.5983083692299</v>
      </c>
      <c r="H1694" s="54"/>
      <c r="I1694" s="54"/>
      <c r="J1694" s="1">
        <v>0</v>
      </c>
      <c r="K1694" s="1">
        <v>150</v>
      </c>
      <c r="L1694" s="54"/>
    </row>
    <row r="1695" spans="1:12">
      <c r="A1695" t="s">
        <v>24</v>
      </c>
      <c r="B1695" t="s">
        <v>74</v>
      </c>
      <c r="C1695" t="s">
        <v>114</v>
      </c>
      <c r="D1695" t="s">
        <v>18</v>
      </c>
      <c r="E1695" s="54">
        <v>6</v>
      </c>
      <c r="F1695" t="s">
        <v>98</v>
      </c>
      <c r="G1695" s="54">
        <v>10034.7124251194</v>
      </c>
      <c r="H1695" s="54"/>
      <c r="I1695" s="54"/>
      <c r="J1695" s="1">
        <v>0</v>
      </c>
      <c r="K1695" s="1">
        <v>150</v>
      </c>
      <c r="L1695" s="54"/>
    </row>
    <row r="1696" spans="1:12">
      <c r="A1696" t="s">
        <v>24</v>
      </c>
      <c r="B1696" t="s">
        <v>74</v>
      </c>
      <c r="C1696" t="s">
        <v>115</v>
      </c>
      <c r="D1696" t="s">
        <v>18</v>
      </c>
      <c r="E1696" s="54">
        <v>6</v>
      </c>
      <c r="F1696" t="s">
        <v>98</v>
      </c>
      <c r="G1696" s="54">
        <v>9933.7964140317399</v>
      </c>
      <c r="H1696" s="54"/>
      <c r="I1696" s="54"/>
      <c r="J1696" s="1">
        <v>0</v>
      </c>
      <c r="K1696" s="1">
        <v>150</v>
      </c>
      <c r="L1696" s="54"/>
    </row>
    <row r="1697" spans="1:12">
      <c r="A1697" t="s">
        <v>24</v>
      </c>
      <c r="B1697" t="s">
        <v>74</v>
      </c>
      <c r="C1697" t="s">
        <v>116</v>
      </c>
      <c r="D1697" t="s">
        <v>18</v>
      </c>
      <c r="E1697" s="54">
        <v>6</v>
      </c>
      <c r="F1697" t="s">
        <v>98</v>
      </c>
      <c r="G1697" s="54">
        <v>8662.0147995000007</v>
      </c>
      <c r="H1697" s="54"/>
      <c r="I1697" s="54"/>
      <c r="J1697" s="1">
        <v>0</v>
      </c>
      <c r="K1697" s="1">
        <v>150</v>
      </c>
      <c r="L1697" s="54"/>
    </row>
    <row r="1698" spans="1:12">
      <c r="A1698" t="s">
        <v>24</v>
      </c>
      <c r="B1698" t="s">
        <v>74</v>
      </c>
      <c r="C1698" t="s">
        <v>59</v>
      </c>
      <c r="D1698" t="s">
        <v>18</v>
      </c>
      <c r="E1698" s="54">
        <v>6</v>
      </c>
      <c r="F1698" t="s">
        <v>98</v>
      </c>
      <c r="G1698" s="54">
        <v>9652.4781759047601</v>
      </c>
      <c r="H1698" s="54"/>
      <c r="I1698" s="54"/>
      <c r="J1698" s="1">
        <v>0</v>
      </c>
      <c r="K1698" s="1">
        <v>150</v>
      </c>
      <c r="L1698" s="54"/>
    </row>
    <row r="1699" spans="1:12">
      <c r="A1699" t="s">
        <v>24</v>
      </c>
      <c r="B1699" t="s">
        <v>74</v>
      </c>
      <c r="C1699" t="s">
        <v>117</v>
      </c>
      <c r="D1699" t="s">
        <v>18</v>
      </c>
      <c r="E1699" s="54">
        <v>6</v>
      </c>
      <c r="F1699" t="s">
        <v>98</v>
      </c>
      <c r="G1699" s="54">
        <v>8978.1551679999993</v>
      </c>
      <c r="H1699" s="54"/>
      <c r="I1699" s="54"/>
      <c r="J1699" s="1">
        <v>0</v>
      </c>
      <c r="K1699" s="1">
        <v>150</v>
      </c>
      <c r="L1699" s="54"/>
    </row>
    <row r="1700" spans="1:12">
      <c r="A1700" t="s">
        <v>24</v>
      </c>
      <c r="B1700" t="s">
        <v>74</v>
      </c>
      <c r="C1700" t="s">
        <v>118</v>
      </c>
      <c r="D1700" t="s">
        <v>18</v>
      </c>
      <c r="E1700" s="54">
        <v>6</v>
      </c>
      <c r="F1700" t="s">
        <v>98</v>
      </c>
      <c r="G1700" s="54">
        <v>9905.1742709411792</v>
      </c>
      <c r="H1700" s="54"/>
      <c r="I1700" s="54"/>
      <c r="J1700" s="1">
        <v>0</v>
      </c>
      <c r="K1700" s="1">
        <v>150</v>
      </c>
      <c r="L1700" s="54"/>
    </row>
    <row r="1701" spans="1:12">
      <c r="A1701" t="s">
        <v>24</v>
      </c>
      <c r="B1701" t="s">
        <v>74</v>
      </c>
      <c r="C1701" t="s">
        <v>119</v>
      </c>
      <c r="D1701" t="s">
        <v>18</v>
      </c>
      <c r="E1701" s="54">
        <v>6</v>
      </c>
      <c r="F1701" t="s">
        <v>98</v>
      </c>
      <c r="G1701" s="54">
        <v>9765.9587815322593</v>
      </c>
      <c r="H1701" s="54"/>
      <c r="I1701" s="54"/>
      <c r="J1701" s="1">
        <v>0</v>
      </c>
      <c r="K1701" s="1">
        <v>150</v>
      </c>
      <c r="L1701" s="54"/>
    </row>
    <row r="1702" spans="1:12">
      <c r="A1702" t="s">
        <v>24</v>
      </c>
      <c r="B1702" t="s">
        <v>74</v>
      </c>
      <c r="C1702" t="s">
        <v>109</v>
      </c>
      <c r="D1702" t="s">
        <v>18</v>
      </c>
      <c r="E1702" s="54">
        <v>7</v>
      </c>
      <c r="F1702" t="s">
        <v>98</v>
      </c>
      <c r="G1702" s="54">
        <v>9442.7442311212108</v>
      </c>
      <c r="H1702" s="54"/>
      <c r="I1702" s="54"/>
      <c r="J1702" s="1">
        <v>0</v>
      </c>
      <c r="K1702" s="1">
        <v>150</v>
      </c>
      <c r="L1702" s="54"/>
    </row>
    <row r="1703" spans="1:12">
      <c r="A1703" t="s">
        <v>24</v>
      </c>
      <c r="B1703" t="s">
        <v>74</v>
      </c>
      <c r="C1703" t="s">
        <v>110</v>
      </c>
      <c r="D1703" t="s">
        <v>18</v>
      </c>
      <c r="E1703" s="54">
        <v>7</v>
      </c>
      <c r="F1703" t="s">
        <v>98</v>
      </c>
      <c r="G1703" s="54">
        <v>9902.8342659218797</v>
      </c>
      <c r="H1703" s="54"/>
      <c r="I1703" s="54"/>
      <c r="J1703" s="1">
        <v>0</v>
      </c>
      <c r="K1703" s="1">
        <v>150</v>
      </c>
      <c r="L1703" s="54"/>
    </row>
    <row r="1704" spans="1:12">
      <c r="A1704" t="s">
        <v>24</v>
      </c>
      <c r="B1704" t="s">
        <v>74</v>
      </c>
      <c r="C1704" t="s">
        <v>111</v>
      </c>
      <c r="D1704" t="s">
        <v>18</v>
      </c>
      <c r="E1704" s="54">
        <v>7</v>
      </c>
      <c r="F1704" t="s">
        <v>98</v>
      </c>
      <c r="G1704" s="54">
        <v>8707.0267014603196</v>
      </c>
      <c r="H1704" s="54"/>
      <c r="I1704" s="54"/>
      <c r="J1704" s="1">
        <v>0</v>
      </c>
      <c r="K1704" s="1">
        <v>150</v>
      </c>
      <c r="L1704" s="54"/>
    </row>
    <row r="1705" spans="1:12">
      <c r="A1705" t="s">
        <v>24</v>
      </c>
      <c r="B1705" t="s">
        <v>74</v>
      </c>
      <c r="C1705" t="s">
        <v>112</v>
      </c>
      <c r="D1705" t="s">
        <v>18</v>
      </c>
      <c r="E1705" s="54">
        <v>7</v>
      </c>
      <c r="F1705" t="s">
        <v>98</v>
      </c>
      <c r="G1705" s="54">
        <v>8506.2627375833308</v>
      </c>
      <c r="H1705" s="54"/>
      <c r="I1705" s="54"/>
      <c r="J1705" s="1">
        <v>0</v>
      </c>
      <c r="K1705" s="1">
        <v>150</v>
      </c>
      <c r="L1705" s="54"/>
    </row>
    <row r="1706" spans="1:12">
      <c r="A1706" t="s">
        <v>24</v>
      </c>
      <c r="B1706" t="s">
        <v>74</v>
      </c>
      <c r="C1706" t="s">
        <v>113</v>
      </c>
      <c r="D1706" t="s">
        <v>18</v>
      </c>
      <c r="E1706" s="54">
        <v>7</v>
      </c>
      <c r="F1706" t="s">
        <v>98</v>
      </c>
      <c r="G1706" s="54">
        <v>8776.6619359076994</v>
      </c>
      <c r="H1706" s="54"/>
      <c r="I1706" s="54"/>
      <c r="J1706" s="1">
        <v>0</v>
      </c>
      <c r="K1706" s="1">
        <v>150</v>
      </c>
      <c r="L1706" s="54"/>
    </row>
    <row r="1707" spans="1:12">
      <c r="A1707" t="s">
        <v>24</v>
      </c>
      <c r="B1707" t="s">
        <v>74</v>
      </c>
      <c r="C1707" t="s">
        <v>114</v>
      </c>
      <c r="D1707" t="s">
        <v>18</v>
      </c>
      <c r="E1707" s="54">
        <v>7</v>
      </c>
      <c r="F1707" t="s">
        <v>98</v>
      </c>
      <c r="G1707" s="54">
        <v>10177.9005648209</v>
      </c>
      <c r="H1707" s="54"/>
      <c r="I1707" s="54"/>
      <c r="J1707" s="1">
        <v>0</v>
      </c>
      <c r="K1707" s="1">
        <v>150</v>
      </c>
      <c r="L1707" s="54"/>
    </row>
    <row r="1708" spans="1:12">
      <c r="A1708" t="s">
        <v>24</v>
      </c>
      <c r="B1708" t="s">
        <v>74</v>
      </c>
      <c r="C1708" t="s">
        <v>115</v>
      </c>
      <c r="D1708" t="s">
        <v>18</v>
      </c>
      <c r="E1708" s="54">
        <v>7</v>
      </c>
      <c r="F1708" t="s">
        <v>98</v>
      </c>
      <c r="G1708" s="54">
        <v>10062.785411872999</v>
      </c>
      <c r="H1708" s="54"/>
      <c r="I1708" s="54"/>
      <c r="J1708" s="1">
        <v>0</v>
      </c>
      <c r="K1708" s="1">
        <v>150</v>
      </c>
      <c r="L1708" s="54"/>
    </row>
    <row r="1709" spans="1:12">
      <c r="A1709" t="s">
        <v>24</v>
      </c>
      <c r="B1709" t="s">
        <v>74</v>
      </c>
      <c r="C1709" t="s">
        <v>116</v>
      </c>
      <c r="D1709" t="s">
        <v>18</v>
      </c>
      <c r="E1709" s="54">
        <v>7</v>
      </c>
      <c r="F1709" t="s">
        <v>98</v>
      </c>
      <c r="G1709" s="54">
        <v>8803.8880186093793</v>
      </c>
      <c r="H1709" s="54"/>
      <c r="I1709" s="54"/>
      <c r="J1709" s="1">
        <v>0</v>
      </c>
      <c r="K1709" s="1">
        <v>150</v>
      </c>
      <c r="L1709" s="54"/>
    </row>
    <row r="1710" spans="1:12">
      <c r="A1710" t="s">
        <v>24</v>
      </c>
      <c r="B1710" t="s">
        <v>74</v>
      </c>
      <c r="C1710" t="s">
        <v>59</v>
      </c>
      <c r="D1710" t="s">
        <v>18</v>
      </c>
      <c r="E1710" s="54">
        <v>7</v>
      </c>
      <c r="F1710" t="s">
        <v>98</v>
      </c>
      <c r="G1710" s="54">
        <v>9813.5726162698393</v>
      </c>
      <c r="H1710" s="54"/>
      <c r="I1710" s="54"/>
      <c r="J1710" s="1">
        <v>0</v>
      </c>
      <c r="K1710" s="1">
        <v>150</v>
      </c>
      <c r="L1710" s="54"/>
    </row>
    <row r="1711" spans="1:12">
      <c r="A1711" t="s">
        <v>24</v>
      </c>
      <c r="B1711" t="s">
        <v>74</v>
      </c>
      <c r="C1711" t="s">
        <v>117</v>
      </c>
      <c r="D1711" t="s">
        <v>18</v>
      </c>
      <c r="E1711" s="54">
        <v>7</v>
      </c>
      <c r="F1711" t="s">
        <v>98</v>
      </c>
      <c r="G1711" s="54">
        <v>9138.0301211499991</v>
      </c>
      <c r="H1711" s="54"/>
      <c r="I1711" s="54"/>
      <c r="J1711" s="1">
        <v>0</v>
      </c>
      <c r="K1711" s="1">
        <v>150</v>
      </c>
      <c r="L1711" s="54"/>
    </row>
    <row r="1712" spans="1:12">
      <c r="A1712" t="s">
        <v>24</v>
      </c>
      <c r="B1712" t="s">
        <v>74</v>
      </c>
      <c r="C1712" t="s">
        <v>118</v>
      </c>
      <c r="D1712" t="s">
        <v>18</v>
      </c>
      <c r="E1712" s="54">
        <v>7</v>
      </c>
      <c r="F1712" t="s">
        <v>98</v>
      </c>
      <c r="G1712" s="54">
        <v>10004.9935730735</v>
      </c>
      <c r="H1712" s="54"/>
      <c r="I1712" s="54"/>
      <c r="J1712" s="1">
        <v>0</v>
      </c>
      <c r="K1712" s="1">
        <v>150</v>
      </c>
      <c r="L1712" s="54"/>
    </row>
    <row r="1713" spans="1:12">
      <c r="A1713" t="s">
        <v>24</v>
      </c>
      <c r="B1713" t="s">
        <v>74</v>
      </c>
      <c r="C1713" t="s">
        <v>119</v>
      </c>
      <c r="D1713" t="s">
        <v>18</v>
      </c>
      <c r="E1713" s="54">
        <v>7</v>
      </c>
      <c r="F1713" t="s">
        <v>98</v>
      </c>
      <c r="G1713" s="54">
        <v>9926.8860058387108</v>
      </c>
      <c r="H1713" s="54"/>
      <c r="I1713" s="54"/>
      <c r="J1713" s="1">
        <v>0</v>
      </c>
      <c r="K1713" s="1">
        <v>150</v>
      </c>
      <c r="L1713" s="54"/>
    </row>
    <row r="1714" spans="1:12">
      <c r="A1714" t="s">
        <v>24</v>
      </c>
      <c r="B1714" t="s">
        <v>74</v>
      </c>
      <c r="C1714" t="s">
        <v>109</v>
      </c>
      <c r="D1714" t="s">
        <v>18</v>
      </c>
      <c r="E1714" s="54">
        <v>8</v>
      </c>
      <c r="F1714" t="s">
        <v>98</v>
      </c>
      <c r="G1714" s="54">
        <v>9528.2586036515204</v>
      </c>
      <c r="H1714" s="54"/>
      <c r="I1714" s="54"/>
      <c r="J1714" s="1">
        <v>0</v>
      </c>
      <c r="K1714" s="1">
        <v>150</v>
      </c>
      <c r="L1714" s="54"/>
    </row>
    <row r="1715" spans="1:12">
      <c r="A1715" t="s">
        <v>24</v>
      </c>
      <c r="B1715" t="s">
        <v>74</v>
      </c>
      <c r="C1715" t="s">
        <v>110</v>
      </c>
      <c r="D1715" t="s">
        <v>18</v>
      </c>
      <c r="E1715" s="54">
        <v>8</v>
      </c>
      <c r="F1715" t="s">
        <v>98</v>
      </c>
      <c r="G1715" s="54">
        <v>9986.3676268437503</v>
      </c>
      <c r="H1715" s="54"/>
      <c r="I1715" s="54"/>
      <c r="J1715" s="1">
        <v>0</v>
      </c>
      <c r="K1715" s="1">
        <v>150</v>
      </c>
      <c r="L1715" s="54"/>
    </row>
    <row r="1716" spans="1:12">
      <c r="A1716" t="s">
        <v>24</v>
      </c>
      <c r="B1716" t="s">
        <v>74</v>
      </c>
      <c r="C1716" t="s">
        <v>111</v>
      </c>
      <c r="D1716" t="s">
        <v>18</v>
      </c>
      <c r="E1716" s="54">
        <v>8</v>
      </c>
      <c r="F1716" t="s">
        <v>98</v>
      </c>
      <c r="G1716" s="54">
        <v>8751.4649248412697</v>
      </c>
      <c r="H1716" s="54"/>
      <c r="I1716" s="54"/>
      <c r="J1716" s="1">
        <v>0</v>
      </c>
      <c r="K1716" s="1">
        <v>150</v>
      </c>
      <c r="L1716" s="54"/>
    </row>
    <row r="1717" spans="1:12">
      <c r="A1717" t="s">
        <v>24</v>
      </c>
      <c r="B1717" t="s">
        <v>74</v>
      </c>
      <c r="C1717" t="s">
        <v>112</v>
      </c>
      <c r="D1717" t="s">
        <v>18</v>
      </c>
      <c r="E1717" s="54">
        <v>8</v>
      </c>
      <c r="F1717" t="s">
        <v>98</v>
      </c>
      <c r="G1717" s="54">
        <v>8564.7753463999998</v>
      </c>
      <c r="H1717" s="54"/>
      <c r="I1717" s="54"/>
      <c r="J1717" s="1">
        <v>0</v>
      </c>
      <c r="K1717" s="1">
        <v>150</v>
      </c>
      <c r="L1717" s="54"/>
    </row>
    <row r="1718" spans="1:12">
      <c r="A1718" t="s">
        <v>24</v>
      </c>
      <c r="B1718" t="s">
        <v>74</v>
      </c>
      <c r="C1718" t="s">
        <v>113</v>
      </c>
      <c r="D1718" t="s">
        <v>18</v>
      </c>
      <c r="E1718" s="54">
        <v>8</v>
      </c>
      <c r="F1718" t="s">
        <v>98</v>
      </c>
      <c r="G1718" s="54">
        <v>8815.0416365538495</v>
      </c>
      <c r="H1718" s="54"/>
      <c r="I1718" s="54"/>
      <c r="J1718" s="1">
        <v>0</v>
      </c>
      <c r="K1718" s="1">
        <v>150</v>
      </c>
      <c r="L1718" s="54"/>
    </row>
    <row r="1719" spans="1:12">
      <c r="A1719" t="s">
        <v>24</v>
      </c>
      <c r="B1719" t="s">
        <v>74</v>
      </c>
      <c r="C1719" t="s">
        <v>114</v>
      </c>
      <c r="D1719" t="s">
        <v>18</v>
      </c>
      <c r="E1719" s="54">
        <v>8</v>
      </c>
      <c r="F1719" t="s">
        <v>98</v>
      </c>
      <c r="G1719" s="54">
        <v>10240.004597164199</v>
      </c>
      <c r="H1719" s="54"/>
      <c r="I1719" s="54"/>
      <c r="J1719" s="1">
        <v>0</v>
      </c>
      <c r="K1719" s="1">
        <v>150</v>
      </c>
      <c r="L1719" s="54"/>
    </row>
    <row r="1720" spans="1:12">
      <c r="A1720" t="s">
        <v>24</v>
      </c>
      <c r="B1720" t="s">
        <v>74</v>
      </c>
      <c r="C1720" t="s">
        <v>115</v>
      </c>
      <c r="D1720" t="s">
        <v>18</v>
      </c>
      <c r="E1720" s="54">
        <v>8</v>
      </c>
      <c r="F1720" t="s">
        <v>98</v>
      </c>
      <c r="G1720" s="54">
        <v>10141.5109112381</v>
      </c>
      <c r="H1720" s="54"/>
      <c r="I1720" s="54"/>
      <c r="J1720" s="1">
        <v>0</v>
      </c>
      <c r="K1720" s="1">
        <v>150</v>
      </c>
      <c r="L1720" s="54"/>
    </row>
    <row r="1721" spans="1:12">
      <c r="A1721" t="s">
        <v>24</v>
      </c>
      <c r="B1721" t="s">
        <v>74</v>
      </c>
      <c r="C1721" t="s">
        <v>116</v>
      </c>
      <c r="D1721" t="s">
        <v>18</v>
      </c>
      <c r="E1721" s="54">
        <v>8</v>
      </c>
      <c r="F1721" t="s">
        <v>98</v>
      </c>
      <c r="G1721" s="54">
        <v>8903.2385861406292</v>
      </c>
      <c r="H1721" s="54"/>
      <c r="I1721" s="54"/>
      <c r="J1721" s="1">
        <v>0</v>
      </c>
      <c r="K1721" s="1">
        <v>150</v>
      </c>
      <c r="L1721" s="54"/>
    </row>
    <row r="1722" spans="1:12">
      <c r="A1722" t="s">
        <v>24</v>
      </c>
      <c r="B1722" t="s">
        <v>74</v>
      </c>
      <c r="C1722" t="s">
        <v>59</v>
      </c>
      <c r="D1722" t="s">
        <v>18</v>
      </c>
      <c r="E1722" s="54">
        <v>8</v>
      </c>
      <c r="F1722" t="s">
        <v>98</v>
      </c>
      <c r="G1722" s="54">
        <v>9929.9926379365097</v>
      </c>
      <c r="H1722" s="54"/>
      <c r="I1722" s="54"/>
      <c r="J1722" s="1">
        <v>0</v>
      </c>
      <c r="K1722" s="1">
        <v>150</v>
      </c>
      <c r="L1722" s="54"/>
    </row>
    <row r="1723" spans="1:12">
      <c r="A1723" t="s">
        <v>24</v>
      </c>
      <c r="B1723" t="s">
        <v>74</v>
      </c>
      <c r="C1723" t="s">
        <v>117</v>
      </c>
      <c r="D1723" t="s">
        <v>18</v>
      </c>
      <c r="E1723" s="54">
        <v>8</v>
      </c>
      <c r="F1723" t="s">
        <v>98</v>
      </c>
      <c r="G1723" s="54">
        <v>9163.5245524333404</v>
      </c>
      <c r="H1723" s="54"/>
      <c r="I1723" s="54"/>
      <c r="J1723" s="1">
        <v>0</v>
      </c>
      <c r="K1723" s="1">
        <v>150</v>
      </c>
      <c r="L1723" s="54"/>
    </row>
    <row r="1724" spans="1:12">
      <c r="A1724" t="s">
        <v>24</v>
      </c>
      <c r="B1724" t="s">
        <v>74</v>
      </c>
      <c r="C1724" t="s">
        <v>118</v>
      </c>
      <c r="D1724" t="s">
        <v>18</v>
      </c>
      <c r="E1724" s="54">
        <v>8</v>
      </c>
      <c r="F1724" t="s">
        <v>98</v>
      </c>
      <c r="G1724" s="54">
        <v>10027.2974969853</v>
      </c>
      <c r="H1724" s="54"/>
      <c r="I1724" s="54"/>
      <c r="J1724" s="1">
        <v>0</v>
      </c>
      <c r="K1724" s="1">
        <v>150</v>
      </c>
      <c r="L1724" s="54"/>
    </row>
    <row r="1725" spans="1:12">
      <c r="A1725" t="s">
        <v>24</v>
      </c>
      <c r="B1725" t="s">
        <v>74</v>
      </c>
      <c r="C1725" t="s">
        <v>119</v>
      </c>
      <c r="D1725" t="s">
        <v>18</v>
      </c>
      <c r="E1725" s="54">
        <v>8</v>
      </c>
      <c r="F1725" t="s">
        <v>98</v>
      </c>
      <c r="G1725" s="54">
        <v>10024.3296022419</v>
      </c>
      <c r="H1725" s="54"/>
      <c r="I1725" s="54"/>
      <c r="J1725" s="1">
        <v>0</v>
      </c>
      <c r="K1725" s="1">
        <v>150</v>
      </c>
      <c r="L1725" s="54"/>
    </row>
    <row r="1726" spans="1:12">
      <c r="A1726" t="s">
        <v>24</v>
      </c>
      <c r="B1726" t="s">
        <v>74</v>
      </c>
      <c r="C1726" t="s">
        <v>109</v>
      </c>
      <c r="D1726" t="s">
        <v>18</v>
      </c>
      <c r="E1726" s="54">
        <v>9</v>
      </c>
      <c r="F1726" t="s">
        <v>98</v>
      </c>
      <c r="G1726" s="54">
        <v>9554.4537550606092</v>
      </c>
      <c r="H1726" s="54"/>
      <c r="I1726" s="54"/>
      <c r="J1726" s="1">
        <v>0</v>
      </c>
      <c r="K1726" s="1">
        <v>150</v>
      </c>
      <c r="L1726" s="54"/>
    </row>
    <row r="1727" spans="1:12">
      <c r="A1727" t="s">
        <v>24</v>
      </c>
      <c r="B1727" t="s">
        <v>74</v>
      </c>
      <c r="C1727" t="s">
        <v>110</v>
      </c>
      <c r="D1727" t="s">
        <v>18</v>
      </c>
      <c r="E1727" s="54">
        <v>9</v>
      </c>
      <c r="F1727" t="s">
        <v>98</v>
      </c>
      <c r="G1727" s="54">
        <v>10049.822462031199</v>
      </c>
      <c r="H1727" s="54"/>
      <c r="I1727" s="54"/>
      <c r="J1727" s="1">
        <v>0</v>
      </c>
      <c r="K1727" s="1">
        <v>150</v>
      </c>
      <c r="L1727" s="54"/>
    </row>
    <row r="1728" spans="1:12">
      <c r="A1728" t="s">
        <v>24</v>
      </c>
      <c r="B1728" t="s">
        <v>74</v>
      </c>
      <c r="C1728" t="s">
        <v>111</v>
      </c>
      <c r="D1728" t="s">
        <v>18</v>
      </c>
      <c r="E1728" s="54">
        <v>9</v>
      </c>
      <c r="F1728" t="s">
        <v>98</v>
      </c>
      <c r="G1728" s="54">
        <v>8746.4487635714304</v>
      </c>
      <c r="H1728" s="54"/>
      <c r="I1728" s="54"/>
      <c r="J1728" s="1">
        <v>0</v>
      </c>
      <c r="K1728" s="1">
        <v>150</v>
      </c>
      <c r="L1728" s="54"/>
    </row>
    <row r="1729" spans="1:12">
      <c r="A1729" t="s">
        <v>24</v>
      </c>
      <c r="B1729" t="s">
        <v>74</v>
      </c>
      <c r="C1729" t="s">
        <v>112</v>
      </c>
      <c r="D1729" t="s">
        <v>18</v>
      </c>
      <c r="E1729" s="54">
        <v>9</v>
      </c>
      <c r="F1729" t="s">
        <v>98</v>
      </c>
      <c r="G1729" s="54">
        <v>8576.8643737666698</v>
      </c>
      <c r="H1729" s="54"/>
      <c r="I1729" s="54"/>
      <c r="J1729" s="1">
        <v>0</v>
      </c>
      <c r="K1729" s="1">
        <v>150</v>
      </c>
      <c r="L1729" s="54"/>
    </row>
    <row r="1730" spans="1:12">
      <c r="A1730" t="s">
        <v>24</v>
      </c>
      <c r="B1730" t="s">
        <v>74</v>
      </c>
      <c r="C1730" t="s">
        <v>113</v>
      </c>
      <c r="D1730" t="s">
        <v>18</v>
      </c>
      <c r="E1730" s="54">
        <v>9</v>
      </c>
      <c r="F1730" t="s">
        <v>98</v>
      </c>
      <c r="G1730" s="54">
        <v>8806.2780308307701</v>
      </c>
      <c r="H1730" s="54"/>
      <c r="I1730" s="54"/>
      <c r="J1730" s="1">
        <v>0</v>
      </c>
      <c r="K1730" s="1">
        <v>150</v>
      </c>
      <c r="L1730" s="54"/>
    </row>
    <row r="1731" spans="1:12">
      <c r="A1731" t="s">
        <v>24</v>
      </c>
      <c r="B1731" t="s">
        <v>74</v>
      </c>
      <c r="C1731" t="s">
        <v>114</v>
      </c>
      <c r="D1731" t="s">
        <v>18</v>
      </c>
      <c r="E1731" s="54">
        <v>9</v>
      </c>
      <c r="F1731" t="s">
        <v>98</v>
      </c>
      <c r="G1731" s="54">
        <v>10244.2612454179</v>
      </c>
      <c r="H1731" s="54"/>
      <c r="I1731" s="54"/>
      <c r="J1731" s="1">
        <v>0</v>
      </c>
      <c r="K1731" s="1">
        <v>150</v>
      </c>
      <c r="L1731" s="54"/>
    </row>
    <row r="1732" spans="1:12">
      <c r="A1732" t="s">
        <v>24</v>
      </c>
      <c r="B1732" t="s">
        <v>74</v>
      </c>
      <c r="C1732" t="s">
        <v>115</v>
      </c>
      <c r="D1732" t="s">
        <v>18</v>
      </c>
      <c r="E1732" s="54">
        <v>9</v>
      </c>
      <c r="F1732" t="s">
        <v>98</v>
      </c>
      <c r="G1732" s="54">
        <v>10203.618310841301</v>
      </c>
      <c r="H1732" s="54"/>
      <c r="I1732" s="54"/>
      <c r="J1732" s="1">
        <v>0</v>
      </c>
      <c r="K1732" s="1">
        <v>150</v>
      </c>
      <c r="L1732" s="54"/>
    </row>
    <row r="1733" spans="1:12">
      <c r="A1733" t="s">
        <v>24</v>
      </c>
      <c r="B1733" t="s">
        <v>74</v>
      </c>
      <c r="C1733" t="s">
        <v>116</v>
      </c>
      <c r="D1733" t="s">
        <v>18</v>
      </c>
      <c r="E1733" s="54">
        <v>9</v>
      </c>
      <c r="F1733" t="s">
        <v>98</v>
      </c>
      <c r="G1733" s="54">
        <v>8905.4633446718708</v>
      </c>
      <c r="H1733" s="54"/>
      <c r="I1733" s="54"/>
      <c r="J1733" s="1">
        <v>0</v>
      </c>
      <c r="K1733" s="1">
        <v>150</v>
      </c>
      <c r="L1733" s="54"/>
    </row>
    <row r="1734" spans="1:12">
      <c r="A1734" t="s">
        <v>24</v>
      </c>
      <c r="B1734" t="s">
        <v>74</v>
      </c>
      <c r="C1734" t="s">
        <v>59</v>
      </c>
      <c r="D1734" t="s">
        <v>18</v>
      </c>
      <c r="E1734" s="54">
        <v>9</v>
      </c>
      <c r="F1734" t="s">
        <v>98</v>
      </c>
      <c r="G1734" s="54">
        <v>9971.9894670317408</v>
      </c>
      <c r="H1734" s="54"/>
      <c r="I1734" s="54"/>
      <c r="J1734" s="1">
        <v>0</v>
      </c>
      <c r="K1734" s="1">
        <v>150</v>
      </c>
      <c r="L1734" s="54"/>
    </row>
    <row r="1735" spans="1:12">
      <c r="A1735" t="s">
        <v>24</v>
      </c>
      <c r="B1735" t="s">
        <v>74</v>
      </c>
      <c r="C1735" t="s">
        <v>117</v>
      </c>
      <c r="D1735" t="s">
        <v>18</v>
      </c>
      <c r="E1735" s="54">
        <v>9</v>
      </c>
      <c r="F1735" t="s">
        <v>98</v>
      </c>
      <c r="G1735" s="54">
        <v>9140.3893197333291</v>
      </c>
      <c r="H1735" s="54"/>
      <c r="I1735" s="54"/>
      <c r="J1735" s="1">
        <v>0</v>
      </c>
      <c r="K1735" s="1">
        <v>150</v>
      </c>
      <c r="L1735" s="54"/>
    </row>
    <row r="1736" spans="1:12">
      <c r="A1736" t="s">
        <v>24</v>
      </c>
      <c r="B1736" t="s">
        <v>74</v>
      </c>
      <c r="C1736" t="s">
        <v>118</v>
      </c>
      <c r="D1736" t="s">
        <v>18</v>
      </c>
      <c r="E1736" s="54">
        <v>9</v>
      </c>
      <c r="F1736" t="s">
        <v>98</v>
      </c>
      <c r="G1736" s="54">
        <v>10030.539010176501</v>
      </c>
      <c r="H1736" s="54"/>
      <c r="I1736" s="54"/>
      <c r="J1736" s="1">
        <v>0</v>
      </c>
      <c r="K1736" s="1">
        <v>150</v>
      </c>
      <c r="L1736" s="54"/>
    </row>
    <row r="1737" spans="1:12">
      <c r="A1737" t="s">
        <v>24</v>
      </c>
      <c r="B1737" t="s">
        <v>74</v>
      </c>
      <c r="C1737" t="s">
        <v>119</v>
      </c>
      <c r="D1737" t="s">
        <v>18</v>
      </c>
      <c r="E1737" s="54">
        <v>9</v>
      </c>
      <c r="F1737" t="s">
        <v>98</v>
      </c>
      <c r="G1737" s="54">
        <v>10019.917264838699</v>
      </c>
      <c r="H1737" s="54"/>
      <c r="I1737" s="54"/>
      <c r="J1737" s="1">
        <v>0</v>
      </c>
      <c r="K1737" s="1">
        <v>150</v>
      </c>
      <c r="L1737" s="54"/>
    </row>
    <row r="1738" spans="1:12">
      <c r="A1738" t="s">
        <v>24</v>
      </c>
      <c r="B1738" t="s">
        <v>74</v>
      </c>
      <c r="C1738" t="s">
        <v>109</v>
      </c>
      <c r="D1738" t="s">
        <v>18</v>
      </c>
      <c r="E1738" s="54">
        <v>10</v>
      </c>
      <c r="F1738" t="s">
        <v>98</v>
      </c>
      <c r="G1738" s="54">
        <v>9625.7017385303006</v>
      </c>
      <c r="H1738" s="54"/>
      <c r="I1738" s="54"/>
      <c r="J1738" s="1">
        <v>0</v>
      </c>
      <c r="K1738" s="1">
        <v>150</v>
      </c>
      <c r="L1738" s="54"/>
    </row>
    <row r="1739" spans="1:12">
      <c r="A1739" t="s">
        <v>24</v>
      </c>
      <c r="B1739" t="s">
        <v>74</v>
      </c>
      <c r="C1739" t="s">
        <v>110</v>
      </c>
      <c r="D1739" t="s">
        <v>18</v>
      </c>
      <c r="E1739" s="54">
        <v>10</v>
      </c>
      <c r="F1739" t="s">
        <v>98</v>
      </c>
      <c r="G1739" s="54">
        <v>10117.834065406199</v>
      </c>
      <c r="H1739" s="54"/>
      <c r="I1739" s="54"/>
      <c r="J1739" s="1">
        <v>0</v>
      </c>
      <c r="K1739" s="1">
        <v>150</v>
      </c>
      <c r="L1739" s="54"/>
    </row>
    <row r="1740" spans="1:12">
      <c r="A1740" t="s">
        <v>24</v>
      </c>
      <c r="B1740" t="s">
        <v>74</v>
      </c>
      <c r="C1740" t="s">
        <v>111</v>
      </c>
      <c r="D1740" t="s">
        <v>18</v>
      </c>
      <c r="E1740" s="54">
        <v>10</v>
      </c>
      <c r="F1740" t="s">
        <v>98</v>
      </c>
      <c r="G1740" s="54">
        <v>8765.7695622063493</v>
      </c>
      <c r="H1740" s="54"/>
      <c r="I1740" s="54"/>
      <c r="J1740" s="1">
        <v>0</v>
      </c>
      <c r="K1740" s="1">
        <v>150</v>
      </c>
      <c r="L1740" s="54"/>
    </row>
    <row r="1741" spans="1:12">
      <c r="A1741" t="s">
        <v>24</v>
      </c>
      <c r="B1741" t="s">
        <v>74</v>
      </c>
      <c r="C1741" t="s">
        <v>112</v>
      </c>
      <c r="D1741" t="s">
        <v>18</v>
      </c>
      <c r="E1741" s="54">
        <v>10</v>
      </c>
      <c r="F1741" t="s">
        <v>98</v>
      </c>
      <c r="G1741" s="54">
        <v>8624.4976940833403</v>
      </c>
      <c r="H1741" s="54"/>
      <c r="I1741" s="54"/>
      <c r="J1741" s="1">
        <v>0</v>
      </c>
      <c r="K1741" s="1">
        <v>150</v>
      </c>
      <c r="L1741" s="54"/>
    </row>
    <row r="1742" spans="1:12">
      <c r="A1742" t="s">
        <v>24</v>
      </c>
      <c r="B1742" t="s">
        <v>74</v>
      </c>
      <c r="C1742" t="s">
        <v>113</v>
      </c>
      <c r="D1742" t="s">
        <v>18</v>
      </c>
      <c r="E1742" s="54">
        <v>10</v>
      </c>
      <c r="F1742" t="s">
        <v>98</v>
      </c>
      <c r="G1742" s="54">
        <v>8850.0286547846208</v>
      </c>
      <c r="H1742" s="54"/>
      <c r="I1742" s="54"/>
      <c r="J1742" s="1">
        <v>0</v>
      </c>
      <c r="K1742" s="1">
        <v>150</v>
      </c>
      <c r="L1742" s="54"/>
    </row>
    <row r="1743" spans="1:12">
      <c r="A1743" t="s">
        <v>24</v>
      </c>
      <c r="B1743" t="s">
        <v>74</v>
      </c>
      <c r="C1743" t="s">
        <v>114</v>
      </c>
      <c r="D1743" t="s">
        <v>18</v>
      </c>
      <c r="E1743" s="54">
        <v>10</v>
      </c>
      <c r="F1743" t="s">
        <v>98</v>
      </c>
      <c r="G1743" s="54">
        <v>10251.7536566866</v>
      </c>
      <c r="H1743" s="54"/>
      <c r="I1743" s="54"/>
      <c r="J1743" s="1">
        <v>0</v>
      </c>
      <c r="K1743" s="1">
        <v>150</v>
      </c>
      <c r="L1743" s="54"/>
    </row>
    <row r="1744" spans="1:12">
      <c r="A1744" t="s">
        <v>24</v>
      </c>
      <c r="B1744" t="s">
        <v>74</v>
      </c>
      <c r="C1744" t="s">
        <v>115</v>
      </c>
      <c r="D1744" t="s">
        <v>18</v>
      </c>
      <c r="E1744" s="54">
        <v>10</v>
      </c>
      <c r="F1744" t="s">
        <v>98</v>
      </c>
      <c r="G1744" s="54">
        <v>10302.841605428601</v>
      </c>
      <c r="H1744" s="54"/>
      <c r="I1744" s="54"/>
      <c r="J1744" s="1">
        <v>0</v>
      </c>
      <c r="K1744" s="1">
        <v>150</v>
      </c>
      <c r="L1744" s="54"/>
    </row>
    <row r="1745" spans="1:12">
      <c r="A1745" t="s">
        <v>24</v>
      </c>
      <c r="B1745" t="s">
        <v>74</v>
      </c>
      <c r="C1745" t="s">
        <v>116</v>
      </c>
      <c r="D1745" t="s">
        <v>18</v>
      </c>
      <c r="E1745" s="54">
        <v>10</v>
      </c>
      <c r="F1745" t="s">
        <v>98</v>
      </c>
      <c r="G1745" s="54">
        <v>8931.8869101718792</v>
      </c>
      <c r="H1745" s="54"/>
      <c r="I1745" s="54"/>
      <c r="J1745" s="1">
        <v>0</v>
      </c>
      <c r="K1745" s="1">
        <v>150</v>
      </c>
      <c r="L1745" s="54"/>
    </row>
    <row r="1746" spans="1:12">
      <c r="A1746" t="s">
        <v>24</v>
      </c>
      <c r="B1746" t="s">
        <v>74</v>
      </c>
      <c r="C1746" t="s">
        <v>59</v>
      </c>
      <c r="D1746" t="s">
        <v>18</v>
      </c>
      <c r="E1746" s="54">
        <v>10</v>
      </c>
      <c r="F1746" t="s">
        <v>98</v>
      </c>
      <c r="G1746" s="54">
        <v>10018.343300333299</v>
      </c>
      <c r="H1746" s="54"/>
      <c r="I1746" s="54"/>
      <c r="J1746" s="1">
        <v>0</v>
      </c>
      <c r="K1746" s="1">
        <v>150</v>
      </c>
      <c r="L1746" s="54"/>
    </row>
    <row r="1747" spans="1:12">
      <c r="A1747" t="s">
        <v>24</v>
      </c>
      <c r="B1747" t="s">
        <v>74</v>
      </c>
      <c r="C1747" t="s">
        <v>117</v>
      </c>
      <c r="D1747" t="s">
        <v>18</v>
      </c>
      <c r="E1747" s="54">
        <v>10</v>
      </c>
      <c r="F1747" t="s">
        <v>98</v>
      </c>
      <c r="G1747" s="54">
        <v>9201.5696800166697</v>
      </c>
      <c r="H1747" s="54"/>
      <c r="I1747" s="54"/>
      <c r="J1747" s="1">
        <v>0</v>
      </c>
      <c r="K1747" s="1">
        <v>150</v>
      </c>
      <c r="L1747" s="54"/>
    </row>
    <row r="1748" spans="1:12">
      <c r="A1748" t="s">
        <v>24</v>
      </c>
      <c r="B1748" t="s">
        <v>74</v>
      </c>
      <c r="C1748" t="s">
        <v>118</v>
      </c>
      <c r="D1748" t="s">
        <v>18</v>
      </c>
      <c r="E1748" s="54">
        <v>10</v>
      </c>
      <c r="F1748" t="s">
        <v>98</v>
      </c>
      <c r="G1748" s="54">
        <v>10093.317773132399</v>
      </c>
      <c r="H1748" s="54"/>
      <c r="I1748" s="54"/>
      <c r="J1748" s="1">
        <v>0</v>
      </c>
      <c r="K1748" s="1">
        <v>150</v>
      </c>
      <c r="L1748" s="54"/>
    </row>
    <row r="1749" spans="1:12">
      <c r="A1749" t="s">
        <v>24</v>
      </c>
      <c r="B1749" t="s">
        <v>74</v>
      </c>
      <c r="C1749" t="s">
        <v>119</v>
      </c>
      <c r="D1749" t="s">
        <v>18</v>
      </c>
      <c r="E1749" s="54">
        <v>10</v>
      </c>
      <c r="F1749" t="s">
        <v>98</v>
      </c>
      <c r="G1749" s="54">
        <v>10069.4791496613</v>
      </c>
      <c r="H1749" s="54"/>
      <c r="I1749" s="54"/>
      <c r="J1749" s="1">
        <v>0</v>
      </c>
      <c r="K1749" s="1">
        <v>150</v>
      </c>
      <c r="L1749" s="54"/>
    </row>
    <row r="1750" spans="1:12">
      <c r="A1750" t="s">
        <v>24</v>
      </c>
      <c r="B1750" t="s">
        <v>74</v>
      </c>
      <c r="C1750" t="s">
        <v>109</v>
      </c>
      <c r="D1750" t="s">
        <v>18</v>
      </c>
      <c r="E1750" s="54">
        <v>11</v>
      </c>
      <c r="F1750" t="s">
        <v>98</v>
      </c>
      <c r="G1750" s="54">
        <v>9615.2041130606103</v>
      </c>
      <c r="H1750" s="54"/>
      <c r="I1750" s="54"/>
      <c r="J1750" s="1">
        <v>0</v>
      </c>
      <c r="K1750" s="1">
        <v>150</v>
      </c>
      <c r="L1750" s="54"/>
    </row>
    <row r="1751" spans="1:12">
      <c r="A1751" t="s">
        <v>24</v>
      </c>
      <c r="B1751" t="s">
        <v>74</v>
      </c>
      <c r="C1751" t="s">
        <v>110</v>
      </c>
      <c r="D1751" t="s">
        <v>18</v>
      </c>
      <c r="E1751" s="54">
        <v>11</v>
      </c>
      <c r="F1751" t="s">
        <v>98</v>
      </c>
      <c r="G1751" s="54">
        <v>10067.578124203101</v>
      </c>
      <c r="H1751" s="54"/>
      <c r="I1751" s="54"/>
      <c r="J1751" s="1">
        <v>0</v>
      </c>
      <c r="K1751" s="1">
        <v>150</v>
      </c>
      <c r="L1751" s="54"/>
    </row>
    <row r="1752" spans="1:12">
      <c r="A1752" t="s">
        <v>24</v>
      </c>
      <c r="B1752" t="s">
        <v>74</v>
      </c>
      <c r="C1752" t="s">
        <v>111</v>
      </c>
      <c r="D1752" t="s">
        <v>18</v>
      </c>
      <c r="E1752" s="54">
        <v>11</v>
      </c>
      <c r="F1752" t="s">
        <v>98</v>
      </c>
      <c r="G1752" s="54">
        <v>8760.7514748730191</v>
      </c>
      <c r="H1752" s="54"/>
      <c r="I1752" s="54"/>
      <c r="J1752" s="1">
        <v>0</v>
      </c>
      <c r="K1752" s="1">
        <v>150</v>
      </c>
      <c r="L1752" s="54"/>
    </row>
    <row r="1753" spans="1:12">
      <c r="A1753" t="s">
        <v>24</v>
      </c>
      <c r="B1753" t="s">
        <v>74</v>
      </c>
      <c r="C1753" t="s">
        <v>112</v>
      </c>
      <c r="D1753" t="s">
        <v>18</v>
      </c>
      <c r="E1753" s="54">
        <v>11</v>
      </c>
      <c r="F1753" t="s">
        <v>98</v>
      </c>
      <c r="G1753" s="54">
        <v>8603.81699593333</v>
      </c>
      <c r="H1753" s="54"/>
      <c r="I1753" s="54"/>
      <c r="J1753" s="1">
        <v>0</v>
      </c>
      <c r="K1753" s="1">
        <v>150</v>
      </c>
      <c r="L1753" s="54"/>
    </row>
    <row r="1754" spans="1:12">
      <c r="A1754" t="s">
        <v>24</v>
      </c>
      <c r="B1754" t="s">
        <v>74</v>
      </c>
      <c r="C1754" t="s">
        <v>113</v>
      </c>
      <c r="D1754" t="s">
        <v>18</v>
      </c>
      <c r="E1754" s="54">
        <v>11</v>
      </c>
      <c r="F1754" t="s">
        <v>98</v>
      </c>
      <c r="G1754" s="54">
        <v>8799.3386903538503</v>
      </c>
      <c r="H1754" s="54"/>
      <c r="I1754" s="54"/>
      <c r="J1754" s="1">
        <v>0</v>
      </c>
      <c r="K1754" s="1">
        <v>150</v>
      </c>
      <c r="L1754" s="54"/>
    </row>
    <row r="1755" spans="1:12">
      <c r="A1755" t="s">
        <v>24</v>
      </c>
      <c r="B1755" t="s">
        <v>74</v>
      </c>
      <c r="C1755" t="s">
        <v>114</v>
      </c>
      <c r="D1755" t="s">
        <v>18</v>
      </c>
      <c r="E1755" s="54">
        <v>11</v>
      </c>
      <c r="F1755" t="s">
        <v>98</v>
      </c>
      <c r="G1755" s="54">
        <v>10176.079194</v>
      </c>
      <c r="H1755" s="54"/>
      <c r="I1755" s="54"/>
      <c r="J1755" s="1">
        <v>0</v>
      </c>
      <c r="K1755" s="1">
        <v>150</v>
      </c>
      <c r="L1755" s="54"/>
    </row>
    <row r="1756" spans="1:12">
      <c r="A1756" t="s">
        <v>24</v>
      </c>
      <c r="B1756" t="s">
        <v>74</v>
      </c>
      <c r="C1756" t="s">
        <v>115</v>
      </c>
      <c r="D1756" t="s">
        <v>18</v>
      </c>
      <c r="E1756" s="54">
        <v>11</v>
      </c>
      <c r="F1756" t="s">
        <v>98</v>
      </c>
      <c r="G1756" s="54">
        <v>10246.004029174601</v>
      </c>
      <c r="H1756" s="54"/>
      <c r="I1756" s="54"/>
      <c r="J1756" s="1">
        <v>0</v>
      </c>
      <c r="K1756" s="1">
        <v>150</v>
      </c>
      <c r="L1756" s="54"/>
    </row>
    <row r="1757" spans="1:12">
      <c r="A1757" t="s">
        <v>24</v>
      </c>
      <c r="B1757" t="s">
        <v>74</v>
      </c>
      <c r="C1757" t="s">
        <v>116</v>
      </c>
      <c r="D1757" t="s">
        <v>18</v>
      </c>
      <c r="E1757" s="54">
        <v>11</v>
      </c>
      <c r="F1757" t="s">
        <v>98</v>
      </c>
      <c r="G1757" s="54">
        <v>8921.3593295156206</v>
      </c>
      <c r="H1757" s="54"/>
      <c r="I1757" s="54"/>
      <c r="J1757" s="1">
        <v>0</v>
      </c>
      <c r="K1757" s="1">
        <v>150</v>
      </c>
      <c r="L1757" s="54"/>
    </row>
    <row r="1758" spans="1:12">
      <c r="A1758" t="s">
        <v>24</v>
      </c>
      <c r="B1758" t="s">
        <v>74</v>
      </c>
      <c r="C1758" t="s">
        <v>59</v>
      </c>
      <c r="D1758" t="s">
        <v>18</v>
      </c>
      <c r="E1758" s="54">
        <v>11</v>
      </c>
      <c r="F1758" t="s">
        <v>98</v>
      </c>
      <c r="G1758" s="54">
        <v>9993.7239736984102</v>
      </c>
      <c r="H1758" s="54"/>
      <c r="I1758" s="54"/>
      <c r="J1758" s="1">
        <v>0</v>
      </c>
      <c r="K1758" s="1">
        <v>150</v>
      </c>
      <c r="L1758" s="54"/>
    </row>
    <row r="1759" spans="1:12">
      <c r="A1759" t="s">
        <v>24</v>
      </c>
      <c r="B1759" t="s">
        <v>74</v>
      </c>
      <c r="C1759" t="s">
        <v>117</v>
      </c>
      <c r="D1759" t="s">
        <v>18</v>
      </c>
      <c r="E1759" s="54">
        <v>11</v>
      </c>
      <c r="F1759" t="s">
        <v>98</v>
      </c>
      <c r="G1759" s="54">
        <v>9175.7401996333301</v>
      </c>
      <c r="H1759" s="54"/>
      <c r="I1759" s="54"/>
      <c r="J1759" s="1">
        <v>0</v>
      </c>
      <c r="K1759" s="1">
        <v>150</v>
      </c>
      <c r="L1759" s="54"/>
    </row>
    <row r="1760" spans="1:12">
      <c r="A1760" t="s">
        <v>24</v>
      </c>
      <c r="B1760" t="s">
        <v>74</v>
      </c>
      <c r="C1760" t="s">
        <v>118</v>
      </c>
      <c r="D1760" t="s">
        <v>18</v>
      </c>
      <c r="E1760" s="54">
        <v>11</v>
      </c>
      <c r="F1760" t="s">
        <v>98</v>
      </c>
      <c r="G1760" s="54">
        <v>10031.586957470599</v>
      </c>
      <c r="H1760" s="54"/>
      <c r="I1760" s="54"/>
      <c r="J1760" s="1">
        <v>0</v>
      </c>
      <c r="K1760" s="1">
        <v>150</v>
      </c>
      <c r="L1760" s="54"/>
    </row>
    <row r="1761" spans="1:12">
      <c r="A1761" t="s">
        <v>24</v>
      </c>
      <c r="B1761" t="s">
        <v>74</v>
      </c>
      <c r="C1761" t="s">
        <v>119</v>
      </c>
      <c r="D1761" t="s">
        <v>18</v>
      </c>
      <c r="E1761" s="54">
        <v>11</v>
      </c>
      <c r="F1761" t="s">
        <v>98</v>
      </c>
      <c r="G1761" s="54">
        <v>10031.4527605484</v>
      </c>
      <c r="H1761" s="54"/>
      <c r="I1761" s="54"/>
      <c r="J1761" s="1">
        <v>0</v>
      </c>
      <c r="K1761" s="1">
        <v>150</v>
      </c>
      <c r="L1761" s="54"/>
    </row>
    <row r="1762" spans="1:12">
      <c r="A1762" t="s">
        <v>24</v>
      </c>
      <c r="B1762" t="s">
        <v>74</v>
      </c>
      <c r="C1762" t="s">
        <v>109</v>
      </c>
      <c r="D1762" t="s">
        <v>18</v>
      </c>
      <c r="E1762" s="54">
        <v>12</v>
      </c>
      <c r="F1762" t="s">
        <v>98</v>
      </c>
      <c r="G1762" s="54">
        <v>9678.2629011969693</v>
      </c>
      <c r="H1762" s="54"/>
      <c r="I1762" s="54"/>
      <c r="J1762" s="1">
        <v>0</v>
      </c>
      <c r="K1762" s="1">
        <v>150</v>
      </c>
      <c r="L1762" s="54"/>
    </row>
    <row r="1763" spans="1:12">
      <c r="A1763" t="s">
        <v>24</v>
      </c>
      <c r="B1763" t="s">
        <v>74</v>
      </c>
      <c r="C1763" t="s">
        <v>110</v>
      </c>
      <c r="D1763" t="s">
        <v>18</v>
      </c>
      <c r="E1763" s="54">
        <v>12</v>
      </c>
      <c r="F1763" t="s">
        <v>98</v>
      </c>
      <c r="G1763" s="54">
        <v>10096.3133740469</v>
      </c>
      <c r="H1763" s="54"/>
      <c r="I1763" s="54"/>
      <c r="J1763" s="1">
        <v>0</v>
      </c>
      <c r="K1763" s="1">
        <v>150</v>
      </c>
      <c r="L1763" s="54"/>
    </row>
    <row r="1764" spans="1:12">
      <c r="A1764" t="s">
        <v>24</v>
      </c>
      <c r="B1764" t="s">
        <v>74</v>
      </c>
      <c r="C1764" t="s">
        <v>111</v>
      </c>
      <c r="D1764" t="s">
        <v>18</v>
      </c>
      <c r="E1764" s="54">
        <v>12</v>
      </c>
      <c r="F1764" t="s">
        <v>98</v>
      </c>
      <c r="G1764" s="54">
        <v>8787.6783530476205</v>
      </c>
      <c r="H1764" s="54"/>
      <c r="I1764" s="54"/>
      <c r="J1764" s="1">
        <v>0</v>
      </c>
      <c r="K1764" s="1">
        <v>150</v>
      </c>
      <c r="L1764" s="54"/>
    </row>
    <row r="1765" spans="1:12">
      <c r="A1765" t="s">
        <v>24</v>
      </c>
      <c r="B1765" t="s">
        <v>74</v>
      </c>
      <c r="C1765" t="s">
        <v>112</v>
      </c>
      <c r="D1765" t="s">
        <v>18</v>
      </c>
      <c r="E1765" s="54">
        <v>12</v>
      </c>
      <c r="F1765" t="s">
        <v>98</v>
      </c>
      <c r="G1765" s="54">
        <v>8661.3116485833398</v>
      </c>
      <c r="H1765" s="54"/>
      <c r="I1765" s="54"/>
      <c r="J1765" s="1">
        <v>0</v>
      </c>
      <c r="K1765" s="1">
        <v>150</v>
      </c>
      <c r="L1765" s="54"/>
    </row>
    <row r="1766" spans="1:12">
      <c r="A1766" t="s">
        <v>24</v>
      </c>
      <c r="B1766" t="s">
        <v>74</v>
      </c>
      <c r="C1766" t="s">
        <v>113</v>
      </c>
      <c r="D1766" t="s">
        <v>18</v>
      </c>
      <c r="E1766" s="54">
        <v>12</v>
      </c>
      <c r="F1766" t="s">
        <v>98</v>
      </c>
      <c r="G1766" s="54">
        <v>8876.7353821846209</v>
      </c>
      <c r="H1766" s="54"/>
      <c r="I1766" s="54"/>
      <c r="J1766" s="1">
        <v>0</v>
      </c>
      <c r="K1766" s="1">
        <v>150</v>
      </c>
      <c r="L1766" s="54"/>
    </row>
    <row r="1767" spans="1:12">
      <c r="A1767" t="s">
        <v>24</v>
      </c>
      <c r="B1767" t="s">
        <v>74</v>
      </c>
      <c r="C1767" t="s">
        <v>114</v>
      </c>
      <c r="D1767" t="s">
        <v>18</v>
      </c>
      <c r="E1767" s="54">
        <v>12</v>
      </c>
      <c r="F1767" t="s">
        <v>98</v>
      </c>
      <c r="G1767" s="54">
        <v>10232.637696209</v>
      </c>
      <c r="H1767" s="54"/>
      <c r="I1767" s="54"/>
      <c r="J1767" s="1">
        <v>0</v>
      </c>
      <c r="K1767" s="1">
        <v>150</v>
      </c>
      <c r="L1767" s="54"/>
    </row>
    <row r="1768" spans="1:12">
      <c r="A1768" t="s">
        <v>24</v>
      </c>
      <c r="B1768" t="s">
        <v>74</v>
      </c>
      <c r="C1768" t="s">
        <v>115</v>
      </c>
      <c r="D1768" t="s">
        <v>18</v>
      </c>
      <c r="E1768" s="54">
        <v>12</v>
      </c>
      <c r="F1768" t="s">
        <v>98</v>
      </c>
      <c r="G1768" s="54">
        <v>10309.9655460952</v>
      </c>
      <c r="H1768" s="54"/>
      <c r="I1768" s="54"/>
      <c r="J1768" s="1">
        <v>0</v>
      </c>
      <c r="K1768" s="1">
        <v>150</v>
      </c>
      <c r="L1768" s="54"/>
    </row>
    <row r="1769" spans="1:12">
      <c r="A1769" t="s">
        <v>24</v>
      </c>
      <c r="B1769" t="s">
        <v>74</v>
      </c>
      <c r="C1769" t="s">
        <v>116</v>
      </c>
      <c r="D1769" t="s">
        <v>18</v>
      </c>
      <c r="E1769" s="54">
        <v>12</v>
      </c>
      <c r="F1769" t="s">
        <v>98</v>
      </c>
      <c r="G1769" s="54">
        <v>8967.7711568906197</v>
      </c>
      <c r="H1769" s="54"/>
      <c r="I1769" s="54"/>
      <c r="J1769" s="1">
        <v>0</v>
      </c>
      <c r="K1769" s="1">
        <v>150</v>
      </c>
      <c r="L1769" s="54"/>
    </row>
    <row r="1770" spans="1:12">
      <c r="A1770" t="s">
        <v>24</v>
      </c>
      <c r="B1770" t="s">
        <v>74</v>
      </c>
      <c r="C1770" t="s">
        <v>59</v>
      </c>
      <c r="D1770" t="s">
        <v>18</v>
      </c>
      <c r="E1770" s="54">
        <v>12</v>
      </c>
      <c r="F1770" t="s">
        <v>98</v>
      </c>
      <c r="G1770" s="54">
        <v>10006.181972333299</v>
      </c>
      <c r="H1770" s="54"/>
      <c r="I1770" s="54"/>
      <c r="J1770" s="1">
        <v>0</v>
      </c>
      <c r="K1770" s="1">
        <v>150</v>
      </c>
      <c r="L1770" s="54"/>
    </row>
    <row r="1771" spans="1:12">
      <c r="A1771" t="s">
        <v>24</v>
      </c>
      <c r="B1771" t="s">
        <v>74</v>
      </c>
      <c r="C1771" t="s">
        <v>117</v>
      </c>
      <c r="D1771" t="s">
        <v>18</v>
      </c>
      <c r="E1771" s="54">
        <v>12</v>
      </c>
      <c r="F1771" t="s">
        <v>98</v>
      </c>
      <c r="G1771" s="54">
        <v>9237.4817089833305</v>
      </c>
      <c r="H1771" s="54"/>
      <c r="I1771" s="54"/>
      <c r="J1771" s="1">
        <v>0</v>
      </c>
      <c r="K1771" s="1">
        <v>150</v>
      </c>
      <c r="L1771" s="54"/>
    </row>
    <row r="1772" spans="1:12">
      <c r="A1772" t="s">
        <v>24</v>
      </c>
      <c r="B1772" t="s">
        <v>74</v>
      </c>
      <c r="C1772" t="s">
        <v>118</v>
      </c>
      <c r="D1772" t="s">
        <v>18</v>
      </c>
      <c r="E1772" s="54">
        <v>12</v>
      </c>
      <c r="F1772" t="s">
        <v>98</v>
      </c>
      <c r="G1772" s="54">
        <v>10099.316727323499</v>
      </c>
      <c r="H1772" s="54"/>
      <c r="I1772" s="54"/>
      <c r="J1772" s="1">
        <v>0</v>
      </c>
      <c r="K1772" s="1">
        <v>150</v>
      </c>
      <c r="L1772" s="54"/>
    </row>
    <row r="1773" spans="1:12">
      <c r="A1773" t="s">
        <v>24</v>
      </c>
      <c r="B1773" t="s">
        <v>74</v>
      </c>
      <c r="C1773" t="s">
        <v>119</v>
      </c>
      <c r="D1773" t="s">
        <v>18</v>
      </c>
      <c r="E1773" s="54">
        <v>12</v>
      </c>
      <c r="F1773" t="s">
        <v>98</v>
      </c>
      <c r="G1773" s="54">
        <v>10088.442377290299</v>
      </c>
      <c r="H1773" s="54"/>
      <c r="I1773" s="54"/>
      <c r="J1773" s="1">
        <v>0</v>
      </c>
      <c r="K1773" s="1">
        <v>150</v>
      </c>
      <c r="L1773" s="54"/>
    </row>
    <row r="1774" spans="1:12">
      <c r="A1774" t="s">
        <v>24</v>
      </c>
      <c r="B1774" t="s">
        <v>74</v>
      </c>
      <c r="C1774" t="s">
        <v>109</v>
      </c>
      <c r="D1774" t="s">
        <v>18</v>
      </c>
      <c r="E1774" s="54">
        <v>13</v>
      </c>
      <c r="F1774" t="s">
        <v>98</v>
      </c>
      <c r="G1774" s="54">
        <v>9686.1741788939398</v>
      </c>
      <c r="H1774" s="54"/>
      <c r="I1774" s="54"/>
      <c r="J1774" s="1">
        <v>0</v>
      </c>
      <c r="K1774" s="1">
        <v>150</v>
      </c>
      <c r="L1774" s="54"/>
    </row>
    <row r="1775" spans="1:12">
      <c r="A1775" t="s">
        <v>24</v>
      </c>
      <c r="B1775" t="s">
        <v>74</v>
      </c>
      <c r="C1775" t="s">
        <v>110</v>
      </c>
      <c r="D1775" t="s">
        <v>18</v>
      </c>
      <c r="E1775" s="54">
        <v>13</v>
      </c>
      <c r="F1775" t="s">
        <v>98</v>
      </c>
      <c r="G1775" s="54">
        <v>10094.5395407656</v>
      </c>
      <c r="H1775" s="54"/>
      <c r="I1775" s="54"/>
      <c r="J1775" s="1">
        <v>0</v>
      </c>
      <c r="K1775" s="1">
        <v>150</v>
      </c>
      <c r="L1775" s="54"/>
    </row>
    <row r="1776" spans="1:12">
      <c r="A1776" t="s">
        <v>24</v>
      </c>
      <c r="B1776" t="s">
        <v>74</v>
      </c>
      <c r="C1776" t="s">
        <v>111</v>
      </c>
      <c r="D1776" t="s">
        <v>18</v>
      </c>
      <c r="E1776" s="54">
        <v>13</v>
      </c>
      <c r="F1776" t="s">
        <v>98</v>
      </c>
      <c r="G1776" s="54">
        <v>8804.2156395079401</v>
      </c>
      <c r="H1776" s="54"/>
      <c r="I1776" s="54"/>
      <c r="J1776" s="1">
        <v>0</v>
      </c>
      <c r="K1776" s="1">
        <v>150</v>
      </c>
      <c r="L1776" s="54"/>
    </row>
    <row r="1777" spans="1:12">
      <c r="A1777" t="s">
        <v>24</v>
      </c>
      <c r="B1777" t="s">
        <v>74</v>
      </c>
      <c r="C1777" t="s">
        <v>112</v>
      </c>
      <c r="D1777" t="s">
        <v>18</v>
      </c>
      <c r="E1777" s="54">
        <v>13</v>
      </c>
      <c r="F1777" t="s">
        <v>98</v>
      </c>
      <c r="G1777" s="54">
        <v>8635.6437376833292</v>
      </c>
      <c r="H1777" s="54"/>
      <c r="I1777" s="54"/>
      <c r="J1777" s="1">
        <v>0</v>
      </c>
      <c r="K1777" s="1">
        <v>150</v>
      </c>
      <c r="L1777" s="54"/>
    </row>
    <row r="1778" spans="1:12">
      <c r="A1778" t="s">
        <v>24</v>
      </c>
      <c r="B1778" t="s">
        <v>74</v>
      </c>
      <c r="C1778" t="s">
        <v>113</v>
      </c>
      <c r="D1778" t="s">
        <v>18</v>
      </c>
      <c r="E1778" s="54">
        <v>13</v>
      </c>
      <c r="F1778" t="s">
        <v>98</v>
      </c>
      <c r="G1778" s="54">
        <v>8842.4439775692299</v>
      </c>
      <c r="H1778" s="54"/>
      <c r="I1778" s="54"/>
      <c r="J1778" s="1">
        <v>0</v>
      </c>
      <c r="K1778" s="1">
        <v>150</v>
      </c>
      <c r="L1778" s="54"/>
    </row>
    <row r="1779" spans="1:12">
      <c r="A1779" t="s">
        <v>24</v>
      </c>
      <c r="B1779" t="s">
        <v>74</v>
      </c>
      <c r="C1779" t="s">
        <v>114</v>
      </c>
      <c r="D1779" t="s">
        <v>18</v>
      </c>
      <c r="E1779" s="54">
        <v>13</v>
      </c>
      <c r="F1779" t="s">
        <v>98</v>
      </c>
      <c r="G1779" s="54">
        <v>10236.433407820899</v>
      </c>
      <c r="H1779" s="54"/>
      <c r="I1779" s="54"/>
      <c r="J1779" s="1">
        <v>0</v>
      </c>
      <c r="K1779" s="1">
        <v>150</v>
      </c>
      <c r="L1779" s="54"/>
    </row>
    <row r="1780" spans="1:12">
      <c r="A1780" t="s">
        <v>24</v>
      </c>
      <c r="B1780" t="s">
        <v>74</v>
      </c>
      <c r="C1780" t="s">
        <v>115</v>
      </c>
      <c r="D1780" t="s">
        <v>18</v>
      </c>
      <c r="E1780" s="54">
        <v>13</v>
      </c>
      <c r="F1780" t="s">
        <v>98</v>
      </c>
      <c r="G1780" s="54">
        <v>10381.949093666701</v>
      </c>
      <c r="H1780" s="54"/>
      <c r="I1780" s="54"/>
      <c r="J1780" s="1">
        <v>0</v>
      </c>
      <c r="K1780" s="1">
        <v>150</v>
      </c>
      <c r="L1780" s="54"/>
    </row>
    <row r="1781" spans="1:12">
      <c r="A1781" t="s">
        <v>24</v>
      </c>
      <c r="B1781" t="s">
        <v>74</v>
      </c>
      <c r="C1781" t="s">
        <v>116</v>
      </c>
      <c r="D1781" t="s">
        <v>18</v>
      </c>
      <c r="E1781" s="54">
        <v>13</v>
      </c>
      <c r="F1781" t="s">
        <v>98</v>
      </c>
      <c r="G1781" s="54">
        <v>8970.7692706562502</v>
      </c>
      <c r="H1781" s="54"/>
      <c r="I1781" s="54"/>
      <c r="J1781" s="1">
        <v>0</v>
      </c>
      <c r="K1781" s="1">
        <v>150</v>
      </c>
      <c r="L1781" s="54"/>
    </row>
    <row r="1782" spans="1:12">
      <c r="A1782" t="s">
        <v>24</v>
      </c>
      <c r="B1782" t="s">
        <v>74</v>
      </c>
      <c r="C1782" t="s">
        <v>59</v>
      </c>
      <c r="D1782" t="s">
        <v>18</v>
      </c>
      <c r="E1782" s="54">
        <v>13</v>
      </c>
      <c r="F1782" t="s">
        <v>98</v>
      </c>
      <c r="G1782" s="54">
        <v>10006.4814810635</v>
      </c>
      <c r="H1782" s="54"/>
      <c r="I1782" s="54"/>
      <c r="J1782" s="1">
        <v>0</v>
      </c>
      <c r="K1782" s="1">
        <v>150</v>
      </c>
      <c r="L1782" s="54"/>
    </row>
    <row r="1783" spans="1:12">
      <c r="A1783" t="s">
        <v>24</v>
      </c>
      <c r="B1783" t="s">
        <v>74</v>
      </c>
      <c r="C1783" t="s">
        <v>117</v>
      </c>
      <c r="D1783" t="s">
        <v>18</v>
      </c>
      <c r="E1783" s="54">
        <v>13</v>
      </c>
      <c r="F1783" t="s">
        <v>98</v>
      </c>
      <c r="G1783" s="54">
        <v>9217.4435965499997</v>
      </c>
      <c r="H1783" s="54"/>
      <c r="I1783" s="54"/>
      <c r="J1783" s="1">
        <v>0</v>
      </c>
      <c r="K1783" s="1">
        <v>150</v>
      </c>
      <c r="L1783" s="54"/>
    </row>
    <row r="1784" spans="1:12">
      <c r="A1784" t="s">
        <v>24</v>
      </c>
      <c r="B1784" t="s">
        <v>74</v>
      </c>
      <c r="C1784" t="s">
        <v>118</v>
      </c>
      <c r="D1784" t="s">
        <v>18</v>
      </c>
      <c r="E1784" s="54">
        <v>13</v>
      </c>
      <c r="F1784" t="s">
        <v>98</v>
      </c>
      <c r="G1784" s="54">
        <v>10116.790962029399</v>
      </c>
      <c r="H1784" s="54"/>
      <c r="I1784" s="54"/>
      <c r="J1784" s="1">
        <v>0</v>
      </c>
      <c r="K1784" s="1">
        <v>150</v>
      </c>
      <c r="L1784" s="54"/>
    </row>
    <row r="1785" spans="1:12">
      <c r="A1785" t="s">
        <v>24</v>
      </c>
      <c r="B1785" t="s">
        <v>74</v>
      </c>
      <c r="C1785" t="s">
        <v>119</v>
      </c>
      <c r="D1785" t="s">
        <v>18</v>
      </c>
      <c r="E1785" s="54">
        <v>13</v>
      </c>
      <c r="F1785" t="s">
        <v>98</v>
      </c>
      <c r="G1785" s="54">
        <v>10093.1223463387</v>
      </c>
      <c r="H1785" s="54"/>
      <c r="I1785" s="54"/>
      <c r="J1785" s="1">
        <v>0</v>
      </c>
      <c r="K1785" s="1">
        <v>150</v>
      </c>
      <c r="L1785" s="54"/>
    </row>
    <row r="1786" spans="1:12">
      <c r="A1786" t="s">
        <v>24</v>
      </c>
      <c r="B1786" t="s">
        <v>74</v>
      </c>
      <c r="C1786" t="s">
        <v>109</v>
      </c>
      <c r="D1786" t="s">
        <v>18</v>
      </c>
      <c r="E1786" s="54">
        <v>14</v>
      </c>
      <c r="F1786" t="s">
        <v>98</v>
      </c>
      <c r="G1786" s="54">
        <v>9629.3706309545505</v>
      </c>
      <c r="H1786" s="54"/>
      <c r="I1786" s="54"/>
      <c r="J1786" s="1">
        <v>0</v>
      </c>
      <c r="K1786" s="1">
        <v>150</v>
      </c>
      <c r="L1786" s="54"/>
    </row>
    <row r="1787" spans="1:12">
      <c r="A1787" t="s">
        <v>24</v>
      </c>
      <c r="B1787" t="s">
        <v>74</v>
      </c>
      <c r="C1787" t="s">
        <v>110</v>
      </c>
      <c r="D1787" t="s">
        <v>18</v>
      </c>
      <c r="E1787" s="54">
        <v>14</v>
      </c>
      <c r="F1787" t="s">
        <v>98</v>
      </c>
      <c r="G1787" s="54">
        <v>10040.4613608281</v>
      </c>
      <c r="H1787" s="54"/>
      <c r="I1787" s="54"/>
      <c r="J1787" s="1">
        <v>0</v>
      </c>
      <c r="K1787" s="1">
        <v>150</v>
      </c>
      <c r="L1787" s="54"/>
    </row>
    <row r="1788" spans="1:12">
      <c r="A1788" t="s">
        <v>24</v>
      </c>
      <c r="B1788" t="s">
        <v>74</v>
      </c>
      <c r="C1788" t="s">
        <v>111</v>
      </c>
      <c r="D1788" t="s">
        <v>18</v>
      </c>
      <c r="E1788" s="54">
        <v>14</v>
      </c>
      <c r="F1788" t="s">
        <v>98</v>
      </c>
      <c r="G1788" s="54">
        <v>8757.9562180952398</v>
      </c>
      <c r="H1788" s="54"/>
      <c r="I1788" s="54"/>
      <c r="J1788" s="1">
        <v>0</v>
      </c>
      <c r="K1788" s="1">
        <v>150</v>
      </c>
      <c r="L1788" s="54"/>
    </row>
    <row r="1789" spans="1:12">
      <c r="A1789" t="s">
        <v>24</v>
      </c>
      <c r="B1789" t="s">
        <v>74</v>
      </c>
      <c r="C1789" t="s">
        <v>112</v>
      </c>
      <c r="D1789" t="s">
        <v>18</v>
      </c>
      <c r="E1789" s="54">
        <v>14</v>
      </c>
      <c r="F1789" t="s">
        <v>98</v>
      </c>
      <c r="G1789" s="54">
        <v>8585.0926575833291</v>
      </c>
      <c r="H1789" s="54"/>
      <c r="I1789" s="54"/>
      <c r="J1789" s="1">
        <v>0</v>
      </c>
      <c r="K1789" s="1">
        <v>150</v>
      </c>
      <c r="L1789" s="54"/>
    </row>
    <row r="1790" spans="1:12">
      <c r="A1790" t="s">
        <v>24</v>
      </c>
      <c r="B1790" t="s">
        <v>74</v>
      </c>
      <c r="C1790" t="s">
        <v>113</v>
      </c>
      <c r="D1790" t="s">
        <v>18</v>
      </c>
      <c r="E1790" s="54">
        <v>14</v>
      </c>
      <c r="F1790" t="s">
        <v>98</v>
      </c>
      <c r="G1790" s="54">
        <v>8790.6157245076902</v>
      </c>
      <c r="H1790" s="54"/>
      <c r="I1790" s="54"/>
      <c r="J1790" s="1">
        <v>0</v>
      </c>
      <c r="K1790" s="1">
        <v>150</v>
      </c>
      <c r="L1790" s="54"/>
    </row>
    <row r="1791" spans="1:12">
      <c r="A1791" t="s">
        <v>24</v>
      </c>
      <c r="B1791" t="s">
        <v>74</v>
      </c>
      <c r="C1791" t="s">
        <v>114</v>
      </c>
      <c r="D1791" t="s">
        <v>18</v>
      </c>
      <c r="E1791" s="54">
        <v>14</v>
      </c>
      <c r="F1791" t="s">
        <v>98</v>
      </c>
      <c r="G1791" s="54">
        <v>10253.846076567201</v>
      </c>
      <c r="H1791" s="54"/>
      <c r="I1791" s="54"/>
      <c r="J1791" s="1">
        <v>0</v>
      </c>
      <c r="K1791" s="1">
        <v>150</v>
      </c>
      <c r="L1791" s="54"/>
    </row>
    <row r="1792" spans="1:12">
      <c r="A1792" t="s">
        <v>24</v>
      </c>
      <c r="B1792" t="s">
        <v>74</v>
      </c>
      <c r="C1792" t="s">
        <v>115</v>
      </c>
      <c r="D1792" t="s">
        <v>18</v>
      </c>
      <c r="E1792" s="54">
        <v>14</v>
      </c>
      <c r="F1792" t="s">
        <v>98</v>
      </c>
      <c r="G1792" s="54">
        <v>10388.4833442698</v>
      </c>
      <c r="H1792" s="54"/>
      <c r="I1792" s="54"/>
      <c r="J1792" s="1">
        <v>0</v>
      </c>
      <c r="K1792" s="1">
        <v>150</v>
      </c>
      <c r="L1792" s="54"/>
    </row>
    <row r="1793" spans="1:12">
      <c r="A1793" t="s">
        <v>24</v>
      </c>
      <c r="B1793" t="s">
        <v>74</v>
      </c>
      <c r="C1793" t="s">
        <v>116</v>
      </c>
      <c r="D1793" t="s">
        <v>18</v>
      </c>
      <c r="E1793" s="54">
        <v>14</v>
      </c>
      <c r="F1793" t="s">
        <v>98</v>
      </c>
      <c r="G1793" s="54">
        <v>8912.6021217968701</v>
      </c>
      <c r="H1793" s="54"/>
      <c r="I1793" s="54"/>
      <c r="J1793" s="1">
        <v>0</v>
      </c>
      <c r="K1793" s="1">
        <v>150</v>
      </c>
      <c r="L1793" s="54"/>
    </row>
    <row r="1794" spans="1:12">
      <c r="A1794" t="s">
        <v>24</v>
      </c>
      <c r="B1794" t="s">
        <v>74</v>
      </c>
      <c r="C1794" t="s">
        <v>59</v>
      </c>
      <c r="D1794" t="s">
        <v>18</v>
      </c>
      <c r="E1794" s="54">
        <v>14</v>
      </c>
      <c r="F1794" t="s">
        <v>98</v>
      </c>
      <c r="G1794" s="54">
        <v>9980.6377537618991</v>
      </c>
      <c r="H1794" s="54"/>
      <c r="I1794" s="54"/>
      <c r="J1794" s="1">
        <v>0</v>
      </c>
      <c r="K1794" s="1">
        <v>150</v>
      </c>
      <c r="L1794" s="54"/>
    </row>
    <row r="1795" spans="1:12">
      <c r="A1795" t="s">
        <v>24</v>
      </c>
      <c r="B1795" t="s">
        <v>74</v>
      </c>
      <c r="C1795" t="s">
        <v>117</v>
      </c>
      <c r="D1795" t="s">
        <v>18</v>
      </c>
      <c r="E1795" s="54">
        <v>14</v>
      </c>
      <c r="F1795" t="s">
        <v>98</v>
      </c>
      <c r="G1795" s="54">
        <v>9151.2702346000005</v>
      </c>
      <c r="H1795" s="54"/>
      <c r="I1795" s="54"/>
      <c r="J1795" s="1">
        <v>0</v>
      </c>
      <c r="K1795" s="1">
        <v>150</v>
      </c>
      <c r="L1795" s="54"/>
    </row>
    <row r="1796" spans="1:12">
      <c r="A1796" t="s">
        <v>24</v>
      </c>
      <c r="B1796" t="s">
        <v>74</v>
      </c>
      <c r="C1796" t="s">
        <v>118</v>
      </c>
      <c r="D1796" t="s">
        <v>18</v>
      </c>
      <c r="E1796" s="54">
        <v>14</v>
      </c>
      <c r="F1796" t="s">
        <v>98</v>
      </c>
      <c r="G1796" s="54">
        <v>10104.3875090735</v>
      </c>
      <c r="H1796" s="54"/>
      <c r="I1796" s="54"/>
      <c r="J1796" s="1">
        <v>0</v>
      </c>
      <c r="K1796" s="1">
        <v>150</v>
      </c>
      <c r="L1796" s="54"/>
    </row>
    <row r="1797" spans="1:12">
      <c r="A1797" t="s">
        <v>24</v>
      </c>
      <c r="B1797" t="s">
        <v>74</v>
      </c>
      <c r="C1797" t="s">
        <v>119</v>
      </c>
      <c r="D1797" t="s">
        <v>18</v>
      </c>
      <c r="E1797" s="54">
        <v>14</v>
      </c>
      <c r="F1797" t="s">
        <v>98</v>
      </c>
      <c r="G1797" s="54">
        <v>10083.998385725799</v>
      </c>
      <c r="H1797" s="54"/>
      <c r="I1797" s="54"/>
      <c r="J1797" s="1">
        <v>0</v>
      </c>
      <c r="K1797" s="1">
        <v>150</v>
      </c>
      <c r="L1797" s="54"/>
    </row>
    <row r="1798" spans="1:12">
      <c r="A1798" t="s">
        <v>24</v>
      </c>
      <c r="B1798" t="s">
        <v>74</v>
      </c>
      <c r="C1798" t="s">
        <v>109</v>
      </c>
      <c r="D1798" t="s">
        <v>18</v>
      </c>
      <c r="E1798" s="54">
        <v>15</v>
      </c>
      <c r="F1798" t="s">
        <v>98</v>
      </c>
      <c r="G1798" s="54">
        <v>9510.1561157121196</v>
      </c>
      <c r="H1798" s="54"/>
      <c r="I1798" s="54"/>
      <c r="J1798" s="1">
        <v>0</v>
      </c>
      <c r="K1798" s="1">
        <v>150</v>
      </c>
      <c r="L1798" s="54"/>
    </row>
    <row r="1799" spans="1:12">
      <c r="A1799" t="s">
        <v>24</v>
      </c>
      <c r="B1799" t="s">
        <v>74</v>
      </c>
      <c r="C1799" t="s">
        <v>110</v>
      </c>
      <c r="D1799" t="s">
        <v>18</v>
      </c>
      <c r="E1799" s="54">
        <v>15</v>
      </c>
      <c r="F1799" t="s">
        <v>98</v>
      </c>
      <c r="G1799" s="54">
        <v>9955.9454289531204</v>
      </c>
      <c r="H1799" s="54"/>
      <c r="I1799" s="54"/>
      <c r="J1799" s="1">
        <v>0</v>
      </c>
      <c r="K1799" s="1">
        <v>150</v>
      </c>
      <c r="L1799" s="54"/>
    </row>
    <row r="1800" spans="1:12">
      <c r="A1800" t="s">
        <v>24</v>
      </c>
      <c r="B1800" t="s">
        <v>74</v>
      </c>
      <c r="C1800" t="s">
        <v>111</v>
      </c>
      <c r="D1800" t="s">
        <v>18</v>
      </c>
      <c r="E1800" s="54">
        <v>15</v>
      </c>
      <c r="F1800" t="s">
        <v>98</v>
      </c>
      <c r="G1800" s="54">
        <v>8733.5196073015904</v>
      </c>
      <c r="H1800" s="54"/>
      <c r="I1800" s="54"/>
      <c r="J1800" s="1">
        <v>0</v>
      </c>
      <c r="K1800" s="1">
        <v>150</v>
      </c>
      <c r="L1800" s="54"/>
    </row>
    <row r="1801" spans="1:12">
      <c r="A1801" t="s">
        <v>24</v>
      </c>
      <c r="B1801" t="s">
        <v>74</v>
      </c>
      <c r="C1801" t="s">
        <v>112</v>
      </c>
      <c r="D1801" t="s">
        <v>18</v>
      </c>
      <c r="E1801" s="54">
        <v>15</v>
      </c>
      <c r="F1801" t="s">
        <v>98</v>
      </c>
      <c r="G1801" s="54">
        <v>8490.7564630166708</v>
      </c>
      <c r="H1801" s="54"/>
      <c r="I1801" s="54"/>
      <c r="J1801" s="1">
        <v>0</v>
      </c>
      <c r="K1801" s="1">
        <v>150</v>
      </c>
      <c r="L1801" s="54"/>
    </row>
    <row r="1802" spans="1:12">
      <c r="A1802" t="s">
        <v>24</v>
      </c>
      <c r="B1802" t="s">
        <v>74</v>
      </c>
      <c r="C1802" t="s">
        <v>113</v>
      </c>
      <c r="D1802" t="s">
        <v>18</v>
      </c>
      <c r="E1802" s="54">
        <v>15</v>
      </c>
      <c r="F1802" t="s">
        <v>98</v>
      </c>
      <c r="G1802" s="54">
        <v>8715.5869204769206</v>
      </c>
      <c r="H1802" s="54"/>
      <c r="I1802" s="54"/>
      <c r="J1802" s="1">
        <v>0</v>
      </c>
      <c r="K1802" s="1">
        <v>150</v>
      </c>
      <c r="L1802" s="54"/>
    </row>
    <row r="1803" spans="1:12">
      <c r="A1803" t="s">
        <v>24</v>
      </c>
      <c r="B1803" t="s">
        <v>74</v>
      </c>
      <c r="C1803" t="s">
        <v>114</v>
      </c>
      <c r="D1803" t="s">
        <v>18</v>
      </c>
      <c r="E1803" s="54">
        <v>15</v>
      </c>
      <c r="F1803" t="s">
        <v>98</v>
      </c>
      <c r="G1803" s="54">
        <v>10196.412183537301</v>
      </c>
      <c r="H1803" s="54"/>
      <c r="I1803" s="54"/>
      <c r="J1803" s="1">
        <v>0</v>
      </c>
      <c r="K1803" s="1">
        <v>150</v>
      </c>
      <c r="L1803" s="54"/>
    </row>
    <row r="1804" spans="1:12">
      <c r="A1804" t="s">
        <v>24</v>
      </c>
      <c r="B1804" t="s">
        <v>74</v>
      </c>
      <c r="C1804" t="s">
        <v>115</v>
      </c>
      <c r="D1804" t="s">
        <v>18</v>
      </c>
      <c r="E1804" s="54">
        <v>15</v>
      </c>
      <c r="F1804" t="s">
        <v>98</v>
      </c>
      <c r="G1804" s="54">
        <v>10270.3588337619</v>
      </c>
      <c r="H1804" s="54"/>
      <c r="I1804" s="54"/>
      <c r="J1804" s="1">
        <v>0</v>
      </c>
      <c r="K1804" s="1">
        <v>150</v>
      </c>
      <c r="L1804" s="54"/>
    </row>
    <row r="1805" spans="1:12">
      <c r="A1805" t="s">
        <v>24</v>
      </c>
      <c r="B1805" t="s">
        <v>74</v>
      </c>
      <c r="C1805" t="s">
        <v>116</v>
      </c>
      <c r="D1805" t="s">
        <v>18</v>
      </c>
      <c r="E1805" s="54">
        <v>15</v>
      </c>
      <c r="F1805" t="s">
        <v>98</v>
      </c>
      <c r="G1805" s="54">
        <v>8783.1756362187498</v>
      </c>
      <c r="H1805" s="54"/>
      <c r="I1805" s="54"/>
      <c r="J1805" s="1">
        <v>0</v>
      </c>
      <c r="K1805" s="1">
        <v>150</v>
      </c>
      <c r="L1805" s="54"/>
    </row>
    <row r="1806" spans="1:12">
      <c r="A1806" t="s">
        <v>24</v>
      </c>
      <c r="B1806" t="s">
        <v>74</v>
      </c>
      <c r="C1806" t="s">
        <v>59</v>
      </c>
      <c r="D1806" t="s">
        <v>18</v>
      </c>
      <c r="E1806" s="54">
        <v>15</v>
      </c>
      <c r="F1806" t="s">
        <v>98</v>
      </c>
      <c r="G1806" s="54">
        <v>9865.7899233174594</v>
      </c>
      <c r="H1806" s="54"/>
      <c r="I1806" s="54"/>
      <c r="J1806" s="1">
        <v>0</v>
      </c>
      <c r="K1806" s="1">
        <v>150</v>
      </c>
      <c r="L1806" s="54"/>
    </row>
    <row r="1807" spans="1:12">
      <c r="A1807" t="s">
        <v>24</v>
      </c>
      <c r="B1807" t="s">
        <v>74</v>
      </c>
      <c r="C1807" t="s">
        <v>117</v>
      </c>
      <c r="D1807" t="s">
        <v>18</v>
      </c>
      <c r="E1807" s="54">
        <v>15</v>
      </c>
      <c r="F1807" t="s">
        <v>98</v>
      </c>
      <c r="G1807" s="54">
        <v>9090.0749044000004</v>
      </c>
      <c r="H1807" s="54"/>
      <c r="I1807" s="54"/>
      <c r="J1807" s="1">
        <v>0</v>
      </c>
      <c r="K1807" s="1">
        <v>150</v>
      </c>
      <c r="L1807" s="54"/>
    </row>
    <row r="1808" spans="1:12">
      <c r="A1808" t="s">
        <v>24</v>
      </c>
      <c r="B1808" t="s">
        <v>74</v>
      </c>
      <c r="C1808" t="s">
        <v>118</v>
      </c>
      <c r="D1808" t="s">
        <v>18</v>
      </c>
      <c r="E1808" s="54">
        <v>15</v>
      </c>
      <c r="F1808" t="s">
        <v>98</v>
      </c>
      <c r="G1808" s="54">
        <v>10062.840493367599</v>
      </c>
      <c r="H1808" s="54"/>
      <c r="I1808" s="54"/>
      <c r="J1808" s="1">
        <v>0</v>
      </c>
      <c r="K1808" s="1">
        <v>150</v>
      </c>
      <c r="L1808" s="54"/>
    </row>
    <row r="1809" spans="1:12">
      <c r="A1809" t="s">
        <v>24</v>
      </c>
      <c r="B1809" t="s">
        <v>74</v>
      </c>
      <c r="C1809" t="s">
        <v>119</v>
      </c>
      <c r="D1809" t="s">
        <v>18</v>
      </c>
      <c r="E1809" s="54">
        <v>15</v>
      </c>
      <c r="F1809" t="s">
        <v>98</v>
      </c>
      <c r="G1809" s="54">
        <v>10046.259393967701</v>
      </c>
      <c r="H1809" s="54"/>
      <c r="I1809" s="54"/>
      <c r="J1809" s="1">
        <v>0</v>
      </c>
      <c r="K1809" s="1">
        <v>150</v>
      </c>
      <c r="L1809" s="54"/>
    </row>
    <row r="1810" spans="1:12">
      <c r="A1810" t="s">
        <v>24</v>
      </c>
      <c r="B1810" t="s">
        <v>74</v>
      </c>
      <c r="C1810" t="s">
        <v>109</v>
      </c>
      <c r="D1810" t="s">
        <v>18</v>
      </c>
      <c r="E1810" s="54">
        <v>16</v>
      </c>
      <c r="F1810" t="s">
        <v>98</v>
      </c>
      <c r="G1810" s="54">
        <v>9397.2365573181796</v>
      </c>
      <c r="H1810" s="54"/>
      <c r="I1810" s="54"/>
      <c r="J1810" s="1">
        <v>0</v>
      </c>
      <c r="K1810" s="1">
        <v>150</v>
      </c>
      <c r="L1810" s="54"/>
    </row>
    <row r="1811" spans="1:12">
      <c r="A1811" t="s">
        <v>24</v>
      </c>
      <c r="B1811" t="s">
        <v>74</v>
      </c>
      <c r="C1811" t="s">
        <v>110</v>
      </c>
      <c r="D1811" t="s">
        <v>18</v>
      </c>
      <c r="E1811" s="54">
        <v>16</v>
      </c>
      <c r="F1811" t="s">
        <v>98</v>
      </c>
      <c r="G1811" s="54">
        <v>9894.4583409531206</v>
      </c>
      <c r="H1811" s="54"/>
      <c r="I1811" s="54"/>
      <c r="J1811" s="1">
        <v>0</v>
      </c>
      <c r="K1811" s="1">
        <v>150</v>
      </c>
      <c r="L1811" s="54"/>
    </row>
    <row r="1812" spans="1:12">
      <c r="A1812" t="s">
        <v>24</v>
      </c>
      <c r="B1812" t="s">
        <v>74</v>
      </c>
      <c r="C1812" t="s">
        <v>111</v>
      </c>
      <c r="D1812" t="s">
        <v>18</v>
      </c>
      <c r="E1812" s="54">
        <v>16</v>
      </c>
      <c r="F1812" t="s">
        <v>98</v>
      </c>
      <c r="G1812" s="54">
        <v>8687.3627254603198</v>
      </c>
      <c r="H1812" s="54"/>
      <c r="I1812" s="54"/>
      <c r="J1812" s="1">
        <v>0</v>
      </c>
      <c r="K1812" s="1">
        <v>150</v>
      </c>
      <c r="L1812" s="54"/>
    </row>
    <row r="1813" spans="1:12">
      <c r="A1813" t="s">
        <v>24</v>
      </c>
      <c r="B1813" t="s">
        <v>74</v>
      </c>
      <c r="C1813" t="s">
        <v>112</v>
      </c>
      <c r="D1813" t="s">
        <v>18</v>
      </c>
      <c r="E1813" s="54">
        <v>16</v>
      </c>
      <c r="F1813" t="s">
        <v>98</v>
      </c>
      <c r="G1813" s="54">
        <v>8406.9095692999999</v>
      </c>
      <c r="H1813" s="54"/>
      <c r="I1813" s="54"/>
      <c r="J1813" s="1">
        <v>0</v>
      </c>
      <c r="K1813" s="1">
        <v>150</v>
      </c>
      <c r="L1813" s="54"/>
    </row>
    <row r="1814" spans="1:12">
      <c r="A1814" t="s">
        <v>24</v>
      </c>
      <c r="B1814" t="s">
        <v>74</v>
      </c>
      <c r="C1814" t="s">
        <v>113</v>
      </c>
      <c r="D1814" t="s">
        <v>18</v>
      </c>
      <c r="E1814" s="54">
        <v>16</v>
      </c>
      <c r="F1814" t="s">
        <v>98</v>
      </c>
      <c r="G1814" s="54">
        <v>8633.5671378153893</v>
      </c>
      <c r="H1814" s="54"/>
      <c r="I1814" s="54"/>
      <c r="J1814" s="1">
        <v>0</v>
      </c>
      <c r="K1814" s="1">
        <v>150</v>
      </c>
      <c r="L1814" s="54"/>
    </row>
    <row r="1815" spans="1:12">
      <c r="A1815" t="s">
        <v>24</v>
      </c>
      <c r="B1815" t="s">
        <v>74</v>
      </c>
      <c r="C1815" t="s">
        <v>114</v>
      </c>
      <c r="D1815" t="s">
        <v>18</v>
      </c>
      <c r="E1815" s="54">
        <v>16</v>
      </c>
      <c r="F1815" t="s">
        <v>98</v>
      </c>
      <c r="G1815" s="54">
        <v>10108.7638912239</v>
      </c>
      <c r="H1815" s="54"/>
      <c r="I1815" s="54"/>
      <c r="J1815" s="1">
        <v>0</v>
      </c>
      <c r="K1815" s="1">
        <v>150</v>
      </c>
      <c r="L1815" s="54"/>
    </row>
    <row r="1816" spans="1:12">
      <c r="A1816" t="s">
        <v>24</v>
      </c>
      <c r="B1816" t="s">
        <v>74</v>
      </c>
      <c r="C1816" t="s">
        <v>115</v>
      </c>
      <c r="D1816" t="s">
        <v>18</v>
      </c>
      <c r="E1816" s="54">
        <v>16</v>
      </c>
      <c r="F1816" t="s">
        <v>98</v>
      </c>
      <c r="G1816" s="54">
        <v>10173.523127841299</v>
      </c>
      <c r="H1816" s="54"/>
      <c r="I1816" s="54"/>
      <c r="J1816" s="1">
        <v>0</v>
      </c>
      <c r="K1816" s="1">
        <v>150</v>
      </c>
      <c r="L1816" s="54"/>
    </row>
    <row r="1817" spans="1:12">
      <c r="A1817" t="s">
        <v>24</v>
      </c>
      <c r="B1817" t="s">
        <v>74</v>
      </c>
      <c r="C1817" t="s">
        <v>116</v>
      </c>
      <c r="D1817" t="s">
        <v>18</v>
      </c>
      <c r="E1817" s="54">
        <v>16</v>
      </c>
      <c r="F1817" t="s">
        <v>98</v>
      </c>
      <c r="G1817" s="54">
        <v>8669.4469200625008</v>
      </c>
      <c r="H1817" s="54"/>
      <c r="I1817" s="54"/>
      <c r="J1817" s="1">
        <v>0</v>
      </c>
      <c r="K1817" s="1">
        <v>150</v>
      </c>
      <c r="L1817" s="54"/>
    </row>
    <row r="1818" spans="1:12">
      <c r="A1818" t="s">
        <v>24</v>
      </c>
      <c r="B1818" t="s">
        <v>74</v>
      </c>
      <c r="C1818" t="s">
        <v>59</v>
      </c>
      <c r="D1818" t="s">
        <v>18</v>
      </c>
      <c r="E1818" s="54">
        <v>16</v>
      </c>
      <c r="F1818" t="s">
        <v>98</v>
      </c>
      <c r="G1818" s="54">
        <v>9748.4052213015893</v>
      </c>
      <c r="H1818" s="54"/>
      <c r="I1818" s="54"/>
      <c r="J1818" s="1">
        <v>0</v>
      </c>
      <c r="K1818" s="1">
        <v>150</v>
      </c>
      <c r="L1818" s="54"/>
    </row>
    <row r="1819" spans="1:12">
      <c r="A1819" t="s">
        <v>24</v>
      </c>
      <c r="B1819" t="s">
        <v>74</v>
      </c>
      <c r="C1819" t="s">
        <v>117</v>
      </c>
      <c r="D1819" t="s">
        <v>18</v>
      </c>
      <c r="E1819" s="54">
        <v>16</v>
      </c>
      <c r="F1819" t="s">
        <v>98</v>
      </c>
      <c r="G1819" s="54">
        <v>9065.0018811999998</v>
      </c>
      <c r="H1819" s="54"/>
      <c r="I1819" s="54"/>
      <c r="J1819" s="1">
        <v>0</v>
      </c>
      <c r="K1819" s="1">
        <v>150</v>
      </c>
      <c r="L1819" s="54"/>
    </row>
    <row r="1820" spans="1:12">
      <c r="A1820" t="s">
        <v>24</v>
      </c>
      <c r="B1820" t="s">
        <v>74</v>
      </c>
      <c r="C1820" t="s">
        <v>118</v>
      </c>
      <c r="D1820" t="s">
        <v>18</v>
      </c>
      <c r="E1820" s="54">
        <v>16</v>
      </c>
      <c r="F1820" t="s">
        <v>98</v>
      </c>
      <c r="G1820" s="54">
        <v>9973.2948797647095</v>
      </c>
      <c r="H1820" s="54"/>
      <c r="I1820" s="54"/>
      <c r="J1820" s="1">
        <v>0</v>
      </c>
      <c r="K1820" s="1">
        <v>150</v>
      </c>
      <c r="L1820" s="54"/>
    </row>
    <row r="1821" spans="1:12">
      <c r="A1821" t="s">
        <v>24</v>
      </c>
      <c r="B1821" t="s">
        <v>74</v>
      </c>
      <c r="C1821" t="s">
        <v>119</v>
      </c>
      <c r="D1821" t="s">
        <v>18</v>
      </c>
      <c r="E1821" s="54">
        <v>16</v>
      </c>
      <c r="F1821" t="s">
        <v>98</v>
      </c>
      <c r="G1821" s="54">
        <v>9967.6985433709597</v>
      </c>
      <c r="H1821" s="54"/>
      <c r="I1821" s="54"/>
      <c r="J1821" s="1">
        <v>0</v>
      </c>
      <c r="K1821" s="1">
        <v>150</v>
      </c>
      <c r="L1821" s="54"/>
    </row>
    <row r="1822" spans="1:12">
      <c r="A1822" t="s">
        <v>24</v>
      </c>
      <c r="B1822" t="s">
        <v>74</v>
      </c>
      <c r="C1822" t="s">
        <v>109</v>
      </c>
      <c r="D1822" t="s">
        <v>18</v>
      </c>
      <c r="E1822" s="54">
        <v>17</v>
      </c>
      <c r="F1822" t="s">
        <v>98</v>
      </c>
      <c r="G1822" s="54">
        <v>9354.2813900605997</v>
      </c>
      <c r="H1822" s="54"/>
      <c r="I1822" s="54"/>
      <c r="J1822" s="1">
        <v>0</v>
      </c>
      <c r="K1822" s="1">
        <v>150</v>
      </c>
      <c r="L1822" s="54"/>
    </row>
    <row r="1823" spans="1:12">
      <c r="A1823" t="s">
        <v>24</v>
      </c>
      <c r="B1823" t="s">
        <v>74</v>
      </c>
      <c r="C1823" t="s">
        <v>110</v>
      </c>
      <c r="D1823" t="s">
        <v>18</v>
      </c>
      <c r="E1823" s="54">
        <v>17</v>
      </c>
      <c r="F1823" t="s">
        <v>98</v>
      </c>
      <c r="G1823" s="54">
        <v>9930.1965240624995</v>
      </c>
      <c r="H1823" s="54"/>
      <c r="I1823" s="54"/>
      <c r="J1823" s="1">
        <v>0</v>
      </c>
      <c r="K1823" s="1">
        <v>150</v>
      </c>
      <c r="L1823" s="54"/>
    </row>
    <row r="1824" spans="1:12">
      <c r="A1824" t="s">
        <v>24</v>
      </c>
      <c r="B1824" t="s">
        <v>74</v>
      </c>
      <c r="C1824" t="s">
        <v>111</v>
      </c>
      <c r="D1824" t="s">
        <v>18</v>
      </c>
      <c r="E1824" s="54">
        <v>17</v>
      </c>
      <c r="F1824" t="s">
        <v>98</v>
      </c>
      <c r="G1824" s="54">
        <v>8705.4028872381004</v>
      </c>
      <c r="H1824" s="54"/>
      <c r="I1824" s="54"/>
      <c r="J1824" s="1">
        <v>0</v>
      </c>
      <c r="K1824" s="1">
        <v>150</v>
      </c>
      <c r="L1824" s="54"/>
    </row>
    <row r="1825" spans="1:12">
      <c r="A1825" t="s">
        <v>24</v>
      </c>
      <c r="B1825" t="s">
        <v>74</v>
      </c>
      <c r="C1825" t="s">
        <v>112</v>
      </c>
      <c r="D1825" t="s">
        <v>18</v>
      </c>
      <c r="E1825" s="54">
        <v>17</v>
      </c>
      <c r="F1825" t="s">
        <v>98</v>
      </c>
      <c r="G1825" s="54">
        <v>8383.9883644500005</v>
      </c>
      <c r="H1825" s="54"/>
      <c r="I1825" s="54"/>
      <c r="J1825" s="1">
        <v>0</v>
      </c>
      <c r="K1825" s="1">
        <v>150</v>
      </c>
      <c r="L1825" s="54"/>
    </row>
    <row r="1826" spans="1:12">
      <c r="A1826" t="s">
        <v>24</v>
      </c>
      <c r="B1826" t="s">
        <v>74</v>
      </c>
      <c r="C1826" t="s">
        <v>113</v>
      </c>
      <c r="D1826" t="s">
        <v>18</v>
      </c>
      <c r="E1826" s="54">
        <v>17</v>
      </c>
      <c r="F1826" t="s">
        <v>98</v>
      </c>
      <c r="G1826" s="54">
        <v>8643.4067008923103</v>
      </c>
      <c r="H1826" s="54"/>
      <c r="I1826" s="54"/>
      <c r="J1826" s="1">
        <v>0</v>
      </c>
      <c r="K1826" s="1">
        <v>150</v>
      </c>
      <c r="L1826" s="54"/>
    </row>
    <row r="1827" spans="1:12">
      <c r="A1827" t="s">
        <v>24</v>
      </c>
      <c r="B1827" t="s">
        <v>74</v>
      </c>
      <c r="C1827" t="s">
        <v>114</v>
      </c>
      <c r="D1827" t="s">
        <v>18</v>
      </c>
      <c r="E1827" s="54">
        <v>17</v>
      </c>
      <c r="F1827" t="s">
        <v>98</v>
      </c>
      <c r="G1827" s="54">
        <v>10067.658558417899</v>
      </c>
      <c r="H1827" s="54"/>
      <c r="I1827" s="54"/>
      <c r="J1827" s="1">
        <v>0</v>
      </c>
      <c r="K1827" s="1">
        <v>150</v>
      </c>
      <c r="L1827" s="54"/>
    </row>
    <row r="1828" spans="1:12">
      <c r="A1828" t="s">
        <v>24</v>
      </c>
      <c r="B1828" t="s">
        <v>74</v>
      </c>
      <c r="C1828" t="s">
        <v>115</v>
      </c>
      <c r="D1828" t="s">
        <v>18</v>
      </c>
      <c r="E1828" s="54">
        <v>17</v>
      </c>
      <c r="F1828" t="s">
        <v>98</v>
      </c>
      <c r="G1828" s="54">
        <v>10165.960626619</v>
      </c>
      <c r="H1828" s="54"/>
      <c r="I1828" s="54"/>
      <c r="J1828" s="1">
        <v>0</v>
      </c>
      <c r="K1828" s="1">
        <v>150</v>
      </c>
      <c r="L1828" s="54"/>
    </row>
    <row r="1829" spans="1:12">
      <c r="A1829" t="s">
        <v>24</v>
      </c>
      <c r="B1829" t="s">
        <v>74</v>
      </c>
      <c r="C1829" t="s">
        <v>116</v>
      </c>
      <c r="D1829" t="s">
        <v>18</v>
      </c>
      <c r="E1829" s="54">
        <v>17</v>
      </c>
      <c r="F1829" t="s">
        <v>98</v>
      </c>
      <c r="G1829" s="54">
        <v>8648.5746914062493</v>
      </c>
      <c r="H1829" s="54"/>
      <c r="I1829" s="54"/>
      <c r="J1829" s="1">
        <v>0</v>
      </c>
      <c r="K1829" s="1">
        <v>150</v>
      </c>
      <c r="L1829" s="54"/>
    </row>
    <row r="1830" spans="1:12">
      <c r="A1830" t="s">
        <v>24</v>
      </c>
      <c r="B1830" t="s">
        <v>74</v>
      </c>
      <c r="C1830" t="s">
        <v>59</v>
      </c>
      <c r="D1830" t="s">
        <v>18</v>
      </c>
      <c r="E1830" s="54">
        <v>17</v>
      </c>
      <c r="F1830" t="s">
        <v>98</v>
      </c>
      <c r="G1830" s="54">
        <v>9761.1339929047608</v>
      </c>
      <c r="H1830" s="54"/>
      <c r="I1830" s="54"/>
      <c r="J1830" s="1">
        <v>0</v>
      </c>
      <c r="K1830" s="1">
        <v>150</v>
      </c>
      <c r="L1830" s="54"/>
    </row>
    <row r="1831" spans="1:12">
      <c r="A1831" t="s">
        <v>24</v>
      </c>
      <c r="B1831" t="s">
        <v>74</v>
      </c>
      <c r="C1831" t="s">
        <v>117</v>
      </c>
      <c r="D1831" t="s">
        <v>18</v>
      </c>
      <c r="E1831" s="54">
        <v>17</v>
      </c>
      <c r="F1831" t="s">
        <v>98</v>
      </c>
      <c r="G1831" s="54">
        <v>9121.4139523666709</v>
      </c>
      <c r="H1831" s="54"/>
      <c r="I1831" s="54"/>
      <c r="J1831" s="1">
        <v>0</v>
      </c>
      <c r="K1831" s="1">
        <v>150</v>
      </c>
      <c r="L1831" s="54"/>
    </row>
    <row r="1832" spans="1:12">
      <c r="A1832" t="s">
        <v>24</v>
      </c>
      <c r="B1832" t="s">
        <v>74</v>
      </c>
      <c r="C1832" t="s">
        <v>118</v>
      </c>
      <c r="D1832" t="s">
        <v>18</v>
      </c>
      <c r="E1832" s="54">
        <v>17</v>
      </c>
      <c r="F1832" t="s">
        <v>98</v>
      </c>
      <c r="G1832" s="54">
        <v>9974.8677354411793</v>
      </c>
      <c r="H1832" s="54"/>
      <c r="I1832" s="54"/>
      <c r="J1832" s="1">
        <v>0</v>
      </c>
      <c r="K1832" s="1">
        <v>150</v>
      </c>
      <c r="L1832" s="54"/>
    </row>
    <row r="1833" spans="1:12">
      <c r="A1833" t="s">
        <v>24</v>
      </c>
      <c r="B1833" t="s">
        <v>74</v>
      </c>
      <c r="C1833" t="s">
        <v>119</v>
      </c>
      <c r="D1833" t="s">
        <v>18</v>
      </c>
      <c r="E1833" s="54">
        <v>17</v>
      </c>
      <c r="F1833" t="s">
        <v>98</v>
      </c>
      <c r="G1833" s="54">
        <v>9985.4908191451595</v>
      </c>
      <c r="H1833" s="54"/>
      <c r="I1833" s="54"/>
      <c r="J1833" s="1">
        <v>0</v>
      </c>
      <c r="K1833" s="1">
        <v>150</v>
      </c>
      <c r="L1833" s="54"/>
    </row>
    <row r="1834" spans="1:12">
      <c r="A1834" t="s">
        <v>24</v>
      </c>
      <c r="B1834" t="s">
        <v>74</v>
      </c>
      <c r="C1834" t="s">
        <v>109</v>
      </c>
      <c r="D1834" t="s">
        <v>18</v>
      </c>
      <c r="E1834" s="54">
        <v>18</v>
      </c>
      <c r="F1834" t="s">
        <v>98</v>
      </c>
      <c r="G1834" s="54">
        <v>9381.6416885303006</v>
      </c>
      <c r="H1834" s="54"/>
      <c r="I1834" s="54"/>
      <c r="J1834" s="1">
        <v>0</v>
      </c>
      <c r="K1834" s="1">
        <v>150</v>
      </c>
      <c r="L1834" s="54"/>
    </row>
    <row r="1835" spans="1:12">
      <c r="A1835" t="s">
        <v>24</v>
      </c>
      <c r="B1835" t="s">
        <v>74</v>
      </c>
      <c r="C1835" t="s">
        <v>110</v>
      </c>
      <c r="D1835" t="s">
        <v>18</v>
      </c>
      <c r="E1835" s="54">
        <v>18</v>
      </c>
      <c r="F1835" t="s">
        <v>98</v>
      </c>
      <c r="G1835" s="54">
        <v>9907.4045817656206</v>
      </c>
      <c r="H1835" s="54"/>
      <c r="I1835" s="54"/>
      <c r="J1835" s="1">
        <v>0</v>
      </c>
      <c r="K1835" s="1">
        <v>150</v>
      </c>
      <c r="L1835" s="54"/>
    </row>
    <row r="1836" spans="1:12">
      <c r="A1836" t="s">
        <v>24</v>
      </c>
      <c r="B1836" t="s">
        <v>74</v>
      </c>
      <c r="C1836" t="s">
        <v>111</v>
      </c>
      <c r="D1836" t="s">
        <v>18</v>
      </c>
      <c r="E1836" s="54">
        <v>18</v>
      </c>
      <c r="F1836" t="s">
        <v>98</v>
      </c>
      <c r="G1836" s="54">
        <v>8675.2661400952402</v>
      </c>
      <c r="H1836" s="54"/>
      <c r="I1836" s="54"/>
      <c r="J1836" s="1">
        <v>0</v>
      </c>
      <c r="K1836" s="1">
        <v>150</v>
      </c>
      <c r="L1836" s="54"/>
    </row>
    <row r="1837" spans="1:12">
      <c r="A1837" t="s">
        <v>24</v>
      </c>
      <c r="B1837" t="s">
        <v>74</v>
      </c>
      <c r="C1837" t="s">
        <v>112</v>
      </c>
      <c r="D1837" t="s">
        <v>18</v>
      </c>
      <c r="E1837" s="54">
        <v>18</v>
      </c>
      <c r="F1837" t="s">
        <v>98</v>
      </c>
      <c r="G1837" s="54">
        <v>8409.2046773666698</v>
      </c>
      <c r="H1837" s="54"/>
      <c r="I1837" s="54"/>
      <c r="J1837" s="1">
        <v>0</v>
      </c>
      <c r="K1837" s="1">
        <v>150</v>
      </c>
      <c r="L1837" s="54"/>
    </row>
    <row r="1838" spans="1:12">
      <c r="A1838" t="s">
        <v>24</v>
      </c>
      <c r="B1838" t="s">
        <v>74</v>
      </c>
      <c r="C1838" t="s">
        <v>113</v>
      </c>
      <c r="D1838" t="s">
        <v>18</v>
      </c>
      <c r="E1838" s="54">
        <v>18</v>
      </c>
      <c r="F1838" t="s">
        <v>98</v>
      </c>
      <c r="G1838" s="54">
        <v>8632.0437051999997</v>
      </c>
      <c r="H1838" s="54"/>
      <c r="I1838" s="54"/>
      <c r="J1838" s="1">
        <v>0</v>
      </c>
      <c r="K1838" s="1">
        <v>150</v>
      </c>
      <c r="L1838" s="54"/>
    </row>
    <row r="1839" spans="1:12">
      <c r="A1839" t="s">
        <v>24</v>
      </c>
      <c r="B1839" t="s">
        <v>74</v>
      </c>
      <c r="C1839" t="s">
        <v>114</v>
      </c>
      <c r="D1839" t="s">
        <v>18</v>
      </c>
      <c r="E1839" s="54">
        <v>18</v>
      </c>
      <c r="F1839" t="s">
        <v>98</v>
      </c>
      <c r="G1839" s="54">
        <v>10036.198642641801</v>
      </c>
      <c r="H1839" s="54"/>
      <c r="I1839" s="54"/>
      <c r="J1839" s="1">
        <v>0</v>
      </c>
      <c r="K1839" s="1">
        <v>150</v>
      </c>
      <c r="L1839" s="54"/>
    </row>
    <row r="1840" spans="1:12">
      <c r="A1840" t="s">
        <v>24</v>
      </c>
      <c r="B1840" t="s">
        <v>74</v>
      </c>
      <c r="C1840" t="s">
        <v>115</v>
      </c>
      <c r="D1840" t="s">
        <v>18</v>
      </c>
      <c r="E1840" s="54">
        <v>18</v>
      </c>
      <c r="F1840" t="s">
        <v>98</v>
      </c>
      <c r="G1840" s="54">
        <v>10121.8632541111</v>
      </c>
      <c r="H1840" s="54"/>
      <c r="I1840" s="54"/>
      <c r="J1840" s="1">
        <v>0</v>
      </c>
      <c r="K1840" s="1">
        <v>150</v>
      </c>
      <c r="L1840" s="54"/>
    </row>
    <row r="1841" spans="1:12">
      <c r="A1841" t="s">
        <v>24</v>
      </c>
      <c r="B1841" t="s">
        <v>74</v>
      </c>
      <c r="C1841" t="s">
        <v>116</v>
      </c>
      <c r="D1841" t="s">
        <v>18</v>
      </c>
      <c r="E1841" s="54">
        <v>18</v>
      </c>
      <c r="F1841" t="s">
        <v>98</v>
      </c>
      <c r="G1841" s="54">
        <v>8601.9035184531203</v>
      </c>
      <c r="H1841" s="54"/>
      <c r="I1841" s="54"/>
      <c r="J1841" s="1">
        <v>0</v>
      </c>
      <c r="K1841" s="1">
        <v>150</v>
      </c>
      <c r="L1841" s="54"/>
    </row>
    <row r="1842" spans="1:12">
      <c r="A1842" t="s">
        <v>24</v>
      </c>
      <c r="B1842" t="s">
        <v>74</v>
      </c>
      <c r="C1842" t="s">
        <v>59</v>
      </c>
      <c r="D1842" t="s">
        <v>18</v>
      </c>
      <c r="E1842" s="54">
        <v>18</v>
      </c>
      <c r="F1842" t="s">
        <v>98</v>
      </c>
      <c r="G1842" s="54">
        <v>9743.0642117619009</v>
      </c>
      <c r="H1842" s="54"/>
      <c r="I1842" s="54"/>
      <c r="J1842" s="1">
        <v>0</v>
      </c>
      <c r="K1842" s="1">
        <v>150</v>
      </c>
      <c r="L1842" s="54"/>
    </row>
    <row r="1843" spans="1:12">
      <c r="A1843" t="s">
        <v>24</v>
      </c>
      <c r="B1843" t="s">
        <v>74</v>
      </c>
      <c r="C1843" t="s">
        <v>117</v>
      </c>
      <c r="D1843" t="s">
        <v>18</v>
      </c>
      <c r="E1843" s="54">
        <v>18</v>
      </c>
      <c r="F1843" t="s">
        <v>98</v>
      </c>
      <c r="G1843" s="54">
        <v>9131.5481280333297</v>
      </c>
      <c r="H1843" s="54"/>
      <c r="I1843" s="54"/>
      <c r="J1843" s="1">
        <v>0</v>
      </c>
      <c r="K1843" s="1">
        <v>150</v>
      </c>
      <c r="L1843" s="54"/>
    </row>
    <row r="1844" spans="1:12">
      <c r="A1844" t="s">
        <v>24</v>
      </c>
      <c r="B1844" t="s">
        <v>74</v>
      </c>
      <c r="C1844" t="s">
        <v>118</v>
      </c>
      <c r="D1844" t="s">
        <v>18</v>
      </c>
      <c r="E1844" s="54">
        <v>18</v>
      </c>
      <c r="F1844" t="s">
        <v>98</v>
      </c>
      <c r="G1844" s="54">
        <v>9978.7217473235305</v>
      </c>
      <c r="H1844" s="54"/>
      <c r="I1844" s="54"/>
      <c r="J1844" s="1">
        <v>0</v>
      </c>
      <c r="K1844" s="1">
        <v>150</v>
      </c>
      <c r="L1844" s="54"/>
    </row>
    <row r="1845" spans="1:12">
      <c r="A1845" t="s">
        <v>24</v>
      </c>
      <c r="B1845" t="s">
        <v>74</v>
      </c>
      <c r="C1845" t="s">
        <v>119</v>
      </c>
      <c r="D1845" t="s">
        <v>18</v>
      </c>
      <c r="E1845" s="54">
        <v>18</v>
      </c>
      <c r="F1845" t="s">
        <v>98</v>
      </c>
      <c r="G1845" s="54">
        <v>9970.4368942419296</v>
      </c>
      <c r="H1845" s="54"/>
      <c r="I1845" s="54"/>
      <c r="J1845" s="1">
        <v>0</v>
      </c>
      <c r="K1845" s="1">
        <v>150</v>
      </c>
      <c r="L1845" s="54"/>
    </row>
    <row r="1846" spans="1:12">
      <c r="A1846" t="s">
        <v>24</v>
      </c>
      <c r="B1846" t="s">
        <v>74</v>
      </c>
      <c r="C1846" t="s">
        <v>109</v>
      </c>
      <c r="D1846" t="s">
        <v>18</v>
      </c>
      <c r="E1846" s="54">
        <v>19</v>
      </c>
      <c r="F1846" t="s">
        <v>98</v>
      </c>
      <c r="G1846" s="54">
        <v>9384.97592254546</v>
      </c>
      <c r="H1846" s="54"/>
      <c r="I1846" s="54"/>
      <c r="J1846" s="1">
        <v>0</v>
      </c>
      <c r="K1846" s="1">
        <v>150</v>
      </c>
      <c r="L1846" s="54"/>
    </row>
    <row r="1847" spans="1:12">
      <c r="A1847" t="s">
        <v>24</v>
      </c>
      <c r="B1847" t="s">
        <v>74</v>
      </c>
      <c r="C1847" t="s">
        <v>110</v>
      </c>
      <c r="D1847" t="s">
        <v>18</v>
      </c>
      <c r="E1847" s="54">
        <v>19</v>
      </c>
      <c r="F1847" t="s">
        <v>98</v>
      </c>
      <c r="G1847" s="54">
        <v>9954.1244199374996</v>
      </c>
      <c r="H1847" s="54"/>
      <c r="I1847" s="54"/>
      <c r="J1847" s="1">
        <v>0</v>
      </c>
      <c r="K1847" s="1">
        <v>150</v>
      </c>
      <c r="L1847" s="54"/>
    </row>
    <row r="1848" spans="1:12">
      <c r="A1848" t="s">
        <v>24</v>
      </c>
      <c r="B1848" t="s">
        <v>74</v>
      </c>
      <c r="C1848" t="s">
        <v>111</v>
      </c>
      <c r="D1848" t="s">
        <v>18</v>
      </c>
      <c r="E1848" s="54">
        <v>19</v>
      </c>
      <c r="F1848" t="s">
        <v>98</v>
      </c>
      <c r="G1848" s="54">
        <v>8662.7832831904798</v>
      </c>
      <c r="H1848" s="54"/>
      <c r="I1848" s="54"/>
      <c r="J1848" s="1">
        <v>0</v>
      </c>
      <c r="K1848" s="1">
        <v>150</v>
      </c>
      <c r="L1848" s="54"/>
    </row>
    <row r="1849" spans="1:12">
      <c r="A1849" t="s">
        <v>24</v>
      </c>
      <c r="B1849" t="s">
        <v>74</v>
      </c>
      <c r="C1849" t="s">
        <v>112</v>
      </c>
      <c r="D1849" t="s">
        <v>18</v>
      </c>
      <c r="E1849" s="54">
        <v>19</v>
      </c>
      <c r="F1849" t="s">
        <v>98</v>
      </c>
      <c r="G1849" s="54">
        <v>8380.4281262333297</v>
      </c>
      <c r="H1849" s="54"/>
      <c r="I1849" s="54"/>
      <c r="J1849" s="1">
        <v>0</v>
      </c>
      <c r="K1849" s="1">
        <v>150</v>
      </c>
      <c r="L1849" s="54"/>
    </row>
    <row r="1850" spans="1:12">
      <c r="A1850" t="s">
        <v>24</v>
      </c>
      <c r="B1850" t="s">
        <v>74</v>
      </c>
      <c r="C1850" t="s">
        <v>113</v>
      </c>
      <c r="D1850" t="s">
        <v>18</v>
      </c>
      <c r="E1850" s="54">
        <v>19</v>
      </c>
      <c r="F1850" t="s">
        <v>98</v>
      </c>
      <c r="G1850" s="54">
        <v>8645.4077019538399</v>
      </c>
      <c r="H1850" s="54"/>
      <c r="I1850" s="54"/>
      <c r="J1850" s="1">
        <v>0</v>
      </c>
      <c r="K1850" s="1">
        <v>150</v>
      </c>
      <c r="L1850" s="54"/>
    </row>
    <row r="1851" spans="1:12">
      <c r="A1851" t="s">
        <v>24</v>
      </c>
      <c r="B1851" t="s">
        <v>74</v>
      </c>
      <c r="C1851" t="s">
        <v>114</v>
      </c>
      <c r="D1851" t="s">
        <v>18</v>
      </c>
      <c r="E1851" s="54">
        <v>19</v>
      </c>
      <c r="F1851" t="s">
        <v>98</v>
      </c>
      <c r="G1851" s="54">
        <v>10065.8639363284</v>
      </c>
      <c r="H1851" s="54"/>
      <c r="I1851" s="54"/>
      <c r="J1851" s="1">
        <v>0</v>
      </c>
      <c r="K1851" s="1">
        <v>150</v>
      </c>
      <c r="L1851" s="54"/>
    </row>
    <row r="1852" spans="1:12">
      <c r="A1852" t="s">
        <v>24</v>
      </c>
      <c r="B1852" t="s">
        <v>74</v>
      </c>
      <c r="C1852" t="s">
        <v>115</v>
      </c>
      <c r="D1852" t="s">
        <v>18</v>
      </c>
      <c r="E1852" s="54">
        <v>19</v>
      </c>
      <c r="F1852" t="s">
        <v>98</v>
      </c>
      <c r="G1852" s="54">
        <v>10068.6437320635</v>
      </c>
      <c r="H1852" s="54"/>
      <c r="I1852" s="54"/>
      <c r="J1852" s="1">
        <v>0</v>
      </c>
      <c r="K1852" s="1">
        <v>150</v>
      </c>
      <c r="L1852" s="54"/>
    </row>
    <row r="1853" spans="1:12">
      <c r="A1853" t="s">
        <v>24</v>
      </c>
      <c r="B1853" t="s">
        <v>74</v>
      </c>
      <c r="C1853" t="s">
        <v>116</v>
      </c>
      <c r="D1853" t="s">
        <v>18</v>
      </c>
      <c r="E1853" s="54">
        <v>19</v>
      </c>
      <c r="F1853" t="s">
        <v>98</v>
      </c>
      <c r="G1853" s="54">
        <v>8614.95201346875</v>
      </c>
      <c r="H1853" s="54"/>
      <c r="I1853" s="54"/>
      <c r="J1853" s="1">
        <v>0</v>
      </c>
      <c r="K1853" s="1">
        <v>150</v>
      </c>
      <c r="L1853" s="54"/>
    </row>
    <row r="1854" spans="1:12">
      <c r="A1854" t="s">
        <v>24</v>
      </c>
      <c r="B1854" t="s">
        <v>74</v>
      </c>
      <c r="C1854" t="s">
        <v>59</v>
      </c>
      <c r="D1854" t="s">
        <v>18</v>
      </c>
      <c r="E1854" s="54">
        <v>19</v>
      </c>
      <c r="F1854" t="s">
        <v>98</v>
      </c>
      <c r="G1854" s="54">
        <v>9731.9508559523802</v>
      </c>
      <c r="H1854" s="54"/>
      <c r="I1854" s="54"/>
      <c r="J1854" s="1">
        <v>0</v>
      </c>
      <c r="K1854" s="1">
        <v>150</v>
      </c>
      <c r="L1854" s="54"/>
    </row>
    <row r="1855" spans="1:12">
      <c r="A1855" t="s">
        <v>24</v>
      </c>
      <c r="B1855" t="s">
        <v>74</v>
      </c>
      <c r="C1855" t="s">
        <v>117</v>
      </c>
      <c r="D1855" t="s">
        <v>18</v>
      </c>
      <c r="E1855" s="54">
        <v>19</v>
      </c>
      <c r="F1855" t="s">
        <v>98</v>
      </c>
      <c r="G1855" s="54">
        <v>9145.2323043666693</v>
      </c>
      <c r="H1855" s="54"/>
      <c r="I1855" s="54"/>
      <c r="J1855" s="1">
        <v>0</v>
      </c>
      <c r="K1855" s="1">
        <v>150</v>
      </c>
      <c r="L1855" s="54"/>
    </row>
    <row r="1856" spans="1:12">
      <c r="A1856" t="s">
        <v>24</v>
      </c>
      <c r="B1856" t="s">
        <v>74</v>
      </c>
      <c r="C1856" t="s">
        <v>118</v>
      </c>
      <c r="D1856" t="s">
        <v>18</v>
      </c>
      <c r="E1856" s="54">
        <v>19</v>
      </c>
      <c r="F1856" t="s">
        <v>98</v>
      </c>
      <c r="G1856" s="54">
        <v>9977.2913780882409</v>
      </c>
      <c r="H1856" s="54"/>
      <c r="I1856" s="54"/>
      <c r="J1856" s="1">
        <v>0</v>
      </c>
      <c r="K1856" s="1">
        <v>150</v>
      </c>
      <c r="L1856" s="54"/>
    </row>
    <row r="1857" spans="1:12">
      <c r="A1857" t="s">
        <v>24</v>
      </c>
      <c r="B1857" t="s">
        <v>74</v>
      </c>
      <c r="C1857" t="s">
        <v>119</v>
      </c>
      <c r="D1857" t="s">
        <v>18</v>
      </c>
      <c r="E1857" s="54">
        <v>19</v>
      </c>
      <c r="F1857" t="s">
        <v>98</v>
      </c>
      <c r="G1857" s="54">
        <v>9969.4105185645094</v>
      </c>
      <c r="H1857" s="54"/>
      <c r="I1857" s="54"/>
      <c r="J1857" s="1">
        <v>0</v>
      </c>
      <c r="K1857" s="1">
        <v>150</v>
      </c>
      <c r="L1857" s="54"/>
    </row>
    <row r="1858" spans="1:12">
      <c r="A1858" t="s">
        <v>24</v>
      </c>
      <c r="B1858" t="s">
        <v>74</v>
      </c>
      <c r="C1858" t="s">
        <v>109</v>
      </c>
      <c r="D1858" t="s">
        <v>18</v>
      </c>
      <c r="E1858" s="54">
        <v>20</v>
      </c>
      <c r="F1858" t="s">
        <v>98</v>
      </c>
      <c r="G1858" s="54">
        <v>9401.4260355757506</v>
      </c>
      <c r="H1858" s="54"/>
      <c r="I1858" s="54"/>
      <c r="J1858" s="1">
        <v>0</v>
      </c>
      <c r="K1858" s="1">
        <v>150</v>
      </c>
      <c r="L1858" s="54"/>
    </row>
    <row r="1859" spans="1:12">
      <c r="A1859" t="s">
        <v>24</v>
      </c>
      <c r="B1859" t="s">
        <v>74</v>
      </c>
      <c r="C1859" t="s">
        <v>110</v>
      </c>
      <c r="D1859" t="s">
        <v>18</v>
      </c>
      <c r="E1859" s="54">
        <v>20</v>
      </c>
      <c r="F1859" t="s">
        <v>98</v>
      </c>
      <c r="G1859" s="54">
        <v>9912.4067540468805</v>
      </c>
      <c r="H1859" s="54"/>
      <c r="I1859" s="54"/>
      <c r="J1859" s="1">
        <v>0</v>
      </c>
      <c r="K1859" s="1">
        <v>150</v>
      </c>
      <c r="L1859" s="54"/>
    </row>
    <row r="1860" spans="1:12">
      <c r="A1860" t="s">
        <v>24</v>
      </c>
      <c r="B1860" t="s">
        <v>74</v>
      </c>
      <c r="C1860" t="s">
        <v>111</v>
      </c>
      <c r="D1860" t="s">
        <v>18</v>
      </c>
      <c r="E1860" s="54">
        <v>20</v>
      </c>
      <c r="F1860" t="s">
        <v>98</v>
      </c>
      <c r="G1860" s="54">
        <v>8648.4220382857093</v>
      </c>
      <c r="H1860" s="54"/>
      <c r="I1860" s="54"/>
      <c r="J1860" s="1">
        <v>0</v>
      </c>
      <c r="K1860" s="1">
        <v>150</v>
      </c>
      <c r="L1860" s="54"/>
    </row>
    <row r="1861" spans="1:12">
      <c r="A1861" t="s">
        <v>24</v>
      </c>
      <c r="B1861" t="s">
        <v>74</v>
      </c>
      <c r="C1861" t="s">
        <v>112</v>
      </c>
      <c r="D1861" t="s">
        <v>18</v>
      </c>
      <c r="E1861" s="54">
        <v>20</v>
      </c>
      <c r="F1861" t="s">
        <v>98</v>
      </c>
      <c r="G1861" s="54">
        <v>8375.0643564333295</v>
      </c>
      <c r="H1861" s="54"/>
      <c r="I1861" s="54"/>
      <c r="J1861" s="1">
        <v>0</v>
      </c>
      <c r="K1861" s="1">
        <v>150</v>
      </c>
      <c r="L1861" s="54"/>
    </row>
    <row r="1862" spans="1:12">
      <c r="A1862" t="s">
        <v>24</v>
      </c>
      <c r="B1862" t="s">
        <v>74</v>
      </c>
      <c r="C1862" t="s">
        <v>113</v>
      </c>
      <c r="D1862" t="s">
        <v>18</v>
      </c>
      <c r="E1862" s="54">
        <v>20</v>
      </c>
      <c r="F1862" t="s">
        <v>98</v>
      </c>
      <c r="G1862" s="54">
        <v>8633.5527581076894</v>
      </c>
      <c r="H1862" s="54"/>
      <c r="I1862" s="54"/>
      <c r="J1862" s="1">
        <v>0</v>
      </c>
      <c r="K1862" s="1">
        <v>150</v>
      </c>
      <c r="L1862" s="54"/>
    </row>
    <row r="1863" spans="1:12">
      <c r="A1863" t="s">
        <v>24</v>
      </c>
      <c r="B1863" t="s">
        <v>74</v>
      </c>
      <c r="C1863" t="s">
        <v>114</v>
      </c>
      <c r="D1863" t="s">
        <v>18</v>
      </c>
      <c r="E1863" s="54">
        <v>20</v>
      </c>
      <c r="F1863" t="s">
        <v>98</v>
      </c>
      <c r="G1863" s="54">
        <v>10038.473270537301</v>
      </c>
      <c r="H1863" s="54"/>
      <c r="I1863" s="54"/>
      <c r="J1863" s="1">
        <v>0</v>
      </c>
      <c r="K1863" s="1">
        <v>150</v>
      </c>
      <c r="L1863" s="54"/>
    </row>
    <row r="1864" spans="1:12">
      <c r="A1864" t="s">
        <v>24</v>
      </c>
      <c r="B1864" t="s">
        <v>74</v>
      </c>
      <c r="C1864" t="s">
        <v>115</v>
      </c>
      <c r="D1864" t="s">
        <v>18</v>
      </c>
      <c r="E1864" s="54">
        <v>20</v>
      </c>
      <c r="F1864" t="s">
        <v>98</v>
      </c>
      <c r="G1864" s="54">
        <v>10046.5087645079</v>
      </c>
      <c r="H1864" s="54"/>
      <c r="I1864" s="54"/>
      <c r="J1864" s="1">
        <v>0</v>
      </c>
      <c r="K1864" s="1">
        <v>150</v>
      </c>
      <c r="L1864" s="54"/>
    </row>
    <row r="1865" spans="1:12">
      <c r="A1865" t="s">
        <v>24</v>
      </c>
      <c r="B1865" t="s">
        <v>74</v>
      </c>
      <c r="C1865" t="s">
        <v>116</v>
      </c>
      <c r="D1865" t="s">
        <v>18</v>
      </c>
      <c r="E1865" s="54">
        <v>20</v>
      </c>
      <c r="F1865" t="s">
        <v>98</v>
      </c>
      <c r="G1865" s="54">
        <v>8657.7103593281299</v>
      </c>
      <c r="H1865" s="54"/>
      <c r="I1865" s="54"/>
      <c r="J1865" s="1">
        <v>0</v>
      </c>
      <c r="K1865" s="1">
        <v>150</v>
      </c>
      <c r="L1865" s="54"/>
    </row>
    <row r="1866" spans="1:12">
      <c r="A1866" t="s">
        <v>24</v>
      </c>
      <c r="B1866" t="s">
        <v>74</v>
      </c>
      <c r="C1866" t="s">
        <v>59</v>
      </c>
      <c r="D1866" t="s">
        <v>18</v>
      </c>
      <c r="E1866" s="54">
        <v>20</v>
      </c>
      <c r="F1866" t="s">
        <v>98</v>
      </c>
      <c r="G1866" s="54">
        <v>9760.3898395238102</v>
      </c>
      <c r="H1866" s="54"/>
      <c r="I1866" s="54"/>
      <c r="J1866" s="1">
        <v>0</v>
      </c>
      <c r="K1866" s="1">
        <v>150</v>
      </c>
      <c r="L1866" s="54"/>
    </row>
    <row r="1867" spans="1:12">
      <c r="A1867" t="s">
        <v>24</v>
      </c>
      <c r="B1867" t="s">
        <v>74</v>
      </c>
      <c r="C1867" t="s">
        <v>117</v>
      </c>
      <c r="D1867" t="s">
        <v>18</v>
      </c>
      <c r="E1867" s="54">
        <v>20</v>
      </c>
      <c r="F1867" t="s">
        <v>98</v>
      </c>
      <c r="G1867" s="54">
        <v>9146.5810146500007</v>
      </c>
      <c r="H1867" s="54"/>
      <c r="I1867" s="54"/>
      <c r="J1867" s="1">
        <v>0</v>
      </c>
      <c r="K1867" s="1">
        <v>150</v>
      </c>
      <c r="L1867" s="54"/>
    </row>
    <row r="1868" spans="1:12">
      <c r="A1868" t="s">
        <v>24</v>
      </c>
      <c r="B1868" t="s">
        <v>74</v>
      </c>
      <c r="C1868" t="s">
        <v>118</v>
      </c>
      <c r="D1868" t="s">
        <v>18</v>
      </c>
      <c r="E1868" s="54">
        <v>20</v>
      </c>
      <c r="F1868" t="s">
        <v>98</v>
      </c>
      <c r="G1868" s="54">
        <v>9947.4903492499998</v>
      </c>
      <c r="H1868" s="54"/>
      <c r="I1868" s="54"/>
      <c r="J1868" s="1">
        <v>0</v>
      </c>
      <c r="K1868" s="1">
        <v>150</v>
      </c>
      <c r="L1868" s="54"/>
    </row>
    <row r="1869" spans="1:12">
      <c r="A1869" t="s">
        <v>24</v>
      </c>
      <c r="B1869" t="s">
        <v>74</v>
      </c>
      <c r="C1869" t="s">
        <v>119</v>
      </c>
      <c r="D1869" t="s">
        <v>18</v>
      </c>
      <c r="E1869" s="54">
        <v>20</v>
      </c>
      <c r="F1869" t="s">
        <v>98</v>
      </c>
      <c r="G1869" s="54">
        <v>9945.9513160000006</v>
      </c>
      <c r="H1869" s="54"/>
      <c r="I1869" s="54"/>
      <c r="J1869" s="1">
        <v>0</v>
      </c>
      <c r="K1869" s="1">
        <v>150</v>
      </c>
      <c r="L1869" s="54"/>
    </row>
    <row r="1870" spans="1:12">
      <c r="A1870" t="s">
        <v>24</v>
      </c>
      <c r="B1870" t="s">
        <v>74</v>
      </c>
      <c r="C1870" t="s">
        <v>109</v>
      </c>
      <c r="D1870" t="s">
        <v>18</v>
      </c>
      <c r="E1870" s="54">
        <v>21</v>
      </c>
      <c r="F1870" t="s">
        <v>98</v>
      </c>
      <c r="G1870" s="54">
        <v>9438.7254056363599</v>
      </c>
      <c r="H1870" s="54"/>
      <c r="I1870" s="54"/>
      <c r="J1870" s="1">
        <v>0</v>
      </c>
      <c r="K1870" s="1">
        <v>150</v>
      </c>
      <c r="L1870" s="54"/>
    </row>
    <row r="1871" spans="1:12">
      <c r="A1871" t="s">
        <v>24</v>
      </c>
      <c r="B1871" t="s">
        <v>74</v>
      </c>
      <c r="C1871" t="s">
        <v>110</v>
      </c>
      <c r="D1871" t="s">
        <v>18</v>
      </c>
      <c r="E1871" s="54">
        <v>21</v>
      </c>
      <c r="F1871" t="s">
        <v>98</v>
      </c>
      <c r="G1871" s="54">
        <v>9872.4162353593802</v>
      </c>
      <c r="H1871" s="54"/>
      <c r="I1871" s="54"/>
      <c r="J1871" s="1">
        <v>0</v>
      </c>
      <c r="K1871" s="1">
        <v>150</v>
      </c>
      <c r="L1871" s="54"/>
    </row>
    <row r="1872" spans="1:12">
      <c r="A1872" t="s">
        <v>24</v>
      </c>
      <c r="B1872" t="s">
        <v>74</v>
      </c>
      <c r="C1872" t="s">
        <v>111</v>
      </c>
      <c r="D1872" t="s">
        <v>18</v>
      </c>
      <c r="E1872" s="54">
        <v>21</v>
      </c>
      <c r="F1872" t="s">
        <v>98</v>
      </c>
      <c r="G1872" s="54">
        <v>8619.1860711745994</v>
      </c>
      <c r="H1872" s="54"/>
      <c r="I1872" s="54"/>
      <c r="J1872" s="1">
        <v>0</v>
      </c>
      <c r="K1872" s="1">
        <v>150</v>
      </c>
      <c r="L1872" s="54"/>
    </row>
    <row r="1873" spans="1:12">
      <c r="A1873" t="s">
        <v>24</v>
      </c>
      <c r="B1873" t="s">
        <v>74</v>
      </c>
      <c r="C1873" t="s">
        <v>112</v>
      </c>
      <c r="D1873" t="s">
        <v>18</v>
      </c>
      <c r="E1873" s="54">
        <v>21</v>
      </c>
      <c r="F1873" t="s">
        <v>98</v>
      </c>
      <c r="G1873" s="54">
        <v>8331.1381956999994</v>
      </c>
      <c r="H1873" s="54"/>
      <c r="I1873" s="54"/>
      <c r="J1873" s="1">
        <v>0</v>
      </c>
      <c r="K1873" s="1">
        <v>150</v>
      </c>
      <c r="L1873" s="54"/>
    </row>
    <row r="1874" spans="1:12">
      <c r="A1874" t="s">
        <v>24</v>
      </c>
      <c r="B1874" t="s">
        <v>74</v>
      </c>
      <c r="C1874" t="s">
        <v>113</v>
      </c>
      <c r="D1874" t="s">
        <v>18</v>
      </c>
      <c r="E1874" s="54">
        <v>21</v>
      </c>
      <c r="F1874" t="s">
        <v>98</v>
      </c>
      <c r="G1874" s="54">
        <v>8622.0189069076896</v>
      </c>
      <c r="H1874" s="54"/>
      <c r="I1874" s="54"/>
      <c r="J1874" s="1">
        <v>0</v>
      </c>
      <c r="K1874" s="1">
        <v>150</v>
      </c>
      <c r="L1874" s="54"/>
    </row>
    <row r="1875" spans="1:12">
      <c r="A1875" t="s">
        <v>24</v>
      </c>
      <c r="B1875" t="s">
        <v>74</v>
      </c>
      <c r="C1875" t="s">
        <v>114</v>
      </c>
      <c r="D1875" t="s">
        <v>18</v>
      </c>
      <c r="E1875" s="54">
        <v>21</v>
      </c>
      <c r="F1875" t="s">
        <v>98</v>
      </c>
      <c r="G1875" s="54">
        <v>10046.932259373099</v>
      </c>
      <c r="H1875" s="54"/>
      <c r="I1875" s="54"/>
      <c r="J1875" s="1">
        <v>0</v>
      </c>
      <c r="K1875" s="1">
        <v>150</v>
      </c>
      <c r="L1875" s="54"/>
    </row>
    <row r="1876" spans="1:12">
      <c r="A1876" t="s">
        <v>24</v>
      </c>
      <c r="B1876" t="s">
        <v>74</v>
      </c>
      <c r="C1876" t="s">
        <v>115</v>
      </c>
      <c r="D1876" t="s">
        <v>18</v>
      </c>
      <c r="E1876" s="54">
        <v>21</v>
      </c>
      <c r="F1876" t="s">
        <v>98</v>
      </c>
      <c r="G1876" s="54">
        <v>10056.7185095079</v>
      </c>
      <c r="H1876" s="54"/>
      <c r="I1876" s="54"/>
      <c r="J1876" s="1">
        <v>0</v>
      </c>
      <c r="K1876" s="1">
        <v>150</v>
      </c>
      <c r="L1876" s="54"/>
    </row>
    <row r="1877" spans="1:12">
      <c r="A1877" t="s">
        <v>24</v>
      </c>
      <c r="B1877" t="s">
        <v>74</v>
      </c>
      <c r="C1877" t="s">
        <v>116</v>
      </c>
      <c r="D1877" t="s">
        <v>18</v>
      </c>
      <c r="E1877" s="54">
        <v>21</v>
      </c>
      <c r="F1877" t="s">
        <v>98</v>
      </c>
      <c r="G1877" s="54">
        <v>8653.5202453125003</v>
      </c>
      <c r="H1877" s="54"/>
      <c r="I1877" s="54"/>
      <c r="J1877" s="1">
        <v>0</v>
      </c>
      <c r="K1877" s="1">
        <v>150</v>
      </c>
      <c r="L1877" s="54"/>
    </row>
    <row r="1878" spans="1:12">
      <c r="A1878" t="s">
        <v>24</v>
      </c>
      <c r="B1878" t="s">
        <v>74</v>
      </c>
      <c r="C1878" t="s">
        <v>59</v>
      </c>
      <c r="D1878" t="s">
        <v>18</v>
      </c>
      <c r="E1878" s="54">
        <v>21</v>
      </c>
      <c r="F1878" t="s">
        <v>98</v>
      </c>
      <c r="G1878" s="54">
        <v>9765.5620673015801</v>
      </c>
      <c r="H1878" s="54"/>
      <c r="I1878" s="54"/>
      <c r="J1878" s="1">
        <v>0</v>
      </c>
      <c r="K1878" s="1">
        <v>150</v>
      </c>
      <c r="L1878" s="54"/>
    </row>
    <row r="1879" spans="1:12">
      <c r="A1879" t="s">
        <v>24</v>
      </c>
      <c r="B1879" t="s">
        <v>74</v>
      </c>
      <c r="C1879" t="s">
        <v>117</v>
      </c>
      <c r="D1879" t="s">
        <v>18</v>
      </c>
      <c r="E1879" s="54">
        <v>21</v>
      </c>
      <c r="F1879" t="s">
        <v>98</v>
      </c>
      <c r="G1879" s="54">
        <v>9125.28278566667</v>
      </c>
      <c r="H1879" s="54"/>
      <c r="I1879" s="54"/>
      <c r="J1879" s="1">
        <v>0</v>
      </c>
      <c r="K1879" s="1">
        <v>150</v>
      </c>
      <c r="L1879" s="54"/>
    </row>
    <row r="1880" spans="1:12">
      <c r="A1880" t="s">
        <v>24</v>
      </c>
      <c r="B1880" t="s">
        <v>74</v>
      </c>
      <c r="C1880" t="s">
        <v>118</v>
      </c>
      <c r="D1880" t="s">
        <v>18</v>
      </c>
      <c r="E1880" s="54">
        <v>21</v>
      </c>
      <c r="F1880" t="s">
        <v>98</v>
      </c>
      <c r="G1880" s="54">
        <v>9942.0519450588199</v>
      </c>
      <c r="H1880" s="54"/>
      <c r="I1880" s="54"/>
      <c r="J1880" s="1">
        <v>0</v>
      </c>
      <c r="K1880" s="1">
        <v>150</v>
      </c>
      <c r="L1880" s="54"/>
    </row>
    <row r="1881" spans="1:12">
      <c r="A1881" t="s">
        <v>24</v>
      </c>
      <c r="B1881" t="s">
        <v>74</v>
      </c>
      <c r="C1881" t="s">
        <v>119</v>
      </c>
      <c r="D1881" t="s">
        <v>18</v>
      </c>
      <c r="E1881" s="54">
        <v>21</v>
      </c>
      <c r="F1881" t="s">
        <v>98</v>
      </c>
      <c r="G1881" s="54">
        <v>9984.9098750645207</v>
      </c>
      <c r="H1881" s="54"/>
      <c r="I1881" s="54"/>
      <c r="J1881" s="1">
        <v>0</v>
      </c>
      <c r="K1881" s="1">
        <v>150</v>
      </c>
      <c r="L1881" s="54"/>
    </row>
    <row r="1882" spans="1:12">
      <c r="A1882" t="s">
        <v>24</v>
      </c>
      <c r="B1882" t="s">
        <v>74</v>
      </c>
      <c r="C1882" t="s">
        <v>109</v>
      </c>
      <c r="D1882" t="s">
        <v>18</v>
      </c>
      <c r="E1882" s="54">
        <v>22</v>
      </c>
      <c r="F1882" t="s">
        <v>98</v>
      </c>
      <c r="G1882" s="54">
        <v>9412.0758115909102</v>
      </c>
      <c r="H1882" s="54"/>
      <c r="I1882" s="54"/>
      <c r="J1882" s="1">
        <v>0</v>
      </c>
      <c r="K1882" s="1">
        <v>150</v>
      </c>
      <c r="L1882" s="54"/>
    </row>
    <row r="1883" spans="1:12">
      <c r="A1883" t="s">
        <v>24</v>
      </c>
      <c r="B1883" t="s">
        <v>74</v>
      </c>
      <c r="C1883" t="s">
        <v>110</v>
      </c>
      <c r="D1883" t="s">
        <v>18</v>
      </c>
      <c r="E1883" s="54">
        <v>22</v>
      </c>
      <c r="F1883" t="s">
        <v>98</v>
      </c>
      <c r="G1883" s="54">
        <v>9764.6361834218806</v>
      </c>
      <c r="H1883" s="54"/>
      <c r="I1883" s="54"/>
      <c r="J1883" s="1">
        <v>0</v>
      </c>
      <c r="K1883" s="1">
        <v>150</v>
      </c>
      <c r="L1883" s="54"/>
    </row>
    <row r="1884" spans="1:12">
      <c r="A1884" t="s">
        <v>24</v>
      </c>
      <c r="B1884" t="s">
        <v>74</v>
      </c>
      <c r="C1884" t="s">
        <v>111</v>
      </c>
      <c r="D1884" t="s">
        <v>18</v>
      </c>
      <c r="E1884" s="54">
        <v>22</v>
      </c>
      <c r="F1884" t="s">
        <v>98</v>
      </c>
      <c r="G1884" s="54">
        <v>8562.8937999365098</v>
      </c>
      <c r="H1884" s="54"/>
      <c r="I1884" s="54"/>
      <c r="J1884" s="1">
        <v>0</v>
      </c>
      <c r="K1884" s="1">
        <v>150</v>
      </c>
      <c r="L1884" s="54"/>
    </row>
    <row r="1885" spans="1:12">
      <c r="A1885" t="s">
        <v>24</v>
      </c>
      <c r="B1885" t="s">
        <v>74</v>
      </c>
      <c r="C1885" t="s">
        <v>112</v>
      </c>
      <c r="D1885" t="s">
        <v>18</v>
      </c>
      <c r="E1885" s="54">
        <v>22</v>
      </c>
      <c r="F1885" t="s">
        <v>98</v>
      </c>
      <c r="G1885" s="54">
        <v>8289.9437203666694</v>
      </c>
      <c r="H1885" s="54"/>
      <c r="I1885" s="54"/>
      <c r="J1885" s="1">
        <v>0</v>
      </c>
      <c r="K1885" s="1">
        <v>150</v>
      </c>
      <c r="L1885" s="54"/>
    </row>
    <row r="1886" spans="1:12">
      <c r="A1886" t="s">
        <v>24</v>
      </c>
      <c r="B1886" t="s">
        <v>74</v>
      </c>
      <c r="C1886" t="s">
        <v>113</v>
      </c>
      <c r="D1886" t="s">
        <v>18</v>
      </c>
      <c r="E1886" s="54">
        <v>22</v>
      </c>
      <c r="F1886" t="s">
        <v>98</v>
      </c>
      <c r="G1886" s="54">
        <v>8578.9573420153902</v>
      </c>
      <c r="H1886" s="54"/>
      <c r="I1886" s="54"/>
      <c r="J1886" s="1">
        <v>0</v>
      </c>
      <c r="K1886" s="1">
        <v>150</v>
      </c>
      <c r="L1886" s="54"/>
    </row>
    <row r="1887" spans="1:12">
      <c r="A1887" t="s">
        <v>24</v>
      </c>
      <c r="B1887" t="s">
        <v>74</v>
      </c>
      <c r="C1887" t="s">
        <v>114</v>
      </c>
      <c r="D1887" t="s">
        <v>18</v>
      </c>
      <c r="E1887" s="54">
        <v>22</v>
      </c>
      <c r="F1887" t="s">
        <v>98</v>
      </c>
      <c r="G1887" s="54">
        <v>9993.9545556119392</v>
      </c>
      <c r="H1887" s="54"/>
      <c r="I1887" s="54"/>
      <c r="J1887" s="1">
        <v>0</v>
      </c>
      <c r="K1887" s="1">
        <v>150</v>
      </c>
      <c r="L1887" s="54"/>
    </row>
    <row r="1888" spans="1:12">
      <c r="A1888" t="s">
        <v>24</v>
      </c>
      <c r="B1888" t="s">
        <v>74</v>
      </c>
      <c r="C1888" t="s">
        <v>115</v>
      </c>
      <c r="D1888" t="s">
        <v>18</v>
      </c>
      <c r="E1888" s="54">
        <v>22</v>
      </c>
      <c r="F1888" t="s">
        <v>98</v>
      </c>
      <c r="G1888" s="54">
        <v>9998.5356464285705</v>
      </c>
      <c r="H1888" s="54"/>
      <c r="I1888" s="54"/>
      <c r="J1888" s="1">
        <v>0</v>
      </c>
      <c r="K1888" s="1">
        <v>150</v>
      </c>
      <c r="L1888" s="54"/>
    </row>
    <row r="1889" spans="1:12">
      <c r="A1889" t="s">
        <v>24</v>
      </c>
      <c r="B1889" t="s">
        <v>74</v>
      </c>
      <c r="C1889" t="s">
        <v>116</v>
      </c>
      <c r="D1889" t="s">
        <v>18</v>
      </c>
      <c r="E1889" s="54">
        <v>22</v>
      </c>
      <c r="F1889" t="s">
        <v>98</v>
      </c>
      <c r="G1889" s="54">
        <v>8624.8581990312505</v>
      </c>
      <c r="H1889" s="54"/>
      <c r="I1889" s="54"/>
      <c r="J1889" s="1">
        <v>0</v>
      </c>
      <c r="K1889" s="1">
        <v>150</v>
      </c>
      <c r="L1889" s="54"/>
    </row>
    <row r="1890" spans="1:12">
      <c r="A1890" t="s">
        <v>24</v>
      </c>
      <c r="B1890" t="s">
        <v>74</v>
      </c>
      <c r="C1890" t="s">
        <v>59</v>
      </c>
      <c r="D1890" t="s">
        <v>18</v>
      </c>
      <c r="E1890" s="54">
        <v>22</v>
      </c>
      <c r="F1890" t="s">
        <v>98</v>
      </c>
      <c r="G1890" s="54">
        <v>9783.3841396507996</v>
      </c>
      <c r="H1890" s="54"/>
      <c r="I1890" s="54"/>
      <c r="J1890" s="1">
        <v>0</v>
      </c>
      <c r="K1890" s="1">
        <v>150</v>
      </c>
      <c r="L1890" s="54"/>
    </row>
    <row r="1891" spans="1:12">
      <c r="A1891" t="s">
        <v>24</v>
      </c>
      <c r="B1891" t="s">
        <v>74</v>
      </c>
      <c r="C1891" t="s">
        <v>117</v>
      </c>
      <c r="D1891" t="s">
        <v>18</v>
      </c>
      <c r="E1891" s="54">
        <v>22</v>
      </c>
      <c r="F1891" t="s">
        <v>98</v>
      </c>
      <c r="G1891" s="54">
        <v>9090.5895415166706</v>
      </c>
      <c r="H1891" s="54"/>
      <c r="I1891" s="54"/>
      <c r="J1891" s="1">
        <v>0</v>
      </c>
      <c r="K1891" s="1">
        <v>150</v>
      </c>
      <c r="L1891" s="54"/>
    </row>
    <row r="1892" spans="1:12">
      <c r="A1892" t="s">
        <v>24</v>
      </c>
      <c r="B1892" t="s">
        <v>74</v>
      </c>
      <c r="C1892" t="s">
        <v>118</v>
      </c>
      <c r="D1892" t="s">
        <v>18</v>
      </c>
      <c r="E1892" s="54">
        <v>22</v>
      </c>
      <c r="F1892" t="s">
        <v>98</v>
      </c>
      <c r="G1892" s="54">
        <v>9871.09843347059</v>
      </c>
      <c r="H1892" s="54"/>
      <c r="I1892" s="54"/>
      <c r="J1892" s="1">
        <v>0</v>
      </c>
      <c r="K1892" s="1">
        <v>150</v>
      </c>
      <c r="L1892" s="54"/>
    </row>
    <row r="1893" spans="1:12">
      <c r="A1893" t="s">
        <v>24</v>
      </c>
      <c r="B1893" t="s">
        <v>74</v>
      </c>
      <c r="C1893" t="s">
        <v>119</v>
      </c>
      <c r="D1893" t="s">
        <v>18</v>
      </c>
      <c r="E1893" s="54">
        <v>22</v>
      </c>
      <c r="F1893" t="s">
        <v>98</v>
      </c>
      <c r="G1893" s="54">
        <v>9942.3563129193499</v>
      </c>
      <c r="H1893" s="54"/>
      <c r="I1893" s="54"/>
      <c r="J1893" s="1">
        <v>0</v>
      </c>
      <c r="K1893" s="1">
        <v>150</v>
      </c>
      <c r="L1893" s="54"/>
    </row>
    <row r="1894" spans="1:12">
      <c r="A1894" t="s">
        <v>24</v>
      </c>
      <c r="B1894" t="s">
        <v>74</v>
      </c>
      <c r="C1894" t="s">
        <v>109</v>
      </c>
      <c r="D1894" t="s">
        <v>18</v>
      </c>
      <c r="E1894" s="54">
        <v>23</v>
      </c>
      <c r="F1894" t="s">
        <v>98</v>
      </c>
      <c r="G1894" s="54">
        <v>9351.0856041060597</v>
      </c>
      <c r="H1894" s="54"/>
      <c r="I1894" s="54"/>
      <c r="J1894" s="1">
        <v>0</v>
      </c>
      <c r="K1894" s="1">
        <v>150</v>
      </c>
      <c r="L1894" s="54"/>
    </row>
    <row r="1895" spans="1:12">
      <c r="A1895" t="s">
        <v>24</v>
      </c>
      <c r="B1895" t="s">
        <v>74</v>
      </c>
      <c r="C1895" t="s">
        <v>110</v>
      </c>
      <c r="D1895" t="s">
        <v>18</v>
      </c>
      <c r="E1895" s="54">
        <v>23</v>
      </c>
      <c r="F1895" t="s">
        <v>98</v>
      </c>
      <c r="G1895" s="54">
        <v>9705.6176537812498</v>
      </c>
      <c r="H1895" s="54"/>
      <c r="I1895" s="54"/>
      <c r="J1895" s="1">
        <v>0</v>
      </c>
      <c r="K1895" s="1">
        <v>150</v>
      </c>
      <c r="L1895" s="54"/>
    </row>
    <row r="1896" spans="1:12">
      <c r="A1896" t="s">
        <v>24</v>
      </c>
      <c r="B1896" t="s">
        <v>74</v>
      </c>
      <c r="C1896" t="s">
        <v>111</v>
      </c>
      <c r="D1896" t="s">
        <v>18</v>
      </c>
      <c r="E1896" s="54">
        <v>23</v>
      </c>
      <c r="F1896" t="s">
        <v>98</v>
      </c>
      <c r="G1896" s="54">
        <v>8533.4925356190506</v>
      </c>
      <c r="H1896" s="54"/>
      <c r="I1896" s="54"/>
      <c r="J1896" s="1">
        <v>0</v>
      </c>
      <c r="K1896" s="1">
        <v>150</v>
      </c>
      <c r="L1896" s="54"/>
    </row>
    <row r="1897" spans="1:12">
      <c r="A1897" t="s">
        <v>24</v>
      </c>
      <c r="B1897" t="s">
        <v>74</v>
      </c>
      <c r="C1897" t="s">
        <v>112</v>
      </c>
      <c r="D1897" t="s">
        <v>18</v>
      </c>
      <c r="E1897" s="54">
        <v>23</v>
      </c>
      <c r="F1897" t="s">
        <v>98</v>
      </c>
      <c r="G1897" s="54">
        <v>8221.3331957833307</v>
      </c>
      <c r="H1897" s="54"/>
      <c r="I1897" s="54"/>
      <c r="J1897" s="1">
        <v>0</v>
      </c>
      <c r="K1897" s="1">
        <v>150</v>
      </c>
      <c r="L1897" s="54"/>
    </row>
    <row r="1898" spans="1:12">
      <c r="A1898" t="s">
        <v>24</v>
      </c>
      <c r="B1898" t="s">
        <v>74</v>
      </c>
      <c r="C1898" t="s">
        <v>113</v>
      </c>
      <c r="D1898" t="s">
        <v>18</v>
      </c>
      <c r="E1898" s="54">
        <v>23</v>
      </c>
      <c r="F1898" t="s">
        <v>98</v>
      </c>
      <c r="G1898" s="54">
        <v>8542.8639653538503</v>
      </c>
      <c r="H1898" s="54"/>
      <c r="I1898" s="54"/>
      <c r="J1898" s="1">
        <v>0</v>
      </c>
      <c r="K1898" s="1">
        <v>150</v>
      </c>
      <c r="L1898" s="54"/>
    </row>
    <row r="1899" spans="1:12">
      <c r="A1899" t="s">
        <v>24</v>
      </c>
      <c r="B1899" t="s">
        <v>74</v>
      </c>
      <c r="C1899" t="s">
        <v>114</v>
      </c>
      <c r="D1899" t="s">
        <v>18</v>
      </c>
      <c r="E1899" s="54">
        <v>23</v>
      </c>
      <c r="F1899" t="s">
        <v>98</v>
      </c>
      <c r="G1899" s="54">
        <v>9943.7779012686497</v>
      </c>
      <c r="H1899" s="54"/>
      <c r="I1899" s="54"/>
      <c r="J1899" s="1">
        <v>0</v>
      </c>
      <c r="K1899" s="1">
        <v>150</v>
      </c>
      <c r="L1899" s="54"/>
    </row>
    <row r="1900" spans="1:12">
      <c r="A1900" t="s">
        <v>24</v>
      </c>
      <c r="B1900" t="s">
        <v>74</v>
      </c>
      <c r="C1900" t="s">
        <v>115</v>
      </c>
      <c r="D1900" t="s">
        <v>18</v>
      </c>
      <c r="E1900" s="54">
        <v>23</v>
      </c>
      <c r="F1900" t="s">
        <v>98</v>
      </c>
      <c r="G1900" s="54">
        <v>9983.62826636508</v>
      </c>
      <c r="H1900" s="54"/>
      <c r="I1900" s="54"/>
      <c r="J1900" s="1">
        <v>0</v>
      </c>
      <c r="K1900" s="1">
        <v>150</v>
      </c>
      <c r="L1900" s="54"/>
    </row>
    <row r="1901" spans="1:12">
      <c r="A1901" t="s">
        <v>24</v>
      </c>
      <c r="B1901" t="s">
        <v>74</v>
      </c>
      <c r="C1901" t="s">
        <v>116</v>
      </c>
      <c r="D1901" t="s">
        <v>18</v>
      </c>
      <c r="E1901" s="54">
        <v>23</v>
      </c>
      <c r="F1901" t="s">
        <v>98</v>
      </c>
      <c r="G1901" s="54">
        <v>8600.3168086406204</v>
      </c>
      <c r="H1901" s="54"/>
      <c r="I1901" s="54"/>
      <c r="J1901" s="1">
        <v>0</v>
      </c>
      <c r="K1901" s="1">
        <v>150</v>
      </c>
      <c r="L1901" s="54"/>
    </row>
    <row r="1902" spans="1:12">
      <c r="A1902" t="s">
        <v>24</v>
      </c>
      <c r="B1902" t="s">
        <v>74</v>
      </c>
      <c r="C1902" t="s">
        <v>59</v>
      </c>
      <c r="D1902" t="s">
        <v>18</v>
      </c>
      <c r="E1902" s="54">
        <v>23</v>
      </c>
      <c r="F1902" t="s">
        <v>98</v>
      </c>
      <c r="G1902" s="54">
        <v>9730.9732944761909</v>
      </c>
      <c r="H1902" s="54"/>
      <c r="I1902" s="54"/>
      <c r="J1902" s="1">
        <v>0</v>
      </c>
      <c r="K1902" s="1">
        <v>150</v>
      </c>
      <c r="L1902" s="54"/>
    </row>
    <row r="1903" spans="1:12">
      <c r="A1903" t="s">
        <v>24</v>
      </c>
      <c r="B1903" t="s">
        <v>74</v>
      </c>
      <c r="C1903" t="s">
        <v>117</v>
      </c>
      <c r="D1903" t="s">
        <v>18</v>
      </c>
      <c r="E1903" s="54">
        <v>23</v>
      </c>
      <c r="F1903" t="s">
        <v>98</v>
      </c>
      <c r="G1903" s="54">
        <v>9011.9636517333292</v>
      </c>
      <c r="H1903" s="54"/>
      <c r="I1903" s="54"/>
      <c r="J1903" s="1">
        <v>0</v>
      </c>
      <c r="K1903" s="1">
        <v>150</v>
      </c>
      <c r="L1903" s="54"/>
    </row>
    <row r="1904" spans="1:12">
      <c r="A1904" t="s">
        <v>24</v>
      </c>
      <c r="B1904" t="s">
        <v>74</v>
      </c>
      <c r="C1904" t="s">
        <v>118</v>
      </c>
      <c r="D1904" t="s">
        <v>18</v>
      </c>
      <c r="E1904" s="54">
        <v>23</v>
      </c>
      <c r="F1904" t="s">
        <v>98</v>
      </c>
      <c r="G1904" s="54">
        <v>9801.5652495735303</v>
      </c>
      <c r="H1904" s="54"/>
      <c r="I1904" s="54"/>
      <c r="J1904" s="1">
        <v>0</v>
      </c>
      <c r="K1904" s="1">
        <v>150</v>
      </c>
      <c r="L1904" s="54"/>
    </row>
    <row r="1905" spans="1:12">
      <c r="A1905" t="s">
        <v>24</v>
      </c>
      <c r="B1905" t="s">
        <v>74</v>
      </c>
      <c r="C1905" t="s">
        <v>119</v>
      </c>
      <c r="D1905" t="s">
        <v>18</v>
      </c>
      <c r="E1905" s="54">
        <v>23</v>
      </c>
      <c r="F1905" t="s">
        <v>98</v>
      </c>
      <c r="G1905" s="54">
        <v>9865.2319412580691</v>
      </c>
      <c r="H1905" s="54"/>
      <c r="I1905" s="54"/>
      <c r="J1905" s="1">
        <v>0</v>
      </c>
      <c r="K1905" s="1">
        <v>150</v>
      </c>
      <c r="L1905" s="54"/>
    </row>
    <row r="1906" spans="1:12">
      <c r="A1906" t="s">
        <v>25</v>
      </c>
      <c r="B1906" t="s">
        <v>120</v>
      </c>
      <c r="C1906" t="s">
        <v>99</v>
      </c>
      <c r="D1906" t="s">
        <v>100</v>
      </c>
      <c r="E1906" s="54">
        <v>0</v>
      </c>
      <c r="F1906" t="s">
        <v>62</v>
      </c>
      <c r="G1906" s="54">
        <v>0.71197190767671004</v>
      </c>
      <c r="H1906" s="54">
        <v>0</v>
      </c>
      <c r="I1906" s="54">
        <v>1.53853882487441E-2</v>
      </c>
      <c r="J1906" s="1">
        <v>0</v>
      </c>
      <c r="K1906" s="1">
        <v>150</v>
      </c>
      <c r="L1906" s="54"/>
    </row>
    <row r="1907" spans="1:12">
      <c r="A1907" t="s">
        <v>25</v>
      </c>
      <c r="B1907" t="s">
        <v>120</v>
      </c>
      <c r="C1907" t="s">
        <v>99</v>
      </c>
      <c r="D1907" t="s">
        <v>100</v>
      </c>
      <c r="E1907" s="54">
        <v>0</v>
      </c>
      <c r="F1907" t="s">
        <v>84</v>
      </c>
      <c r="G1907" s="54">
        <v>0.71197190767671004</v>
      </c>
      <c r="H1907" s="54">
        <v>0</v>
      </c>
      <c r="I1907" s="54">
        <v>-4.5580078568283498E-3</v>
      </c>
      <c r="J1907" s="1">
        <v>0</v>
      </c>
      <c r="K1907" s="1">
        <v>150</v>
      </c>
      <c r="L1907" s="54"/>
    </row>
    <row r="1908" spans="1:12">
      <c r="A1908" t="s">
        <v>25</v>
      </c>
      <c r="B1908" t="s">
        <v>120</v>
      </c>
      <c r="C1908" t="s">
        <v>99</v>
      </c>
      <c r="D1908" t="s">
        <v>100</v>
      </c>
      <c r="E1908" s="54">
        <v>0</v>
      </c>
      <c r="F1908" t="s">
        <v>80</v>
      </c>
      <c r="G1908" s="54">
        <v>0.71197190767671004</v>
      </c>
      <c r="H1908" s="54">
        <v>0</v>
      </c>
      <c r="I1908" s="54">
        <v>2.7632733907401699E-2</v>
      </c>
      <c r="J1908" s="1">
        <v>0</v>
      </c>
      <c r="K1908" s="1">
        <v>150</v>
      </c>
      <c r="L1908" s="54"/>
    </row>
    <row r="1909" spans="1:12">
      <c r="A1909" t="s">
        <v>25</v>
      </c>
      <c r="B1909" t="s">
        <v>120</v>
      </c>
      <c r="C1909" t="s">
        <v>99</v>
      </c>
      <c r="D1909" t="s">
        <v>100</v>
      </c>
      <c r="E1909" s="54">
        <v>0</v>
      </c>
      <c r="F1909" t="s">
        <v>81</v>
      </c>
      <c r="G1909" s="54">
        <v>0.71197190767671004</v>
      </c>
      <c r="H1909" s="54">
        <v>0</v>
      </c>
      <c r="I1909" s="54">
        <v>1.6342957196445001E-2</v>
      </c>
      <c r="J1909" s="1">
        <v>0</v>
      </c>
      <c r="K1909" s="1">
        <v>150</v>
      </c>
      <c r="L1909" s="54"/>
    </row>
    <row r="1910" spans="1:12">
      <c r="A1910" t="s">
        <v>25</v>
      </c>
      <c r="B1910" t="s">
        <v>120</v>
      </c>
      <c r="C1910" t="s">
        <v>99</v>
      </c>
      <c r="D1910" t="s">
        <v>100</v>
      </c>
      <c r="E1910" s="54">
        <v>0</v>
      </c>
      <c r="F1910" t="s">
        <v>79</v>
      </c>
      <c r="G1910" s="54">
        <v>0.71197190767671004</v>
      </c>
      <c r="H1910" s="54">
        <v>0</v>
      </c>
      <c r="I1910" s="54">
        <v>1.5198163253637801E-2</v>
      </c>
      <c r="J1910" s="1">
        <v>0</v>
      </c>
      <c r="K1910" s="1">
        <v>150</v>
      </c>
      <c r="L1910" s="54"/>
    </row>
    <row r="1911" spans="1:12">
      <c r="A1911" t="s">
        <v>25</v>
      </c>
      <c r="B1911" t="s">
        <v>120</v>
      </c>
      <c r="C1911" t="s">
        <v>99</v>
      </c>
      <c r="D1911" t="s">
        <v>100</v>
      </c>
      <c r="E1911" s="54">
        <v>0</v>
      </c>
      <c r="F1911" t="s">
        <v>66</v>
      </c>
      <c r="G1911" s="54">
        <v>0.71197190767671004</v>
      </c>
      <c r="H1911" s="54">
        <v>0</v>
      </c>
      <c r="I1911" s="54">
        <v>0.223320431111863</v>
      </c>
      <c r="J1911" s="1">
        <v>0</v>
      </c>
      <c r="K1911" s="1">
        <v>150</v>
      </c>
      <c r="L1911" s="54"/>
    </row>
    <row r="1912" spans="1:12">
      <c r="A1912" t="s">
        <v>25</v>
      </c>
      <c r="B1912" t="s">
        <v>120</v>
      </c>
      <c r="C1912" t="s">
        <v>99</v>
      </c>
      <c r="D1912" t="s">
        <v>100</v>
      </c>
      <c r="E1912" s="54">
        <v>0</v>
      </c>
      <c r="F1912" t="s">
        <v>56</v>
      </c>
      <c r="G1912" s="54">
        <v>0.71197190767671004</v>
      </c>
      <c r="H1912" s="54">
        <v>0</v>
      </c>
      <c r="I1912" s="54">
        <v>0.25695526544113501</v>
      </c>
      <c r="J1912" s="1">
        <v>0</v>
      </c>
      <c r="K1912" s="1">
        <v>150</v>
      </c>
      <c r="L1912" s="54"/>
    </row>
    <row r="1913" spans="1:12">
      <c r="A1913" t="s">
        <v>25</v>
      </c>
      <c r="B1913" t="s">
        <v>120</v>
      </c>
      <c r="C1913" t="s">
        <v>99</v>
      </c>
      <c r="D1913" t="s">
        <v>100</v>
      </c>
      <c r="E1913" s="54">
        <v>0</v>
      </c>
      <c r="F1913" t="s">
        <v>86</v>
      </c>
      <c r="G1913" s="54">
        <v>0.71197190767671004</v>
      </c>
      <c r="H1913" s="54">
        <v>0</v>
      </c>
      <c r="I1913" s="54">
        <v>1.7730480260395899E-2</v>
      </c>
      <c r="J1913" s="1">
        <v>0</v>
      </c>
      <c r="K1913" s="1">
        <v>150</v>
      </c>
      <c r="L1913" s="54"/>
    </row>
    <row r="1914" spans="1:12">
      <c r="A1914" t="s">
        <v>25</v>
      </c>
      <c r="B1914" t="s">
        <v>120</v>
      </c>
      <c r="C1914" t="s">
        <v>99</v>
      </c>
      <c r="D1914" t="s">
        <v>100</v>
      </c>
      <c r="E1914" s="54">
        <v>0</v>
      </c>
      <c r="F1914" t="s">
        <v>88</v>
      </c>
      <c r="G1914" s="54">
        <v>0.71197190767671004</v>
      </c>
      <c r="H1914" s="54">
        <v>0</v>
      </c>
      <c r="I1914" s="54">
        <v>9.9353648177018805E-3</v>
      </c>
      <c r="J1914" s="1">
        <v>0</v>
      </c>
      <c r="K1914" s="1">
        <v>150</v>
      </c>
      <c r="L1914" s="54"/>
    </row>
    <row r="1915" spans="1:12">
      <c r="A1915" t="s">
        <v>25</v>
      </c>
      <c r="B1915" t="s">
        <v>120</v>
      </c>
      <c r="C1915" t="s">
        <v>99</v>
      </c>
      <c r="D1915" t="s">
        <v>100</v>
      </c>
      <c r="E1915" s="54">
        <v>0</v>
      </c>
      <c r="F1915" t="s">
        <v>87</v>
      </c>
      <c r="G1915" s="54">
        <v>0.71197190767671004</v>
      </c>
      <c r="H1915" s="54">
        <v>0</v>
      </c>
      <c r="I1915" s="54">
        <v>1.56065938803611E-2</v>
      </c>
      <c r="J1915" s="1">
        <v>0</v>
      </c>
      <c r="K1915" s="1">
        <v>150</v>
      </c>
      <c r="L1915" s="54"/>
    </row>
    <row r="1916" spans="1:12">
      <c r="A1916" t="s">
        <v>25</v>
      </c>
      <c r="B1916" t="s">
        <v>120</v>
      </c>
      <c r="C1916" t="s">
        <v>99</v>
      </c>
      <c r="D1916" t="s">
        <v>100</v>
      </c>
      <c r="E1916" s="54">
        <v>0</v>
      </c>
      <c r="F1916" t="s">
        <v>85</v>
      </c>
      <c r="G1916" s="54">
        <v>0.71197190767671004</v>
      </c>
      <c r="H1916" s="54">
        <v>0</v>
      </c>
      <c r="I1916" s="54">
        <v>1.1300306664194499E-2</v>
      </c>
      <c r="J1916" s="1">
        <v>0</v>
      </c>
      <c r="K1916" s="1">
        <v>150</v>
      </c>
      <c r="L1916" s="54"/>
    </row>
    <row r="1917" spans="1:12">
      <c r="A1917" t="s">
        <v>25</v>
      </c>
      <c r="B1917" t="s">
        <v>120</v>
      </c>
      <c r="C1917" t="s">
        <v>99</v>
      </c>
      <c r="D1917" t="s">
        <v>100</v>
      </c>
      <c r="E1917" s="54">
        <v>0</v>
      </c>
      <c r="F1917" t="s">
        <v>89</v>
      </c>
      <c r="G1917" s="54">
        <v>0.71197190767671004</v>
      </c>
      <c r="H1917" s="54">
        <v>0</v>
      </c>
      <c r="I1917" s="54">
        <v>2.6855429227567701E-2</v>
      </c>
      <c r="J1917" s="1">
        <v>0</v>
      </c>
      <c r="K1917" s="1">
        <v>150</v>
      </c>
      <c r="L1917" s="54"/>
    </row>
    <row r="1918" spans="1:12">
      <c r="A1918" t="s">
        <v>25</v>
      </c>
      <c r="B1918" t="s">
        <v>120</v>
      </c>
      <c r="C1918" t="s">
        <v>99</v>
      </c>
      <c r="D1918" t="s">
        <v>100</v>
      </c>
      <c r="E1918" s="54">
        <v>0</v>
      </c>
      <c r="F1918" t="s">
        <v>55</v>
      </c>
      <c r="G1918" s="54">
        <v>0.71197190767671004</v>
      </c>
      <c r="H1918" s="54">
        <v>0</v>
      </c>
      <c r="I1918" s="54">
        <v>0.323031552814949</v>
      </c>
      <c r="J1918" s="1">
        <v>0</v>
      </c>
      <c r="K1918" s="1">
        <v>150</v>
      </c>
      <c r="L1918" s="54"/>
    </row>
    <row r="1919" spans="1:12">
      <c r="A1919" t="s">
        <v>25</v>
      </c>
      <c r="B1919" t="s">
        <v>120</v>
      </c>
      <c r="C1919" t="s">
        <v>99</v>
      </c>
      <c r="D1919" t="s">
        <v>100</v>
      </c>
      <c r="E1919" s="54">
        <v>0</v>
      </c>
      <c r="F1919" t="s">
        <v>61</v>
      </c>
      <c r="G1919" s="54">
        <v>0.71197190767671004</v>
      </c>
      <c r="H1919" s="54">
        <v>0</v>
      </c>
      <c r="I1919" s="54">
        <v>1.37876104440225E-2</v>
      </c>
      <c r="J1919" s="1">
        <v>0</v>
      </c>
      <c r="K1919" s="1">
        <v>150</v>
      </c>
      <c r="L1919" s="54"/>
    </row>
    <row r="1920" spans="1:12">
      <c r="A1920" t="s">
        <v>25</v>
      </c>
      <c r="B1920" t="s">
        <v>120</v>
      </c>
      <c r="C1920" t="s">
        <v>99</v>
      </c>
      <c r="D1920" t="s">
        <v>100</v>
      </c>
      <c r="E1920" s="54">
        <v>0</v>
      </c>
      <c r="F1920" t="s">
        <v>60</v>
      </c>
      <c r="G1920" s="54">
        <v>0.71197190767671004</v>
      </c>
      <c r="H1920" s="54">
        <v>0</v>
      </c>
      <c r="I1920" s="54">
        <v>3.7180425801890001E-3</v>
      </c>
      <c r="J1920" s="1">
        <v>0</v>
      </c>
      <c r="K1920" s="1">
        <v>150</v>
      </c>
      <c r="L1920" s="54"/>
    </row>
    <row r="1921" spans="1:12">
      <c r="A1921" t="s">
        <v>25</v>
      </c>
      <c r="B1921" t="s">
        <v>120</v>
      </c>
      <c r="C1921" t="s">
        <v>99</v>
      </c>
      <c r="D1921" t="s">
        <v>100</v>
      </c>
      <c r="E1921" s="54">
        <v>0</v>
      </c>
      <c r="F1921" t="s">
        <v>57</v>
      </c>
      <c r="G1921" s="54">
        <v>0.71197190767671004</v>
      </c>
      <c r="H1921" s="54">
        <v>0</v>
      </c>
      <c r="I1921" s="54">
        <v>0.171159452476982</v>
      </c>
      <c r="J1921" s="1">
        <v>0</v>
      </c>
      <c r="K1921" s="1">
        <v>150</v>
      </c>
      <c r="L1921" s="54"/>
    </row>
    <row r="1922" spans="1:12">
      <c r="A1922" t="s">
        <v>25</v>
      </c>
      <c r="B1922" t="s">
        <v>120</v>
      </c>
      <c r="C1922" t="s">
        <v>99</v>
      </c>
      <c r="D1922" t="s">
        <v>100</v>
      </c>
      <c r="E1922" s="54">
        <v>0</v>
      </c>
      <c r="F1922" t="s">
        <v>59</v>
      </c>
      <c r="G1922" s="54">
        <v>0.71197190767671004</v>
      </c>
      <c r="H1922" s="54">
        <v>0</v>
      </c>
      <c r="I1922" s="54">
        <v>-7.9539959554764894E-2</v>
      </c>
      <c r="J1922" s="1">
        <v>0</v>
      </c>
      <c r="K1922" s="1">
        <v>150</v>
      </c>
      <c r="L1922" s="54"/>
    </row>
    <row r="1923" spans="1:12">
      <c r="A1923" t="s">
        <v>25</v>
      </c>
      <c r="B1923" t="s">
        <v>120</v>
      </c>
      <c r="C1923" t="s">
        <v>99</v>
      </c>
      <c r="D1923" t="s">
        <v>100</v>
      </c>
      <c r="E1923" s="54">
        <v>0</v>
      </c>
      <c r="F1923" t="s">
        <v>65</v>
      </c>
      <c r="G1923" s="54">
        <v>0.71197190767671004</v>
      </c>
      <c r="H1923" s="54">
        <v>0</v>
      </c>
      <c r="I1923" s="54">
        <v>8.5020171312027604E-2</v>
      </c>
      <c r="J1923" s="1">
        <v>0</v>
      </c>
      <c r="K1923" s="1">
        <v>150</v>
      </c>
      <c r="L1923" s="54"/>
    </row>
    <row r="1924" spans="1:12">
      <c r="A1924" t="s">
        <v>25</v>
      </c>
      <c r="B1924" t="s">
        <v>120</v>
      </c>
      <c r="C1924" t="s">
        <v>99</v>
      </c>
      <c r="D1924" t="s">
        <v>100</v>
      </c>
      <c r="E1924" s="54">
        <v>0</v>
      </c>
      <c r="F1924" t="s">
        <v>64</v>
      </c>
      <c r="G1924" s="54">
        <v>0.71197190767671004</v>
      </c>
      <c r="H1924" s="54">
        <v>0</v>
      </c>
      <c r="I1924" s="54">
        <v>-2.35685936273391E-2</v>
      </c>
      <c r="J1924" s="1">
        <v>0</v>
      </c>
      <c r="K1924" s="1">
        <v>150</v>
      </c>
      <c r="L1924" s="54"/>
    </row>
    <row r="1925" spans="1:12">
      <c r="A1925" t="s">
        <v>25</v>
      </c>
      <c r="B1925" t="s">
        <v>120</v>
      </c>
      <c r="C1925" t="s">
        <v>99</v>
      </c>
      <c r="D1925" t="s">
        <v>100</v>
      </c>
      <c r="E1925" s="54">
        <v>0</v>
      </c>
      <c r="F1925" t="s">
        <v>17</v>
      </c>
      <c r="G1925" s="54">
        <v>0.71197190767671004</v>
      </c>
      <c r="H1925" s="54">
        <v>0</v>
      </c>
      <c r="I1925" s="54">
        <v>1.2524898486809301E-2</v>
      </c>
      <c r="J1925" s="1">
        <v>0</v>
      </c>
      <c r="K1925" s="1">
        <v>150</v>
      </c>
      <c r="L1925" s="54"/>
    </row>
    <row r="1926" spans="1:12">
      <c r="A1926" t="s">
        <v>25</v>
      </c>
      <c r="B1926" t="s">
        <v>120</v>
      </c>
      <c r="C1926" t="s">
        <v>99</v>
      </c>
      <c r="D1926" t="s">
        <v>100</v>
      </c>
      <c r="E1926" s="54">
        <v>0</v>
      </c>
      <c r="F1926" t="s">
        <v>63</v>
      </c>
      <c r="G1926" s="54">
        <v>0.71197190767671004</v>
      </c>
      <c r="H1926" s="54">
        <v>0</v>
      </c>
      <c r="I1926" s="54">
        <v>-3.8953625484621703E-2</v>
      </c>
      <c r="J1926" s="1">
        <v>0</v>
      </c>
      <c r="K1926" s="1">
        <v>150</v>
      </c>
      <c r="L1926" s="54"/>
    </row>
    <row r="1927" spans="1:12">
      <c r="A1927" t="s">
        <v>25</v>
      </c>
      <c r="B1927" t="s">
        <v>120</v>
      </c>
      <c r="C1927" t="s">
        <v>99</v>
      </c>
      <c r="D1927" t="s">
        <v>100</v>
      </c>
      <c r="E1927" s="54">
        <v>0</v>
      </c>
      <c r="F1927" t="s">
        <v>72</v>
      </c>
      <c r="G1927" s="54">
        <v>0.71197190767671004</v>
      </c>
      <c r="H1927" s="54">
        <v>0</v>
      </c>
      <c r="I1927" s="54">
        <v>1.5346521200455E-2</v>
      </c>
      <c r="J1927" s="1">
        <v>0</v>
      </c>
      <c r="K1927" s="1">
        <v>150</v>
      </c>
      <c r="L1927" s="54"/>
    </row>
    <row r="1928" spans="1:12">
      <c r="A1928" t="s">
        <v>25</v>
      </c>
      <c r="B1928" t="s">
        <v>120</v>
      </c>
      <c r="C1928" t="s">
        <v>99</v>
      </c>
      <c r="D1928" t="s">
        <v>100</v>
      </c>
      <c r="E1928" s="54">
        <v>1</v>
      </c>
      <c r="F1928" t="s">
        <v>62</v>
      </c>
      <c r="G1928" s="54">
        <v>0.64669666949329196</v>
      </c>
      <c r="H1928" s="54">
        <v>0</v>
      </c>
      <c r="I1928" s="54">
        <v>-2.7455062689801499E-2</v>
      </c>
      <c r="J1928" s="1">
        <v>0</v>
      </c>
      <c r="K1928" s="1">
        <v>150</v>
      </c>
      <c r="L1928" s="54"/>
    </row>
    <row r="1929" spans="1:12">
      <c r="A1929" t="s">
        <v>25</v>
      </c>
      <c r="B1929" t="s">
        <v>120</v>
      </c>
      <c r="C1929" t="s">
        <v>99</v>
      </c>
      <c r="D1929" t="s">
        <v>100</v>
      </c>
      <c r="E1929" s="54">
        <v>1</v>
      </c>
      <c r="F1929" t="s">
        <v>84</v>
      </c>
      <c r="G1929" s="54">
        <v>0.64669666949329196</v>
      </c>
      <c r="H1929" s="54">
        <v>0</v>
      </c>
      <c r="I1929" s="54">
        <v>-9.8246912249258609E-4</v>
      </c>
      <c r="J1929" s="1">
        <v>0</v>
      </c>
      <c r="K1929" s="1">
        <v>150</v>
      </c>
      <c r="L1929" s="54"/>
    </row>
    <row r="1930" spans="1:12">
      <c r="A1930" t="s">
        <v>25</v>
      </c>
      <c r="B1930" t="s">
        <v>120</v>
      </c>
      <c r="C1930" t="s">
        <v>99</v>
      </c>
      <c r="D1930" t="s">
        <v>100</v>
      </c>
      <c r="E1930" s="54">
        <v>1</v>
      </c>
      <c r="F1930" t="s">
        <v>80</v>
      </c>
      <c r="G1930" s="54">
        <v>0.64669666949329196</v>
      </c>
      <c r="H1930" s="54">
        <v>0</v>
      </c>
      <c r="I1930" s="54">
        <v>2.68270747876776E-2</v>
      </c>
      <c r="J1930" s="1">
        <v>0</v>
      </c>
      <c r="K1930" s="1">
        <v>150</v>
      </c>
      <c r="L1930" s="54"/>
    </row>
    <row r="1931" spans="1:12">
      <c r="A1931" t="s">
        <v>25</v>
      </c>
      <c r="B1931" t="s">
        <v>120</v>
      </c>
      <c r="C1931" t="s">
        <v>99</v>
      </c>
      <c r="D1931" t="s">
        <v>100</v>
      </c>
      <c r="E1931" s="54">
        <v>1</v>
      </c>
      <c r="F1931" t="s">
        <v>81</v>
      </c>
      <c r="G1931" s="54">
        <v>0.64669666949329196</v>
      </c>
      <c r="H1931" s="54">
        <v>0</v>
      </c>
      <c r="I1931" s="54">
        <v>1.0388316120099401E-2</v>
      </c>
      <c r="J1931" s="1">
        <v>0</v>
      </c>
      <c r="K1931" s="1">
        <v>150</v>
      </c>
      <c r="L1931" s="54"/>
    </row>
    <row r="1932" spans="1:12">
      <c r="A1932" t="s">
        <v>25</v>
      </c>
      <c r="B1932" t="s">
        <v>120</v>
      </c>
      <c r="C1932" t="s">
        <v>99</v>
      </c>
      <c r="D1932" t="s">
        <v>100</v>
      </c>
      <c r="E1932" s="54">
        <v>1</v>
      </c>
      <c r="F1932" t="s">
        <v>79</v>
      </c>
      <c r="G1932" s="54">
        <v>0.64669666949329196</v>
      </c>
      <c r="H1932" s="54">
        <v>0</v>
      </c>
      <c r="I1932" s="54">
        <v>1.53711576119238E-2</v>
      </c>
      <c r="J1932" s="1">
        <v>0</v>
      </c>
      <c r="K1932" s="1">
        <v>150</v>
      </c>
      <c r="L1932" s="54"/>
    </row>
    <row r="1933" spans="1:12">
      <c r="A1933" t="s">
        <v>25</v>
      </c>
      <c r="B1933" t="s">
        <v>120</v>
      </c>
      <c r="C1933" t="s">
        <v>99</v>
      </c>
      <c r="D1933" t="s">
        <v>100</v>
      </c>
      <c r="E1933" s="54">
        <v>1</v>
      </c>
      <c r="F1933" t="s">
        <v>66</v>
      </c>
      <c r="G1933" s="54">
        <v>0.64669666949329196</v>
      </c>
      <c r="H1933" s="54">
        <v>0</v>
      </c>
      <c r="I1933" s="54">
        <v>0.13965568736817799</v>
      </c>
      <c r="J1933" s="1">
        <v>0</v>
      </c>
      <c r="K1933" s="1">
        <v>150</v>
      </c>
      <c r="L1933" s="54"/>
    </row>
    <row r="1934" spans="1:12">
      <c r="A1934" t="s">
        <v>25</v>
      </c>
      <c r="B1934" t="s">
        <v>120</v>
      </c>
      <c r="C1934" t="s">
        <v>99</v>
      </c>
      <c r="D1934" t="s">
        <v>100</v>
      </c>
      <c r="E1934" s="54">
        <v>1</v>
      </c>
      <c r="F1934" t="s">
        <v>56</v>
      </c>
      <c r="G1934" s="54">
        <v>0.64669666949329196</v>
      </c>
      <c r="H1934" s="54">
        <v>0</v>
      </c>
      <c r="I1934" s="54">
        <v>0.21277713644270699</v>
      </c>
      <c r="J1934" s="1">
        <v>0</v>
      </c>
      <c r="K1934" s="1">
        <v>150</v>
      </c>
      <c r="L1934" s="54"/>
    </row>
    <row r="1935" spans="1:12">
      <c r="A1935" t="s">
        <v>25</v>
      </c>
      <c r="B1935" t="s">
        <v>120</v>
      </c>
      <c r="C1935" t="s">
        <v>99</v>
      </c>
      <c r="D1935" t="s">
        <v>100</v>
      </c>
      <c r="E1935" s="54">
        <v>1</v>
      </c>
      <c r="F1935" t="s">
        <v>86</v>
      </c>
      <c r="G1935" s="54">
        <v>0.64669666949329196</v>
      </c>
      <c r="H1935" s="54">
        <v>0</v>
      </c>
      <c r="I1935" s="54">
        <v>2.5040358064237701E-2</v>
      </c>
      <c r="J1935" s="1">
        <v>0</v>
      </c>
      <c r="K1935" s="1">
        <v>150</v>
      </c>
      <c r="L1935" s="54"/>
    </row>
    <row r="1936" spans="1:12">
      <c r="A1936" t="s">
        <v>25</v>
      </c>
      <c r="B1936" t="s">
        <v>120</v>
      </c>
      <c r="C1936" t="s">
        <v>99</v>
      </c>
      <c r="D1936" t="s">
        <v>100</v>
      </c>
      <c r="E1936" s="54">
        <v>1</v>
      </c>
      <c r="F1936" t="s">
        <v>88</v>
      </c>
      <c r="G1936" s="54">
        <v>0.64669666949329196</v>
      </c>
      <c r="H1936" s="54">
        <v>0</v>
      </c>
      <c r="I1936" s="54">
        <v>1.44498527750727E-3</v>
      </c>
      <c r="J1936" s="1">
        <v>0</v>
      </c>
      <c r="K1936" s="1">
        <v>150</v>
      </c>
      <c r="L1936" s="54"/>
    </row>
    <row r="1937" spans="1:12">
      <c r="A1937" t="s">
        <v>25</v>
      </c>
      <c r="B1937" t="s">
        <v>120</v>
      </c>
      <c r="C1937" t="s">
        <v>99</v>
      </c>
      <c r="D1937" t="s">
        <v>100</v>
      </c>
      <c r="E1937" s="54">
        <v>1</v>
      </c>
      <c r="F1937" t="s">
        <v>87</v>
      </c>
      <c r="G1937" s="54">
        <v>0.64669666949329196</v>
      </c>
      <c r="H1937" s="54">
        <v>0</v>
      </c>
      <c r="I1937" s="54">
        <v>2.3071025859630698E-2</v>
      </c>
      <c r="J1937" s="1">
        <v>0</v>
      </c>
      <c r="K1937" s="1">
        <v>150</v>
      </c>
      <c r="L1937" s="54"/>
    </row>
    <row r="1938" spans="1:12">
      <c r="A1938" t="s">
        <v>25</v>
      </c>
      <c r="B1938" t="s">
        <v>120</v>
      </c>
      <c r="C1938" t="s">
        <v>99</v>
      </c>
      <c r="D1938" t="s">
        <v>100</v>
      </c>
      <c r="E1938" s="54">
        <v>1</v>
      </c>
      <c r="F1938" t="s">
        <v>85</v>
      </c>
      <c r="G1938" s="54">
        <v>0.64669666949329196</v>
      </c>
      <c r="H1938" s="54">
        <v>0</v>
      </c>
      <c r="I1938" s="54">
        <v>8.5922321774607492E-3</v>
      </c>
      <c r="J1938" s="1">
        <v>0</v>
      </c>
      <c r="K1938" s="1">
        <v>150</v>
      </c>
      <c r="L1938" s="54"/>
    </row>
    <row r="1939" spans="1:12">
      <c r="A1939" t="s">
        <v>25</v>
      </c>
      <c r="B1939" t="s">
        <v>120</v>
      </c>
      <c r="C1939" t="s">
        <v>99</v>
      </c>
      <c r="D1939" t="s">
        <v>100</v>
      </c>
      <c r="E1939" s="54">
        <v>1</v>
      </c>
      <c r="F1939" t="s">
        <v>89</v>
      </c>
      <c r="G1939" s="54">
        <v>0.64669666949329196</v>
      </c>
      <c r="H1939" s="54">
        <v>0</v>
      </c>
      <c r="I1939" s="54">
        <v>2.9471636667643901E-2</v>
      </c>
      <c r="J1939" s="1">
        <v>0</v>
      </c>
      <c r="K1939" s="1">
        <v>150</v>
      </c>
      <c r="L1939" s="54"/>
    </row>
    <row r="1940" spans="1:12">
      <c r="A1940" t="s">
        <v>25</v>
      </c>
      <c r="B1940" t="s">
        <v>120</v>
      </c>
      <c r="C1940" t="s">
        <v>99</v>
      </c>
      <c r="D1940" t="s">
        <v>100</v>
      </c>
      <c r="E1940" s="54">
        <v>1</v>
      </c>
      <c r="F1940" t="s">
        <v>55</v>
      </c>
      <c r="G1940" s="54">
        <v>0.64669666949329196</v>
      </c>
      <c r="H1940" s="54">
        <v>0</v>
      </c>
      <c r="I1940" s="54">
        <v>0.251176622556813</v>
      </c>
      <c r="J1940" s="1">
        <v>0</v>
      </c>
      <c r="K1940" s="1">
        <v>150</v>
      </c>
      <c r="L1940" s="54"/>
    </row>
    <row r="1941" spans="1:12">
      <c r="A1941" t="s">
        <v>25</v>
      </c>
      <c r="B1941" t="s">
        <v>120</v>
      </c>
      <c r="C1941" t="s">
        <v>99</v>
      </c>
      <c r="D1941" t="s">
        <v>100</v>
      </c>
      <c r="E1941" s="54">
        <v>1</v>
      </c>
      <c r="F1941" t="s">
        <v>61</v>
      </c>
      <c r="G1941" s="54">
        <v>0.64669666949329196</v>
      </c>
      <c r="H1941" s="54">
        <v>0</v>
      </c>
      <c r="I1941" s="54">
        <v>-4.3964881954961101E-2</v>
      </c>
      <c r="J1941" s="1">
        <v>0</v>
      </c>
      <c r="K1941" s="1">
        <v>150</v>
      </c>
      <c r="L1941" s="54"/>
    </row>
    <row r="1942" spans="1:12">
      <c r="A1942" t="s">
        <v>25</v>
      </c>
      <c r="B1942" t="s">
        <v>120</v>
      </c>
      <c r="C1942" t="s">
        <v>99</v>
      </c>
      <c r="D1942" t="s">
        <v>100</v>
      </c>
      <c r="E1942" s="54">
        <v>1</v>
      </c>
      <c r="F1942" t="s">
        <v>60</v>
      </c>
      <c r="G1942" s="54">
        <v>0.64669666949329196</v>
      </c>
      <c r="H1942" s="54">
        <v>0</v>
      </c>
      <c r="I1942" s="54">
        <v>-4.6637618655616303E-2</v>
      </c>
      <c r="J1942" s="1">
        <v>0</v>
      </c>
      <c r="K1942" s="1">
        <v>150</v>
      </c>
      <c r="L1942" s="54"/>
    </row>
    <row r="1943" spans="1:12">
      <c r="A1943" t="s">
        <v>25</v>
      </c>
      <c r="B1943" t="s">
        <v>120</v>
      </c>
      <c r="C1943" t="s">
        <v>99</v>
      </c>
      <c r="D1943" t="s">
        <v>100</v>
      </c>
      <c r="E1943" s="54">
        <v>1</v>
      </c>
      <c r="F1943" t="s">
        <v>57</v>
      </c>
      <c r="G1943" s="54">
        <v>0.64669666949329196</v>
      </c>
      <c r="H1943" s="54">
        <v>0</v>
      </c>
      <c r="I1943" s="54">
        <v>0.163996198199546</v>
      </c>
      <c r="J1943" s="1">
        <v>0</v>
      </c>
      <c r="K1943" s="1">
        <v>150</v>
      </c>
      <c r="L1943" s="54"/>
    </row>
    <row r="1944" spans="1:12">
      <c r="A1944" t="s">
        <v>25</v>
      </c>
      <c r="B1944" t="s">
        <v>120</v>
      </c>
      <c r="C1944" t="s">
        <v>99</v>
      </c>
      <c r="D1944" t="s">
        <v>100</v>
      </c>
      <c r="E1944" s="54">
        <v>1</v>
      </c>
      <c r="F1944" t="s">
        <v>59</v>
      </c>
      <c r="G1944" s="54">
        <v>0.64669666949329196</v>
      </c>
      <c r="H1944" s="54">
        <v>0</v>
      </c>
      <c r="I1944" s="54">
        <v>-0.115285183338278</v>
      </c>
      <c r="J1944" s="1">
        <v>0</v>
      </c>
      <c r="K1944" s="1">
        <v>150</v>
      </c>
      <c r="L1944" s="54"/>
    </row>
    <row r="1945" spans="1:12">
      <c r="A1945" t="s">
        <v>25</v>
      </c>
      <c r="B1945" t="s">
        <v>120</v>
      </c>
      <c r="C1945" t="s">
        <v>99</v>
      </c>
      <c r="D1945" t="s">
        <v>100</v>
      </c>
      <c r="E1945" s="54">
        <v>1</v>
      </c>
      <c r="F1945" t="s">
        <v>65</v>
      </c>
      <c r="G1945" s="54">
        <v>0.64669666949329196</v>
      </c>
      <c r="H1945" s="54">
        <v>0</v>
      </c>
      <c r="I1945" s="54">
        <v>5.3441144038433398E-2</v>
      </c>
      <c r="J1945" s="1">
        <v>0</v>
      </c>
      <c r="K1945" s="1">
        <v>150</v>
      </c>
      <c r="L1945" s="54"/>
    </row>
    <row r="1946" spans="1:12">
      <c r="A1946" t="s">
        <v>25</v>
      </c>
      <c r="B1946" t="s">
        <v>120</v>
      </c>
      <c r="C1946" t="s">
        <v>99</v>
      </c>
      <c r="D1946" t="s">
        <v>100</v>
      </c>
      <c r="E1946" s="54">
        <v>1</v>
      </c>
      <c r="F1946" t="s">
        <v>64</v>
      </c>
      <c r="G1946" s="54">
        <v>0.64669666949329196</v>
      </c>
      <c r="H1946" s="54">
        <v>0</v>
      </c>
      <c r="I1946" s="54">
        <v>-6.8853687500363595E-2</v>
      </c>
      <c r="J1946" s="1">
        <v>0</v>
      </c>
      <c r="K1946" s="1">
        <v>150</v>
      </c>
      <c r="L1946" s="54"/>
    </row>
    <row r="1947" spans="1:12">
      <c r="A1947" t="s">
        <v>25</v>
      </c>
      <c r="B1947" t="s">
        <v>120</v>
      </c>
      <c r="C1947" t="s">
        <v>99</v>
      </c>
      <c r="D1947" t="s">
        <v>100</v>
      </c>
      <c r="E1947" s="54">
        <v>1</v>
      </c>
      <c r="F1947" t="s">
        <v>17</v>
      </c>
      <c r="G1947" s="54">
        <v>0.64669666949329196</v>
      </c>
      <c r="H1947" s="54">
        <v>0</v>
      </c>
      <c r="I1947" s="54">
        <v>1.8077510385411201E-2</v>
      </c>
      <c r="J1947" s="1">
        <v>0</v>
      </c>
      <c r="K1947" s="1">
        <v>150</v>
      </c>
      <c r="L1947" s="54"/>
    </row>
    <row r="1948" spans="1:12">
      <c r="A1948" t="s">
        <v>25</v>
      </c>
      <c r="B1948" t="s">
        <v>120</v>
      </c>
      <c r="C1948" t="s">
        <v>99</v>
      </c>
      <c r="D1948" t="s">
        <v>100</v>
      </c>
      <c r="E1948" s="54">
        <v>1</v>
      </c>
      <c r="F1948" t="s">
        <v>63</v>
      </c>
      <c r="G1948" s="54">
        <v>0.64669666949329196</v>
      </c>
      <c r="H1948" s="54">
        <v>0</v>
      </c>
      <c r="I1948" s="54">
        <v>-7.8522471153292306E-2</v>
      </c>
      <c r="J1948" s="1">
        <v>0</v>
      </c>
      <c r="K1948" s="1">
        <v>150</v>
      </c>
      <c r="L1948" s="54"/>
    </row>
    <row r="1949" spans="1:12">
      <c r="A1949" t="s">
        <v>25</v>
      </c>
      <c r="B1949" t="s">
        <v>120</v>
      </c>
      <c r="C1949" t="s">
        <v>99</v>
      </c>
      <c r="D1949" t="s">
        <v>100</v>
      </c>
      <c r="E1949" s="54">
        <v>1</v>
      </c>
      <c r="F1949" t="s">
        <v>72</v>
      </c>
      <c r="G1949" s="54">
        <v>0.64669666949329196</v>
      </c>
      <c r="H1949" s="54">
        <v>0</v>
      </c>
      <c r="I1949" s="54">
        <v>2.4709178974928899E-3</v>
      </c>
      <c r="J1949" s="1">
        <v>0</v>
      </c>
      <c r="K1949" s="1">
        <v>150</v>
      </c>
      <c r="L1949" s="54"/>
    </row>
    <row r="1950" spans="1:12">
      <c r="A1950" t="s">
        <v>25</v>
      </c>
      <c r="B1950" t="s">
        <v>120</v>
      </c>
      <c r="C1950" t="s">
        <v>99</v>
      </c>
      <c r="D1950" t="s">
        <v>100</v>
      </c>
      <c r="E1950" s="54">
        <v>2</v>
      </c>
      <c r="F1950" t="s">
        <v>62</v>
      </c>
      <c r="G1950" s="54">
        <v>0.63791252820698596</v>
      </c>
      <c r="H1950" s="54">
        <v>0</v>
      </c>
      <c r="I1950" s="54">
        <v>-5.25424099927864E-2</v>
      </c>
      <c r="J1950" s="1">
        <v>0</v>
      </c>
      <c r="K1950" s="1">
        <v>150</v>
      </c>
      <c r="L1950" s="54"/>
    </row>
    <row r="1951" spans="1:12">
      <c r="A1951" t="s">
        <v>25</v>
      </c>
      <c r="B1951" t="s">
        <v>120</v>
      </c>
      <c r="C1951" t="s">
        <v>99</v>
      </c>
      <c r="D1951" t="s">
        <v>100</v>
      </c>
      <c r="E1951" s="54">
        <v>2</v>
      </c>
      <c r="F1951" t="s">
        <v>84</v>
      </c>
      <c r="G1951" s="54">
        <v>0.63791252820698596</v>
      </c>
      <c r="H1951" s="54">
        <v>0</v>
      </c>
      <c r="I1951" s="54">
        <v>3.5467305712470901E-3</v>
      </c>
      <c r="J1951" s="1">
        <v>0</v>
      </c>
      <c r="K1951" s="1">
        <v>150</v>
      </c>
      <c r="L1951" s="54"/>
    </row>
    <row r="1952" spans="1:12">
      <c r="A1952" t="s">
        <v>25</v>
      </c>
      <c r="B1952" t="s">
        <v>120</v>
      </c>
      <c r="C1952" t="s">
        <v>99</v>
      </c>
      <c r="D1952" t="s">
        <v>100</v>
      </c>
      <c r="E1952" s="54">
        <v>2</v>
      </c>
      <c r="F1952" t="s">
        <v>80</v>
      </c>
      <c r="G1952" s="54">
        <v>0.63791252820698596</v>
      </c>
      <c r="H1952" s="54">
        <v>0</v>
      </c>
      <c r="I1952" s="54">
        <v>2.21615839993251E-2</v>
      </c>
      <c r="J1952" s="1">
        <v>0</v>
      </c>
      <c r="K1952" s="1">
        <v>150</v>
      </c>
      <c r="L1952" s="54"/>
    </row>
    <row r="1953" spans="1:12">
      <c r="A1953" t="s">
        <v>25</v>
      </c>
      <c r="B1953" t="s">
        <v>120</v>
      </c>
      <c r="C1953" t="s">
        <v>99</v>
      </c>
      <c r="D1953" t="s">
        <v>100</v>
      </c>
      <c r="E1953" s="54">
        <v>2</v>
      </c>
      <c r="F1953" t="s">
        <v>81</v>
      </c>
      <c r="G1953" s="54">
        <v>0.63791252820698596</v>
      </c>
      <c r="H1953" s="54">
        <v>0</v>
      </c>
      <c r="I1953" s="54">
        <v>6.0996755968536704E-3</v>
      </c>
      <c r="J1953" s="1">
        <v>0</v>
      </c>
      <c r="K1953" s="1">
        <v>150</v>
      </c>
      <c r="L1953" s="54"/>
    </row>
    <row r="1954" spans="1:12">
      <c r="A1954" t="s">
        <v>25</v>
      </c>
      <c r="B1954" t="s">
        <v>120</v>
      </c>
      <c r="C1954" t="s">
        <v>99</v>
      </c>
      <c r="D1954" t="s">
        <v>100</v>
      </c>
      <c r="E1954" s="54">
        <v>2</v>
      </c>
      <c r="F1954" t="s">
        <v>79</v>
      </c>
      <c r="G1954" s="54">
        <v>0.63791252820698596</v>
      </c>
      <c r="H1954" s="54">
        <v>0</v>
      </c>
      <c r="I1954" s="54">
        <v>2.6720882724755399E-2</v>
      </c>
      <c r="J1954" s="1">
        <v>0</v>
      </c>
      <c r="K1954" s="1">
        <v>150</v>
      </c>
      <c r="L1954" s="54"/>
    </row>
    <row r="1955" spans="1:12">
      <c r="A1955" t="s">
        <v>25</v>
      </c>
      <c r="B1955" t="s">
        <v>120</v>
      </c>
      <c r="C1955" t="s">
        <v>99</v>
      </c>
      <c r="D1955" t="s">
        <v>100</v>
      </c>
      <c r="E1955" s="54">
        <v>2</v>
      </c>
      <c r="F1955" t="s">
        <v>66</v>
      </c>
      <c r="G1955" s="54">
        <v>0.63791252820698596</v>
      </c>
      <c r="H1955" s="54">
        <v>0</v>
      </c>
      <c r="I1955" s="54">
        <v>0.15899346914835499</v>
      </c>
      <c r="J1955" s="1">
        <v>0</v>
      </c>
      <c r="K1955" s="1">
        <v>150</v>
      </c>
      <c r="L1955" s="54"/>
    </row>
    <row r="1956" spans="1:12">
      <c r="A1956" t="s">
        <v>25</v>
      </c>
      <c r="B1956" t="s">
        <v>120</v>
      </c>
      <c r="C1956" t="s">
        <v>99</v>
      </c>
      <c r="D1956" t="s">
        <v>100</v>
      </c>
      <c r="E1956" s="54">
        <v>2</v>
      </c>
      <c r="F1956" t="s">
        <v>56</v>
      </c>
      <c r="G1956" s="54">
        <v>0.63791252820698596</v>
      </c>
      <c r="H1956" s="54">
        <v>0</v>
      </c>
      <c r="I1956" s="54">
        <v>0.268050215194574</v>
      </c>
      <c r="J1956" s="1">
        <v>0</v>
      </c>
      <c r="K1956" s="1">
        <v>150</v>
      </c>
      <c r="L1956" s="54"/>
    </row>
    <row r="1957" spans="1:12">
      <c r="A1957" t="s">
        <v>25</v>
      </c>
      <c r="B1957" t="s">
        <v>120</v>
      </c>
      <c r="C1957" t="s">
        <v>99</v>
      </c>
      <c r="D1957" t="s">
        <v>100</v>
      </c>
      <c r="E1957" s="54">
        <v>2</v>
      </c>
      <c r="F1957" t="s">
        <v>86</v>
      </c>
      <c r="G1957" s="54">
        <v>0.63791252820698596</v>
      </c>
      <c r="H1957" s="54">
        <v>0</v>
      </c>
      <c r="I1957" s="54">
        <v>1.74317103779645E-2</v>
      </c>
      <c r="J1957" s="1">
        <v>0</v>
      </c>
      <c r="K1957" s="1">
        <v>150</v>
      </c>
      <c r="L1957" s="54"/>
    </row>
    <row r="1958" spans="1:12">
      <c r="A1958" t="s">
        <v>25</v>
      </c>
      <c r="B1958" t="s">
        <v>120</v>
      </c>
      <c r="C1958" t="s">
        <v>99</v>
      </c>
      <c r="D1958" t="s">
        <v>100</v>
      </c>
      <c r="E1958" s="54">
        <v>2</v>
      </c>
      <c r="F1958" t="s">
        <v>88</v>
      </c>
      <c r="G1958" s="54">
        <v>0.63791252820698596</v>
      </c>
      <c r="H1958" s="54">
        <v>0</v>
      </c>
      <c r="I1958" s="54">
        <v>3.2881381904021098E-3</v>
      </c>
      <c r="J1958" s="1">
        <v>0</v>
      </c>
      <c r="K1958" s="1">
        <v>150</v>
      </c>
      <c r="L1958" s="54"/>
    </row>
    <row r="1959" spans="1:12">
      <c r="A1959" t="s">
        <v>25</v>
      </c>
      <c r="B1959" t="s">
        <v>120</v>
      </c>
      <c r="C1959" t="s">
        <v>99</v>
      </c>
      <c r="D1959" t="s">
        <v>100</v>
      </c>
      <c r="E1959" s="54">
        <v>2</v>
      </c>
      <c r="F1959" t="s">
        <v>87</v>
      </c>
      <c r="G1959" s="54">
        <v>0.63791252820698596</v>
      </c>
      <c r="H1959" s="54">
        <v>0</v>
      </c>
      <c r="I1959" s="54">
        <v>2.6422061644243999E-2</v>
      </c>
      <c r="J1959" s="1">
        <v>0</v>
      </c>
      <c r="K1959" s="1">
        <v>150</v>
      </c>
      <c r="L1959" s="54"/>
    </row>
    <row r="1960" spans="1:12">
      <c r="A1960" t="s">
        <v>25</v>
      </c>
      <c r="B1960" t="s">
        <v>120</v>
      </c>
      <c r="C1960" t="s">
        <v>99</v>
      </c>
      <c r="D1960" t="s">
        <v>100</v>
      </c>
      <c r="E1960" s="54">
        <v>2</v>
      </c>
      <c r="F1960" t="s">
        <v>85</v>
      </c>
      <c r="G1960" s="54">
        <v>0.63791252820698596</v>
      </c>
      <c r="H1960" s="54">
        <v>0</v>
      </c>
      <c r="I1960" s="54">
        <v>4.4373143982216097E-3</v>
      </c>
      <c r="J1960" s="1">
        <v>0</v>
      </c>
      <c r="K1960" s="1">
        <v>150</v>
      </c>
      <c r="L1960" s="54"/>
    </row>
    <row r="1961" spans="1:12">
      <c r="A1961" t="s">
        <v>25</v>
      </c>
      <c r="B1961" t="s">
        <v>120</v>
      </c>
      <c r="C1961" t="s">
        <v>99</v>
      </c>
      <c r="D1961" t="s">
        <v>100</v>
      </c>
      <c r="E1961" s="54">
        <v>2</v>
      </c>
      <c r="F1961" t="s">
        <v>89</v>
      </c>
      <c r="G1961" s="54">
        <v>0.63791252820698596</v>
      </c>
      <c r="H1961" s="54">
        <v>0</v>
      </c>
      <c r="I1961" s="54">
        <v>3.49573985942708E-2</v>
      </c>
      <c r="J1961" s="1">
        <v>0</v>
      </c>
      <c r="K1961" s="1">
        <v>150</v>
      </c>
      <c r="L1961" s="54"/>
    </row>
    <row r="1962" spans="1:12">
      <c r="A1962" t="s">
        <v>25</v>
      </c>
      <c r="B1962" t="s">
        <v>120</v>
      </c>
      <c r="C1962" t="s">
        <v>99</v>
      </c>
      <c r="D1962" t="s">
        <v>100</v>
      </c>
      <c r="E1962" s="54">
        <v>2</v>
      </c>
      <c r="F1962" t="s">
        <v>55</v>
      </c>
      <c r="G1962" s="54">
        <v>0.63791252820698596</v>
      </c>
      <c r="H1962" s="54">
        <v>0</v>
      </c>
      <c r="I1962" s="54">
        <v>0.29070688334243799</v>
      </c>
      <c r="J1962" s="1">
        <v>0</v>
      </c>
      <c r="K1962" s="1">
        <v>150</v>
      </c>
      <c r="L1962" s="54"/>
    </row>
    <row r="1963" spans="1:12">
      <c r="A1963" t="s">
        <v>25</v>
      </c>
      <c r="B1963" t="s">
        <v>120</v>
      </c>
      <c r="C1963" t="s">
        <v>99</v>
      </c>
      <c r="D1963" t="s">
        <v>100</v>
      </c>
      <c r="E1963" s="54">
        <v>2</v>
      </c>
      <c r="F1963" t="s">
        <v>61</v>
      </c>
      <c r="G1963" s="54">
        <v>0.63791252820698596</v>
      </c>
      <c r="H1963" s="54">
        <v>0</v>
      </c>
      <c r="I1963" s="54">
        <v>-7.0017634703224099E-2</v>
      </c>
      <c r="J1963" s="1">
        <v>0</v>
      </c>
      <c r="K1963" s="1">
        <v>150</v>
      </c>
      <c r="L1963" s="54"/>
    </row>
    <row r="1964" spans="1:12">
      <c r="A1964" t="s">
        <v>25</v>
      </c>
      <c r="B1964" t="s">
        <v>120</v>
      </c>
      <c r="C1964" t="s">
        <v>99</v>
      </c>
      <c r="D1964" t="s">
        <v>100</v>
      </c>
      <c r="E1964" s="54">
        <v>2</v>
      </c>
      <c r="F1964" t="s">
        <v>60</v>
      </c>
      <c r="G1964" s="54">
        <v>0.63791252820698596</v>
      </c>
      <c r="H1964" s="54">
        <v>0</v>
      </c>
      <c r="I1964" s="54">
        <v>-7.3717318995432199E-2</v>
      </c>
      <c r="J1964" s="1">
        <v>0</v>
      </c>
      <c r="K1964" s="1">
        <v>150</v>
      </c>
      <c r="L1964" s="54"/>
    </row>
    <row r="1965" spans="1:12">
      <c r="A1965" t="s">
        <v>25</v>
      </c>
      <c r="B1965" t="s">
        <v>120</v>
      </c>
      <c r="C1965" t="s">
        <v>99</v>
      </c>
      <c r="D1965" t="s">
        <v>100</v>
      </c>
      <c r="E1965" s="54">
        <v>2</v>
      </c>
      <c r="F1965" t="s">
        <v>57</v>
      </c>
      <c r="G1965" s="54">
        <v>0.63791252820698596</v>
      </c>
      <c r="H1965" s="54">
        <v>0</v>
      </c>
      <c r="I1965" s="54">
        <v>0.17229354616391601</v>
      </c>
      <c r="J1965" s="1">
        <v>0</v>
      </c>
      <c r="K1965" s="1">
        <v>150</v>
      </c>
      <c r="L1965" s="54"/>
    </row>
    <row r="1966" spans="1:12">
      <c r="A1966" t="s">
        <v>25</v>
      </c>
      <c r="B1966" t="s">
        <v>120</v>
      </c>
      <c r="C1966" t="s">
        <v>99</v>
      </c>
      <c r="D1966" t="s">
        <v>100</v>
      </c>
      <c r="E1966" s="54">
        <v>2</v>
      </c>
      <c r="F1966" t="s">
        <v>59</v>
      </c>
      <c r="G1966" s="54">
        <v>0.63791252820698596</v>
      </c>
      <c r="H1966" s="54">
        <v>0</v>
      </c>
      <c r="I1966" s="54">
        <v>-0.111748598807189</v>
      </c>
      <c r="J1966" s="1">
        <v>0</v>
      </c>
      <c r="K1966" s="1">
        <v>150</v>
      </c>
      <c r="L1966" s="54"/>
    </row>
    <row r="1967" spans="1:12">
      <c r="A1967" t="s">
        <v>25</v>
      </c>
      <c r="B1967" t="s">
        <v>120</v>
      </c>
      <c r="C1967" t="s">
        <v>99</v>
      </c>
      <c r="D1967" t="s">
        <v>100</v>
      </c>
      <c r="E1967" s="54">
        <v>2</v>
      </c>
      <c r="F1967" t="s">
        <v>65</v>
      </c>
      <c r="G1967" s="54">
        <v>0.63791252820698596</v>
      </c>
      <c r="H1967" s="54">
        <v>0</v>
      </c>
      <c r="I1967" s="54">
        <v>6.5668395644704197E-2</v>
      </c>
      <c r="J1967" s="1">
        <v>0</v>
      </c>
      <c r="K1967" s="1">
        <v>150</v>
      </c>
      <c r="L1967" s="54"/>
    </row>
    <row r="1968" spans="1:12">
      <c r="A1968" t="s">
        <v>25</v>
      </c>
      <c r="B1968" t="s">
        <v>120</v>
      </c>
      <c r="C1968" t="s">
        <v>99</v>
      </c>
      <c r="D1968" t="s">
        <v>100</v>
      </c>
      <c r="E1968" s="54">
        <v>2</v>
      </c>
      <c r="F1968" t="s">
        <v>64</v>
      </c>
      <c r="G1968" s="54">
        <v>0.63791252820698596</v>
      </c>
      <c r="H1968" s="54">
        <v>0</v>
      </c>
      <c r="I1968" s="54">
        <v>-7.6053166494983795E-2</v>
      </c>
      <c r="J1968" s="1">
        <v>0</v>
      </c>
      <c r="K1968" s="1">
        <v>150</v>
      </c>
      <c r="L1968" s="54"/>
    </row>
    <row r="1969" spans="1:12">
      <c r="A1969" t="s">
        <v>25</v>
      </c>
      <c r="B1969" t="s">
        <v>120</v>
      </c>
      <c r="C1969" t="s">
        <v>99</v>
      </c>
      <c r="D1969" t="s">
        <v>100</v>
      </c>
      <c r="E1969" s="54">
        <v>2</v>
      </c>
      <c r="F1969" t="s">
        <v>17</v>
      </c>
      <c r="G1969" s="54">
        <v>0.63791252820698596</v>
      </c>
      <c r="H1969" s="54">
        <v>0</v>
      </c>
      <c r="I1969" s="54">
        <v>-1.35767760670108E-2</v>
      </c>
      <c r="J1969" s="1">
        <v>0</v>
      </c>
      <c r="K1969" s="1">
        <v>150</v>
      </c>
      <c r="L1969" s="54"/>
    </row>
    <row r="1970" spans="1:12">
      <c r="A1970" t="s">
        <v>25</v>
      </c>
      <c r="B1970" t="s">
        <v>120</v>
      </c>
      <c r="C1970" t="s">
        <v>99</v>
      </c>
      <c r="D1970" t="s">
        <v>100</v>
      </c>
      <c r="E1970" s="54">
        <v>2</v>
      </c>
      <c r="F1970" t="s">
        <v>63</v>
      </c>
      <c r="G1970" s="54">
        <v>0.63791252820698596</v>
      </c>
      <c r="H1970" s="54">
        <v>0</v>
      </c>
      <c r="I1970" s="54">
        <v>-9.8503769077502606E-2</v>
      </c>
      <c r="J1970" s="1">
        <v>0</v>
      </c>
      <c r="K1970" s="1">
        <v>150</v>
      </c>
      <c r="L1970" s="54"/>
    </row>
    <row r="1971" spans="1:12">
      <c r="A1971" t="s">
        <v>25</v>
      </c>
      <c r="B1971" t="s">
        <v>120</v>
      </c>
      <c r="C1971" t="s">
        <v>99</v>
      </c>
      <c r="D1971" t="s">
        <v>100</v>
      </c>
      <c r="E1971" s="54">
        <v>2</v>
      </c>
      <c r="F1971" t="s">
        <v>72</v>
      </c>
      <c r="G1971" s="54">
        <v>0.63791252820698596</v>
      </c>
      <c r="H1971" s="54">
        <v>0</v>
      </c>
      <c r="I1971" s="54">
        <v>-2.53239985418591E-2</v>
      </c>
      <c r="J1971" s="1">
        <v>0</v>
      </c>
      <c r="K1971" s="1">
        <v>150</v>
      </c>
      <c r="L1971" s="54"/>
    </row>
    <row r="1972" spans="1:12">
      <c r="A1972" t="s">
        <v>25</v>
      </c>
      <c r="B1972" t="s">
        <v>120</v>
      </c>
      <c r="C1972" t="s">
        <v>99</v>
      </c>
      <c r="D1972" t="s">
        <v>100</v>
      </c>
      <c r="E1972" s="54">
        <v>3</v>
      </c>
      <c r="F1972" t="s">
        <v>62</v>
      </c>
      <c r="G1972" s="54">
        <v>0.66005917588399299</v>
      </c>
      <c r="H1972" s="54">
        <v>0</v>
      </c>
      <c r="I1972" s="54">
        <v>-0.11383558893153201</v>
      </c>
      <c r="J1972" s="1">
        <v>0</v>
      </c>
      <c r="K1972" s="1">
        <v>150</v>
      </c>
      <c r="L1972" s="54"/>
    </row>
    <row r="1973" spans="1:12">
      <c r="A1973" t="s">
        <v>25</v>
      </c>
      <c r="B1973" t="s">
        <v>120</v>
      </c>
      <c r="C1973" t="s">
        <v>99</v>
      </c>
      <c r="D1973" t="s">
        <v>100</v>
      </c>
      <c r="E1973" s="54">
        <v>3</v>
      </c>
      <c r="F1973" t="s">
        <v>84</v>
      </c>
      <c r="G1973" s="54">
        <v>0.66005917588399299</v>
      </c>
      <c r="H1973" s="54">
        <v>0</v>
      </c>
      <c r="I1973" s="54">
        <v>7.71530781136303E-3</v>
      </c>
      <c r="J1973" s="1">
        <v>0</v>
      </c>
      <c r="K1973" s="1">
        <v>150</v>
      </c>
      <c r="L1973" s="54"/>
    </row>
    <row r="1974" spans="1:12">
      <c r="A1974" t="s">
        <v>25</v>
      </c>
      <c r="B1974" t="s">
        <v>120</v>
      </c>
      <c r="C1974" t="s">
        <v>99</v>
      </c>
      <c r="D1974" t="s">
        <v>100</v>
      </c>
      <c r="E1974" s="54">
        <v>3</v>
      </c>
      <c r="F1974" t="s">
        <v>80</v>
      </c>
      <c r="G1974" s="54">
        <v>0.66005917588399299</v>
      </c>
      <c r="H1974" s="54">
        <v>0</v>
      </c>
      <c r="I1974" s="54">
        <v>1.81720019747088E-2</v>
      </c>
      <c r="J1974" s="1">
        <v>0</v>
      </c>
      <c r="K1974" s="1">
        <v>150</v>
      </c>
      <c r="L1974" s="54"/>
    </row>
    <row r="1975" spans="1:12">
      <c r="A1975" t="s">
        <v>25</v>
      </c>
      <c r="B1975" t="s">
        <v>120</v>
      </c>
      <c r="C1975" t="s">
        <v>99</v>
      </c>
      <c r="D1975" t="s">
        <v>100</v>
      </c>
      <c r="E1975" s="54">
        <v>3</v>
      </c>
      <c r="F1975" t="s">
        <v>81</v>
      </c>
      <c r="G1975" s="54">
        <v>0.66005917588399299</v>
      </c>
      <c r="H1975" s="54">
        <v>0</v>
      </c>
      <c r="I1975" s="54">
        <v>2.45882357709671E-3</v>
      </c>
      <c r="J1975" s="1">
        <v>0</v>
      </c>
      <c r="K1975" s="1">
        <v>150</v>
      </c>
      <c r="L1975" s="54"/>
    </row>
    <row r="1976" spans="1:12">
      <c r="A1976" t="s">
        <v>25</v>
      </c>
      <c r="B1976" t="s">
        <v>120</v>
      </c>
      <c r="C1976" t="s">
        <v>99</v>
      </c>
      <c r="D1976" t="s">
        <v>100</v>
      </c>
      <c r="E1976" s="54">
        <v>3</v>
      </c>
      <c r="F1976" t="s">
        <v>79</v>
      </c>
      <c r="G1976" s="54">
        <v>0.66005917588399299</v>
      </c>
      <c r="H1976" s="54">
        <v>0</v>
      </c>
      <c r="I1976" s="54">
        <v>1.80955049416682E-2</v>
      </c>
      <c r="J1976" s="1">
        <v>0</v>
      </c>
      <c r="K1976" s="1">
        <v>150</v>
      </c>
      <c r="L1976" s="54"/>
    </row>
    <row r="1977" spans="1:12">
      <c r="A1977" t="s">
        <v>25</v>
      </c>
      <c r="B1977" t="s">
        <v>120</v>
      </c>
      <c r="C1977" t="s">
        <v>99</v>
      </c>
      <c r="D1977" t="s">
        <v>100</v>
      </c>
      <c r="E1977" s="54">
        <v>3</v>
      </c>
      <c r="F1977" t="s">
        <v>66</v>
      </c>
      <c r="G1977" s="54">
        <v>0.66005917588399299</v>
      </c>
      <c r="H1977" s="54">
        <v>0</v>
      </c>
      <c r="I1977" s="54">
        <v>7.1346490336578999E-2</v>
      </c>
      <c r="J1977" s="1">
        <v>0</v>
      </c>
      <c r="K1977" s="1">
        <v>150</v>
      </c>
      <c r="L1977" s="54"/>
    </row>
    <row r="1978" spans="1:12">
      <c r="A1978" t="s">
        <v>25</v>
      </c>
      <c r="B1978" t="s">
        <v>120</v>
      </c>
      <c r="C1978" t="s">
        <v>99</v>
      </c>
      <c r="D1978" t="s">
        <v>100</v>
      </c>
      <c r="E1978" s="54">
        <v>3</v>
      </c>
      <c r="F1978" t="s">
        <v>56</v>
      </c>
      <c r="G1978" s="54">
        <v>0.66005917588399299</v>
      </c>
      <c r="H1978" s="54">
        <v>0</v>
      </c>
      <c r="I1978" s="54">
        <v>0.20349897125828501</v>
      </c>
      <c r="J1978" s="1">
        <v>0</v>
      </c>
      <c r="K1978" s="1">
        <v>150</v>
      </c>
      <c r="L1978" s="54"/>
    </row>
    <row r="1979" spans="1:12">
      <c r="A1979" t="s">
        <v>25</v>
      </c>
      <c r="B1979" t="s">
        <v>120</v>
      </c>
      <c r="C1979" t="s">
        <v>99</v>
      </c>
      <c r="D1979" t="s">
        <v>100</v>
      </c>
      <c r="E1979" s="54">
        <v>3</v>
      </c>
      <c r="F1979" t="s">
        <v>86</v>
      </c>
      <c r="G1979" s="54">
        <v>0.66005917588399299</v>
      </c>
      <c r="H1979" s="54">
        <v>0</v>
      </c>
      <c r="I1979" s="54">
        <v>2.5675293563971399E-2</v>
      </c>
      <c r="J1979" s="1">
        <v>0</v>
      </c>
      <c r="K1979" s="1">
        <v>150</v>
      </c>
      <c r="L1979" s="54"/>
    </row>
    <row r="1980" spans="1:12">
      <c r="A1980" t="s">
        <v>25</v>
      </c>
      <c r="B1980" t="s">
        <v>120</v>
      </c>
      <c r="C1980" t="s">
        <v>99</v>
      </c>
      <c r="D1980" t="s">
        <v>100</v>
      </c>
      <c r="E1980" s="54">
        <v>3</v>
      </c>
      <c r="F1980" t="s">
        <v>88</v>
      </c>
      <c r="G1980" s="54">
        <v>0.66005917588399299</v>
      </c>
      <c r="H1980" s="54">
        <v>0</v>
      </c>
      <c r="I1980" s="54">
        <v>-3.8238400591099398E-3</v>
      </c>
      <c r="J1980" s="1">
        <v>0</v>
      </c>
      <c r="K1980" s="1">
        <v>150</v>
      </c>
      <c r="L1980" s="54"/>
    </row>
    <row r="1981" spans="1:12">
      <c r="A1981" t="s">
        <v>25</v>
      </c>
      <c r="B1981" t="s">
        <v>120</v>
      </c>
      <c r="C1981" t="s">
        <v>99</v>
      </c>
      <c r="D1981" t="s">
        <v>100</v>
      </c>
      <c r="E1981" s="54">
        <v>3</v>
      </c>
      <c r="F1981" t="s">
        <v>87</v>
      </c>
      <c r="G1981" s="54">
        <v>0.66005917588399299</v>
      </c>
      <c r="H1981" s="54">
        <v>0</v>
      </c>
      <c r="I1981" s="54">
        <v>2.8961633428637602E-2</v>
      </c>
      <c r="J1981" s="1">
        <v>0</v>
      </c>
      <c r="K1981" s="1">
        <v>150</v>
      </c>
      <c r="L1981" s="54"/>
    </row>
    <row r="1982" spans="1:12">
      <c r="A1982" t="s">
        <v>25</v>
      </c>
      <c r="B1982" t="s">
        <v>120</v>
      </c>
      <c r="C1982" t="s">
        <v>99</v>
      </c>
      <c r="D1982" t="s">
        <v>100</v>
      </c>
      <c r="E1982" s="54">
        <v>3</v>
      </c>
      <c r="F1982" t="s">
        <v>85</v>
      </c>
      <c r="G1982" s="54">
        <v>0.66005917588399299</v>
      </c>
      <c r="H1982" s="54">
        <v>0</v>
      </c>
      <c r="I1982" s="54">
        <v>3.6652103816960401E-3</v>
      </c>
      <c r="J1982" s="1">
        <v>0</v>
      </c>
      <c r="K1982" s="1">
        <v>150</v>
      </c>
      <c r="L1982" s="54"/>
    </row>
    <row r="1983" spans="1:12">
      <c r="A1983" t="s">
        <v>25</v>
      </c>
      <c r="B1983" t="s">
        <v>120</v>
      </c>
      <c r="C1983" t="s">
        <v>99</v>
      </c>
      <c r="D1983" t="s">
        <v>100</v>
      </c>
      <c r="E1983" s="54">
        <v>3</v>
      </c>
      <c r="F1983" t="s">
        <v>89</v>
      </c>
      <c r="G1983" s="54">
        <v>0.66005917588399299</v>
      </c>
      <c r="H1983" s="54">
        <v>0</v>
      </c>
      <c r="I1983" s="54">
        <v>3.7675458599123003E-2</v>
      </c>
      <c r="J1983" s="1">
        <v>0</v>
      </c>
      <c r="K1983" s="1">
        <v>150</v>
      </c>
      <c r="L1983" s="54"/>
    </row>
    <row r="1984" spans="1:12">
      <c r="A1984" t="s">
        <v>25</v>
      </c>
      <c r="B1984" t="s">
        <v>120</v>
      </c>
      <c r="C1984" t="s">
        <v>99</v>
      </c>
      <c r="D1984" t="s">
        <v>100</v>
      </c>
      <c r="E1984" s="54">
        <v>3</v>
      </c>
      <c r="F1984" t="s">
        <v>55</v>
      </c>
      <c r="G1984" s="54">
        <v>0.66005917588399299</v>
      </c>
      <c r="H1984" s="54">
        <v>0</v>
      </c>
      <c r="I1984" s="54">
        <v>0.164153262377329</v>
      </c>
      <c r="J1984" s="1">
        <v>0</v>
      </c>
      <c r="K1984" s="1">
        <v>150</v>
      </c>
      <c r="L1984" s="54"/>
    </row>
    <row r="1985" spans="1:12">
      <c r="A1985" t="s">
        <v>25</v>
      </c>
      <c r="B1985" t="s">
        <v>120</v>
      </c>
      <c r="C1985" t="s">
        <v>99</v>
      </c>
      <c r="D1985" t="s">
        <v>100</v>
      </c>
      <c r="E1985" s="54">
        <v>3</v>
      </c>
      <c r="F1985" t="s">
        <v>61</v>
      </c>
      <c r="G1985" s="54">
        <v>0.66005917588399299</v>
      </c>
      <c r="H1985" s="54">
        <v>0</v>
      </c>
      <c r="I1985" s="54">
        <v>-0.116741264302842</v>
      </c>
      <c r="J1985" s="1">
        <v>0</v>
      </c>
      <c r="K1985" s="1">
        <v>150</v>
      </c>
      <c r="L1985" s="54"/>
    </row>
    <row r="1986" spans="1:12">
      <c r="A1986" t="s">
        <v>25</v>
      </c>
      <c r="B1986" t="s">
        <v>120</v>
      </c>
      <c r="C1986" t="s">
        <v>99</v>
      </c>
      <c r="D1986" t="s">
        <v>100</v>
      </c>
      <c r="E1986" s="54">
        <v>3</v>
      </c>
      <c r="F1986" t="s">
        <v>60</v>
      </c>
      <c r="G1986" s="54">
        <v>0.66005917588399299</v>
      </c>
      <c r="H1986" s="54">
        <v>0</v>
      </c>
      <c r="I1986" s="54">
        <v>-0.12307608974366401</v>
      </c>
      <c r="J1986" s="1">
        <v>0</v>
      </c>
      <c r="K1986" s="1">
        <v>150</v>
      </c>
      <c r="L1986" s="54"/>
    </row>
    <row r="1987" spans="1:12">
      <c r="A1987" t="s">
        <v>25</v>
      </c>
      <c r="B1987" t="s">
        <v>120</v>
      </c>
      <c r="C1987" t="s">
        <v>99</v>
      </c>
      <c r="D1987" t="s">
        <v>100</v>
      </c>
      <c r="E1987" s="54">
        <v>3</v>
      </c>
      <c r="F1987" t="s">
        <v>57</v>
      </c>
      <c r="G1987" s="54">
        <v>0.66005917588399299</v>
      </c>
      <c r="H1987" s="54">
        <v>0</v>
      </c>
      <c r="I1987" s="54">
        <v>0.15228118942126301</v>
      </c>
      <c r="J1987" s="1">
        <v>0</v>
      </c>
      <c r="K1987" s="1">
        <v>150</v>
      </c>
      <c r="L1987" s="54"/>
    </row>
    <row r="1988" spans="1:12">
      <c r="A1988" t="s">
        <v>25</v>
      </c>
      <c r="B1988" t="s">
        <v>120</v>
      </c>
      <c r="C1988" t="s">
        <v>99</v>
      </c>
      <c r="D1988" t="s">
        <v>100</v>
      </c>
      <c r="E1988" s="54">
        <v>3</v>
      </c>
      <c r="F1988" t="s">
        <v>59</v>
      </c>
      <c r="G1988" s="54">
        <v>0.66005917588399299</v>
      </c>
      <c r="H1988" s="54">
        <v>0</v>
      </c>
      <c r="I1988" s="54">
        <v>-0.139133488322535</v>
      </c>
      <c r="J1988" s="1">
        <v>0</v>
      </c>
      <c r="K1988" s="1">
        <v>150</v>
      </c>
      <c r="L1988" s="54"/>
    </row>
    <row r="1989" spans="1:12">
      <c r="A1989" t="s">
        <v>25</v>
      </c>
      <c r="B1989" t="s">
        <v>120</v>
      </c>
      <c r="C1989" t="s">
        <v>99</v>
      </c>
      <c r="D1989" t="s">
        <v>100</v>
      </c>
      <c r="E1989" s="54">
        <v>3</v>
      </c>
      <c r="F1989" t="s">
        <v>65</v>
      </c>
      <c r="G1989" s="54">
        <v>0.66005917588399299</v>
      </c>
      <c r="H1989" s="54">
        <v>0</v>
      </c>
      <c r="I1989" s="54">
        <v>1.7761205186030499E-2</v>
      </c>
      <c r="J1989" s="1">
        <v>0</v>
      </c>
      <c r="K1989" s="1">
        <v>150</v>
      </c>
      <c r="L1989" s="54"/>
    </row>
    <row r="1990" spans="1:12">
      <c r="A1990" t="s">
        <v>25</v>
      </c>
      <c r="B1990" t="s">
        <v>120</v>
      </c>
      <c r="C1990" t="s">
        <v>99</v>
      </c>
      <c r="D1990" t="s">
        <v>100</v>
      </c>
      <c r="E1990" s="54">
        <v>3</v>
      </c>
      <c r="F1990" t="s">
        <v>64</v>
      </c>
      <c r="G1990" s="54">
        <v>0.66005917588399299</v>
      </c>
      <c r="H1990" s="54">
        <v>0</v>
      </c>
      <c r="I1990" s="54">
        <v>-0.13654321241513501</v>
      </c>
      <c r="J1990" s="1">
        <v>0</v>
      </c>
      <c r="K1990" s="1">
        <v>150</v>
      </c>
      <c r="L1990" s="54"/>
    </row>
    <row r="1991" spans="1:12">
      <c r="A1991" t="s">
        <v>25</v>
      </c>
      <c r="B1991" t="s">
        <v>120</v>
      </c>
      <c r="C1991" t="s">
        <v>99</v>
      </c>
      <c r="D1991" t="s">
        <v>100</v>
      </c>
      <c r="E1991" s="54">
        <v>3</v>
      </c>
      <c r="F1991" t="s">
        <v>17</v>
      </c>
      <c r="G1991" s="54">
        <v>0.66005917588399299</v>
      </c>
      <c r="H1991" s="54">
        <v>0</v>
      </c>
      <c r="I1991" s="54">
        <v>6.9041948681819402E-3</v>
      </c>
      <c r="J1991" s="1">
        <v>0</v>
      </c>
      <c r="K1991" s="1">
        <v>150</v>
      </c>
      <c r="L1991" s="54"/>
    </row>
    <row r="1992" spans="1:12">
      <c r="A1992" t="s">
        <v>25</v>
      </c>
      <c r="B1992" t="s">
        <v>120</v>
      </c>
      <c r="C1992" t="s">
        <v>99</v>
      </c>
      <c r="D1992" t="s">
        <v>100</v>
      </c>
      <c r="E1992" s="54">
        <v>3</v>
      </c>
      <c r="F1992" t="s">
        <v>63</v>
      </c>
      <c r="G1992" s="54">
        <v>0.66005917588399299</v>
      </c>
      <c r="H1992" s="54">
        <v>0</v>
      </c>
      <c r="I1992" s="54">
        <v>-0.150610586388713</v>
      </c>
      <c r="J1992" s="1">
        <v>0</v>
      </c>
      <c r="K1992" s="1">
        <v>150</v>
      </c>
      <c r="L1992" s="54"/>
    </row>
    <row r="1993" spans="1:12">
      <c r="A1993" t="s">
        <v>25</v>
      </c>
      <c r="B1993" t="s">
        <v>120</v>
      </c>
      <c r="C1993" t="s">
        <v>99</v>
      </c>
      <c r="D1993" t="s">
        <v>100</v>
      </c>
      <c r="E1993" s="54">
        <v>3</v>
      </c>
      <c r="F1993" t="s">
        <v>72</v>
      </c>
      <c r="G1993" s="54">
        <v>0.66005917588399299</v>
      </c>
      <c r="H1993" s="54">
        <v>0</v>
      </c>
      <c r="I1993" s="54">
        <v>-3.4849200466844201E-3</v>
      </c>
      <c r="J1993" s="1">
        <v>0</v>
      </c>
      <c r="K1993" s="1">
        <v>150</v>
      </c>
      <c r="L1993" s="54"/>
    </row>
    <row r="1994" spans="1:12">
      <c r="A1994" t="s">
        <v>25</v>
      </c>
      <c r="B1994" t="s">
        <v>120</v>
      </c>
      <c r="C1994" t="s">
        <v>99</v>
      </c>
      <c r="D1994" t="s">
        <v>100</v>
      </c>
      <c r="E1994" s="54">
        <v>4</v>
      </c>
      <c r="F1994" t="s">
        <v>62</v>
      </c>
      <c r="G1994" s="54">
        <v>0.670311629143997</v>
      </c>
      <c r="H1994" s="54">
        <v>0</v>
      </c>
      <c r="I1994" s="54">
        <v>-0.103918539903348</v>
      </c>
      <c r="J1994" s="1">
        <v>0</v>
      </c>
      <c r="K1994" s="1">
        <v>150</v>
      </c>
      <c r="L1994" s="54"/>
    </row>
    <row r="1995" spans="1:12">
      <c r="A1995" t="s">
        <v>25</v>
      </c>
      <c r="B1995" t="s">
        <v>120</v>
      </c>
      <c r="C1995" t="s">
        <v>99</v>
      </c>
      <c r="D1995" t="s">
        <v>100</v>
      </c>
      <c r="E1995" s="54">
        <v>4</v>
      </c>
      <c r="F1995" t="s">
        <v>84</v>
      </c>
      <c r="G1995" s="54">
        <v>0.670311629143997</v>
      </c>
      <c r="H1995" s="54">
        <v>0</v>
      </c>
      <c r="I1995" s="54">
        <v>1.20500543021918E-2</v>
      </c>
      <c r="J1995" s="1">
        <v>0</v>
      </c>
      <c r="K1995" s="1">
        <v>150</v>
      </c>
      <c r="L1995" s="54"/>
    </row>
    <row r="1996" spans="1:12">
      <c r="A1996" t="s">
        <v>25</v>
      </c>
      <c r="B1996" t="s">
        <v>120</v>
      </c>
      <c r="C1996" t="s">
        <v>99</v>
      </c>
      <c r="D1996" t="s">
        <v>100</v>
      </c>
      <c r="E1996" s="54">
        <v>4</v>
      </c>
      <c r="F1996" t="s">
        <v>80</v>
      </c>
      <c r="G1996" s="54">
        <v>0.670311629143997</v>
      </c>
      <c r="H1996" s="54">
        <v>0</v>
      </c>
      <c r="I1996" s="54">
        <v>1.6357147208663599E-2</v>
      </c>
      <c r="J1996" s="1">
        <v>0</v>
      </c>
      <c r="K1996" s="1">
        <v>150</v>
      </c>
      <c r="L1996" s="54"/>
    </row>
    <row r="1997" spans="1:12">
      <c r="A1997" t="s">
        <v>25</v>
      </c>
      <c r="B1997" t="s">
        <v>120</v>
      </c>
      <c r="C1997" t="s">
        <v>99</v>
      </c>
      <c r="D1997" t="s">
        <v>100</v>
      </c>
      <c r="E1997" s="54">
        <v>4</v>
      </c>
      <c r="F1997" t="s">
        <v>81</v>
      </c>
      <c r="G1997" s="54">
        <v>0.670311629143997</v>
      </c>
      <c r="H1997" s="54">
        <v>0</v>
      </c>
      <c r="I1997" s="54">
        <v>-1.2622967587641201E-3</v>
      </c>
      <c r="J1997" s="1">
        <v>0</v>
      </c>
      <c r="K1997" s="1">
        <v>150</v>
      </c>
      <c r="L1997" s="54"/>
    </row>
    <row r="1998" spans="1:12">
      <c r="A1998" t="s">
        <v>25</v>
      </c>
      <c r="B1998" t="s">
        <v>120</v>
      </c>
      <c r="C1998" t="s">
        <v>99</v>
      </c>
      <c r="D1998" t="s">
        <v>100</v>
      </c>
      <c r="E1998" s="54">
        <v>4</v>
      </c>
      <c r="F1998" t="s">
        <v>79</v>
      </c>
      <c r="G1998" s="54">
        <v>0.670311629143997</v>
      </c>
      <c r="H1998" s="54">
        <v>0</v>
      </c>
      <c r="I1998" s="54">
        <v>1.42200802321424E-2</v>
      </c>
      <c r="J1998" s="1">
        <v>0</v>
      </c>
      <c r="K1998" s="1">
        <v>150</v>
      </c>
      <c r="L1998" s="54"/>
    </row>
    <row r="1999" spans="1:12">
      <c r="A1999" t="s">
        <v>25</v>
      </c>
      <c r="B1999" t="s">
        <v>120</v>
      </c>
      <c r="C1999" t="s">
        <v>99</v>
      </c>
      <c r="D1999" t="s">
        <v>100</v>
      </c>
      <c r="E1999" s="54">
        <v>4</v>
      </c>
      <c r="F1999" t="s">
        <v>66</v>
      </c>
      <c r="G1999" s="54">
        <v>0.670311629143997</v>
      </c>
      <c r="H1999" s="54">
        <v>0</v>
      </c>
      <c r="I1999" s="54">
        <v>0.107401332779234</v>
      </c>
      <c r="J1999" s="1">
        <v>0</v>
      </c>
      <c r="K1999" s="1">
        <v>150</v>
      </c>
      <c r="L1999" s="54"/>
    </row>
    <row r="2000" spans="1:12">
      <c r="A2000" t="s">
        <v>25</v>
      </c>
      <c r="B2000" t="s">
        <v>120</v>
      </c>
      <c r="C2000" t="s">
        <v>99</v>
      </c>
      <c r="D2000" t="s">
        <v>100</v>
      </c>
      <c r="E2000" s="54">
        <v>4</v>
      </c>
      <c r="F2000" t="s">
        <v>56</v>
      </c>
      <c r="G2000" s="54">
        <v>0.670311629143997</v>
      </c>
      <c r="H2000" s="54">
        <v>0</v>
      </c>
      <c r="I2000" s="54">
        <v>0.18617046733409701</v>
      </c>
      <c r="J2000" s="1">
        <v>0</v>
      </c>
      <c r="K2000" s="1">
        <v>150</v>
      </c>
      <c r="L2000" s="54"/>
    </row>
    <row r="2001" spans="1:12">
      <c r="A2001" t="s">
        <v>25</v>
      </c>
      <c r="B2001" t="s">
        <v>120</v>
      </c>
      <c r="C2001" t="s">
        <v>99</v>
      </c>
      <c r="D2001" t="s">
        <v>100</v>
      </c>
      <c r="E2001" s="54">
        <v>4</v>
      </c>
      <c r="F2001" t="s">
        <v>86</v>
      </c>
      <c r="G2001" s="54">
        <v>0.670311629143997</v>
      </c>
      <c r="H2001" s="54">
        <v>0</v>
      </c>
      <c r="I2001" s="54">
        <v>2.83870838723887E-2</v>
      </c>
      <c r="J2001" s="1">
        <v>0</v>
      </c>
      <c r="K2001" s="1">
        <v>150</v>
      </c>
      <c r="L2001" s="54"/>
    </row>
    <row r="2002" spans="1:12">
      <c r="A2002" t="s">
        <v>25</v>
      </c>
      <c r="B2002" t="s">
        <v>120</v>
      </c>
      <c r="C2002" t="s">
        <v>99</v>
      </c>
      <c r="D2002" t="s">
        <v>100</v>
      </c>
      <c r="E2002" s="54">
        <v>4</v>
      </c>
      <c r="F2002" t="s">
        <v>88</v>
      </c>
      <c r="G2002" s="54">
        <v>0.670311629143997</v>
      </c>
      <c r="H2002" s="54">
        <v>0</v>
      </c>
      <c r="I2002" s="54">
        <v>-1.0713810783902201E-2</v>
      </c>
      <c r="J2002" s="1">
        <v>0</v>
      </c>
      <c r="K2002" s="1">
        <v>150</v>
      </c>
      <c r="L2002" s="54"/>
    </row>
    <row r="2003" spans="1:12">
      <c r="A2003" t="s">
        <v>25</v>
      </c>
      <c r="B2003" t="s">
        <v>120</v>
      </c>
      <c r="C2003" t="s">
        <v>99</v>
      </c>
      <c r="D2003" t="s">
        <v>100</v>
      </c>
      <c r="E2003" s="54">
        <v>4</v>
      </c>
      <c r="F2003" t="s">
        <v>87</v>
      </c>
      <c r="G2003" s="54">
        <v>0.670311629143997</v>
      </c>
      <c r="H2003" s="54">
        <v>0</v>
      </c>
      <c r="I2003" s="54">
        <v>3.3954543290096999E-2</v>
      </c>
      <c r="J2003" s="1">
        <v>0</v>
      </c>
      <c r="K2003" s="1">
        <v>150</v>
      </c>
      <c r="L2003" s="54"/>
    </row>
    <row r="2004" spans="1:12">
      <c r="A2004" t="s">
        <v>25</v>
      </c>
      <c r="B2004" t="s">
        <v>120</v>
      </c>
      <c r="C2004" t="s">
        <v>99</v>
      </c>
      <c r="D2004" t="s">
        <v>100</v>
      </c>
      <c r="E2004" s="54">
        <v>4</v>
      </c>
      <c r="F2004" t="s">
        <v>85</v>
      </c>
      <c r="G2004" s="54">
        <v>0.670311629143997</v>
      </c>
      <c r="H2004" s="54">
        <v>0</v>
      </c>
      <c r="I2004" s="54">
        <v>2.96982685644912E-3</v>
      </c>
      <c r="J2004" s="1">
        <v>0</v>
      </c>
      <c r="K2004" s="1">
        <v>150</v>
      </c>
      <c r="L2004" s="54"/>
    </row>
    <row r="2005" spans="1:12">
      <c r="A2005" t="s">
        <v>25</v>
      </c>
      <c r="B2005" t="s">
        <v>120</v>
      </c>
      <c r="C2005" t="s">
        <v>99</v>
      </c>
      <c r="D2005" t="s">
        <v>100</v>
      </c>
      <c r="E2005" s="54">
        <v>4</v>
      </c>
      <c r="F2005" t="s">
        <v>89</v>
      </c>
      <c r="G2005" s="54">
        <v>0.670311629143997</v>
      </c>
      <c r="H2005" s="54">
        <v>0</v>
      </c>
      <c r="I2005" s="54">
        <v>3.9349333491193898E-2</v>
      </c>
      <c r="J2005" s="1">
        <v>0</v>
      </c>
      <c r="K2005" s="1">
        <v>150</v>
      </c>
      <c r="L2005" s="54"/>
    </row>
    <row r="2006" spans="1:12">
      <c r="A2006" t="s">
        <v>25</v>
      </c>
      <c r="B2006" t="s">
        <v>120</v>
      </c>
      <c r="C2006" t="s">
        <v>99</v>
      </c>
      <c r="D2006" t="s">
        <v>100</v>
      </c>
      <c r="E2006" s="54">
        <v>4</v>
      </c>
      <c r="F2006" t="s">
        <v>55</v>
      </c>
      <c r="G2006" s="54">
        <v>0.670311629143997</v>
      </c>
      <c r="H2006" s="54">
        <v>0</v>
      </c>
      <c r="I2006" s="54">
        <v>0.170951545876244</v>
      </c>
      <c r="J2006" s="1">
        <v>0</v>
      </c>
      <c r="K2006" s="1">
        <v>150</v>
      </c>
      <c r="L2006" s="54"/>
    </row>
    <row r="2007" spans="1:12">
      <c r="A2007" t="s">
        <v>25</v>
      </c>
      <c r="B2007" t="s">
        <v>120</v>
      </c>
      <c r="C2007" t="s">
        <v>99</v>
      </c>
      <c r="D2007" t="s">
        <v>100</v>
      </c>
      <c r="E2007" s="54">
        <v>4</v>
      </c>
      <c r="F2007" t="s">
        <v>61</v>
      </c>
      <c r="G2007" s="54">
        <v>0.670311629143997</v>
      </c>
      <c r="H2007" s="54">
        <v>0</v>
      </c>
      <c r="I2007" s="54">
        <v>-0.130077439010684</v>
      </c>
      <c r="J2007" s="1">
        <v>0</v>
      </c>
      <c r="K2007" s="1">
        <v>150</v>
      </c>
      <c r="L2007" s="54"/>
    </row>
    <row r="2008" spans="1:12">
      <c r="A2008" t="s">
        <v>25</v>
      </c>
      <c r="B2008" t="s">
        <v>120</v>
      </c>
      <c r="C2008" t="s">
        <v>99</v>
      </c>
      <c r="D2008" t="s">
        <v>100</v>
      </c>
      <c r="E2008" s="54">
        <v>4</v>
      </c>
      <c r="F2008" t="s">
        <v>60</v>
      </c>
      <c r="G2008" s="54">
        <v>0.670311629143997</v>
      </c>
      <c r="H2008" s="54">
        <v>0</v>
      </c>
      <c r="I2008" s="54">
        <v>-0.132746361355326</v>
      </c>
      <c r="J2008" s="1">
        <v>0</v>
      </c>
      <c r="K2008" s="1">
        <v>150</v>
      </c>
      <c r="L2008" s="54"/>
    </row>
    <row r="2009" spans="1:12">
      <c r="A2009" t="s">
        <v>25</v>
      </c>
      <c r="B2009" t="s">
        <v>120</v>
      </c>
      <c r="C2009" t="s">
        <v>99</v>
      </c>
      <c r="D2009" t="s">
        <v>100</v>
      </c>
      <c r="E2009" s="54">
        <v>4</v>
      </c>
      <c r="F2009" t="s">
        <v>57</v>
      </c>
      <c r="G2009" s="54">
        <v>0.670311629143997</v>
      </c>
      <c r="H2009" s="54">
        <v>0</v>
      </c>
      <c r="I2009" s="54">
        <v>0.17884113452585901</v>
      </c>
      <c r="J2009" s="1">
        <v>0</v>
      </c>
      <c r="K2009" s="1">
        <v>150</v>
      </c>
      <c r="L2009" s="54"/>
    </row>
    <row r="2010" spans="1:12">
      <c r="A2010" t="s">
        <v>25</v>
      </c>
      <c r="B2010" t="s">
        <v>120</v>
      </c>
      <c r="C2010" t="s">
        <v>99</v>
      </c>
      <c r="D2010" t="s">
        <v>100</v>
      </c>
      <c r="E2010" s="54">
        <v>4</v>
      </c>
      <c r="F2010" t="s">
        <v>59</v>
      </c>
      <c r="G2010" s="54">
        <v>0.670311629143997</v>
      </c>
      <c r="H2010" s="54">
        <v>0</v>
      </c>
      <c r="I2010" s="54">
        <v>-0.145680244586264</v>
      </c>
      <c r="J2010" s="1">
        <v>0</v>
      </c>
      <c r="K2010" s="1">
        <v>150</v>
      </c>
      <c r="L2010" s="54"/>
    </row>
    <row r="2011" spans="1:12">
      <c r="A2011" t="s">
        <v>25</v>
      </c>
      <c r="B2011" t="s">
        <v>120</v>
      </c>
      <c r="C2011" t="s">
        <v>99</v>
      </c>
      <c r="D2011" t="s">
        <v>100</v>
      </c>
      <c r="E2011" s="54">
        <v>4</v>
      </c>
      <c r="F2011" t="s">
        <v>65</v>
      </c>
      <c r="G2011" s="54">
        <v>0.670311629143997</v>
      </c>
      <c r="H2011" s="54">
        <v>0</v>
      </c>
      <c r="I2011" s="54">
        <v>5.9835111572770001E-2</v>
      </c>
      <c r="J2011" s="1">
        <v>0</v>
      </c>
      <c r="K2011" s="1">
        <v>150</v>
      </c>
      <c r="L2011" s="54"/>
    </row>
    <row r="2012" spans="1:12">
      <c r="A2012" t="s">
        <v>25</v>
      </c>
      <c r="B2012" t="s">
        <v>120</v>
      </c>
      <c r="C2012" t="s">
        <v>99</v>
      </c>
      <c r="D2012" t="s">
        <v>100</v>
      </c>
      <c r="E2012" s="54">
        <v>4</v>
      </c>
      <c r="F2012" t="s">
        <v>64</v>
      </c>
      <c r="G2012" s="54">
        <v>0.670311629143997</v>
      </c>
      <c r="H2012" s="54">
        <v>0</v>
      </c>
      <c r="I2012" s="54">
        <v>-0.115772273262326</v>
      </c>
      <c r="J2012" s="1">
        <v>0</v>
      </c>
      <c r="K2012" s="1">
        <v>150</v>
      </c>
      <c r="L2012" s="54"/>
    </row>
    <row r="2013" spans="1:12">
      <c r="A2013" t="s">
        <v>25</v>
      </c>
      <c r="B2013" t="s">
        <v>120</v>
      </c>
      <c r="C2013" t="s">
        <v>99</v>
      </c>
      <c r="D2013" t="s">
        <v>100</v>
      </c>
      <c r="E2013" s="54">
        <v>4</v>
      </c>
      <c r="F2013" t="s">
        <v>17</v>
      </c>
      <c r="G2013" s="54">
        <v>0.670311629143997</v>
      </c>
      <c r="H2013" s="54">
        <v>0</v>
      </c>
      <c r="I2013" s="54">
        <v>-2.8152037822948301E-3</v>
      </c>
      <c r="J2013" s="1">
        <v>0</v>
      </c>
      <c r="K2013" s="1">
        <v>150</v>
      </c>
      <c r="L2013" s="54"/>
    </row>
    <row r="2014" spans="1:12">
      <c r="A2014" t="s">
        <v>25</v>
      </c>
      <c r="B2014" t="s">
        <v>120</v>
      </c>
      <c r="C2014" t="s">
        <v>99</v>
      </c>
      <c r="D2014" t="s">
        <v>100</v>
      </c>
      <c r="E2014" s="54">
        <v>4</v>
      </c>
      <c r="F2014" t="s">
        <v>63</v>
      </c>
      <c r="G2014" s="54">
        <v>0.670311629143997</v>
      </c>
      <c r="H2014" s="54">
        <v>0</v>
      </c>
      <c r="I2014" s="54">
        <v>-0.15887559548925101</v>
      </c>
      <c r="J2014" s="1">
        <v>0</v>
      </c>
      <c r="K2014" s="1">
        <v>150</v>
      </c>
      <c r="L2014" s="54"/>
    </row>
    <row r="2015" spans="1:12">
      <c r="A2015" t="s">
        <v>25</v>
      </c>
      <c r="B2015" t="s">
        <v>120</v>
      </c>
      <c r="C2015" t="s">
        <v>99</v>
      </c>
      <c r="D2015" t="s">
        <v>100</v>
      </c>
      <c r="E2015" s="54">
        <v>4</v>
      </c>
      <c r="F2015" t="s">
        <v>72</v>
      </c>
      <c r="G2015" s="54">
        <v>0.670311629143997</v>
      </c>
      <c r="H2015" s="54">
        <v>0</v>
      </c>
      <c r="I2015" s="54">
        <v>-2.7243443324777902E-2</v>
      </c>
      <c r="J2015" s="1">
        <v>0</v>
      </c>
      <c r="K2015" s="1">
        <v>150</v>
      </c>
      <c r="L2015" s="54"/>
    </row>
    <row r="2016" spans="1:12">
      <c r="A2016" t="s">
        <v>25</v>
      </c>
      <c r="B2016" t="s">
        <v>120</v>
      </c>
      <c r="C2016" t="s">
        <v>99</v>
      </c>
      <c r="D2016" t="s">
        <v>100</v>
      </c>
      <c r="E2016" s="54">
        <v>5</v>
      </c>
      <c r="F2016" t="s">
        <v>62</v>
      </c>
      <c r="G2016" s="54">
        <v>0.81278385266494102</v>
      </c>
      <c r="H2016" s="54">
        <v>0</v>
      </c>
      <c r="I2016" s="54">
        <v>-0.14981974876099499</v>
      </c>
      <c r="J2016" s="1">
        <v>0</v>
      </c>
      <c r="K2016" s="1">
        <v>150</v>
      </c>
      <c r="L2016" s="54"/>
    </row>
    <row r="2017" spans="1:12">
      <c r="A2017" t="s">
        <v>25</v>
      </c>
      <c r="B2017" t="s">
        <v>120</v>
      </c>
      <c r="C2017" t="s">
        <v>99</v>
      </c>
      <c r="D2017" t="s">
        <v>100</v>
      </c>
      <c r="E2017" s="54">
        <v>5</v>
      </c>
      <c r="F2017" t="s">
        <v>84</v>
      </c>
      <c r="G2017" s="54">
        <v>0.81278385266494102</v>
      </c>
      <c r="H2017" s="54">
        <v>0</v>
      </c>
      <c r="I2017" s="54">
        <v>5.5918482161345902E-3</v>
      </c>
      <c r="J2017" s="1">
        <v>0</v>
      </c>
      <c r="K2017" s="1">
        <v>150</v>
      </c>
      <c r="L2017" s="54"/>
    </row>
    <row r="2018" spans="1:12">
      <c r="A2018" t="s">
        <v>25</v>
      </c>
      <c r="B2018" t="s">
        <v>120</v>
      </c>
      <c r="C2018" t="s">
        <v>99</v>
      </c>
      <c r="D2018" t="s">
        <v>100</v>
      </c>
      <c r="E2018" s="54">
        <v>5</v>
      </c>
      <c r="F2018" t="s">
        <v>80</v>
      </c>
      <c r="G2018" s="54">
        <v>0.81278385266494102</v>
      </c>
      <c r="H2018" s="54">
        <v>0</v>
      </c>
      <c r="I2018" s="54">
        <v>1.2132080599191301E-2</v>
      </c>
      <c r="J2018" s="1">
        <v>0</v>
      </c>
      <c r="K2018" s="1">
        <v>150</v>
      </c>
      <c r="L2018" s="54"/>
    </row>
    <row r="2019" spans="1:12">
      <c r="A2019" t="s">
        <v>25</v>
      </c>
      <c r="B2019" t="s">
        <v>120</v>
      </c>
      <c r="C2019" t="s">
        <v>99</v>
      </c>
      <c r="D2019" t="s">
        <v>100</v>
      </c>
      <c r="E2019" s="54">
        <v>5</v>
      </c>
      <c r="F2019" t="s">
        <v>81</v>
      </c>
      <c r="G2019" s="54">
        <v>0.81278385266494102</v>
      </c>
      <c r="H2019" s="54">
        <v>0</v>
      </c>
      <c r="I2019" s="54">
        <v>6.2396174399063104E-3</v>
      </c>
      <c r="J2019" s="1">
        <v>0</v>
      </c>
      <c r="K2019" s="1">
        <v>150</v>
      </c>
      <c r="L2019" s="54"/>
    </row>
    <row r="2020" spans="1:12">
      <c r="A2020" t="s">
        <v>25</v>
      </c>
      <c r="B2020" t="s">
        <v>120</v>
      </c>
      <c r="C2020" t="s">
        <v>99</v>
      </c>
      <c r="D2020" t="s">
        <v>100</v>
      </c>
      <c r="E2020" s="54">
        <v>5</v>
      </c>
      <c r="F2020" t="s">
        <v>79</v>
      </c>
      <c r="G2020" s="54">
        <v>0.81278385266494102</v>
      </c>
      <c r="H2020" s="54">
        <v>0</v>
      </c>
      <c r="I2020" s="54">
        <v>2.7270684624252299E-2</v>
      </c>
      <c r="J2020" s="1">
        <v>0</v>
      </c>
      <c r="K2020" s="1">
        <v>150</v>
      </c>
      <c r="L2020" s="54"/>
    </row>
    <row r="2021" spans="1:12">
      <c r="A2021" t="s">
        <v>25</v>
      </c>
      <c r="B2021" t="s">
        <v>120</v>
      </c>
      <c r="C2021" t="s">
        <v>99</v>
      </c>
      <c r="D2021" t="s">
        <v>100</v>
      </c>
      <c r="E2021" s="54">
        <v>5</v>
      </c>
      <c r="F2021" t="s">
        <v>66</v>
      </c>
      <c r="G2021" s="54">
        <v>0.81278385266494102</v>
      </c>
      <c r="H2021" s="54">
        <v>0</v>
      </c>
      <c r="I2021" s="54">
        <v>0.15440619779363801</v>
      </c>
      <c r="J2021" s="1">
        <v>0</v>
      </c>
      <c r="K2021" s="1">
        <v>150</v>
      </c>
      <c r="L2021" s="54"/>
    </row>
    <row r="2022" spans="1:12">
      <c r="A2022" t="s">
        <v>25</v>
      </c>
      <c r="B2022" t="s">
        <v>120</v>
      </c>
      <c r="C2022" t="s">
        <v>99</v>
      </c>
      <c r="D2022" t="s">
        <v>100</v>
      </c>
      <c r="E2022" s="54">
        <v>5</v>
      </c>
      <c r="F2022" t="s">
        <v>56</v>
      </c>
      <c r="G2022" s="54">
        <v>0.81278385266494102</v>
      </c>
      <c r="H2022" s="54">
        <v>0</v>
      </c>
      <c r="I2022" s="54">
        <v>0.26889165960289502</v>
      </c>
      <c r="J2022" s="1">
        <v>0</v>
      </c>
      <c r="K2022" s="1">
        <v>150</v>
      </c>
      <c r="L2022" s="54"/>
    </row>
    <row r="2023" spans="1:12">
      <c r="A2023" t="s">
        <v>25</v>
      </c>
      <c r="B2023" t="s">
        <v>120</v>
      </c>
      <c r="C2023" t="s">
        <v>99</v>
      </c>
      <c r="D2023" t="s">
        <v>100</v>
      </c>
      <c r="E2023" s="54">
        <v>5</v>
      </c>
      <c r="F2023" t="s">
        <v>86</v>
      </c>
      <c r="G2023" s="54">
        <v>0.81278385266494102</v>
      </c>
      <c r="H2023" s="54">
        <v>0</v>
      </c>
      <c r="I2023" s="54">
        <v>2.62709016375396E-2</v>
      </c>
      <c r="J2023" s="1">
        <v>0</v>
      </c>
      <c r="K2023" s="1">
        <v>150</v>
      </c>
      <c r="L2023" s="54"/>
    </row>
    <row r="2024" spans="1:12">
      <c r="A2024" t="s">
        <v>25</v>
      </c>
      <c r="B2024" t="s">
        <v>120</v>
      </c>
      <c r="C2024" t="s">
        <v>99</v>
      </c>
      <c r="D2024" t="s">
        <v>100</v>
      </c>
      <c r="E2024" s="54">
        <v>5</v>
      </c>
      <c r="F2024" t="s">
        <v>88</v>
      </c>
      <c r="G2024" s="54">
        <v>0.81278385266494102</v>
      </c>
      <c r="H2024" s="54">
        <v>0</v>
      </c>
      <c r="I2024" s="54">
        <v>-5.0177061824109703E-3</v>
      </c>
      <c r="J2024" s="1">
        <v>0</v>
      </c>
      <c r="K2024" s="1">
        <v>150</v>
      </c>
      <c r="L2024" s="54"/>
    </row>
    <row r="2025" spans="1:12">
      <c r="A2025" t="s">
        <v>25</v>
      </c>
      <c r="B2025" t="s">
        <v>120</v>
      </c>
      <c r="C2025" t="s">
        <v>99</v>
      </c>
      <c r="D2025" t="s">
        <v>100</v>
      </c>
      <c r="E2025" s="54">
        <v>5</v>
      </c>
      <c r="F2025" t="s">
        <v>87</v>
      </c>
      <c r="G2025" s="54">
        <v>0.81278385266494102</v>
      </c>
      <c r="H2025" s="54">
        <v>0</v>
      </c>
      <c r="I2025" s="54">
        <v>3.2675568550146701E-2</v>
      </c>
      <c r="J2025" s="1">
        <v>0</v>
      </c>
      <c r="K2025" s="1">
        <v>150</v>
      </c>
      <c r="L2025" s="54"/>
    </row>
    <row r="2026" spans="1:12">
      <c r="A2026" t="s">
        <v>25</v>
      </c>
      <c r="B2026" t="s">
        <v>120</v>
      </c>
      <c r="C2026" t="s">
        <v>99</v>
      </c>
      <c r="D2026" t="s">
        <v>100</v>
      </c>
      <c r="E2026" s="54">
        <v>5</v>
      </c>
      <c r="F2026" t="s">
        <v>85</v>
      </c>
      <c r="G2026" s="54">
        <v>0.81278385266494102</v>
      </c>
      <c r="H2026" s="54">
        <v>0</v>
      </c>
      <c r="I2026" s="54">
        <v>9.4952068579473299E-4</v>
      </c>
      <c r="J2026" s="1">
        <v>0</v>
      </c>
      <c r="K2026" s="1">
        <v>150</v>
      </c>
      <c r="L2026" s="54"/>
    </row>
    <row r="2027" spans="1:12">
      <c r="A2027" t="s">
        <v>25</v>
      </c>
      <c r="B2027" t="s">
        <v>120</v>
      </c>
      <c r="C2027" t="s">
        <v>99</v>
      </c>
      <c r="D2027" t="s">
        <v>100</v>
      </c>
      <c r="E2027" s="54">
        <v>5</v>
      </c>
      <c r="F2027" t="s">
        <v>89</v>
      </c>
      <c r="G2027" s="54">
        <v>0.81278385266494102</v>
      </c>
      <c r="H2027" s="54">
        <v>0</v>
      </c>
      <c r="I2027" s="54">
        <v>4.3275473380872197E-2</v>
      </c>
      <c r="J2027" s="1">
        <v>0</v>
      </c>
      <c r="K2027" s="1">
        <v>150</v>
      </c>
      <c r="L2027" s="54"/>
    </row>
    <row r="2028" spans="1:12">
      <c r="A2028" t="s">
        <v>25</v>
      </c>
      <c r="B2028" t="s">
        <v>120</v>
      </c>
      <c r="C2028" t="s">
        <v>99</v>
      </c>
      <c r="D2028" t="s">
        <v>100</v>
      </c>
      <c r="E2028" s="54">
        <v>5</v>
      </c>
      <c r="F2028" t="s">
        <v>55</v>
      </c>
      <c r="G2028" s="54">
        <v>0.81278385266494102</v>
      </c>
      <c r="H2028" s="54">
        <v>0</v>
      </c>
      <c r="I2028" s="54">
        <v>0.24542946287484599</v>
      </c>
      <c r="J2028" s="1">
        <v>0</v>
      </c>
      <c r="K2028" s="1">
        <v>150</v>
      </c>
      <c r="L2028" s="54"/>
    </row>
    <row r="2029" spans="1:12">
      <c r="A2029" t="s">
        <v>25</v>
      </c>
      <c r="B2029" t="s">
        <v>120</v>
      </c>
      <c r="C2029" t="s">
        <v>99</v>
      </c>
      <c r="D2029" t="s">
        <v>100</v>
      </c>
      <c r="E2029" s="54">
        <v>5</v>
      </c>
      <c r="F2029" t="s">
        <v>61</v>
      </c>
      <c r="G2029" s="54">
        <v>0.81278385266494102</v>
      </c>
      <c r="H2029" s="54">
        <v>0</v>
      </c>
      <c r="I2029" s="54">
        <v>-0.171170931863069</v>
      </c>
      <c r="J2029" s="1">
        <v>0</v>
      </c>
      <c r="K2029" s="1">
        <v>150</v>
      </c>
      <c r="L2029" s="54"/>
    </row>
    <row r="2030" spans="1:12">
      <c r="A2030" t="s">
        <v>25</v>
      </c>
      <c r="B2030" t="s">
        <v>120</v>
      </c>
      <c r="C2030" t="s">
        <v>99</v>
      </c>
      <c r="D2030" t="s">
        <v>100</v>
      </c>
      <c r="E2030" s="54">
        <v>5</v>
      </c>
      <c r="F2030" t="s">
        <v>60</v>
      </c>
      <c r="G2030" s="54">
        <v>0.81278385266494102</v>
      </c>
      <c r="H2030" s="54">
        <v>0</v>
      </c>
      <c r="I2030" s="54">
        <v>-0.17468403362486001</v>
      </c>
      <c r="J2030" s="1">
        <v>0</v>
      </c>
      <c r="K2030" s="1">
        <v>150</v>
      </c>
      <c r="L2030" s="54"/>
    </row>
    <row r="2031" spans="1:12">
      <c r="A2031" t="s">
        <v>25</v>
      </c>
      <c r="B2031" t="s">
        <v>120</v>
      </c>
      <c r="C2031" t="s">
        <v>99</v>
      </c>
      <c r="D2031" t="s">
        <v>100</v>
      </c>
      <c r="E2031" s="54">
        <v>5</v>
      </c>
      <c r="F2031" t="s">
        <v>57</v>
      </c>
      <c r="G2031" s="54">
        <v>0.81278385266494102</v>
      </c>
      <c r="H2031" s="54">
        <v>0</v>
      </c>
      <c r="I2031" s="54">
        <v>0.18036891612015399</v>
      </c>
      <c r="J2031" s="1">
        <v>0</v>
      </c>
      <c r="K2031" s="1">
        <v>150</v>
      </c>
      <c r="L2031" s="54"/>
    </row>
    <row r="2032" spans="1:12">
      <c r="A2032" t="s">
        <v>25</v>
      </c>
      <c r="B2032" t="s">
        <v>120</v>
      </c>
      <c r="C2032" t="s">
        <v>99</v>
      </c>
      <c r="D2032" t="s">
        <v>100</v>
      </c>
      <c r="E2032" s="54">
        <v>5</v>
      </c>
      <c r="F2032" t="s">
        <v>59</v>
      </c>
      <c r="G2032" s="54">
        <v>0.81278385266494102</v>
      </c>
      <c r="H2032" s="54">
        <v>0</v>
      </c>
      <c r="I2032" s="54">
        <v>-0.17568373253831401</v>
      </c>
      <c r="J2032" s="1">
        <v>0</v>
      </c>
      <c r="K2032" s="1">
        <v>150</v>
      </c>
      <c r="L2032" s="54"/>
    </row>
    <row r="2033" spans="1:12">
      <c r="A2033" t="s">
        <v>25</v>
      </c>
      <c r="B2033" t="s">
        <v>120</v>
      </c>
      <c r="C2033" t="s">
        <v>99</v>
      </c>
      <c r="D2033" t="s">
        <v>100</v>
      </c>
      <c r="E2033" s="54">
        <v>5</v>
      </c>
      <c r="F2033" t="s">
        <v>65</v>
      </c>
      <c r="G2033" s="54">
        <v>0.81278385266494102</v>
      </c>
      <c r="H2033" s="54">
        <v>0</v>
      </c>
      <c r="I2033" s="54">
        <v>0.12972989492350501</v>
      </c>
      <c r="J2033" s="1">
        <v>0</v>
      </c>
      <c r="K2033" s="1">
        <v>150</v>
      </c>
      <c r="L2033" s="54"/>
    </row>
    <row r="2034" spans="1:12">
      <c r="A2034" t="s">
        <v>25</v>
      </c>
      <c r="B2034" t="s">
        <v>120</v>
      </c>
      <c r="C2034" t="s">
        <v>99</v>
      </c>
      <c r="D2034" t="s">
        <v>100</v>
      </c>
      <c r="E2034" s="54">
        <v>5</v>
      </c>
      <c r="F2034" t="s">
        <v>64</v>
      </c>
      <c r="G2034" s="54">
        <v>0.81278385266494102</v>
      </c>
      <c r="H2034" s="54">
        <v>0</v>
      </c>
      <c r="I2034" s="54">
        <v>-0.118436333473956</v>
      </c>
      <c r="J2034" s="1">
        <v>0</v>
      </c>
      <c r="K2034" s="1">
        <v>150</v>
      </c>
      <c r="L2034" s="54"/>
    </row>
    <row r="2035" spans="1:12">
      <c r="A2035" t="s">
        <v>25</v>
      </c>
      <c r="B2035" t="s">
        <v>120</v>
      </c>
      <c r="C2035" t="s">
        <v>99</v>
      </c>
      <c r="D2035" t="s">
        <v>100</v>
      </c>
      <c r="E2035" s="54">
        <v>5</v>
      </c>
      <c r="F2035" t="s">
        <v>17</v>
      </c>
      <c r="G2035" s="54">
        <v>0.81278385266494102</v>
      </c>
      <c r="H2035" s="54">
        <v>0</v>
      </c>
      <c r="I2035" s="54">
        <v>-8.3085818873901707E-2</v>
      </c>
      <c r="J2035" s="1">
        <v>0</v>
      </c>
      <c r="K2035" s="1">
        <v>150</v>
      </c>
      <c r="L2035" s="54"/>
    </row>
    <row r="2036" spans="1:12">
      <c r="A2036" t="s">
        <v>25</v>
      </c>
      <c r="B2036" t="s">
        <v>120</v>
      </c>
      <c r="C2036" t="s">
        <v>99</v>
      </c>
      <c r="D2036" t="s">
        <v>100</v>
      </c>
      <c r="E2036" s="54">
        <v>5</v>
      </c>
      <c r="F2036" t="s">
        <v>63</v>
      </c>
      <c r="G2036" s="54">
        <v>0.81278385266494102</v>
      </c>
      <c r="H2036" s="54">
        <v>0</v>
      </c>
      <c r="I2036" s="54">
        <v>-0.19578658326822301</v>
      </c>
      <c r="J2036" s="1">
        <v>0</v>
      </c>
      <c r="K2036" s="1">
        <v>150</v>
      </c>
      <c r="L2036" s="54"/>
    </row>
    <row r="2037" spans="1:12">
      <c r="A2037" t="s">
        <v>25</v>
      </c>
      <c r="B2037" t="s">
        <v>120</v>
      </c>
      <c r="C2037" t="s">
        <v>99</v>
      </c>
      <c r="D2037" t="s">
        <v>100</v>
      </c>
      <c r="E2037" s="54">
        <v>5</v>
      </c>
      <c r="F2037" t="s">
        <v>72</v>
      </c>
      <c r="G2037" s="54">
        <v>0.81278385266494102</v>
      </c>
      <c r="H2037" s="54">
        <v>0</v>
      </c>
      <c r="I2037" s="54">
        <v>-0.133868231694345</v>
      </c>
      <c r="J2037" s="1">
        <v>0</v>
      </c>
      <c r="K2037" s="1">
        <v>150</v>
      </c>
      <c r="L2037" s="54"/>
    </row>
    <row r="2038" spans="1:12">
      <c r="A2038" t="s">
        <v>25</v>
      </c>
      <c r="B2038" t="s">
        <v>120</v>
      </c>
      <c r="C2038" t="s">
        <v>99</v>
      </c>
      <c r="D2038" t="s">
        <v>100</v>
      </c>
      <c r="E2038" s="54">
        <v>6</v>
      </c>
      <c r="F2038" t="s">
        <v>62</v>
      </c>
      <c r="G2038" s="54">
        <v>1.2233523718077199</v>
      </c>
      <c r="H2038" s="54">
        <v>0</v>
      </c>
      <c r="I2038" s="54">
        <v>-0.28934705864104998</v>
      </c>
      <c r="J2038" s="1">
        <v>0</v>
      </c>
      <c r="K2038" s="1">
        <v>150</v>
      </c>
      <c r="L2038" s="54"/>
    </row>
    <row r="2039" spans="1:12">
      <c r="A2039" t="s">
        <v>25</v>
      </c>
      <c r="B2039" t="s">
        <v>120</v>
      </c>
      <c r="C2039" t="s">
        <v>99</v>
      </c>
      <c r="D2039" t="s">
        <v>100</v>
      </c>
      <c r="E2039" s="54">
        <v>6</v>
      </c>
      <c r="F2039" t="s">
        <v>84</v>
      </c>
      <c r="G2039" s="54">
        <v>1.2233523718077199</v>
      </c>
      <c r="H2039" s="54">
        <v>0</v>
      </c>
      <c r="I2039" s="54">
        <v>1.2190869768665E-2</v>
      </c>
      <c r="J2039" s="1">
        <v>0</v>
      </c>
      <c r="K2039" s="1">
        <v>150</v>
      </c>
      <c r="L2039" s="54"/>
    </row>
    <row r="2040" spans="1:12">
      <c r="A2040" t="s">
        <v>25</v>
      </c>
      <c r="B2040" t="s">
        <v>120</v>
      </c>
      <c r="C2040" t="s">
        <v>99</v>
      </c>
      <c r="D2040" t="s">
        <v>100</v>
      </c>
      <c r="E2040" s="54">
        <v>6</v>
      </c>
      <c r="F2040" t="s">
        <v>80</v>
      </c>
      <c r="G2040" s="54">
        <v>1.2233523718077199</v>
      </c>
      <c r="H2040" s="54">
        <v>0</v>
      </c>
      <c r="I2040" s="54">
        <v>1.1160991408814099E-2</v>
      </c>
      <c r="J2040" s="1">
        <v>0</v>
      </c>
      <c r="K2040" s="1">
        <v>150</v>
      </c>
      <c r="L2040" s="54"/>
    </row>
    <row r="2041" spans="1:12">
      <c r="A2041" t="s">
        <v>25</v>
      </c>
      <c r="B2041" t="s">
        <v>120</v>
      </c>
      <c r="C2041" t="s">
        <v>99</v>
      </c>
      <c r="D2041" t="s">
        <v>100</v>
      </c>
      <c r="E2041" s="54">
        <v>6</v>
      </c>
      <c r="F2041" t="s">
        <v>81</v>
      </c>
      <c r="G2041" s="54">
        <v>1.2233523718077199</v>
      </c>
      <c r="H2041" s="54">
        <v>0</v>
      </c>
      <c r="I2041" s="54">
        <v>-1.5046708836268399E-3</v>
      </c>
      <c r="J2041" s="1">
        <v>0</v>
      </c>
      <c r="K2041" s="1">
        <v>150</v>
      </c>
      <c r="L2041" s="54"/>
    </row>
    <row r="2042" spans="1:12">
      <c r="A2042" t="s">
        <v>25</v>
      </c>
      <c r="B2042" t="s">
        <v>120</v>
      </c>
      <c r="C2042" t="s">
        <v>99</v>
      </c>
      <c r="D2042" t="s">
        <v>100</v>
      </c>
      <c r="E2042" s="54">
        <v>6</v>
      </c>
      <c r="F2042" t="s">
        <v>79</v>
      </c>
      <c r="G2042" s="54">
        <v>1.2233523718077199</v>
      </c>
      <c r="H2042" s="54">
        <v>0</v>
      </c>
      <c r="I2042" s="54">
        <v>2.57384148766765E-2</v>
      </c>
      <c r="J2042" s="1">
        <v>0</v>
      </c>
      <c r="K2042" s="1">
        <v>150</v>
      </c>
      <c r="L2042" s="54"/>
    </row>
    <row r="2043" spans="1:12">
      <c r="A2043" t="s">
        <v>25</v>
      </c>
      <c r="B2043" t="s">
        <v>120</v>
      </c>
      <c r="C2043" t="s">
        <v>99</v>
      </c>
      <c r="D2043" t="s">
        <v>100</v>
      </c>
      <c r="E2043" s="54">
        <v>6</v>
      </c>
      <c r="F2043" t="s">
        <v>66</v>
      </c>
      <c r="G2043" s="54">
        <v>1.2233523718077199</v>
      </c>
      <c r="H2043" s="54">
        <v>0</v>
      </c>
      <c r="I2043" s="54">
        <v>2.49229307282492E-2</v>
      </c>
      <c r="J2043" s="1">
        <v>0</v>
      </c>
      <c r="K2043" s="1">
        <v>150</v>
      </c>
      <c r="L2043" s="54"/>
    </row>
    <row r="2044" spans="1:12">
      <c r="A2044" t="s">
        <v>25</v>
      </c>
      <c r="B2044" t="s">
        <v>120</v>
      </c>
      <c r="C2044" t="s">
        <v>99</v>
      </c>
      <c r="D2044" t="s">
        <v>100</v>
      </c>
      <c r="E2044" s="54">
        <v>6</v>
      </c>
      <c r="F2044" t="s">
        <v>56</v>
      </c>
      <c r="G2044" s="54">
        <v>1.2233523718077199</v>
      </c>
      <c r="H2044" s="54">
        <v>0</v>
      </c>
      <c r="I2044" s="54">
        <v>0.201899436037592</v>
      </c>
      <c r="J2044" s="1">
        <v>0</v>
      </c>
      <c r="K2044" s="1">
        <v>150</v>
      </c>
      <c r="L2044" s="54"/>
    </row>
    <row r="2045" spans="1:12">
      <c r="A2045" t="s">
        <v>25</v>
      </c>
      <c r="B2045" t="s">
        <v>120</v>
      </c>
      <c r="C2045" t="s">
        <v>99</v>
      </c>
      <c r="D2045" t="s">
        <v>100</v>
      </c>
      <c r="E2045" s="54">
        <v>6</v>
      </c>
      <c r="F2045" t="s">
        <v>86</v>
      </c>
      <c r="G2045" s="54">
        <v>1.2233523718077199</v>
      </c>
      <c r="H2045" s="54">
        <v>0</v>
      </c>
      <c r="I2045" s="54">
        <v>2.24454396137252E-2</v>
      </c>
      <c r="J2045" s="1">
        <v>0</v>
      </c>
      <c r="K2045" s="1">
        <v>150</v>
      </c>
      <c r="L2045" s="54"/>
    </row>
    <row r="2046" spans="1:12">
      <c r="A2046" t="s">
        <v>25</v>
      </c>
      <c r="B2046" t="s">
        <v>120</v>
      </c>
      <c r="C2046" t="s">
        <v>99</v>
      </c>
      <c r="D2046" t="s">
        <v>100</v>
      </c>
      <c r="E2046" s="54">
        <v>6</v>
      </c>
      <c r="F2046" t="s">
        <v>88</v>
      </c>
      <c r="G2046" s="54">
        <v>1.2233523718077199</v>
      </c>
      <c r="H2046" s="54">
        <v>0</v>
      </c>
      <c r="I2046" s="54">
        <v>-7.6880658614322502E-3</v>
      </c>
      <c r="J2046" s="1">
        <v>0</v>
      </c>
      <c r="K2046" s="1">
        <v>150</v>
      </c>
      <c r="L2046" s="54"/>
    </row>
    <row r="2047" spans="1:12">
      <c r="A2047" t="s">
        <v>25</v>
      </c>
      <c r="B2047" t="s">
        <v>120</v>
      </c>
      <c r="C2047" t="s">
        <v>99</v>
      </c>
      <c r="D2047" t="s">
        <v>100</v>
      </c>
      <c r="E2047" s="54">
        <v>6</v>
      </c>
      <c r="F2047" t="s">
        <v>87</v>
      </c>
      <c r="G2047" s="54">
        <v>1.2233523718077199</v>
      </c>
      <c r="H2047" s="54">
        <v>0</v>
      </c>
      <c r="I2047" s="54">
        <v>3.4104332637424697E-2</v>
      </c>
      <c r="J2047" s="1">
        <v>0</v>
      </c>
      <c r="K2047" s="1">
        <v>150</v>
      </c>
      <c r="L2047" s="54"/>
    </row>
    <row r="2048" spans="1:12">
      <c r="A2048" t="s">
        <v>25</v>
      </c>
      <c r="B2048" t="s">
        <v>120</v>
      </c>
      <c r="C2048" t="s">
        <v>99</v>
      </c>
      <c r="D2048" t="s">
        <v>100</v>
      </c>
      <c r="E2048" s="54">
        <v>6</v>
      </c>
      <c r="F2048" t="s">
        <v>85</v>
      </c>
      <c r="G2048" s="54">
        <v>1.2233523718077199</v>
      </c>
      <c r="H2048" s="54">
        <v>0</v>
      </c>
      <c r="I2048" s="54">
        <v>1.0156558200610001E-3</v>
      </c>
      <c r="J2048" s="1">
        <v>0</v>
      </c>
      <c r="K2048" s="1">
        <v>150</v>
      </c>
      <c r="L2048" s="54"/>
    </row>
    <row r="2049" spans="1:12">
      <c r="A2049" t="s">
        <v>25</v>
      </c>
      <c r="B2049" t="s">
        <v>120</v>
      </c>
      <c r="C2049" t="s">
        <v>99</v>
      </c>
      <c r="D2049" t="s">
        <v>100</v>
      </c>
      <c r="E2049" s="54">
        <v>6</v>
      </c>
      <c r="F2049" t="s">
        <v>89</v>
      </c>
      <c r="G2049" s="54">
        <v>1.2233523718077199</v>
      </c>
      <c r="H2049" s="54">
        <v>0</v>
      </c>
      <c r="I2049" s="54">
        <v>4.15146644555641E-2</v>
      </c>
      <c r="J2049" s="1">
        <v>0</v>
      </c>
      <c r="K2049" s="1">
        <v>150</v>
      </c>
      <c r="L2049" s="54"/>
    </row>
    <row r="2050" spans="1:12">
      <c r="A2050" t="s">
        <v>25</v>
      </c>
      <c r="B2050" t="s">
        <v>120</v>
      </c>
      <c r="C2050" t="s">
        <v>99</v>
      </c>
      <c r="D2050" t="s">
        <v>100</v>
      </c>
      <c r="E2050" s="54">
        <v>6</v>
      </c>
      <c r="F2050" t="s">
        <v>55</v>
      </c>
      <c r="G2050" s="54">
        <v>1.2233523718077199</v>
      </c>
      <c r="H2050" s="54">
        <v>0</v>
      </c>
      <c r="I2050" s="54">
        <v>0.157064269490376</v>
      </c>
      <c r="J2050" s="1">
        <v>0</v>
      </c>
      <c r="K2050" s="1">
        <v>150</v>
      </c>
      <c r="L2050" s="54"/>
    </row>
    <row r="2051" spans="1:12">
      <c r="A2051" t="s">
        <v>25</v>
      </c>
      <c r="B2051" t="s">
        <v>120</v>
      </c>
      <c r="C2051" t="s">
        <v>99</v>
      </c>
      <c r="D2051" t="s">
        <v>100</v>
      </c>
      <c r="E2051" s="54">
        <v>6</v>
      </c>
      <c r="F2051" t="s">
        <v>61</v>
      </c>
      <c r="G2051" s="54">
        <v>1.2233523718077199</v>
      </c>
      <c r="H2051" s="54">
        <v>0</v>
      </c>
      <c r="I2051" s="54">
        <v>-0.36344928267520998</v>
      </c>
      <c r="J2051" s="1">
        <v>0</v>
      </c>
      <c r="K2051" s="1">
        <v>150</v>
      </c>
      <c r="L2051" s="54"/>
    </row>
    <row r="2052" spans="1:12">
      <c r="A2052" t="s">
        <v>25</v>
      </c>
      <c r="B2052" t="s">
        <v>120</v>
      </c>
      <c r="C2052" t="s">
        <v>99</v>
      </c>
      <c r="D2052" t="s">
        <v>100</v>
      </c>
      <c r="E2052" s="54">
        <v>6</v>
      </c>
      <c r="F2052" t="s">
        <v>60</v>
      </c>
      <c r="G2052" s="54">
        <v>1.2233523718077199</v>
      </c>
      <c r="H2052" s="54">
        <v>0</v>
      </c>
      <c r="I2052" s="54">
        <v>-0.32965919933177001</v>
      </c>
      <c r="J2052" s="1">
        <v>0</v>
      </c>
      <c r="K2052" s="1">
        <v>150</v>
      </c>
      <c r="L2052" s="54"/>
    </row>
    <row r="2053" spans="1:12">
      <c r="A2053" t="s">
        <v>25</v>
      </c>
      <c r="B2053" t="s">
        <v>120</v>
      </c>
      <c r="C2053" t="s">
        <v>99</v>
      </c>
      <c r="D2053" t="s">
        <v>100</v>
      </c>
      <c r="E2053" s="54">
        <v>6</v>
      </c>
      <c r="F2053" t="s">
        <v>57</v>
      </c>
      <c r="G2053" s="54">
        <v>1.2233523718077199</v>
      </c>
      <c r="H2053" s="54">
        <v>0</v>
      </c>
      <c r="I2053" s="54">
        <v>0.18261214528619199</v>
      </c>
      <c r="J2053" s="1">
        <v>0</v>
      </c>
      <c r="K2053" s="1">
        <v>150</v>
      </c>
      <c r="L2053" s="54"/>
    </row>
    <row r="2054" spans="1:12">
      <c r="A2054" t="s">
        <v>25</v>
      </c>
      <c r="B2054" t="s">
        <v>120</v>
      </c>
      <c r="C2054" t="s">
        <v>99</v>
      </c>
      <c r="D2054" t="s">
        <v>100</v>
      </c>
      <c r="E2054" s="54">
        <v>6</v>
      </c>
      <c r="F2054" t="s">
        <v>59</v>
      </c>
      <c r="G2054" s="54">
        <v>1.2233523718077199</v>
      </c>
      <c r="H2054" s="54">
        <v>0</v>
      </c>
      <c r="I2054" s="54">
        <v>-0.26613375287749902</v>
      </c>
      <c r="J2054" s="1">
        <v>0</v>
      </c>
      <c r="K2054" s="1">
        <v>150</v>
      </c>
      <c r="L2054" s="54"/>
    </row>
    <row r="2055" spans="1:12">
      <c r="A2055" t="s">
        <v>25</v>
      </c>
      <c r="B2055" t="s">
        <v>120</v>
      </c>
      <c r="C2055" t="s">
        <v>99</v>
      </c>
      <c r="D2055" t="s">
        <v>100</v>
      </c>
      <c r="E2055" s="54">
        <v>6</v>
      </c>
      <c r="F2055" t="s">
        <v>65</v>
      </c>
      <c r="G2055" s="54">
        <v>1.2233523718077199</v>
      </c>
      <c r="H2055" s="54">
        <v>0</v>
      </c>
      <c r="I2055" s="54">
        <v>1.55008557876506E-2</v>
      </c>
      <c r="J2055" s="1">
        <v>0</v>
      </c>
      <c r="K2055" s="1">
        <v>150</v>
      </c>
      <c r="L2055" s="54"/>
    </row>
    <row r="2056" spans="1:12">
      <c r="A2056" t="s">
        <v>25</v>
      </c>
      <c r="B2056" t="s">
        <v>120</v>
      </c>
      <c r="C2056" t="s">
        <v>99</v>
      </c>
      <c r="D2056" t="s">
        <v>100</v>
      </c>
      <c r="E2056" s="54">
        <v>6</v>
      </c>
      <c r="F2056" t="s">
        <v>64</v>
      </c>
      <c r="G2056" s="54">
        <v>1.2233523718077199</v>
      </c>
      <c r="H2056" s="54">
        <v>0</v>
      </c>
      <c r="I2056" s="54">
        <v>-0.204769764650096</v>
      </c>
      <c r="J2056" s="1">
        <v>0</v>
      </c>
      <c r="K2056" s="1">
        <v>150</v>
      </c>
      <c r="L2056" s="54"/>
    </row>
    <row r="2057" spans="1:12">
      <c r="A2057" t="s">
        <v>25</v>
      </c>
      <c r="B2057" t="s">
        <v>120</v>
      </c>
      <c r="C2057" t="s">
        <v>99</v>
      </c>
      <c r="D2057" t="s">
        <v>100</v>
      </c>
      <c r="E2057" s="54">
        <v>6</v>
      </c>
      <c r="F2057" t="s">
        <v>17</v>
      </c>
      <c r="G2057" s="54">
        <v>1.2233523718077199</v>
      </c>
      <c r="H2057" s="54">
        <v>0</v>
      </c>
      <c r="I2057" s="54">
        <v>-0.302004855865879</v>
      </c>
      <c r="J2057" s="1">
        <v>0</v>
      </c>
      <c r="K2057" s="1">
        <v>150</v>
      </c>
      <c r="L2057" s="54"/>
    </row>
    <row r="2058" spans="1:12">
      <c r="A2058" t="s">
        <v>25</v>
      </c>
      <c r="B2058" t="s">
        <v>120</v>
      </c>
      <c r="C2058" t="s">
        <v>99</v>
      </c>
      <c r="D2058" t="s">
        <v>100</v>
      </c>
      <c r="E2058" s="54">
        <v>6</v>
      </c>
      <c r="F2058" t="s">
        <v>63</v>
      </c>
      <c r="G2058" s="54">
        <v>1.2233523718077199</v>
      </c>
      <c r="H2058" s="54">
        <v>0</v>
      </c>
      <c r="I2058" s="54">
        <v>-0.29569705561454701</v>
      </c>
      <c r="J2058" s="1">
        <v>0</v>
      </c>
      <c r="K2058" s="1">
        <v>150</v>
      </c>
      <c r="L2058" s="54"/>
    </row>
    <row r="2059" spans="1:12">
      <c r="A2059" t="s">
        <v>25</v>
      </c>
      <c r="B2059" t="s">
        <v>120</v>
      </c>
      <c r="C2059" t="s">
        <v>99</v>
      </c>
      <c r="D2059" t="s">
        <v>100</v>
      </c>
      <c r="E2059" s="54">
        <v>6</v>
      </c>
      <c r="F2059" t="s">
        <v>72</v>
      </c>
      <c r="G2059" s="54">
        <v>1.2233523718077199</v>
      </c>
      <c r="H2059" s="54">
        <v>0</v>
      </c>
      <c r="I2059" s="54">
        <v>-0.32977511230025702</v>
      </c>
      <c r="J2059" s="1">
        <v>0</v>
      </c>
      <c r="K2059" s="1">
        <v>150</v>
      </c>
      <c r="L2059" s="54"/>
    </row>
    <row r="2060" spans="1:12">
      <c r="A2060" t="s">
        <v>25</v>
      </c>
      <c r="B2060" t="s">
        <v>120</v>
      </c>
      <c r="C2060" t="s">
        <v>99</v>
      </c>
      <c r="D2060" t="s">
        <v>100</v>
      </c>
      <c r="E2060" s="54">
        <v>7</v>
      </c>
      <c r="F2060" t="s">
        <v>62</v>
      </c>
      <c r="G2060" s="54">
        <v>1.35018876033448</v>
      </c>
      <c r="H2060" s="54">
        <v>0</v>
      </c>
      <c r="I2060" s="54">
        <v>-0.37659469947336599</v>
      </c>
      <c r="J2060" s="1">
        <v>0</v>
      </c>
      <c r="K2060" s="1">
        <v>150</v>
      </c>
      <c r="L2060" s="54"/>
    </row>
    <row r="2061" spans="1:12">
      <c r="A2061" t="s">
        <v>25</v>
      </c>
      <c r="B2061" t="s">
        <v>120</v>
      </c>
      <c r="C2061" t="s">
        <v>99</v>
      </c>
      <c r="D2061" t="s">
        <v>100</v>
      </c>
      <c r="E2061" s="54">
        <v>7</v>
      </c>
      <c r="F2061" t="s">
        <v>84</v>
      </c>
      <c r="G2061" s="54">
        <v>1.35018876033448</v>
      </c>
      <c r="H2061" s="54">
        <v>0</v>
      </c>
      <c r="I2061" s="54">
        <v>4.2276256857348097E-3</v>
      </c>
      <c r="J2061" s="1">
        <v>0</v>
      </c>
      <c r="K2061" s="1">
        <v>150</v>
      </c>
      <c r="L2061" s="54"/>
    </row>
    <row r="2062" spans="1:12">
      <c r="A2062" t="s">
        <v>25</v>
      </c>
      <c r="B2062" t="s">
        <v>120</v>
      </c>
      <c r="C2062" t="s">
        <v>99</v>
      </c>
      <c r="D2062" t="s">
        <v>100</v>
      </c>
      <c r="E2062" s="54">
        <v>7</v>
      </c>
      <c r="F2062" t="s">
        <v>80</v>
      </c>
      <c r="G2062" s="54">
        <v>1.35018876033448</v>
      </c>
      <c r="H2062" s="54">
        <v>0</v>
      </c>
      <c r="I2062" s="54">
        <v>1.03410062222964E-2</v>
      </c>
      <c r="J2062" s="1">
        <v>0</v>
      </c>
      <c r="K2062" s="1">
        <v>150</v>
      </c>
      <c r="L2062" s="54"/>
    </row>
    <row r="2063" spans="1:12">
      <c r="A2063" t="s">
        <v>25</v>
      </c>
      <c r="B2063" t="s">
        <v>120</v>
      </c>
      <c r="C2063" t="s">
        <v>99</v>
      </c>
      <c r="D2063" t="s">
        <v>100</v>
      </c>
      <c r="E2063" s="54">
        <v>7</v>
      </c>
      <c r="F2063" t="s">
        <v>81</v>
      </c>
      <c r="G2063" s="54">
        <v>1.35018876033448</v>
      </c>
      <c r="H2063" s="54">
        <v>0</v>
      </c>
      <c r="I2063" s="54">
        <v>7.7429214350243697E-3</v>
      </c>
      <c r="J2063" s="1">
        <v>0</v>
      </c>
      <c r="K2063" s="1">
        <v>150</v>
      </c>
      <c r="L2063" s="54"/>
    </row>
    <row r="2064" spans="1:12">
      <c r="A2064" t="s">
        <v>25</v>
      </c>
      <c r="B2064" t="s">
        <v>120</v>
      </c>
      <c r="C2064" t="s">
        <v>99</v>
      </c>
      <c r="D2064" t="s">
        <v>100</v>
      </c>
      <c r="E2064" s="54">
        <v>7</v>
      </c>
      <c r="F2064" t="s">
        <v>79</v>
      </c>
      <c r="G2064" s="54">
        <v>1.35018876033448</v>
      </c>
      <c r="H2064" s="54">
        <v>0</v>
      </c>
      <c r="I2064" s="54">
        <v>0.117394421329152</v>
      </c>
      <c r="J2064" s="1">
        <v>0</v>
      </c>
      <c r="K2064" s="1">
        <v>150</v>
      </c>
      <c r="L2064" s="54"/>
    </row>
    <row r="2065" spans="1:12">
      <c r="A2065" t="s">
        <v>25</v>
      </c>
      <c r="B2065" t="s">
        <v>120</v>
      </c>
      <c r="C2065" t="s">
        <v>99</v>
      </c>
      <c r="D2065" t="s">
        <v>100</v>
      </c>
      <c r="E2065" s="54">
        <v>7</v>
      </c>
      <c r="F2065" t="s">
        <v>66</v>
      </c>
      <c r="G2065" s="54">
        <v>1.35018876033448</v>
      </c>
      <c r="H2065" s="54">
        <v>0</v>
      </c>
      <c r="I2065" s="54">
        <v>-6.2722060203003194E-2</v>
      </c>
      <c r="J2065" s="1">
        <v>0</v>
      </c>
      <c r="K2065" s="1">
        <v>150</v>
      </c>
      <c r="L2065" s="54"/>
    </row>
    <row r="2066" spans="1:12">
      <c r="A2066" t="s">
        <v>25</v>
      </c>
      <c r="B2066" t="s">
        <v>120</v>
      </c>
      <c r="C2066" t="s">
        <v>99</v>
      </c>
      <c r="D2066" t="s">
        <v>100</v>
      </c>
      <c r="E2066" s="54">
        <v>7</v>
      </c>
      <c r="F2066" t="s">
        <v>56</v>
      </c>
      <c r="G2066" s="54">
        <v>1.35018876033448</v>
      </c>
      <c r="H2066" s="54">
        <v>0</v>
      </c>
      <c r="I2066" s="54">
        <v>0.160667787112485</v>
      </c>
      <c r="J2066" s="1">
        <v>0</v>
      </c>
      <c r="K2066" s="1">
        <v>150</v>
      </c>
      <c r="L2066" s="54"/>
    </row>
    <row r="2067" spans="1:12">
      <c r="A2067" t="s">
        <v>25</v>
      </c>
      <c r="B2067" t="s">
        <v>120</v>
      </c>
      <c r="C2067" t="s">
        <v>99</v>
      </c>
      <c r="D2067" t="s">
        <v>100</v>
      </c>
      <c r="E2067" s="54">
        <v>7</v>
      </c>
      <c r="F2067" t="s">
        <v>86</v>
      </c>
      <c r="G2067" s="54">
        <v>1.35018876033448</v>
      </c>
      <c r="H2067" s="54">
        <v>0</v>
      </c>
      <c r="I2067" s="54">
        <v>1.80593411188631E-2</v>
      </c>
      <c r="J2067" s="1">
        <v>0</v>
      </c>
      <c r="K2067" s="1">
        <v>150</v>
      </c>
      <c r="L2067" s="54"/>
    </row>
    <row r="2068" spans="1:12">
      <c r="A2068" t="s">
        <v>25</v>
      </c>
      <c r="B2068" t="s">
        <v>120</v>
      </c>
      <c r="C2068" t="s">
        <v>99</v>
      </c>
      <c r="D2068" t="s">
        <v>100</v>
      </c>
      <c r="E2068" s="54">
        <v>7</v>
      </c>
      <c r="F2068" t="s">
        <v>88</v>
      </c>
      <c r="G2068" s="54">
        <v>1.35018876033448</v>
      </c>
      <c r="H2068" s="54">
        <v>0</v>
      </c>
      <c r="I2068" s="54">
        <v>-7.5624864164903303E-3</v>
      </c>
      <c r="J2068" s="1">
        <v>0</v>
      </c>
      <c r="K2068" s="1">
        <v>150</v>
      </c>
      <c r="L2068" s="54"/>
    </row>
    <row r="2069" spans="1:12">
      <c r="A2069" t="s">
        <v>25</v>
      </c>
      <c r="B2069" t="s">
        <v>120</v>
      </c>
      <c r="C2069" t="s">
        <v>99</v>
      </c>
      <c r="D2069" t="s">
        <v>100</v>
      </c>
      <c r="E2069" s="54">
        <v>7</v>
      </c>
      <c r="F2069" t="s">
        <v>87</v>
      </c>
      <c r="G2069" s="54">
        <v>1.35018876033448</v>
      </c>
      <c r="H2069" s="54">
        <v>0</v>
      </c>
      <c r="I2069" s="54">
        <v>3.5125511008970198E-2</v>
      </c>
      <c r="J2069" s="1">
        <v>0</v>
      </c>
      <c r="K2069" s="1">
        <v>150</v>
      </c>
      <c r="L2069" s="54"/>
    </row>
    <row r="2070" spans="1:12">
      <c r="A2070" t="s">
        <v>25</v>
      </c>
      <c r="B2070" t="s">
        <v>120</v>
      </c>
      <c r="C2070" t="s">
        <v>99</v>
      </c>
      <c r="D2070" t="s">
        <v>100</v>
      </c>
      <c r="E2070" s="54">
        <v>7</v>
      </c>
      <c r="F2070" t="s">
        <v>85</v>
      </c>
      <c r="G2070" s="54">
        <v>1.35018876033448</v>
      </c>
      <c r="H2070" s="54">
        <v>0</v>
      </c>
      <c r="I2070" s="54">
        <v>5.5230359718972798E-4</v>
      </c>
      <c r="J2070" s="1">
        <v>0</v>
      </c>
      <c r="K2070" s="1">
        <v>150</v>
      </c>
      <c r="L2070" s="54"/>
    </row>
    <row r="2071" spans="1:12">
      <c r="A2071" t="s">
        <v>25</v>
      </c>
      <c r="B2071" t="s">
        <v>120</v>
      </c>
      <c r="C2071" t="s">
        <v>99</v>
      </c>
      <c r="D2071" t="s">
        <v>100</v>
      </c>
      <c r="E2071" s="54">
        <v>7</v>
      </c>
      <c r="F2071" t="s">
        <v>89</v>
      </c>
      <c r="G2071" s="54">
        <v>1.35018876033448</v>
      </c>
      <c r="H2071" s="54">
        <v>0</v>
      </c>
      <c r="I2071" s="54">
        <v>4.3098234364028203E-2</v>
      </c>
      <c r="J2071" s="1">
        <v>0</v>
      </c>
      <c r="K2071" s="1">
        <v>150</v>
      </c>
      <c r="L2071" s="54"/>
    </row>
    <row r="2072" spans="1:12">
      <c r="A2072" t="s">
        <v>25</v>
      </c>
      <c r="B2072" t="s">
        <v>120</v>
      </c>
      <c r="C2072" t="s">
        <v>99</v>
      </c>
      <c r="D2072" t="s">
        <v>100</v>
      </c>
      <c r="E2072" s="54">
        <v>7</v>
      </c>
      <c r="F2072" t="s">
        <v>55</v>
      </c>
      <c r="G2072" s="54">
        <v>1.35018876033448</v>
      </c>
      <c r="H2072" s="54">
        <v>0</v>
      </c>
      <c r="I2072" s="54">
        <v>8.9018150844862101E-2</v>
      </c>
      <c r="J2072" s="1">
        <v>0</v>
      </c>
      <c r="K2072" s="1">
        <v>150</v>
      </c>
      <c r="L2072" s="54"/>
    </row>
    <row r="2073" spans="1:12">
      <c r="A2073" t="s">
        <v>25</v>
      </c>
      <c r="B2073" t="s">
        <v>120</v>
      </c>
      <c r="C2073" t="s">
        <v>99</v>
      </c>
      <c r="D2073" t="s">
        <v>100</v>
      </c>
      <c r="E2073" s="54">
        <v>7</v>
      </c>
      <c r="F2073" t="s">
        <v>61</v>
      </c>
      <c r="G2073" s="54">
        <v>1.35018876033448</v>
      </c>
      <c r="H2073" s="54">
        <v>0</v>
      </c>
      <c r="I2073" s="54">
        <v>-0.40863689667289999</v>
      </c>
      <c r="J2073" s="1">
        <v>0</v>
      </c>
      <c r="K2073" s="1">
        <v>150</v>
      </c>
      <c r="L2073" s="54"/>
    </row>
    <row r="2074" spans="1:12">
      <c r="A2074" t="s">
        <v>25</v>
      </c>
      <c r="B2074" t="s">
        <v>120</v>
      </c>
      <c r="C2074" t="s">
        <v>99</v>
      </c>
      <c r="D2074" t="s">
        <v>100</v>
      </c>
      <c r="E2074" s="54">
        <v>7</v>
      </c>
      <c r="F2074" t="s">
        <v>60</v>
      </c>
      <c r="G2074" s="54">
        <v>1.35018876033448</v>
      </c>
      <c r="H2074" s="54">
        <v>0</v>
      </c>
      <c r="I2074" s="54">
        <v>-0.35048680083600298</v>
      </c>
      <c r="J2074" s="1">
        <v>0</v>
      </c>
      <c r="K2074" s="1">
        <v>150</v>
      </c>
      <c r="L2074" s="54"/>
    </row>
    <row r="2075" spans="1:12">
      <c r="A2075" t="s">
        <v>25</v>
      </c>
      <c r="B2075" t="s">
        <v>120</v>
      </c>
      <c r="C2075" t="s">
        <v>99</v>
      </c>
      <c r="D2075" t="s">
        <v>100</v>
      </c>
      <c r="E2075" s="54">
        <v>7</v>
      </c>
      <c r="F2075" t="s">
        <v>57</v>
      </c>
      <c r="G2075" s="54">
        <v>1.35018876033448</v>
      </c>
      <c r="H2075" s="54">
        <v>0</v>
      </c>
      <c r="I2075" s="54">
        <v>0.14727768825357901</v>
      </c>
      <c r="J2075" s="1">
        <v>0</v>
      </c>
      <c r="K2075" s="1">
        <v>150</v>
      </c>
      <c r="L2075" s="54"/>
    </row>
    <row r="2076" spans="1:12">
      <c r="A2076" t="s">
        <v>25</v>
      </c>
      <c r="B2076" t="s">
        <v>120</v>
      </c>
      <c r="C2076" t="s">
        <v>99</v>
      </c>
      <c r="D2076" t="s">
        <v>100</v>
      </c>
      <c r="E2076" s="54">
        <v>7</v>
      </c>
      <c r="F2076" t="s">
        <v>59</v>
      </c>
      <c r="G2076" s="54">
        <v>1.35018876033448</v>
      </c>
      <c r="H2076" s="54">
        <v>0</v>
      </c>
      <c r="I2076" s="54">
        <v>-0.28279676440735702</v>
      </c>
      <c r="J2076" s="1">
        <v>0</v>
      </c>
      <c r="K2076" s="1">
        <v>150</v>
      </c>
      <c r="L2076" s="54"/>
    </row>
    <row r="2077" spans="1:12">
      <c r="A2077" t="s">
        <v>25</v>
      </c>
      <c r="B2077" t="s">
        <v>120</v>
      </c>
      <c r="C2077" t="s">
        <v>99</v>
      </c>
      <c r="D2077" t="s">
        <v>100</v>
      </c>
      <c r="E2077" s="54">
        <v>7</v>
      </c>
      <c r="F2077" t="s">
        <v>65</v>
      </c>
      <c r="G2077" s="54">
        <v>1.35018876033448</v>
      </c>
      <c r="H2077" s="54">
        <v>0</v>
      </c>
      <c r="I2077" s="54">
        <v>2.9012169557867101E-3</v>
      </c>
      <c r="J2077" s="1">
        <v>0</v>
      </c>
      <c r="K2077" s="1">
        <v>150</v>
      </c>
      <c r="L2077" s="54"/>
    </row>
    <row r="2078" spans="1:12">
      <c r="A2078" t="s">
        <v>25</v>
      </c>
      <c r="B2078" t="s">
        <v>120</v>
      </c>
      <c r="C2078" t="s">
        <v>99</v>
      </c>
      <c r="D2078" t="s">
        <v>100</v>
      </c>
      <c r="E2078" s="54">
        <v>7</v>
      </c>
      <c r="F2078" t="s">
        <v>64</v>
      </c>
      <c r="G2078" s="54">
        <v>1.35018876033448</v>
      </c>
      <c r="H2078" s="54">
        <v>0</v>
      </c>
      <c r="I2078" s="54">
        <v>-0.27005940211674201</v>
      </c>
      <c r="J2078" s="1">
        <v>0</v>
      </c>
      <c r="K2078" s="1">
        <v>150</v>
      </c>
      <c r="L2078" s="54"/>
    </row>
    <row r="2079" spans="1:12">
      <c r="A2079" t="s">
        <v>25</v>
      </c>
      <c r="B2079" t="s">
        <v>120</v>
      </c>
      <c r="C2079" t="s">
        <v>99</v>
      </c>
      <c r="D2079" t="s">
        <v>100</v>
      </c>
      <c r="E2079" s="54">
        <v>7</v>
      </c>
      <c r="F2079" t="s">
        <v>17</v>
      </c>
      <c r="G2079" s="54">
        <v>1.35018876033448</v>
      </c>
      <c r="H2079" s="54">
        <v>0</v>
      </c>
      <c r="I2079" s="54">
        <v>-0.20358096826136299</v>
      </c>
      <c r="J2079" s="1">
        <v>0</v>
      </c>
      <c r="K2079" s="1">
        <v>150</v>
      </c>
      <c r="L2079" s="54"/>
    </row>
    <row r="2080" spans="1:12">
      <c r="A2080" t="s">
        <v>25</v>
      </c>
      <c r="B2080" t="s">
        <v>120</v>
      </c>
      <c r="C2080" t="s">
        <v>99</v>
      </c>
      <c r="D2080" t="s">
        <v>100</v>
      </c>
      <c r="E2080" s="54">
        <v>7</v>
      </c>
      <c r="F2080" t="s">
        <v>63</v>
      </c>
      <c r="G2080" s="54">
        <v>1.35018876033448</v>
      </c>
      <c r="H2080" s="54">
        <v>0</v>
      </c>
      <c r="I2080" s="54">
        <v>-0.397628904244202</v>
      </c>
      <c r="J2080" s="1">
        <v>0</v>
      </c>
      <c r="K2080" s="1">
        <v>150</v>
      </c>
      <c r="L2080" s="54"/>
    </row>
    <row r="2081" spans="1:12">
      <c r="A2081" t="s">
        <v>25</v>
      </c>
      <c r="B2081" t="s">
        <v>120</v>
      </c>
      <c r="C2081" t="s">
        <v>99</v>
      </c>
      <c r="D2081" t="s">
        <v>100</v>
      </c>
      <c r="E2081" s="54">
        <v>7</v>
      </c>
      <c r="F2081" t="s">
        <v>72</v>
      </c>
      <c r="G2081" s="54">
        <v>1.35018876033448</v>
      </c>
      <c r="H2081" s="54">
        <v>0</v>
      </c>
      <c r="I2081" s="54">
        <v>-0.236598479196652</v>
      </c>
      <c r="J2081" s="1">
        <v>0</v>
      </c>
      <c r="K2081" s="1">
        <v>150</v>
      </c>
      <c r="L2081" s="54"/>
    </row>
    <row r="2082" spans="1:12">
      <c r="A2082" t="s">
        <v>25</v>
      </c>
      <c r="B2082" t="s">
        <v>120</v>
      </c>
      <c r="C2082" t="s">
        <v>99</v>
      </c>
      <c r="D2082" t="s">
        <v>100</v>
      </c>
      <c r="E2082" s="54">
        <v>8</v>
      </c>
      <c r="F2082" t="s">
        <v>62</v>
      </c>
      <c r="G2082" s="54">
        <v>1.2464282853125399</v>
      </c>
      <c r="H2082" s="54">
        <v>0</v>
      </c>
      <c r="I2082" s="54">
        <v>-0.27806758490476702</v>
      </c>
      <c r="J2082" s="1">
        <v>0</v>
      </c>
      <c r="K2082" s="1">
        <v>150</v>
      </c>
      <c r="L2082" s="54"/>
    </row>
    <row r="2083" spans="1:12">
      <c r="A2083" t="s">
        <v>25</v>
      </c>
      <c r="B2083" t="s">
        <v>120</v>
      </c>
      <c r="C2083" t="s">
        <v>99</v>
      </c>
      <c r="D2083" t="s">
        <v>100</v>
      </c>
      <c r="E2083" s="54">
        <v>8</v>
      </c>
      <c r="F2083" t="s">
        <v>84</v>
      </c>
      <c r="G2083" s="54">
        <v>1.2464282853125399</v>
      </c>
      <c r="H2083" s="54">
        <v>0</v>
      </c>
      <c r="I2083" s="54">
        <v>1.5148112540975599E-2</v>
      </c>
      <c r="J2083" s="1">
        <v>0</v>
      </c>
      <c r="K2083" s="1">
        <v>150</v>
      </c>
      <c r="L2083" s="54"/>
    </row>
    <row r="2084" spans="1:12">
      <c r="A2084" t="s">
        <v>25</v>
      </c>
      <c r="B2084" t="s">
        <v>120</v>
      </c>
      <c r="C2084" t="s">
        <v>99</v>
      </c>
      <c r="D2084" t="s">
        <v>100</v>
      </c>
      <c r="E2084" s="54">
        <v>8</v>
      </c>
      <c r="F2084" t="s">
        <v>80</v>
      </c>
      <c r="G2084" s="54">
        <v>1.2464282853125399</v>
      </c>
      <c r="H2084" s="54">
        <v>0</v>
      </c>
      <c r="I2084" s="54">
        <v>6.3763284884268898E-3</v>
      </c>
      <c r="J2084" s="1">
        <v>0</v>
      </c>
      <c r="K2084" s="1">
        <v>150</v>
      </c>
      <c r="L2084" s="54"/>
    </row>
    <row r="2085" spans="1:12">
      <c r="A2085" t="s">
        <v>25</v>
      </c>
      <c r="B2085" t="s">
        <v>120</v>
      </c>
      <c r="C2085" t="s">
        <v>99</v>
      </c>
      <c r="D2085" t="s">
        <v>100</v>
      </c>
      <c r="E2085" s="54">
        <v>8</v>
      </c>
      <c r="F2085" t="s">
        <v>81</v>
      </c>
      <c r="G2085" s="54">
        <v>1.2464282853125399</v>
      </c>
      <c r="H2085" s="54">
        <v>0</v>
      </c>
      <c r="I2085" s="54">
        <v>7.5521791478994496E-3</v>
      </c>
      <c r="J2085" s="1">
        <v>0</v>
      </c>
      <c r="K2085" s="1">
        <v>150</v>
      </c>
      <c r="L2085" s="54"/>
    </row>
    <row r="2086" spans="1:12">
      <c r="A2086" t="s">
        <v>25</v>
      </c>
      <c r="B2086" t="s">
        <v>120</v>
      </c>
      <c r="C2086" t="s">
        <v>99</v>
      </c>
      <c r="D2086" t="s">
        <v>100</v>
      </c>
      <c r="E2086" s="54">
        <v>8</v>
      </c>
      <c r="F2086" t="s">
        <v>79</v>
      </c>
      <c r="G2086" s="54">
        <v>1.2464282853125399</v>
      </c>
      <c r="H2086" s="54">
        <v>0</v>
      </c>
      <c r="I2086" s="54">
        <v>3.25134593540728E-2</v>
      </c>
      <c r="J2086" s="1">
        <v>0</v>
      </c>
      <c r="K2086" s="1">
        <v>150</v>
      </c>
      <c r="L2086" s="54"/>
    </row>
    <row r="2087" spans="1:12">
      <c r="A2087" t="s">
        <v>25</v>
      </c>
      <c r="B2087" t="s">
        <v>120</v>
      </c>
      <c r="C2087" t="s">
        <v>99</v>
      </c>
      <c r="D2087" t="s">
        <v>100</v>
      </c>
      <c r="E2087" s="54">
        <v>8</v>
      </c>
      <c r="F2087" t="s">
        <v>66</v>
      </c>
      <c r="G2087" s="54">
        <v>1.2464282853125399</v>
      </c>
      <c r="H2087" s="54">
        <v>0</v>
      </c>
      <c r="I2087" s="54">
        <v>0.14244354974635501</v>
      </c>
      <c r="J2087" s="1">
        <v>0</v>
      </c>
      <c r="K2087" s="1">
        <v>150</v>
      </c>
      <c r="L2087" s="54"/>
    </row>
    <row r="2088" spans="1:12">
      <c r="A2088" t="s">
        <v>25</v>
      </c>
      <c r="B2088" t="s">
        <v>120</v>
      </c>
      <c r="C2088" t="s">
        <v>99</v>
      </c>
      <c r="D2088" t="s">
        <v>100</v>
      </c>
      <c r="E2088" s="54">
        <v>8</v>
      </c>
      <c r="F2088" t="s">
        <v>56</v>
      </c>
      <c r="G2088" s="54">
        <v>1.2464282853125399</v>
      </c>
      <c r="H2088" s="54">
        <v>0</v>
      </c>
      <c r="I2088" s="54">
        <v>0.21210348058269099</v>
      </c>
      <c r="J2088" s="1">
        <v>0</v>
      </c>
      <c r="K2088" s="1">
        <v>150</v>
      </c>
      <c r="L2088" s="54"/>
    </row>
    <row r="2089" spans="1:12">
      <c r="A2089" t="s">
        <v>25</v>
      </c>
      <c r="B2089" t="s">
        <v>120</v>
      </c>
      <c r="C2089" t="s">
        <v>99</v>
      </c>
      <c r="D2089" t="s">
        <v>100</v>
      </c>
      <c r="E2089" s="54">
        <v>8</v>
      </c>
      <c r="F2089" t="s">
        <v>86</v>
      </c>
      <c r="G2089" s="54">
        <v>1.2464282853125399</v>
      </c>
      <c r="H2089" s="54">
        <v>0</v>
      </c>
      <c r="I2089" s="54">
        <v>1.26491873788524E-2</v>
      </c>
      <c r="J2089" s="1">
        <v>0</v>
      </c>
      <c r="K2089" s="1">
        <v>150</v>
      </c>
      <c r="L2089" s="54"/>
    </row>
    <row r="2090" spans="1:12">
      <c r="A2090" t="s">
        <v>25</v>
      </c>
      <c r="B2090" t="s">
        <v>120</v>
      </c>
      <c r="C2090" t="s">
        <v>99</v>
      </c>
      <c r="D2090" t="s">
        <v>100</v>
      </c>
      <c r="E2090" s="54">
        <v>8</v>
      </c>
      <c r="F2090" t="s">
        <v>88</v>
      </c>
      <c r="G2090" s="54">
        <v>1.2464282853125399</v>
      </c>
      <c r="H2090" s="54">
        <v>0</v>
      </c>
      <c r="I2090" s="54">
        <v>4.1858527338223097E-3</v>
      </c>
      <c r="J2090" s="1">
        <v>0</v>
      </c>
      <c r="K2090" s="1">
        <v>150</v>
      </c>
      <c r="L2090" s="54"/>
    </row>
    <row r="2091" spans="1:12">
      <c r="A2091" t="s">
        <v>25</v>
      </c>
      <c r="B2091" t="s">
        <v>120</v>
      </c>
      <c r="C2091" t="s">
        <v>99</v>
      </c>
      <c r="D2091" t="s">
        <v>100</v>
      </c>
      <c r="E2091" s="54">
        <v>8</v>
      </c>
      <c r="F2091" t="s">
        <v>87</v>
      </c>
      <c r="G2091" s="54">
        <v>1.2464282853125399</v>
      </c>
      <c r="H2091" s="54">
        <v>0</v>
      </c>
      <c r="I2091" s="54">
        <v>2.6943809654766102E-2</v>
      </c>
      <c r="J2091" s="1">
        <v>0</v>
      </c>
      <c r="K2091" s="1">
        <v>150</v>
      </c>
      <c r="L2091" s="54"/>
    </row>
    <row r="2092" spans="1:12">
      <c r="A2092" t="s">
        <v>25</v>
      </c>
      <c r="B2092" t="s">
        <v>120</v>
      </c>
      <c r="C2092" t="s">
        <v>99</v>
      </c>
      <c r="D2092" t="s">
        <v>100</v>
      </c>
      <c r="E2092" s="54">
        <v>8</v>
      </c>
      <c r="F2092" t="s">
        <v>85</v>
      </c>
      <c r="G2092" s="54">
        <v>1.2464282853125399</v>
      </c>
      <c r="H2092" s="54">
        <v>0</v>
      </c>
      <c r="I2092" s="54">
        <v>5.5400218675949299E-3</v>
      </c>
      <c r="J2092" s="1">
        <v>0</v>
      </c>
      <c r="K2092" s="1">
        <v>150</v>
      </c>
      <c r="L2092" s="54"/>
    </row>
    <row r="2093" spans="1:12">
      <c r="A2093" t="s">
        <v>25</v>
      </c>
      <c r="B2093" t="s">
        <v>120</v>
      </c>
      <c r="C2093" t="s">
        <v>99</v>
      </c>
      <c r="D2093" t="s">
        <v>100</v>
      </c>
      <c r="E2093" s="54">
        <v>8</v>
      </c>
      <c r="F2093" t="s">
        <v>89</v>
      </c>
      <c r="G2093" s="54">
        <v>1.2464282853125399</v>
      </c>
      <c r="H2093" s="54">
        <v>0</v>
      </c>
      <c r="I2093" s="54">
        <v>4.0419977882696703E-2</v>
      </c>
      <c r="J2093" s="1">
        <v>0</v>
      </c>
      <c r="K2093" s="1">
        <v>150</v>
      </c>
      <c r="L2093" s="54"/>
    </row>
    <row r="2094" spans="1:12">
      <c r="A2094" t="s">
        <v>25</v>
      </c>
      <c r="B2094" t="s">
        <v>120</v>
      </c>
      <c r="C2094" t="s">
        <v>99</v>
      </c>
      <c r="D2094" t="s">
        <v>100</v>
      </c>
      <c r="E2094" s="54">
        <v>8</v>
      </c>
      <c r="F2094" t="s">
        <v>55</v>
      </c>
      <c r="G2094" s="54">
        <v>1.2464282853125399</v>
      </c>
      <c r="H2094" s="54">
        <v>0</v>
      </c>
      <c r="I2094" s="54">
        <v>0.18013434666512901</v>
      </c>
      <c r="J2094" s="1">
        <v>0</v>
      </c>
      <c r="K2094" s="1">
        <v>150</v>
      </c>
      <c r="L2094" s="54"/>
    </row>
    <row r="2095" spans="1:12">
      <c r="A2095" t="s">
        <v>25</v>
      </c>
      <c r="B2095" t="s">
        <v>120</v>
      </c>
      <c r="C2095" t="s">
        <v>99</v>
      </c>
      <c r="D2095" t="s">
        <v>100</v>
      </c>
      <c r="E2095" s="54">
        <v>8</v>
      </c>
      <c r="F2095" t="s">
        <v>61</v>
      </c>
      <c r="G2095" s="54">
        <v>1.2464282853125399</v>
      </c>
      <c r="H2095" s="54">
        <v>0</v>
      </c>
      <c r="I2095" s="54">
        <v>-0.30056369972087998</v>
      </c>
      <c r="J2095" s="1">
        <v>0</v>
      </c>
      <c r="K2095" s="1">
        <v>150</v>
      </c>
      <c r="L2095" s="54"/>
    </row>
    <row r="2096" spans="1:12">
      <c r="A2096" t="s">
        <v>25</v>
      </c>
      <c r="B2096" t="s">
        <v>120</v>
      </c>
      <c r="C2096" t="s">
        <v>99</v>
      </c>
      <c r="D2096" t="s">
        <v>100</v>
      </c>
      <c r="E2096" s="54">
        <v>8</v>
      </c>
      <c r="F2096" t="s">
        <v>60</v>
      </c>
      <c r="G2096" s="54">
        <v>1.2464282853125399</v>
      </c>
      <c r="H2096" s="54">
        <v>0</v>
      </c>
      <c r="I2096" s="54">
        <v>-0.28324908386580699</v>
      </c>
      <c r="J2096" s="1">
        <v>0</v>
      </c>
      <c r="K2096" s="1">
        <v>150</v>
      </c>
      <c r="L2096" s="54"/>
    </row>
    <row r="2097" spans="1:12">
      <c r="A2097" t="s">
        <v>25</v>
      </c>
      <c r="B2097" t="s">
        <v>120</v>
      </c>
      <c r="C2097" t="s">
        <v>99</v>
      </c>
      <c r="D2097" t="s">
        <v>100</v>
      </c>
      <c r="E2097" s="54">
        <v>8</v>
      </c>
      <c r="F2097" t="s">
        <v>57</v>
      </c>
      <c r="G2097" s="54">
        <v>1.2464282853125399</v>
      </c>
      <c r="H2097" s="54">
        <v>0</v>
      </c>
      <c r="I2097" s="54">
        <v>0.15699897992659001</v>
      </c>
      <c r="J2097" s="1">
        <v>0</v>
      </c>
      <c r="K2097" s="1">
        <v>150</v>
      </c>
      <c r="L2097" s="54"/>
    </row>
    <row r="2098" spans="1:12">
      <c r="A2098" t="s">
        <v>25</v>
      </c>
      <c r="B2098" t="s">
        <v>120</v>
      </c>
      <c r="C2098" t="s">
        <v>99</v>
      </c>
      <c r="D2098" t="s">
        <v>100</v>
      </c>
      <c r="E2098" s="54">
        <v>8</v>
      </c>
      <c r="F2098" t="s">
        <v>59</v>
      </c>
      <c r="G2098" s="54">
        <v>1.2464282853125399</v>
      </c>
      <c r="H2098" s="54">
        <v>0</v>
      </c>
      <c r="I2098" s="54">
        <v>-0.20998325238059501</v>
      </c>
      <c r="J2098" s="1">
        <v>0</v>
      </c>
      <c r="K2098" s="1">
        <v>150</v>
      </c>
      <c r="L2098" s="54"/>
    </row>
    <row r="2099" spans="1:12">
      <c r="A2099" t="s">
        <v>25</v>
      </c>
      <c r="B2099" t="s">
        <v>120</v>
      </c>
      <c r="C2099" t="s">
        <v>99</v>
      </c>
      <c r="D2099" t="s">
        <v>100</v>
      </c>
      <c r="E2099" s="54">
        <v>8</v>
      </c>
      <c r="F2099" t="s">
        <v>65</v>
      </c>
      <c r="G2099" s="54">
        <v>1.2464282853125399</v>
      </c>
      <c r="H2099" s="54">
        <v>0</v>
      </c>
      <c r="I2099" s="54">
        <v>0.130218653512581</v>
      </c>
      <c r="J2099" s="1">
        <v>0</v>
      </c>
      <c r="K2099" s="1">
        <v>150</v>
      </c>
      <c r="L2099" s="54"/>
    </row>
    <row r="2100" spans="1:12">
      <c r="A2100" t="s">
        <v>25</v>
      </c>
      <c r="B2100" t="s">
        <v>120</v>
      </c>
      <c r="C2100" t="s">
        <v>99</v>
      </c>
      <c r="D2100" t="s">
        <v>100</v>
      </c>
      <c r="E2100" s="54">
        <v>8</v>
      </c>
      <c r="F2100" t="s">
        <v>64</v>
      </c>
      <c r="G2100" s="54">
        <v>1.2464282853125399</v>
      </c>
      <c r="H2100" s="54">
        <v>0</v>
      </c>
      <c r="I2100" s="54">
        <v>-0.179324765144729</v>
      </c>
      <c r="J2100" s="1">
        <v>0</v>
      </c>
      <c r="K2100" s="1">
        <v>150</v>
      </c>
      <c r="L2100" s="54"/>
    </row>
    <row r="2101" spans="1:12">
      <c r="A2101" t="s">
        <v>25</v>
      </c>
      <c r="B2101" t="s">
        <v>120</v>
      </c>
      <c r="C2101" t="s">
        <v>99</v>
      </c>
      <c r="D2101" t="s">
        <v>100</v>
      </c>
      <c r="E2101" s="54">
        <v>8</v>
      </c>
      <c r="F2101" t="s">
        <v>17</v>
      </c>
      <c r="G2101" s="54">
        <v>1.2464282853125399</v>
      </c>
      <c r="H2101" s="54">
        <v>0</v>
      </c>
      <c r="I2101" s="54">
        <v>6.1765839999898701E-2</v>
      </c>
      <c r="J2101" s="1">
        <v>0</v>
      </c>
      <c r="K2101" s="1">
        <v>150</v>
      </c>
      <c r="L2101" s="54"/>
    </row>
    <row r="2102" spans="1:12">
      <c r="A2102" t="s">
        <v>25</v>
      </c>
      <c r="B2102" t="s">
        <v>120</v>
      </c>
      <c r="C2102" t="s">
        <v>99</v>
      </c>
      <c r="D2102" t="s">
        <v>100</v>
      </c>
      <c r="E2102" s="54">
        <v>8</v>
      </c>
      <c r="F2102" t="s">
        <v>63</v>
      </c>
      <c r="G2102" s="54">
        <v>1.2464282853125399</v>
      </c>
      <c r="H2102" s="54">
        <v>0</v>
      </c>
      <c r="I2102" s="54">
        <v>-0.34914659094396999</v>
      </c>
      <c r="J2102" s="1">
        <v>0</v>
      </c>
      <c r="K2102" s="1">
        <v>150</v>
      </c>
      <c r="L2102" s="54"/>
    </row>
    <row r="2103" spans="1:12">
      <c r="A2103" t="s">
        <v>25</v>
      </c>
      <c r="B2103" t="s">
        <v>120</v>
      </c>
      <c r="C2103" t="s">
        <v>99</v>
      </c>
      <c r="D2103" t="s">
        <v>100</v>
      </c>
      <c r="E2103" s="54">
        <v>8</v>
      </c>
      <c r="F2103" t="s">
        <v>72</v>
      </c>
      <c r="G2103" s="54">
        <v>1.2464282853125399</v>
      </c>
      <c r="H2103" s="54">
        <v>0</v>
      </c>
      <c r="I2103" s="54">
        <v>1.00908964526106E-2</v>
      </c>
      <c r="J2103" s="1">
        <v>0</v>
      </c>
      <c r="K2103" s="1">
        <v>150</v>
      </c>
      <c r="L2103" s="54"/>
    </row>
    <row r="2104" spans="1:12">
      <c r="A2104" t="s">
        <v>25</v>
      </c>
      <c r="B2104" t="s">
        <v>120</v>
      </c>
      <c r="C2104" t="s">
        <v>99</v>
      </c>
      <c r="D2104" t="s">
        <v>100</v>
      </c>
      <c r="E2104" s="54">
        <v>9</v>
      </c>
      <c r="F2104" t="s">
        <v>62</v>
      </c>
      <c r="G2104" s="54">
        <v>1.19034673530454</v>
      </c>
      <c r="H2104" s="54">
        <v>0</v>
      </c>
      <c r="I2104" s="54">
        <v>-0.26034322253821901</v>
      </c>
      <c r="J2104" s="1">
        <v>0</v>
      </c>
      <c r="K2104" s="1">
        <v>150</v>
      </c>
      <c r="L2104" s="54"/>
    </row>
    <row r="2105" spans="1:12">
      <c r="A2105" t="s">
        <v>25</v>
      </c>
      <c r="B2105" t="s">
        <v>120</v>
      </c>
      <c r="C2105" t="s">
        <v>99</v>
      </c>
      <c r="D2105" t="s">
        <v>100</v>
      </c>
      <c r="E2105" s="54">
        <v>9</v>
      </c>
      <c r="F2105" t="s">
        <v>84</v>
      </c>
      <c r="G2105" s="54">
        <v>1.19034673530454</v>
      </c>
      <c r="H2105" s="54">
        <v>0</v>
      </c>
      <c r="I2105" s="54">
        <v>1.52070323410605E-2</v>
      </c>
      <c r="J2105" s="1">
        <v>0</v>
      </c>
      <c r="K2105" s="1">
        <v>150</v>
      </c>
      <c r="L2105" s="54"/>
    </row>
    <row r="2106" spans="1:12">
      <c r="A2106" t="s">
        <v>25</v>
      </c>
      <c r="B2106" t="s">
        <v>120</v>
      </c>
      <c r="C2106" t="s">
        <v>99</v>
      </c>
      <c r="D2106" t="s">
        <v>100</v>
      </c>
      <c r="E2106" s="54">
        <v>9</v>
      </c>
      <c r="F2106" t="s">
        <v>80</v>
      </c>
      <c r="G2106" s="54">
        <v>1.19034673530454</v>
      </c>
      <c r="H2106" s="54">
        <v>0</v>
      </c>
      <c r="I2106" s="54">
        <v>1.0314659094146099E-2</v>
      </c>
      <c r="J2106" s="1">
        <v>0</v>
      </c>
      <c r="K2106" s="1">
        <v>150</v>
      </c>
      <c r="L2106" s="54"/>
    </row>
    <row r="2107" spans="1:12">
      <c r="A2107" t="s">
        <v>25</v>
      </c>
      <c r="B2107" t="s">
        <v>120</v>
      </c>
      <c r="C2107" t="s">
        <v>99</v>
      </c>
      <c r="D2107" t="s">
        <v>100</v>
      </c>
      <c r="E2107" s="54">
        <v>9</v>
      </c>
      <c r="F2107" t="s">
        <v>81</v>
      </c>
      <c r="G2107" s="54">
        <v>1.19034673530454</v>
      </c>
      <c r="H2107" s="54">
        <v>0</v>
      </c>
      <c r="I2107" s="54">
        <v>6.6621293807620904E-3</v>
      </c>
      <c r="J2107" s="1">
        <v>0</v>
      </c>
      <c r="K2107" s="1">
        <v>150</v>
      </c>
      <c r="L2107" s="54"/>
    </row>
    <row r="2108" spans="1:12">
      <c r="A2108" t="s">
        <v>25</v>
      </c>
      <c r="B2108" t="s">
        <v>120</v>
      </c>
      <c r="C2108" t="s">
        <v>99</v>
      </c>
      <c r="D2108" t="s">
        <v>100</v>
      </c>
      <c r="E2108" s="54">
        <v>9</v>
      </c>
      <c r="F2108" t="s">
        <v>79</v>
      </c>
      <c r="G2108" s="54">
        <v>1.19034673530454</v>
      </c>
      <c r="H2108" s="54">
        <v>0</v>
      </c>
      <c r="I2108" s="54">
        <v>5.1176990796911398E-3</v>
      </c>
      <c r="J2108" s="1">
        <v>0</v>
      </c>
      <c r="K2108" s="1">
        <v>150</v>
      </c>
      <c r="L2108" s="54"/>
    </row>
    <row r="2109" spans="1:12">
      <c r="A2109" t="s">
        <v>25</v>
      </c>
      <c r="B2109" t="s">
        <v>120</v>
      </c>
      <c r="C2109" t="s">
        <v>99</v>
      </c>
      <c r="D2109" t="s">
        <v>100</v>
      </c>
      <c r="E2109" s="54">
        <v>9</v>
      </c>
      <c r="F2109" t="s">
        <v>66</v>
      </c>
      <c r="G2109" s="54">
        <v>1.19034673530454</v>
      </c>
      <c r="H2109" s="54">
        <v>0</v>
      </c>
      <c r="I2109" s="54">
        <v>0.120387256882414</v>
      </c>
      <c r="J2109" s="1">
        <v>0</v>
      </c>
      <c r="K2109" s="1">
        <v>150</v>
      </c>
      <c r="L2109" s="54"/>
    </row>
    <row r="2110" spans="1:12">
      <c r="A2110" t="s">
        <v>25</v>
      </c>
      <c r="B2110" t="s">
        <v>120</v>
      </c>
      <c r="C2110" t="s">
        <v>99</v>
      </c>
      <c r="D2110" t="s">
        <v>100</v>
      </c>
      <c r="E2110" s="54">
        <v>9</v>
      </c>
      <c r="F2110" t="s">
        <v>56</v>
      </c>
      <c r="G2110" s="54">
        <v>1.19034673530454</v>
      </c>
      <c r="H2110" s="54">
        <v>0</v>
      </c>
      <c r="I2110" s="54">
        <v>0.170553987793537</v>
      </c>
      <c r="J2110" s="1">
        <v>0</v>
      </c>
      <c r="K2110" s="1">
        <v>150</v>
      </c>
      <c r="L2110" s="54"/>
    </row>
    <row r="2111" spans="1:12">
      <c r="A2111" t="s">
        <v>25</v>
      </c>
      <c r="B2111" t="s">
        <v>120</v>
      </c>
      <c r="C2111" t="s">
        <v>99</v>
      </c>
      <c r="D2111" t="s">
        <v>100</v>
      </c>
      <c r="E2111" s="54">
        <v>9</v>
      </c>
      <c r="F2111" t="s">
        <v>86</v>
      </c>
      <c r="G2111" s="54">
        <v>1.19034673530454</v>
      </c>
      <c r="H2111" s="54">
        <v>0</v>
      </c>
      <c r="I2111" s="54">
        <v>1.78892610172489E-2</v>
      </c>
      <c r="J2111" s="1">
        <v>0</v>
      </c>
      <c r="K2111" s="1">
        <v>150</v>
      </c>
      <c r="L2111" s="54"/>
    </row>
    <row r="2112" spans="1:12">
      <c r="A2112" t="s">
        <v>25</v>
      </c>
      <c r="B2112" t="s">
        <v>120</v>
      </c>
      <c r="C2112" t="s">
        <v>99</v>
      </c>
      <c r="D2112" t="s">
        <v>100</v>
      </c>
      <c r="E2112" s="54">
        <v>9</v>
      </c>
      <c r="F2112" t="s">
        <v>88</v>
      </c>
      <c r="G2112" s="54">
        <v>1.19034673530454</v>
      </c>
      <c r="H2112" s="54">
        <v>0</v>
      </c>
      <c r="I2112" s="54">
        <v>8.5732125684762107E-3</v>
      </c>
      <c r="J2112" s="1">
        <v>0</v>
      </c>
      <c r="K2112" s="1">
        <v>150</v>
      </c>
      <c r="L2112" s="54"/>
    </row>
    <row r="2113" spans="1:12">
      <c r="A2113" t="s">
        <v>25</v>
      </c>
      <c r="B2113" t="s">
        <v>120</v>
      </c>
      <c r="C2113" t="s">
        <v>99</v>
      </c>
      <c r="D2113" t="s">
        <v>100</v>
      </c>
      <c r="E2113" s="54">
        <v>9</v>
      </c>
      <c r="F2113" t="s">
        <v>87</v>
      </c>
      <c r="G2113" s="54">
        <v>1.19034673530454</v>
      </c>
      <c r="H2113" s="54">
        <v>0</v>
      </c>
      <c r="I2113" s="54">
        <v>8.0900738627997393E-3</v>
      </c>
      <c r="J2113" s="1">
        <v>0</v>
      </c>
      <c r="K2113" s="1">
        <v>150</v>
      </c>
      <c r="L2113" s="54"/>
    </row>
    <row r="2114" spans="1:12">
      <c r="A2114" t="s">
        <v>25</v>
      </c>
      <c r="B2114" t="s">
        <v>120</v>
      </c>
      <c r="C2114" t="s">
        <v>99</v>
      </c>
      <c r="D2114" t="s">
        <v>100</v>
      </c>
      <c r="E2114" s="54">
        <v>9</v>
      </c>
      <c r="F2114" t="s">
        <v>85</v>
      </c>
      <c r="G2114" s="54">
        <v>1.19034673530454</v>
      </c>
      <c r="H2114" s="54">
        <v>0</v>
      </c>
      <c r="I2114" s="54">
        <v>1.7827841294131799E-2</v>
      </c>
      <c r="J2114" s="1">
        <v>0</v>
      </c>
      <c r="K2114" s="1">
        <v>150</v>
      </c>
      <c r="L2114" s="54"/>
    </row>
    <row r="2115" spans="1:12">
      <c r="A2115" t="s">
        <v>25</v>
      </c>
      <c r="B2115" t="s">
        <v>120</v>
      </c>
      <c r="C2115" t="s">
        <v>99</v>
      </c>
      <c r="D2115" t="s">
        <v>100</v>
      </c>
      <c r="E2115" s="54">
        <v>9</v>
      </c>
      <c r="F2115" t="s">
        <v>89</v>
      </c>
      <c r="G2115" s="54">
        <v>1.19034673530454</v>
      </c>
      <c r="H2115" s="54">
        <v>0</v>
      </c>
      <c r="I2115" s="54">
        <v>3.7216726690198203E-2</v>
      </c>
      <c r="J2115" s="1">
        <v>0</v>
      </c>
      <c r="K2115" s="1">
        <v>150</v>
      </c>
      <c r="L2115" s="54"/>
    </row>
    <row r="2116" spans="1:12">
      <c r="A2116" t="s">
        <v>25</v>
      </c>
      <c r="B2116" t="s">
        <v>120</v>
      </c>
      <c r="C2116" t="s">
        <v>99</v>
      </c>
      <c r="D2116" t="s">
        <v>100</v>
      </c>
      <c r="E2116" s="54">
        <v>9</v>
      </c>
      <c r="F2116" t="s">
        <v>55</v>
      </c>
      <c r="G2116" s="54">
        <v>1.19034673530454</v>
      </c>
      <c r="H2116" s="54">
        <v>0</v>
      </c>
      <c r="I2116" s="54">
        <v>0.22287167139650099</v>
      </c>
      <c r="J2116" s="1">
        <v>0</v>
      </c>
      <c r="K2116" s="1">
        <v>150</v>
      </c>
      <c r="L2116" s="54"/>
    </row>
    <row r="2117" spans="1:12">
      <c r="A2117" t="s">
        <v>25</v>
      </c>
      <c r="B2117" t="s">
        <v>120</v>
      </c>
      <c r="C2117" t="s">
        <v>99</v>
      </c>
      <c r="D2117" t="s">
        <v>100</v>
      </c>
      <c r="E2117" s="54">
        <v>9</v>
      </c>
      <c r="F2117" t="s">
        <v>61</v>
      </c>
      <c r="G2117" s="54">
        <v>1.19034673530454</v>
      </c>
      <c r="H2117" s="54">
        <v>0</v>
      </c>
      <c r="I2117" s="54">
        <v>-0.24769647356020999</v>
      </c>
      <c r="J2117" s="1">
        <v>0</v>
      </c>
      <c r="K2117" s="1">
        <v>150</v>
      </c>
      <c r="L2117" s="54"/>
    </row>
    <row r="2118" spans="1:12">
      <c r="A2118" t="s">
        <v>25</v>
      </c>
      <c r="B2118" t="s">
        <v>120</v>
      </c>
      <c r="C2118" t="s">
        <v>99</v>
      </c>
      <c r="D2118" t="s">
        <v>100</v>
      </c>
      <c r="E2118" s="54">
        <v>9</v>
      </c>
      <c r="F2118" t="s">
        <v>60</v>
      </c>
      <c r="G2118" s="54">
        <v>1.19034673530454</v>
      </c>
      <c r="H2118" s="54">
        <v>0</v>
      </c>
      <c r="I2118" s="54">
        <v>-0.248542827382144</v>
      </c>
      <c r="J2118" s="1">
        <v>0</v>
      </c>
      <c r="K2118" s="1">
        <v>150</v>
      </c>
      <c r="L2118" s="54"/>
    </row>
    <row r="2119" spans="1:12">
      <c r="A2119" t="s">
        <v>25</v>
      </c>
      <c r="B2119" t="s">
        <v>120</v>
      </c>
      <c r="C2119" t="s">
        <v>99</v>
      </c>
      <c r="D2119" t="s">
        <v>100</v>
      </c>
      <c r="E2119" s="54">
        <v>9</v>
      </c>
      <c r="F2119" t="s">
        <v>57</v>
      </c>
      <c r="G2119" s="54">
        <v>1.19034673530454</v>
      </c>
      <c r="H2119" s="54">
        <v>0</v>
      </c>
      <c r="I2119" s="54">
        <v>0.11672141887554401</v>
      </c>
      <c r="J2119" s="1">
        <v>0</v>
      </c>
      <c r="K2119" s="1">
        <v>150</v>
      </c>
      <c r="L2119" s="54"/>
    </row>
    <row r="2120" spans="1:12">
      <c r="A2120" t="s">
        <v>25</v>
      </c>
      <c r="B2120" t="s">
        <v>120</v>
      </c>
      <c r="C2120" t="s">
        <v>99</v>
      </c>
      <c r="D2120" t="s">
        <v>100</v>
      </c>
      <c r="E2120" s="54">
        <v>9</v>
      </c>
      <c r="F2120" t="s">
        <v>59</v>
      </c>
      <c r="G2120" s="54">
        <v>1.19034673530454</v>
      </c>
      <c r="H2120" s="54">
        <v>0</v>
      </c>
      <c r="I2120" s="54">
        <v>-0.22876815388863</v>
      </c>
      <c r="J2120" s="1">
        <v>0</v>
      </c>
      <c r="K2120" s="1">
        <v>150</v>
      </c>
      <c r="L2120" s="54"/>
    </row>
    <row r="2121" spans="1:12">
      <c r="A2121" t="s">
        <v>25</v>
      </c>
      <c r="B2121" t="s">
        <v>120</v>
      </c>
      <c r="C2121" t="s">
        <v>99</v>
      </c>
      <c r="D2121" t="s">
        <v>100</v>
      </c>
      <c r="E2121" s="54">
        <v>9</v>
      </c>
      <c r="F2121" t="s">
        <v>65</v>
      </c>
      <c r="G2121" s="54">
        <v>1.19034673530454</v>
      </c>
      <c r="H2121" s="54">
        <v>0</v>
      </c>
      <c r="I2121" s="54">
        <v>4.0915930195087602E-2</v>
      </c>
      <c r="J2121" s="1">
        <v>0</v>
      </c>
      <c r="K2121" s="1">
        <v>150</v>
      </c>
      <c r="L2121" s="54"/>
    </row>
    <row r="2122" spans="1:12">
      <c r="A2122" t="s">
        <v>25</v>
      </c>
      <c r="B2122" t="s">
        <v>120</v>
      </c>
      <c r="C2122" t="s">
        <v>99</v>
      </c>
      <c r="D2122" t="s">
        <v>100</v>
      </c>
      <c r="E2122" s="54">
        <v>9</v>
      </c>
      <c r="F2122" t="s">
        <v>64</v>
      </c>
      <c r="G2122" s="54">
        <v>1.19034673530454</v>
      </c>
      <c r="H2122" s="54">
        <v>0</v>
      </c>
      <c r="I2122" s="54">
        <v>-0.20154577727562201</v>
      </c>
      <c r="J2122" s="1">
        <v>0</v>
      </c>
      <c r="K2122" s="1">
        <v>150</v>
      </c>
      <c r="L2122" s="54"/>
    </row>
    <row r="2123" spans="1:12">
      <c r="A2123" t="s">
        <v>25</v>
      </c>
      <c r="B2123" t="s">
        <v>120</v>
      </c>
      <c r="C2123" t="s">
        <v>99</v>
      </c>
      <c r="D2123" t="s">
        <v>100</v>
      </c>
      <c r="E2123" s="54">
        <v>9</v>
      </c>
      <c r="F2123" t="s">
        <v>17</v>
      </c>
      <c r="G2123" s="54">
        <v>1.19034673530454</v>
      </c>
      <c r="H2123" s="54">
        <v>0</v>
      </c>
      <c r="I2123" s="54">
        <v>0.26523247393312799</v>
      </c>
      <c r="J2123" s="1">
        <v>0</v>
      </c>
      <c r="K2123" s="1">
        <v>150</v>
      </c>
      <c r="L2123" s="54"/>
    </row>
    <row r="2124" spans="1:12">
      <c r="A2124" t="s">
        <v>25</v>
      </c>
      <c r="B2124" t="s">
        <v>120</v>
      </c>
      <c r="C2124" t="s">
        <v>99</v>
      </c>
      <c r="D2124" t="s">
        <v>100</v>
      </c>
      <c r="E2124" s="54">
        <v>9</v>
      </c>
      <c r="F2124" t="s">
        <v>63</v>
      </c>
      <c r="G2124" s="54">
        <v>1.19034673530454</v>
      </c>
      <c r="H2124" s="54">
        <v>0</v>
      </c>
      <c r="I2124" s="54">
        <v>-0.32538028612258202</v>
      </c>
      <c r="J2124" s="1">
        <v>0</v>
      </c>
      <c r="K2124" s="1">
        <v>150</v>
      </c>
      <c r="L2124" s="54"/>
    </row>
    <row r="2125" spans="1:12">
      <c r="A2125" t="s">
        <v>25</v>
      </c>
      <c r="B2125" t="s">
        <v>120</v>
      </c>
      <c r="C2125" t="s">
        <v>99</v>
      </c>
      <c r="D2125" t="s">
        <v>100</v>
      </c>
      <c r="E2125" s="54">
        <v>9</v>
      </c>
      <c r="F2125" t="s">
        <v>72</v>
      </c>
      <c r="G2125" s="54">
        <v>1.19034673530454</v>
      </c>
      <c r="H2125" s="54">
        <v>0</v>
      </c>
      <c r="I2125" s="54">
        <v>0.202177783927114</v>
      </c>
      <c r="J2125" s="1">
        <v>0</v>
      </c>
      <c r="K2125" s="1">
        <v>150</v>
      </c>
      <c r="L2125" s="54"/>
    </row>
    <row r="2126" spans="1:12">
      <c r="A2126" t="s">
        <v>25</v>
      </c>
      <c r="B2126" t="s">
        <v>120</v>
      </c>
      <c r="C2126" t="s">
        <v>99</v>
      </c>
      <c r="D2126" t="s">
        <v>100</v>
      </c>
      <c r="E2126" s="54">
        <v>10</v>
      </c>
      <c r="F2126" t="s">
        <v>62</v>
      </c>
      <c r="G2126" s="54">
        <v>1.11687621290863</v>
      </c>
      <c r="H2126" s="54">
        <v>0</v>
      </c>
      <c r="I2126" s="54">
        <v>-0.178101611229142</v>
      </c>
      <c r="J2126" s="1">
        <v>0</v>
      </c>
      <c r="K2126" s="1">
        <v>150</v>
      </c>
      <c r="L2126" s="54"/>
    </row>
    <row r="2127" spans="1:12">
      <c r="A2127" t="s">
        <v>25</v>
      </c>
      <c r="B2127" t="s">
        <v>120</v>
      </c>
      <c r="C2127" t="s">
        <v>99</v>
      </c>
      <c r="D2127" t="s">
        <v>100</v>
      </c>
      <c r="E2127" s="54">
        <v>10</v>
      </c>
      <c r="F2127" t="s">
        <v>84</v>
      </c>
      <c r="G2127" s="54">
        <v>1.11687621290863</v>
      </c>
      <c r="H2127" s="54">
        <v>0</v>
      </c>
      <c r="I2127" s="54">
        <v>1.03714424050931E-2</v>
      </c>
      <c r="J2127" s="1">
        <v>0</v>
      </c>
      <c r="K2127" s="1">
        <v>150</v>
      </c>
      <c r="L2127" s="54"/>
    </row>
    <row r="2128" spans="1:12">
      <c r="A2128" t="s">
        <v>25</v>
      </c>
      <c r="B2128" t="s">
        <v>120</v>
      </c>
      <c r="C2128" t="s">
        <v>99</v>
      </c>
      <c r="D2128" t="s">
        <v>100</v>
      </c>
      <c r="E2128" s="54">
        <v>10</v>
      </c>
      <c r="F2128" t="s">
        <v>80</v>
      </c>
      <c r="G2128" s="54">
        <v>1.11687621290863</v>
      </c>
      <c r="H2128" s="54">
        <v>0</v>
      </c>
      <c r="I2128" s="54">
        <v>1.2721002667316799E-2</v>
      </c>
      <c r="J2128" s="1">
        <v>0</v>
      </c>
      <c r="K2128" s="1">
        <v>150</v>
      </c>
      <c r="L2128" s="54"/>
    </row>
    <row r="2129" spans="1:12">
      <c r="A2129" t="s">
        <v>25</v>
      </c>
      <c r="B2129" t="s">
        <v>120</v>
      </c>
      <c r="C2129" t="s">
        <v>99</v>
      </c>
      <c r="D2129" t="s">
        <v>100</v>
      </c>
      <c r="E2129" s="54">
        <v>10</v>
      </c>
      <c r="F2129" t="s">
        <v>81</v>
      </c>
      <c r="G2129" s="54">
        <v>1.11687621290863</v>
      </c>
      <c r="H2129" s="54">
        <v>0</v>
      </c>
      <c r="I2129" s="54">
        <v>1.5699903571779101E-2</v>
      </c>
      <c r="J2129" s="1">
        <v>0</v>
      </c>
      <c r="K2129" s="1">
        <v>150</v>
      </c>
      <c r="L2129" s="54"/>
    </row>
    <row r="2130" spans="1:12">
      <c r="A2130" t="s">
        <v>25</v>
      </c>
      <c r="B2130" t="s">
        <v>120</v>
      </c>
      <c r="C2130" t="s">
        <v>99</v>
      </c>
      <c r="D2130" t="s">
        <v>100</v>
      </c>
      <c r="E2130" s="54">
        <v>10</v>
      </c>
      <c r="F2130" t="s">
        <v>79</v>
      </c>
      <c r="G2130" s="54">
        <v>1.11687621290863</v>
      </c>
      <c r="H2130" s="54">
        <v>0</v>
      </c>
      <c r="I2130" s="54">
        <v>1.00110021605102E-2</v>
      </c>
      <c r="J2130" s="1">
        <v>0</v>
      </c>
      <c r="K2130" s="1">
        <v>150</v>
      </c>
      <c r="L2130" s="54"/>
    </row>
    <row r="2131" spans="1:12">
      <c r="A2131" t="s">
        <v>25</v>
      </c>
      <c r="B2131" t="s">
        <v>120</v>
      </c>
      <c r="C2131" t="s">
        <v>99</v>
      </c>
      <c r="D2131" t="s">
        <v>100</v>
      </c>
      <c r="E2131" s="54">
        <v>10</v>
      </c>
      <c r="F2131" t="s">
        <v>66</v>
      </c>
      <c r="G2131" s="54">
        <v>1.11687621290863</v>
      </c>
      <c r="H2131" s="54">
        <v>0</v>
      </c>
      <c r="I2131" s="54">
        <v>0.22139429216464099</v>
      </c>
      <c r="J2131" s="1">
        <v>0</v>
      </c>
      <c r="K2131" s="1">
        <v>150</v>
      </c>
      <c r="L2131" s="54"/>
    </row>
    <row r="2132" spans="1:12">
      <c r="A2132" t="s">
        <v>25</v>
      </c>
      <c r="B2132" t="s">
        <v>120</v>
      </c>
      <c r="C2132" t="s">
        <v>99</v>
      </c>
      <c r="D2132" t="s">
        <v>100</v>
      </c>
      <c r="E2132" s="54">
        <v>10</v>
      </c>
      <c r="F2132" t="s">
        <v>56</v>
      </c>
      <c r="G2132" s="54">
        <v>1.11687621290863</v>
      </c>
      <c r="H2132" s="54">
        <v>0</v>
      </c>
      <c r="I2132" s="54">
        <v>0.183848294534111</v>
      </c>
      <c r="J2132" s="1">
        <v>0</v>
      </c>
      <c r="K2132" s="1">
        <v>150</v>
      </c>
      <c r="L2132" s="54"/>
    </row>
    <row r="2133" spans="1:12">
      <c r="A2133" t="s">
        <v>25</v>
      </c>
      <c r="B2133" t="s">
        <v>120</v>
      </c>
      <c r="C2133" t="s">
        <v>99</v>
      </c>
      <c r="D2133" t="s">
        <v>100</v>
      </c>
      <c r="E2133" s="54">
        <v>10</v>
      </c>
      <c r="F2133" t="s">
        <v>86</v>
      </c>
      <c r="G2133" s="54">
        <v>1.11687621290863</v>
      </c>
      <c r="H2133" s="54">
        <v>0</v>
      </c>
      <c r="I2133" s="54">
        <v>1.4671545952271801E-2</v>
      </c>
      <c r="J2133" s="1">
        <v>0</v>
      </c>
      <c r="K2133" s="1">
        <v>150</v>
      </c>
      <c r="L2133" s="54"/>
    </row>
    <row r="2134" spans="1:12">
      <c r="A2134" t="s">
        <v>25</v>
      </c>
      <c r="B2134" t="s">
        <v>120</v>
      </c>
      <c r="C2134" t="s">
        <v>99</v>
      </c>
      <c r="D2134" t="s">
        <v>100</v>
      </c>
      <c r="E2134" s="54">
        <v>10</v>
      </c>
      <c r="F2134" t="s">
        <v>88</v>
      </c>
      <c r="G2134" s="54">
        <v>1.11687621290863</v>
      </c>
      <c r="H2134" s="54">
        <v>0</v>
      </c>
      <c r="I2134" s="54">
        <v>1.0502891776684E-2</v>
      </c>
      <c r="J2134" s="1">
        <v>0</v>
      </c>
      <c r="K2134" s="1">
        <v>150</v>
      </c>
      <c r="L2134" s="54"/>
    </row>
    <row r="2135" spans="1:12">
      <c r="A2135" t="s">
        <v>25</v>
      </c>
      <c r="B2135" t="s">
        <v>120</v>
      </c>
      <c r="C2135" t="s">
        <v>99</v>
      </c>
      <c r="D2135" t="s">
        <v>100</v>
      </c>
      <c r="E2135" s="54">
        <v>10</v>
      </c>
      <c r="F2135" t="s">
        <v>87</v>
      </c>
      <c r="G2135" s="54">
        <v>1.11687621290863</v>
      </c>
      <c r="H2135" s="54">
        <v>0</v>
      </c>
      <c r="I2135" s="54">
        <v>4.5631384258747101E-3</v>
      </c>
      <c r="J2135" s="1">
        <v>0</v>
      </c>
      <c r="K2135" s="1">
        <v>150</v>
      </c>
      <c r="L2135" s="54"/>
    </row>
    <row r="2136" spans="1:12">
      <c r="A2136" t="s">
        <v>25</v>
      </c>
      <c r="B2136" t="s">
        <v>120</v>
      </c>
      <c r="C2136" t="s">
        <v>99</v>
      </c>
      <c r="D2136" t="s">
        <v>100</v>
      </c>
      <c r="E2136" s="54">
        <v>10</v>
      </c>
      <c r="F2136" t="s">
        <v>85</v>
      </c>
      <c r="G2136" s="54">
        <v>1.11687621290863</v>
      </c>
      <c r="H2136" s="54">
        <v>0</v>
      </c>
      <c r="I2136" s="54">
        <v>2.2903426750734202E-2</v>
      </c>
      <c r="J2136" s="1">
        <v>0</v>
      </c>
      <c r="K2136" s="1">
        <v>150</v>
      </c>
      <c r="L2136" s="54"/>
    </row>
    <row r="2137" spans="1:12">
      <c r="A2137" t="s">
        <v>25</v>
      </c>
      <c r="B2137" t="s">
        <v>120</v>
      </c>
      <c r="C2137" t="s">
        <v>99</v>
      </c>
      <c r="D2137" t="s">
        <v>100</v>
      </c>
      <c r="E2137" s="54">
        <v>10</v>
      </c>
      <c r="F2137" t="s">
        <v>89</v>
      </c>
      <c r="G2137" s="54">
        <v>1.11687621290863</v>
      </c>
      <c r="H2137" s="54">
        <v>0</v>
      </c>
      <c r="I2137" s="54">
        <v>3.0880537139029302E-2</v>
      </c>
      <c r="J2137" s="1">
        <v>0</v>
      </c>
      <c r="K2137" s="1">
        <v>150</v>
      </c>
      <c r="L2137" s="54"/>
    </row>
    <row r="2138" spans="1:12">
      <c r="A2138" t="s">
        <v>25</v>
      </c>
      <c r="B2138" t="s">
        <v>120</v>
      </c>
      <c r="C2138" t="s">
        <v>99</v>
      </c>
      <c r="D2138" t="s">
        <v>100</v>
      </c>
      <c r="E2138" s="54">
        <v>10</v>
      </c>
      <c r="F2138" t="s">
        <v>55</v>
      </c>
      <c r="G2138" s="54">
        <v>1.11687621290863</v>
      </c>
      <c r="H2138" s="54">
        <v>0</v>
      </c>
      <c r="I2138" s="54">
        <v>0.29740805343353</v>
      </c>
      <c r="J2138" s="1">
        <v>0</v>
      </c>
      <c r="K2138" s="1">
        <v>150</v>
      </c>
      <c r="L2138" s="54"/>
    </row>
    <row r="2139" spans="1:12">
      <c r="A2139" t="s">
        <v>25</v>
      </c>
      <c r="B2139" t="s">
        <v>120</v>
      </c>
      <c r="C2139" t="s">
        <v>99</v>
      </c>
      <c r="D2139" t="s">
        <v>100</v>
      </c>
      <c r="E2139" s="54">
        <v>10</v>
      </c>
      <c r="F2139" t="s">
        <v>61</v>
      </c>
      <c r="G2139" s="54">
        <v>1.11687621290863</v>
      </c>
      <c r="H2139" s="54">
        <v>0</v>
      </c>
      <c r="I2139" s="54">
        <v>-0.18899133117046499</v>
      </c>
      <c r="J2139" s="1">
        <v>0</v>
      </c>
      <c r="K2139" s="1">
        <v>150</v>
      </c>
      <c r="L2139" s="54"/>
    </row>
    <row r="2140" spans="1:12">
      <c r="A2140" t="s">
        <v>25</v>
      </c>
      <c r="B2140" t="s">
        <v>120</v>
      </c>
      <c r="C2140" t="s">
        <v>99</v>
      </c>
      <c r="D2140" t="s">
        <v>100</v>
      </c>
      <c r="E2140" s="54">
        <v>10</v>
      </c>
      <c r="F2140" t="s">
        <v>60</v>
      </c>
      <c r="G2140" s="54">
        <v>1.11687621290863</v>
      </c>
      <c r="H2140" s="54">
        <v>0</v>
      </c>
      <c r="I2140" s="54">
        <v>-0.20181010247537901</v>
      </c>
      <c r="J2140" s="1">
        <v>0</v>
      </c>
      <c r="K2140" s="1">
        <v>150</v>
      </c>
      <c r="L2140" s="54"/>
    </row>
    <row r="2141" spans="1:12">
      <c r="A2141" t="s">
        <v>25</v>
      </c>
      <c r="B2141" t="s">
        <v>120</v>
      </c>
      <c r="C2141" t="s">
        <v>99</v>
      </c>
      <c r="D2141" t="s">
        <v>100</v>
      </c>
      <c r="E2141" s="54">
        <v>10</v>
      </c>
      <c r="F2141" t="s">
        <v>57</v>
      </c>
      <c r="G2141" s="54">
        <v>1.11687621290863</v>
      </c>
      <c r="H2141" s="54">
        <v>0</v>
      </c>
      <c r="I2141" s="54">
        <v>0.14835737601290999</v>
      </c>
      <c r="J2141" s="1">
        <v>0</v>
      </c>
      <c r="K2141" s="1">
        <v>150</v>
      </c>
      <c r="L2141" s="54"/>
    </row>
    <row r="2142" spans="1:12">
      <c r="A2142" t="s">
        <v>25</v>
      </c>
      <c r="B2142" t="s">
        <v>120</v>
      </c>
      <c r="C2142" t="s">
        <v>99</v>
      </c>
      <c r="D2142" t="s">
        <v>100</v>
      </c>
      <c r="E2142" s="54">
        <v>10</v>
      </c>
      <c r="F2142" t="s">
        <v>59</v>
      </c>
      <c r="G2142" s="54">
        <v>1.11687621290863</v>
      </c>
      <c r="H2142" s="54">
        <v>0</v>
      </c>
      <c r="I2142" s="54">
        <v>-0.23909208687841799</v>
      </c>
      <c r="J2142" s="1">
        <v>0</v>
      </c>
      <c r="K2142" s="1">
        <v>150</v>
      </c>
      <c r="L2142" s="54"/>
    </row>
    <row r="2143" spans="1:12">
      <c r="A2143" t="s">
        <v>25</v>
      </c>
      <c r="B2143" t="s">
        <v>120</v>
      </c>
      <c r="C2143" t="s">
        <v>99</v>
      </c>
      <c r="D2143" t="s">
        <v>100</v>
      </c>
      <c r="E2143" s="54">
        <v>10</v>
      </c>
      <c r="F2143" t="s">
        <v>65</v>
      </c>
      <c r="G2143" s="54">
        <v>1.11687621290863</v>
      </c>
      <c r="H2143" s="54">
        <v>0</v>
      </c>
      <c r="I2143" s="54">
        <v>3.9924523570014699E-2</v>
      </c>
      <c r="J2143" s="1">
        <v>0</v>
      </c>
      <c r="K2143" s="1">
        <v>150</v>
      </c>
      <c r="L2143" s="54"/>
    </row>
    <row r="2144" spans="1:12">
      <c r="A2144" t="s">
        <v>25</v>
      </c>
      <c r="B2144" t="s">
        <v>120</v>
      </c>
      <c r="C2144" t="s">
        <v>99</v>
      </c>
      <c r="D2144" t="s">
        <v>100</v>
      </c>
      <c r="E2144" s="54">
        <v>10</v>
      </c>
      <c r="F2144" t="s">
        <v>64</v>
      </c>
      <c r="G2144" s="54">
        <v>1.11687621290863</v>
      </c>
      <c r="H2144" s="54">
        <v>0</v>
      </c>
      <c r="I2144" s="54">
        <v>-0.15637608318716101</v>
      </c>
      <c r="J2144" s="1">
        <v>0</v>
      </c>
      <c r="K2144" s="1">
        <v>150</v>
      </c>
      <c r="L2144" s="54"/>
    </row>
    <row r="2145" spans="1:12">
      <c r="A2145" t="s">
        <v>25</v>
      </c>
      <c r="B2145" t="s">
        <v>120</v>
      </c>
      <c r="C2145" t="s">
        <v>99</v>
      </c>
      <c r="D2145" t="s">
        <v>100</v>
      </c>
      <c r="E2145" s="54">
        <v>10</v>
      </c>
      <c r="F2145" t="s">
        <v>17</v>
      </c>
      <c r="G2145" s="54">
        <v>1.11687621290863</v>
      </c>
      <c r="H2145" s="54">
        <v>0</v>
      </c>
      <c r="I2145" s="54">
        <v>0.31872993015913498</v>
      </c>
      <c r="J2145" s="1">
        <v>0</v>
      </c>
      <c r="K2145" s="1">
        <v>150</v>
      </c>
      <c r="L2145" s="54"/>
    </row>
    <row r="2146" spans="1:12">
      <c r="A2146" t="s">
        <v>25</v>
      </c>
      <c r="B2146" t="s">
        <v>120</v>
      </c>
      <c r="C2146" t="s">
        <v>99</v>
      </c>
      <c r="D2146" t="s">
        <v>100</v>
      </c>
      <c r="E2146" s="54">
        <v>10</v>
      </c>
      <c r="F2146" t="s">
        <v>63</v>
      </c>
      <c r="G2146" s="54">
        <v>1.11687621290863</v>
      </c>
      <c r="H2146" s="54">
        <v>0</v>
      </c>
      <c r="I2146" s="54">
        <v>-0.256737271396138</v>
      </c>
      <c r="J2146" s="1">
        <v>0</v>
      </c>
      <c r="K2146" s="1">
        <v>150</v>
      </c>
      <c r="L2146" s="54"/>
    </row>
    <row r="2147" spans="1:12">
      <c r="A2147" t="s">
        <v>25</v>
      </c>
      <c r="B2147" t="s">
        <v>120</v>
      </c>
      <c r="C2147" t="s">
        <v>99</v>
      </c>
      <c r="D2147" t="s">
        <v>100</v>
      </c>
      <c r="E2147" s="54">
        <v>10</v>
      </c>
      <c r="F2147" t="s">
        <v>72</v>
      </c>
      <c r="G2147" s="54">
        <v>1.11687621290863</v>
      </c>
      <c r="H2147" s="54">
        <v>0</v>
      </c>
      <c r="I2147" s="54">
        <v>0.34682858929643201</v>
      </c>
      <c r="J2147" s="1">
        <v>0</v>
      </c>
      <c r="K2147" s="1">
        <v>150</v>
      </c>
      <c r="L2147" s="54"/>
    </row>
    <row r="2148" spans="1:12">
      <c r="A2148" t="s">
        <v>25</v>
      </c>
      <c r="B2148" t="s">
        <v>120</v>
      </c>
      <c r="C2148" t="s">
        <v>99</v>
      </c>
      <c r="D2148" t="s">
        <v>100</v>
      </c>
      <c r="E2148" s="54">
        <v>11</v>
      </c>
      <c r="F2148" t="s">
        <v>62</v>
      </c>
      <c r="G2148" s="54">
        <v>1.1011714098751799</v>
      </c>
      <c r="H2148" s="54">
        <v>0</v>
      </c>
      <c r="I2148" s="54">
        <v>-0.11393948473724699</v>
      </c>
      <c r="J2148" s="1">
        <v>0</v>
      </c>
      <c r="K2148" s="1">
        <v>150</v>
      </c>
      <c r="L2148" s="54"/>
    </row>
    <row r="2149" spans="1:12">
      <c r="A2149" t="s">
        <v>25</v>
      </c>
      <c r="B2149" t="s">
        <v>120</v>
      </c>
      <c r="C2149" t="s">
        <v>99</v>
      </c>
      <c r="D2149" t="s">
        <v>100</v>
      </c>
      <c r="E2149" s="54">
        <v>11</v>
      </c>
      <c r="F2149" t="s">
        <v>84</v>
      </c>
      <c r="G2149" s="54">
        <v>1.1011714098751799</v>
      </c>
      <c r="H2149" s="54">
        <v>0</v>
      </c>
      <c r="I2149" s="54">
        <v>-1.5073992341686901E-2</v>
      </c>
      <c r="J2149" s="1">
        <v>0</v>
      </c>
      <c r="K2149" s="1">
        <v>3.9672131147541001</v>
      </c>
      <c r="L2149" s="54"/>
    </row>
    <row r="2150" spans="1:12">
      <c r="A2150" t="s">
        <v>25</v>
      </c>
      <c r="B2150" t="s">
        <v>120</v>
      </c>
      <c r="C2150" t="s">
        <v>99</v>
      </c>
      <c r="D2150" t="s">
        <v>100</v>
      </c>
      <c r="E2150" s="54">
        <v>11</v>
      </c>
      <c r="F2150" t="s">
        <v>84</v>
      </c>
      <c r="G2150" s="54">
        <v>1.1011714098751799</v>
      </c>
      <c r="H2150" s="54">
        <v>1</v>
      </c>
      <c r="I2150" s="54">
        <v>2.8478347139133602E-2</v>
      </c>
      <c r="J2150" s="1">
        <v>3.9672131147541001</v>
      </c>
      <c r="K2150" s="1">
        <v>150</v>
      </c>
      <c r="L2150" s="54"/>
    </row>
    <row r="2151" spans="1:12">
      <c r="A2151" t="s">
        <v>25</v>
      </c>
      <c r="B2151" t="s">
        <v>120</v>
      </c>
      <c r="C2151" t="s">
        <v>99</v>
      </c>
      <c r="D2151" t="s">
        <v>100</v>
      </c>
      <c r="E2151" s="54">
        <v>11</v>
      </c>
      <c r="F2151" t="s">
        <v>80</v>
      </c>
      <c r="G2151" s="54">
        <v>1.1011714098751799</v>
      </c>
      <c r="H2151" s="54">
        <v>0</v>
      </c>
      <c r="I2151" s="54">
        <v>1.74908263921962E-2</v>
      </c>
      <c r="J2151" s="1">
        <v>0</v>
      </c>
      <c r="K2151" s="1">
        <v>150</v>
      </c>
      <c r="L2151" s="54"/>
    </row>
    <row r="2152" spans="1:12">
      <c r="A2152" t="s">
        <v>25</v>
      </c>
      <c r="B2152" t="s">
        <v>120</v>
      </c>
      <c r="C2152" t="s">
        <v>99</v>
      </c>
      <c r="D2152" t="s">
        <v>100</v>
      </c>
      <c r="E2152" s="54">
        <v>11</v>
      </c>
      <c r="F2152" t="s">
        <v>81</v>
      </c>
      <c r="G2152" s="54">
        <v>1.1011714098751799</v>
      </c>
      <c r="H2152" s="54">
        <v>0</v>
      </c>
      <c r="I2152" s="54">
        <v>2.0727889475855198E-2</v>
      </c>
      <c r="J2152" s="1">
        <v>0</v>
      </c>
      <c r="K2152" s="1">
        <v>150</v>
      </c>
      <c r="L2152" s="54"/>
    </row>
    <row r="2153" spans="1:12">
      <c r="A2153" t="s">
        <v>25</v>
      </c>
      <c r="B2153" t="s">
        <v>120</v>
      </c>
      <c r="C2153" t="s">
        <v>99</v>
      </c>
      <c r="D2153" t="s">
        <v>100</v>
      </c>
      <c r="E2153" s="54">
        <v>11</v>
      </c>
      <c r="F2153" t="s">
        <v>79</v>
      </c>
      <c r="G2153" s="54">
        <v>1.1011714098751799</v>
      </c>
      <c r="H2153" s="54">
        <v>0</v>
      </c>
      <c r="I2153" s="54">
        <v>5.6116845436217097E-3</v>
      </c>
      <c r="J2153" s="1">
        <v>0</v>
      </c>
      <c r="K2153" s="1">
        <v>150</v>
      </c>
      <c r="L2153" s="54"/>
    </row>
    <row r="2154" spans="1:12">
      <c r="A2154" t="s">
        <v>25</v>
      </c>
      <c r="B2154" t="s">
        <v>120</v>
      </c>
      <c r="C2154" t="s">
        <v>99</v>
      </c>
      <c r="D2154" t="s">
        <v>100</v>
      </c>
      <c r="E2154" s="54">
        <v>11</v>
      </c>
      <c r="F2154" t="s">
        <v>66</v>
      </c>
      <c r="G2154" s="54">
        <v>1.1011714098751799</v>
      </c>
      <c r="H2154" s="54">
        <v>0</v>
      </c>
      <c r="I2154" s="54">
        <v>0.261214764082488</v>
      </c>
      <c r="J2154" s="1">
        <v>0</v>
      </c>
      <c r="K2154" s="1">
        <v>150</v>
      </c>
      <c r="L2154" s="54"/>
    </row>
    <row r="2155" spans="1:12">
      <c r="A2155" t="s">
        <v>25</v>
      </c>
      <c r="B2155" t="s">
        <v>120</v>
      </c>
      <c r="C2155" t="s">
        <v>99</v>
      </c>
      <c r="D2155" t="s">
        <v>100</v>
      </c>
      <c r="E2155" s="54">
        <v>11</v>
      </c>
      <c r="F2155" t="s">
        <v>56</v>
      </c>
      <c r="G2155" s="54">
        <v>1.1011714098751799</v>
      </c>
      <c r="H2155" s="54">
        <v>0</v>
      </c>
      <c r="I2155" s="54">
        <v>0.25416078215281901</v>
      </c>
      <c r="J2155" s="1">
        <v>0</v>
      </c>
      <c r="K2155" s="1">
        <v>150</v>
      </c>
      <c r="L2155" s="54"/>
    </row>
    <row r="2156" spans="1:12">
      <c r="A2156" t="s">
        <v>25</v>
      </c>
      <c r="B2156" t="s">
        <v>120</v>
      </c>
      <c r="C2156" t="s">
        <v>99</v>
      </c>
      <c r="D2156" t="s">
        <v>100</v>
      </c>
      <c r="E2156" s="54">
        <v>11</v>
      </c>
      <c r="F2156" t="s">
        <v>86</v>
      </c>
      <c r="G2156" s="54">
        <v>1.1011714098751799</v>
      </c>
      <c r="H2156" s="54">
        <v>0</v>
      </c>
      <c r="I2156" s="54">
        <v>6.1761905747157201E-3</v>
      </c>
      <c r="J2156" s="1">
        <v>0</v>
      </c>
      <c r="K2156" s="1">
        <v>150</v>
      </c>
      <c r="L2156" s="54"/>
    </row>
    <row r="2157" spans="1:12">
      <c r="A2157" t="s">
        <v>25</v>
      </c>
      <c r="B2157" t="s">
        <v>120</v>
      </c>
      <c r="C2157" t="s">
        <v>99</v>
      </c>
      <c r="D2157" t="s">
        <v>100</v>
      </c>
      <c r="E2157" s="54">
        <v>11</v>
      </c>
      <c r="F2157" t="s">
        <v>88</v>
      </c>
      <c r="G2157" s="54">
        <v>1.1011714098751799</v>
      </c>
      <c r="H2157" s="54">
        <v>0</v>
      </c>
      <c r="I2157" s="54">
        <v>1.3720631867466301E-2</v>
      </c>
      <c r="J2157" s="1">
        <v>0</v>
      </c>
      <c r="K2157" s="1">
        <v>150</v>
      </c>
      <c r="L2157" s="54"/>
    </row>
    <row r="2158" spans="1:12">
      <c r="A2158" t="s">
        <v>25</v>
      </c>
      <c r="B2158" t="s">
        <v>120</v>
      </c>
      <c r="C2158" t="s">
        <v>99</v>
      </c>
      <c r="D2158" t="s">
        <v>100</v>
      </c>
      <c r="E2158" s="54">
        <v>11</v>
      </c>
      <c r="F2158" t="s">
        <v>87</v>
      </c>
      <c r="G2158" s="54">
        <v>1.1011714098751799</v>
      </c>
      <c r="H2158" s="54">
        <v>0</v>
      </c>
      <c r="I2158" s="54">
        <v>1.16455877283368E-2</v>
      </c>
      <c r="J2158" s="1">
        <v>0</v>
      </c>
      <c r="K2158" s="1">
        <v>150</v>
      </c>
      <c r="L2158" s="54"/>
    </row>
    <row r="2159" spans="1:12">
      <c r="A2159" t="s">
        <v>25</v>
      </c>
      <c r="B2159" t="s">
        <v>120</v>
      </c>
      <c r="C2159" t="s">
        <v>99</v>
      </c>
      <c r="D2159" t="s">
        <v>100</v>
      </c>
      <c r="E2159" s="54">
        <v>11</v>
      </c>
      <c r="F2159" t="s">
        <v>85</v>
      </c>
      <c r="G2159" s="54">
        <v>1.1011714098751799</v>
      </c>
      <c r="H2159" s="54">
        <v>0</v>
      </c>
      <c r="I2159" s="54">
        <v>2.0017874083294099E-2</v>
      </c>
      <c r="J2159" s="1">
        <v>0</v>
      </c>
      <c r="K2159" s="1">
        <v>150</v>
      </c>
      <c r="L2159" s="54"/>
    </row>
    <row r="2160" spans="1:12">
      <c r="A2160" t="s">
        <v>25</v>
      </c>
      <c r="B2160" t="s">
        <v>120</v>
      </c>
      <c r="C2160" t="s">
        <v>99</v>
      </c>
      <c r="D2160" t="s">
        <v>100</v>
      </c>
      <c r="E2160" s="54">
        <v>11</v>
      </c>
      <c r="F2160" t="s">
        <v>89</v>
      </c>
      <c r="G2160" s="54">
        <v>1.1011714098751799</v>
      </c>
      <c r="H2160" s="54">
        <v>0</v>
      </c>
      <c r="I2160" s="54">
        <v>2.4530475831143501E-2</v>
      </c>
      <c r="J2160" s="1">
        <v>0</v>
      </c>
      <c r="K2160" s="1">
        <v>150</v>
      </c>
      <c r="L2160" s="54"/>
    </row>
    <row r="2161" spans="1:12">
      <c r="A2161" t="s">
        <v>25</v>
      </c>
      <c r="B2161" t="s">
        <v>120</v>
      </c>
      <c r="C2161" t="s">
        <v>99</v>
      </c>
      <c r="D2161" t="s">
        <v>100</v>
      </c>
      <c r="E2161" s="54">
        <v>11</v>
      </c>
      <c r="F2161" t="s">
        <v>55</v>
      </c>
      <c r="G2161" s="54">
        <v>1.1011714098751799</v>
      </c>
      <c r="H2161" s="54">
        <v>0</v>
      </c>
      <c r="I2161" s="54">
        <v>0.287938639787578</v>
      </c>
      <c r="J2161" s="1">
        <v>0</v>
      </c>
      <c r="K2161" s="1">
        <v>150</v>
      </c>
      <c r="L2161" s="54"/>
    </row>
    <row r="2162" spans="1:12">
      <c r="A2162" t="s">
        <v>25</v>
      </c>
      <c r="B2162" t="s">
        <v>120</v>
      </c>
      <c r="C2162" t="s">
        <v>99</v>
      </c>
      <c r="D2162" t="s">
        <v>100</v>
      </c>
      <c r="E2162" s="54">
        <v>11</v>
      </c>
      <c r="F2162" t="s">
        <v>61</v>
      </c>
      <c r="G2162" s="54">
        <v>1.1011714098751799</v>
      </c>
      <c r="H2162" s="54">
        <v>0</v>
      </c>
      <c r="I2162" s="54">
        <v>-0.126277585740381</v>
      </c>
      <c r="J2162" s="1">
        <v>0</v>
      </c>
      <c r="K2162" s="1">
        <v>150</v>
      </c>
      <c r="L2162" s="54"/>
    </row>
    <row r="2163" spans="1:12">
      <c r="A2163" t="s">
        <v>25</v>
      </c>
      <c r="B2163" t="s">
        <v>120</v>
      </c>
      <c r="C2163" t="s">
        <v>99</v>
      </c>
      <c r="D2163" t="s">
        <v>100</v>
      </c>
      <c r="E2163" s="54">
        <v>11</v>
      </c>
      <c r="F2163" t="s">
        <v>60</v>
      </c>
      <c r="G2163" s="54">
        <v>1.1011714098751799</v>
      </c>
      <c r="H2163" s="54">
        <v>0</v>
      </c>
      <c r="I2163" s="54">
        <v>-0.16718117508387301</v>
      </c>
      <c r="J2163" s="1">
        <v>0</v>
      </c>
      <c r="K2163" s="1">
        <v>150</v>
      </c>
      <c r="L2163" s="54"/>
    </row>
    <row r="2164" spans="1:12">
      <c r="A2164" t="s">
        <v>25</v>
      </c>
      <c r="B2164" t="s">
        <v>120</v>
      </c>
      <c r="C2164" t="s">
        <v>99</v>
      </c>
      <c r="D2164" t="s">
        <v>100</v>
      </c>
      <c r="E2164" s="54">
        <v>11</v>
      </c>
      <c r="F2164" t="s">
        <v>57</v>
      </c>
      <c r="G2164" s="54">
        <v>1.1011714098751799</v>
      </c>
      <c r="H2164" s="54">
        <v>0</v>
      </c>
      <c r="I2164" s="54">
        <v>0.13198157792887499</v>
      </c>
      <c r="J2164" s="1">
        <v>0</v>
      </c>
      <c r="K2164" s="1">
        <v>150</v>
      </c>
      <c r="L2164" s="54"/>
    </row>
    <row r="2165" spans="1:12">
      <c r="A2165" t="s">
        <v>25</v>
      </c>
      <c r="B2165" t="s">
        <v>120</v>
      </c>
      <c r="C2165" t="s">
        <v>99</v>
      </c>
      <c r="D2165" t="s">
        <v>100</v>
      </c>
      <c r="E2165" s="54">
        <v>11</v>
      </c>
      <c r="F2165" t="s">
        <v>59</v>
      </c>
      <c r="G2165" s="54">
        <v>1.1011714098751799</v>
      </c>
      <c r="H2165" s="54">
        <v>0</v>
      </c>
      <c r="I2165" s="54">
        <v>-0.23551005160136901</v>
      </c>
      <c r="J2165" s="1">
        <v>0</v>
      </c>
      <c r="K2165" s="1">
        <v>150</v>
      </c>
      <c r="L2165" s="54"/>
    </row>
    <row r="2166" spans="1:12">
      <c r="A2166" t="s">
        <v>25</v>
      </c>
      <c r="B2166" t="s">
        <v>120</v>
      </c>
      <c r="C2166" t="s">
        <v>99</v>
      </c>
      <c r="D2166" t="s">
        <v>100</v>
      </c>
      <c r="E2166" s="54">
        <v>11</v>
      </c>
      <c r="F2166" t="s">
        <v>65</v>
      </c>
      <c r="G2166" s="54">
        <v>1.1011714098751799</v>
      </c>
      <c r="H2166" s="54">
        <v>0</v>
      </c>
      <c r="I2166" s="54">
        <v>3.23324715873664E-2</v>
      </c>
      <c r="J2166" s="1">
        <v>0</v>
      </c>
      <c r="K2166" s="1">
        <v>150</v>
      </c>
      <c r="L2166" s="54"/>
    </row>
    <row r="2167" spans="1:12">
      <c r="A2167" t="s">
        <v>25</v>
      </c>
      <c r="B2167" t="s">
        <v>120</v>
      </c>
      <c r="C2167" t="s">
        <v>99</v>
      </c>
      <c r="D2167" t="s">
        <v>100</v>
      </c>
      <c r="E2167" s="54">
        <v>11</v>
      </c>
      <c r="F2167" t="s">
        <v>64</v>
      </c>
      <c r="G2167" s="54">
        <v>1.1011714098751799</v>
      </c>
      <c r="H2167" s="54">
        <v>0</v>
      </c>
      <c r="I2167" s="54">
        <v>-0.115402001669418</v>
      </c>
      <c r="J2167" s="1">
        <v>0</v>
      </c>
      <c r="K2167" s="1">
        <v>150</v>
      </c>
      <c r="L2167" s="54"/>
    </row>
    <row r="2168" spans="1:12">
      <c r="A2168" t="s">
        <v>25</v>
      </c>
      <c r="B2168" t="s">
        <v>120</v>
      </c>
      <c r="C2168" t="s">
        <v>99</v>
      </c>
      <c r="D2168" t="s">
        <v>100</v>
      </c>
      <c r="E2168" s="54">
        <v>11</v>
      </c>
      <c r="F2168" t="s">
        <v>17</v>
      </c>
      <c r="G2168" s="54">
        <v>1.1011714098751799</v>
      </c>
      <c r="H2168" s="54">
        <v>0</v>
      </c>
      <c r="I2168" s="54">
        <v>0.27010380086038099</v>
      </c>
      <c r="J2168" s="1">
        <v>0</v>
      </c>
      <c r="K2168" s="1">
        <v>150</v>
      </c>
      <c r="L2168" s="54"/>
    </row>
    <row r="2169" spans="1:12">
      <c r="A2169" t="s">
        <v>25</v>
      </c>
      <c r="B2169" t="s">
        <v>120</v>
      </c>
      <c r="C2169" t="s">
        <v>99</v>
      </c>
      <c r="D2169" t="s">
        <v>100</v>
      </c>
      <c r="E2169" s="54">
        <v>11</v>
      </c>
      <c r="F2169" t="s">
        <v>63</v>
      </c>
      <c r="G2169" s="54">
        <v>1.1011714098751799</v>
      </c>
      <c r="H2169" s="54">
        <v>0</v>
      </c>
      <c r="I2169" s="54">
        <v>-0.224387816448367</v>
      </c>
      <c r="J2169" s="1">
        <v>0</v>
      </c>
      <c r="K2169" s="1">
        <v>150</v>
      </c>
      <c r="L2169" s="54"/>
    </row>
    <row r="2170" spans="1:12">
      <c r="A2170" t="s">
        <v>25</v>
      </c>
      <c r="B2170" t="s">
        <v>120</v>
      </c>
      <c r="C2170" t="s">
        <v>99</v>
      </c>
      <c r="D2170" t="s">
        <v>100</v>
      </c>
      <c r="E2170" s="54">
        <v>11</v>
      </c>
      <c r="F2170" t="s">
        <v>72</v>
      </c>
      <c r="G2170" s="54">
        <v>1.1011714098751799</v>
      </c>
      <c r="H2170" s="54">
        <v>0</v>
      </c>
      <c r="I2170" s="54">
        <v>0.42583736222601198</v>
      </c>
      <c r="J2170" s="1">
        <v>0</v>
      </c>
      <c r="K2170" s="1">
        <v>150</v>
      </c>
      <c r="L2170" s="54"/>
    </row>
    <row r="2171" spans="1:12">
      <c r="A2171" t="s">
        <v>25</v>
      </c>
      <c r="B2171" t="s">
        <v>120</v>
      </c>
      <c r="C2171" t="s">
        <v>99</v>
      </c>
      <c r="D2171" t="s">
        <v>100</v>
      </c>
      <c r="E2171" s="54">
        <v>12</v>
      </c>
      <c r="F2171" t="s">
        <v>62</v>
      </c>
      <c r="G2171" s="54">
        <v>1.06362186572817</v>
      </c>
      <c r="H2171" s="54">
        <v>0</v>
      </c>
      <c r="I2171" s="54">
        <v>-5.4736697902487801E-2</v>
      </c>
      <c r="J2171" s="1">
        <v>0</v>
      </c>
      <c r="K2171" s="1">
        <v>150</v>
      </c>
      <c r="L2171" s="54"/>
    </row>
    <row r="2172" spans="1:12">
      <c r="A2172" t="s">
        <v>25</v>
      </c>
      <c r="B2172" t="s">
        <v>120</v>
      </c>
      <c r="C2172" t="s">
        <v>99</v>
      </c>
      <c r="D2172" t="s">
        <v>100</v>
      </c>
      <c r="E2172" s="54">
        <v>12</v>
      </c>
      <c r="F2172" t="s">
        <v>84</v>
      </c>
      <c r="G2172" s="54">
        <v>1.06362186572817</v>
      </c>
      <c r="H2172" s="54">
        <v>0</v>
      </c>
      <c r="I2172" s="54">
        <v>-5.4089766317084896E-3</v>
      </c>
      <c r="J2172" s="1">
        <v>0</v>
      </c>
      <c r="K2172" s="1">
        <v>20.081967213114801</v>
      </c>
      <c r="L2172" s="54"/>
    </row>
    <row r="2173" spans="1:12">
      <c r="A2173" t="s">
        <v>25</v>
      </c>
      <c r="B2173" t="s">
        <v>120</v>
      </c>
      <c r="C2173" t="s">
        <v>99</v>
      </c>
      <c r="D2173" t="s">
        <v>100</v>
      </c>
      <c r="E2173" s="54">
        <v>12</v>
      </c>
      <c r="F2173" t="s">
        <v>84</v>
      </c>
      <c r="G2173" s="54">
        <v>1.06362186572817</v>
      </c>
      <c r="H2173" s="54">
        <v>1</v>
      </c>
      <c r="I2173" s="54">
        <v>-5.4577860523599399E-2</v>
      </c>
      <c r="J2173" s="1">
        <v>20.081967213114801</v>
      </c>
      <c r="K2173" s="1">
        <v>150</v>
      </c>
      <c r="L2173" s="54"/>
    </row>
    <row r="2174" spans="1:12">
      <c r="A2174" t="s">
        <v>25</v>
      </c>
      <c r="B2174" t="s">
        <v>120</v>
      </c>
      <c r="C2174" t="s">
        <v>99</v>
      </c>
      <c r="D2174" t="s">
        <v>100</v>
      </c>
      <c r="E2174" s="54">
        <v>12</v>
      </c>
      <c r="F2174" t="s">
        <v>80</v>
      </c>
      <c r="G2174" s="54">
        <v>1.06362186572817</v>
      </c>
      <c r="H2174" s="54">
        <v>0</v>
      </c>
      <c r="I2174" s="54">
        <v>1.8979468385471099E-2</v>
      </c>
      <c r="J2174" s="1">
        <v>0</v>
      </c>
      <c r="K2174" s="1">
        <v>150</v>
      </c>
      <c r="L2174" s="54"/>
    </row>
    <row r="2175" spans="1:12">
      <c r="A2175" t="s">
        <v>25</v>
      </c>
      <c r="B2175" t="s">
        <v>120</v>
      </c>
      <c r="C2175" t="s">
        <v>99</v>
      </c>
      <c r="D2175" t="s">
        <v>100</v>
      </c>
      <c r="E2175" s="54">
        <v>12</v>
      </c>
      <c r="F2175" t="s">
        <v>81</v>
      </c>
      <c r="G2175" s="54">
        <v>1.06362186572817</v>
      </c>
      <c r="H2175" s="54">
        <v>0</v>
      </c>
      <c r="I2175" s="54">
        <v>2.1115847343607701E-2</v>
      </c>
      <c r="J2175" s="1">
        <v>0</v>
      </c>
      <c r="K2175" s="1">
        <v>150</v>
      </c>
      <c r="L2175" s="54"/>
    </row>
    <row r="2176" spans="1:12">
      <c r="A2176" t="s">
        <v>25</v>
      </c>
      <c r="B2176" t="s">
        <v>120</v>
      </c>
      <c r="C2176" t="s">
        <v>99</v>
      </c>
      <c r="D2176" t="s">
        <v>100</v>
      </c>
      <c r="E2176" s="54">
        <v>12</v>
      </c>
      <c r="F2176" t="s">
        <v>79</v>
      </c>
      <c r="G2176" s="54">
        <v>1.06362186572817</v>
      </c>
      <c r="H2176" s="54">
        <v>0</v>
      </c>
      <c r="I2176" s="54">
        <v>3.5361374931210499E-2</v>
      </c>
      <c r="J2176" s="1">
        <v>0</v>
      </c>
      <c r="K2176" s="1">
        <v>150</v>
      </c>
      <c r="L2176" s="54"/>
    </row>
    <row r="2177" spans="1:12">
      <c r="A2177" t="s">
        <v>25</v>
      </c>
      <c r="B2177" t="s">
        <v>120</v>
      </c>
      <c r="C2177" t="s">
        <v>99</v>
      </c>
      <c r="D2177" t="s">
        <v>100</v>
      </c>
      <c r="E2177" s="54">
        <v>12</v>
      </c>
      <c r="F2177" t="s">
        <v>66</v>
      </c>
      <c r="G2177" s="54">
        <v>1.06362186572817</v>
      </c>
      <c r="H2177" s="54">
        <v>0</v>
      </c>
      <c r="I2177" s="54">
        <v>0.291491407992093</v>
      </c>
      <c r="J2177" s="1">
        <v>0</v>
      </c>
      <c r="K2177" s="1">
        <v>150</v>
      </c>
      <c r="L2177" s="54"/>
    </row>
    <row r="2178" spans="1:12">
      <c r="A2178" t="s">
        <v>25</v>
      </c>
      <c r="B2178" t="s">
        <v>120</v>
      </c>
      <c r="C2178" t="s">
        <v>99</v>
      </c>
      <c r="D2178" t="s">
        <v>100</v>
      </c>
      <c r="E2178" s="54">
        <v>12</v>
      </c>
      <c r="F2178" t="s">
        <v>56</v>
      </c>
      <c r="G2178" s="54">
        <v>1.06362186572817</v>
      </c>
      <c r="H2178" s="54">
        <v>0</v>
      </c>
      <c r="I2178" s="54">
        <v>0.22247272601204901</v>
      </c>
      <c r="J2178" s="1">
        <v>0</v>
      </c>
      <c r="K2178" s="1">
        <v>150</v>
      </c>
      <c r="L2178" s="54"/>
    </row>
    <row r="2179" spans="1:12">
      <c r="A2179" t="s">
        <v>25</v>
      </c>
      <c r="B2179" t="s">
        <v>120</v>
      </c>
      <c r="C2179" t="s">
        <v>99</v>
      </c>
      <c r="D2179" t="s">
        <v>100</v>
      </c>
      <c r="E2179" s="54">
        <v>12</v>
      </c>
      <c r="F2179" t="s">
        <v>86</v>
      </c>
      <c r="G2179" s="54">
        <v>1.06362186572817</v>
      </c>
      <c r="H2179" s="54">
        <v>0</v>
      </c>
      <c r="I2179" s="54">
        <v>-3.3156249111079301E-3</v>
      </c>
      <c r="J2179" s="1">
        <v>0</v>
      </c>
      <c r="K2179" s="1">
        <v>150</v>
      </c>
      <c r="L2179" s="54"/>
    </row>
    <row r="2180" spans="1:12">
      <c r="A2180" t="s">
        <v>25</v>
      </c>
      <c r="B2180" t="s">
        <v>120</v>
      </c>
      <c r="C2180" t="s">
        <v>99</v>
      </c>
      <c r="D2180" t="s">
        <v>100</v>
      </c>
      <c r="E2180" s="54">
        <v>12</v>
      </c>
      <c r="F2180" t="s">
        <v>88</v>
      </c>
      <c r="G2180" s="54">
        <v>1.06362186572817</v>
      </c>
      <c r="H2180" s="54">
        <v>0</v>
      </c>
      <c r="I2180" s="54">
        <v>2.72447356498297E-2</v>
      </c>
      <c r="J2180" s="1">
        <v>0</v>
      </c>
      <c r="K2180" s="1">
        <v>150</v>
      </c>
      <c r="L2180" s="54"/>
    </row>
    <row r="2181" spans="1:12">
      <c r="A2181" t="s">
        <v>25</v>
      </c>
      <c r="B2181" t="s">
        <v>120</v>
      </c>
      <c r="C2181" t="s">
        <v>99</v>
      </c>
      <c r="D2181" t="s">
        <v>100</v>
      </c>
      <c r="E2181" s="54">
        <v>12</v>
      </c>
      <c r="F2181" t="s">
        <v>87</v>
      </c>
      <c r="G2181" s="54">
        <v>1.06362186572817</v>
      </c>
      <c r="H2181" s="54">
        <v>0</v>
      </c>
      <c r="I2181" s="54">
        <v>-9.3587632382276795E-4</v>
      </c>
      <c r="J2181" s="1">
        <v>0</v>
      </c>
      <c r="K2181" s="1">
        <v>150</v>
      </c>
      <c r="L2181" s="54"/>
    </row>
    <row r="2182" spans="1:12">
      <c r="A2182" t="s">
        <v>25</v>
      </c>
      <c r="B2182" t="s">
        <v>120</v>
      </c>
      <c r="C2182" t="s">
        <v>99</v>
      </c>
      <c r="D2182" t="s">
        <v>100</v>
      </c>
      <c r="E2182" s="54">
        <v>12</v>
      </c>
      <c r="F2182" t="s">
        <v>85</v>
      </c>
      <c r="G2182" s="54">
        <v>1.06362186572817</v>
      </c>
      <c r="H2182" s="54">
        <v>0</v>
      </c>
      <c r="I2182" s="54">
        <v>2.8341654184533601E-2</v>
      </c>
      <c r="J2182" s="1">
        <v>0</v>
      </c>
      <c r="K2182" s="1">
        <v>150</v>
      </c>
      <c r="L2182" s="54"/>
    </row>
    <row r="2183" spans="1:12">
      <c r="A2183" t="s">
        <v>25</v>
      </c>
      <c r="B2183" t="s">
        <v>120</v>
      </c>
      <c r="C2183" t="s">
        <v>99</v>
      </c>
      <c r="D2183" t="s">
        <v>100</v>
      </c>
      <c r="E2183" s="54">
        <v>12</v>
      </c>
      <c r="F2183" t="s">
        <v>89</v>
      </c>
      <c r="G2183" s="54">
        <v>1.06362186572817</v>
      </c>
      <c r="H2183" s="54">
        <v>0</v>
      </c>
      <c r="I2183" s="54">
        <v>1.9424918219966201E-2</v>
      </c>
      <c r="J2183" s="1">
        <v>0</v>
      </c>
      <c r="K2183" s="1">
        <v>150</v>
      </c>
      <c r="L2183" s="54"/>
    </row>
    <row r="2184" spans="1:12">
      <c r="A2184" t="s">
        <v>25</v>
      </c>
      <c r="B2184" t="s">
        <v>120</v>
      </c>
      <c r="C2184" t="s">
        <v>99</v>
      </c>
      <c r="D2184" t="s">
        <v>100</v>
      </c>
      <c r="E2184" s="54">
        <v>12</v>
      </c>
      <c r="F2184" t="s">
        <v>55</v>
      </c>
      <c r="G2184" s="54">
        <v>1.06362186572817</v>
      </c>
      <c r="H2184" s="54">
        <v>0</v>
      </c>
      <c r="I2184" s="54">
        <v>0.31152882010845001</v>
      </c>
      <c r="J2184" s="1">
        <v>0</v>
      </c>
      <c r="K2184" s="1">
        <v>150</v>
      </c>
      <c r="L2184" s="54"/>
    </row>
    <row r="2185" spans="1:12">
      <c r="A2185" t="s">
        <v>25</v>
      </c>
      <c r="B2185" t="s">
        <v>120</v>
      </c>
      <c r="C2185" t="s">
        <v>99</v>
      </c>
      <c r="D2185" t="s">
        <v>100</v>
      </c>
      <c r="E2185" s="54">
        <v>12</v>
      </c>
      <c r="F2185" t="s">
        <v>61</v>
      </c>
      <c r="G2185" s="54">
        <v>1.06362186572817</v>
      </c>
      <c r="H2185" s="54">
        <v>0</v>
      </c>
      <c r="I2185" s="54">
        <v>-5.4056844502919303E-2</v>
      </c>
      <c r="J2185" s="1">
        <v>0</v>
      </c>
      <c r="K2185" s="1">
        <v>150</v>
      </c>
      <c r="L2185" s="54"/>
    </row>
    <row r="2186" spans="1:12">
      <c r="A2186" t="s">
        <v>25</v>
      </c>
      <c r="B2186" t="s">
        <v>120</v>
      </c>
      <c r="C2186" t="s">
        <v>99</v>
      </c>
      <c r="D2186" t="s">
        <v>100</v>
      </c>
      <c r="E2186" s="54">
        <v>12</v>
      </c>
      <c r="F2186" t="s">
        <v>60</v>
      </c>
      <c r="G2186" s="54">
        <v>1.06362186572817</v>
      </c>
      <c r="H2186" s="54">
        <v>0</v>
      </c>
      <c r="I2186" s="54">
        <v>-0.108437203112259</v>
      </c>
      <c r="J2186" s="1">
        <v>0</v>
      </c>
      <c r="K2186" s="1">
        <v>150</v>
      </c>
      <c r="L2186" s="54"/>
    </row>
    <row r="2187" spans="1:12">
      <c r="A2187" t="s">
        <v>25</v>
      </c>
      <c r="B2187" t="s">
        <v>120</v>
      </c>
      <c r="C2187" t="s">
        <v>99</v>
      </c>
      <c r="D2187" t="s">
        <v>100</v>
      </c>
      <c r="E2187" s="54">
        <v>12</v>
      </c>
      <c r="F2187" t="s">
        <v>57</v>
      </c>
      <c r="G2187" s="54">
        <v>1.06362186572817</v>
      </c>
      <c r="H2187" s="54">
        <v>0</v>
      </c>
      <c r="I2187" s="54">
        <v>0.10945230168590001</v>
      </c>
      <c r="J2187" s="1">
        <v>0</v>
      </c>
      <c r="K2187" s="1">
        <v>150</v>
      </c>
      <c r="L2187" s="54"/>
    </row>
    <row r="2188" spans="1:12">
      <c r="A2188" t="s">
        <v>25</v>
      </c>
      <c r="B2188" t="s">
        <v>120</v>
      </c>
      <c r="C2188" t="s">
        <v>99</v>
      </c>
      <c r="D2188" t="s">
        <v>100</v>
      </c>
      <c r="E2188" s="54">
        <v>12</v>
      </c>
      <c r="F2188" t="s">
        <v>59</v>
      </c>
      <c r="G2188" s="54">
        <v>1.06362186572817</v>
      </c>
      <c r="H2188" s="54">
        <v>0</v>
      </c>
      <c r="I2188" s="54">
        <v>-0.20109282120834701</v>
      </c>
      <c r="J2188" s="1">
        <v>0</v>
      </c>
      <c r="K2188" s="1">
        <v>150</v>
      </c>
      <c r="L2188" s="54"/>
    </row>
    <row r="2189" spans="1:12">
      <c r="A2189" t="s">
        <v>25</v>
      </c>
      <c r="B2189" t="s">
        <v>120</v>
      </c>
      <c r="C2189" t="s">
        <v>99</v>
      </c>
      <c r="D2189" t="s">
        <v>100</v>
      </c>
      <c r="E2189" s="54">
        <v>12</v>
      </c>
      <c r="F2189" t="s">
        <v>65</v>
      </c>
      <c r="G2189" s="54">
        <v>1.06362186572817</v>
      </c>
      <c r="H2189" s="54">
        <v>0</v>
      </c>
      <c r="I2189" s="54">
        <v>4.6522406083700799E-2</v>
      </c>
      <c r="J2189" s="1">
        <v>0</v>
      </c>
      <c r="K2189" s="1">
        <v>150</v>
      </c>
      <c r="L2189" s="54"/>
    </row>
    <row r="2190" spans="1:12">
      <c r="A2190" t="s">
        <v>25</v>
      </c>
      <c r="B2190" t="s">
        <v>120</v>
      </c>
      <c r="C2190" t="s">
        <v>99</v>
      </c>
      <c r="D2190" t="s">
        <v>100</v>
      </c>
      <c r="E2190" s="54">
        <v>12</v>
      </c>
      <c r="F2190" t="s">
        <v>64</v>
      </c>
      <c r="G2190" s="54">
        <v>1.06362186572817</v>
      </c>
      <c r="H2190" s="54">
        <v>0</v>
      </c>
      <c r="I2190" s="54">
        <v>-9.5731353064250901E-2</v>
      </c>
      <c r="J2190" s="1">
        <v>0</v>
      </c>
      <c r="K2190" s="1">
        <v>150</v>
      </c>
      <c r="L2190" s="54"/>
    </row>
    <row r="2191" spans="1:12">
      <c r="A2191" t="s">
        <v>25</v>
      </c>
      <c r="B2191" t="s">
        <v>120</v>
      </c>
      <c r="C2191" t="s">
        <v>99</v>
      </c>
      <c r="D2191" t="s">
        <v>100</v>
      </c>
      <c r="E2191" s="54">
        <v>12</v>
      </c>
      <c r="F2191" t="s">
        <v>17</v>
      </c>
      <c r="G2191" s="54">
        <v>1.06362186572817</v>
      </c>
      <c r="H2191" s="54">
        <v>0</v>
      </c>
      <c r="I2191" s="54">
        <v>0.26085840954823802</v>
      </c>
      <c r="J2191" s="1">
        <v>0</v>
      </c>
      <c r="K2191" s="1">
        <v>150</v>
      </c>
      <c r="L2191" s="54"/>
    </row>
    <row r="2192" spans="1:12">
      <c r="A2192" t="s">
        <v>25</v>
      </c>
      <c r="B2192" t="s">
        <v>120</v>
      </c>
      <c r="C2192" t="s">
        <v>99</v>
      </c>
      <c r="D2192" t="s">
        <v>100</v>
      </c>
      <c r="E2192" s="54">
        <v>12</v>
      </c>
      <c r="F2192" t="s">
        <v>63</v>
      </c>
      <c r="G2192" s="54">
        <v>1.06362186572817</v>
      </c>
      <c r="H2192" s="54">
        <v>0</v>
      </c>
      <c r="I2192" s="54">
        <v>-0.19280954161180799</v>
      </c>
      <c r="J2192" s="1">
        <v>0</v>
      </c>
      <c r="K2192" s="1">
        <v>150</v>
      </c>
      <c r="L2192" s="54"/>
    </row>
    <row r="2193" spans="1:12">
      <c r="A2193" t="s">
        <v>25</v>
      </c>
      <c r="B2193" t="s">
        <v>120</v>
      </c>
      <c r="C2193" t="s">
        <v>99</v>
      </c>
      <c r="D2193" t="s">
        <v>100</v>
      </c>
      <c r="E2193" s="54">
        <v>12</v>
      </c>
      <c r="F2193" t="s">
        <v>72</v>
      </c>
      <c r="G2193" s="54">
        <v>1.06362186572817</v>
      </c>
      <c r="H2193" s="54">
        <v>0</v>
      </c>
      <c r="I2193" s="54">
        <v>0.34824427306655598</v>
      </c>
      <c r="J2193" s="1">
        <v>0</v>
      </c>
      <c r="K2193" s="1">
        <v>150</v>
      </c>
      <c r="L2193" s="54"/>
    </row>
    <row r="2194" spans="1:12">
      <c r="A2194" t="s">
        <v>25</v>
      </c>
      <c r="B2194" t="s">
        <v>120</v>
      </c>
      <c r="C2194" t="s">
        <v>99</v>
      </c>
      <c r="D2194" t="s">
        <v>100</v>
      </c>
      <c r="E2194" s="54">
        <v>13</v>
      </c>
      <c r="F2194" t="s">
        <v>62</v>
      </c>
      <c r="G2194" s="54">
        <v>0.99821738253743197</v>
      </c>
      <c r="H2194" s="54">
        <v>0</v>
      </c>
      <c r="I2194" s="54">
        <v>2.9999926707233001E-2</v>
      </c>
      <c r="J2194" s="1">
        <v>0</v>
      </c>
      <c r="K2194" s="1">
        <v>150</v>
      </c>
      <c r="L2194" s="54"/>
    </row>
    <row r="2195" spans="1:12">
      <c r="A2195" t="s">
        <v>25</v>
      </c>
      <c r="B2195" t="s">
        <v>120</v>
      </c>
      <c r="C2195" t="s">
        <v>99</v>
      </c>
      <c r="D2195" t="s">
        <v>100</v>
      </c>
      <c r="E2195" s="54">
        <v>13</v>
      </c>
      <c r="F2195" t="s">
        <v>84</v>
      </c>
      <c r="G2195" s="54">
        <v>0.99821738253743197</v>
      </c>
      <c r="H2195" s="54">
        <v>0</v>
      </c>
      <c r="I2195" s="54">
        <v>-2.39563570148255E-2</v>
      </c>
      <c r="J2195" s="1">
        <v>0</v>
      </c>
      <c r="K2195" s="1">
        <v>5.5409836065573801</v>
      </c>
      <c r="L2195" s="54"/>
    </row>
    <row r="2196" spans="1:12">
      <c r="A2196" t="s">
        <v>25</v>
      </c>
      <c r="B2196" t="s">
        <v>120</v>
      </c>
      <c r="C2196" t="s">
        <v>99</v>
      </c>
      <c r="D2196" t="s">
        <v>100</v>
      </c>
      <c r="E2196" s="54">
        <v>13</v>
      </c>
      <c r="F2196" t="s">
        <v>84</v>
      </c>
      <c r="G2196" s="54">
        <v>0.99821738253743197</v>
      </c>
      <c r="H2196" s="54">
        <v>1</v>
      </c>
      <c r="I2196" s="54">
        <v>2.5836197355966501E-2</v>
      </c>
      <c r="J2196" s="1">
        <v>5.5409836065573801</v>
      </c>
      <c r="K2196" s="1">
        <v>150</v>
      </c>
      <c r="L2196" s="54"/>
    </row>
    <row r="2197" spans="1:12">
      <c r="A2197" t="s">
        <v>25</v>
      </c>
      <c r="B2197" t="s">
        <v>120</v>
      </c>
      <c r="C2197" t="s">
        <v>99</v>
      </c>
      <c r="D2197" t="s">
        <v>100</v>
      </c>
      <c r="E2197" s="54">
        <v>13</v>
      </c>
      <c r="F2197" t="s">
        <v>80</v>
      </c>
      <c r="G2197" s="54">
        <v>0.99821738253743197</v>
      </c>
      <c r="H2197" s="54">
        <v>0</v>
      </c>
      <c r="I2197" s="54">
        <v>2.7423670890987899E-2</v>
      </c>
      <c r="J2197" s="1">
        <v>0</v>
      </c>
      <c r="K2197" s="1">
        <v>150</v>
      </c>
      <c r="L2197" s="54"/>
    </row>
    <row r="2198" spans="1:12">
      <c r="A2198" t="s">
        <v>25</v>
      </c>
      <c r="B2198" t="s">
        <v>120</v>
      </c>
      <c r="C2198" t="s">
        <v>99</v>
      </c>
      <c r="D2198" t="s">
        <v>100</v>
      </c>
      <c r="E2198" s="54">
        <v>13</v>
      </c>
      <c r="F2198" t="s">
        <v>81</v>
      </c>
      <c r="G2198" s="54">
        <v>0.99821738253743197</v>
      </c>
      <c r="H2198" s="54">
        <v>0</v>
      </c>
      <c r="I2198" s="54">
        <v>2.3220425560961499E-2</v>
      </c>
      <c r="J2198" s="1">
        <v>0</v>
      </c>
      <c r="K2198" s="1">
        <v>150</v>
      </c>
      <c r="L2198" s="54"/>
    </row>
    <row r="2199" spans="1:12">
      <c r="A2199" t="s">
        <v>25</v>
      </c>
      <c r="B2199" t="s">
        <v>120</v>
      </c>
      <c r="C2199" t="s">
        <v>99</v>
      </c>
      <c r="D2199" t="s">
        <v>100</v>
      </c>
      <c r="E2199" s="54">
        <v>13</v>
      </c>
      <c r="F2199" t="s">
        <v>79</v>
      </c>
      <c r="G2199" s="54">
        <v>0.99821738253743197</v>
      </c>
      <c r="H2199" s="54">
        <v>0</v>
      </c>
      <c r="I2199" s="54">
        <v>1.74941249208251E-2</v>
      </c>
      <c r="J2199" s="1">
        <v>0</v>
      </c>
      <c r="K2199" s="1">
        <v>150</v>
      </c>
      <c r="L2199" s="54"/>
    </row>
    <row r="2200" spans="1:12">
      <c r="A2200" t="s">
        <v>25</v>
      </c>
      <c r="B2200" t="s">
        <v>120</v>
      </c>
      <c r="C2200" t="s">
        <v>99</v>
      </c>
      <c r="D2200" t="s">
        <v>100</v>
      </c>
      <c r="E2200" s="54">
        <v>13</v>
      </c>
      <c r="F2200" t="s">
        <v>66</v>
      </c>
      <c r="G2200" s="54">
        <v>0.99821738253743197</v>
      </c>
      <c r="H2200" s="54">
        <v>0</v>
      </c>
      <c r="I2200" s="54">
        <v>0.282732924570054</v>
      </c>
      <c r="J2200" s="1">
        <v>0</v>
      </c>
      <c r="K2200" s="1">
        <v>150</v>
      </c>
      <c r="L2200" s="54"/>
    </row>
    <row r="2201" spans="1:12">
      <c r="A2201" t="s">
        <v>25</v>
      </c>
      <c r="B2201" t="s">
        <v>120</v>
      </c>
      <c r="C2201" t="s">
        <v>99</v>
      </c>
      <c r="D2201" t="s">
        <v>100</v>
      </c>
      <c r="E2201" s="54">
        <v>13</v>
      </c>
      <c r="F2201" t="s">
        <v>56</v>
      </c>
      <c r="G2201" s="54">
        <v>0.99821738253743197</v>
      </c>
      <c r="H2201" s="54">
        <v>0</v>
      </c>
      <c r="I2201" s="54">
        <v>0.227531323342688</v>
      </c>
      <c r="J2201" s="1">
        <v>0</v>
      </c>
      <c r="K2201" s="1">
        <v>150</v>
      </c>
      <c r="L2201" s="54"/>
    </row>
    <row r="2202" spans="1:12">
      <c r="A2202" t="s">
        <v>25</v>
      </c>
      <c r="B2202" t="s">
        <v>120</v>
      </c>
      <c r="C2202" t="s">
        <v>99</v>
      </c>
      <c r="D2202" t="s">
        <v>100</v>
      </c>
      <c r="E2202" s="54">
        <v>13</v>
      </c>
      <c r="F2202" t="s">
        <v>86</v>
      </c>
      <c r="G2202" s="54">
        <v>0.99821738253743197</v>
      </c>
      <c r="H2202" s="54">
        <v>0</v>
      </c>
      <c r="I2202" s="54">
        <v>-1.3433075497005301E-2</v>
      </c>
      <c r="J2202" s="1">
        <v>0</v>
      </c>
      <c r="K2202" s="1">
        <v>150</v>
      </c>
      <c r="L2202" s="54"/>
    </row>
    <row r="2203" spans="1:12">
      <c r="A2203" t="s">
        <v>25</v>
      </c>
      <c r="B2203" t="s">
        <v>120</v>
      </c>
      <c r="C2203" t="s">
        <v>99</v>
      </c>
      <c r="D2203" t="s">
        <v>100</v>
      </c>
      <c r="E2203" s="54">
        <v>13</v>
      </c>
      <c r="F2203" t="s">
        <v>88</v>
      </c>
      <c r="G2203" s="54">
        <v>0.99821738253743197</v>
      </c>
      <c r="H2203" s="54">
        <v>0</v>
      </c>
      <c r="I2203" s="54">
        <v>3.4973811185685398E-2</v>
      </c>
      <c r="J2203" s="1">
        <v>0</v>
      </c>
      <c r="K2203" s="1">
        <v>150</v>
      </c>
      <c r="L2203" s="54"/>
    </row>
    <row r="2204" spans="1:12">
      <c r="A2204" t="s">
        <v>25</v>
      </c>
      <c r="B2204" t="s">
        <v>120</v>
      </c>
      <c r="C2204" t="s">
        <v>99</v>
      </c>
      <c r="D2204" t="s">
        <v>100</v>
      </c>
      <c r="E2204" s="54">
        <v>13</v>
      </c>
      <c r="F2204" t="s">
        <v>87</v>
      </c>
      <c r="G2204" s="54">
        <v>0.99821738253743197</v>
      </c>
      <c r="H2204" s="54">
        <v>0</v>
      </c>
      <c r="I2204" s="54">
        <v>2.5174179715789602E-3</v>
      </c>
      <c r="J2204" s="1">
        <v>0</v>
      </c>
      <c r="K2204" s="1">
        <v>150</v>
      </c>
      <c r="L2204" s="54"/>
    </row>
    <row r="2205" spans="1:12">
      <c r="A2205" t="s">
        <v>25</v>
      </c>
      <c r="B2205" t="s">
        <v>120</v>
      </c>
      <c r="C2205" t="s">
        <v>99</v>
      </c>
      <c r="D2205" t="s">
        <v>100</v>
      </c>
      <c r="E2205" s="54">
        <v>13</v>
      </c>
      <c r="F2205" t="s">
        <v>85</v>
      </c>
      <c r="G2205" s="54">
        <v>0.99821738253743197</v>
      </c>
      <c r="H2205" s="54">
        <v>0</v>
      </c>
      <c r="I2205" s="54">
        <v>2.6201057240427001E-2</v>
      </c>
      <c r="J2205" s="1">
        <v>0</v>
      </c>
      <c r="K2205" s="1">
        <v>150</v>
      </c>
      <c r="L2205" s="54"/>
    </row>
    <row r="2206" spans="1:12">
      <c r="A2206" t="s">
        <v>25</v>
      </c>
      <c r="B2206" t="s">
        <v>120</v>
      </c>
      <c r="C2206" t="s">
        <v>99</v>
      </c>
      <c r="D2206" t="s">
        <v>100</v>
      </c>
      <c r="E2206" s="54">
        <v>13</v>
      </c>
      <c r="F2206" t="s">
        <v>89</v>
      </c>
      <c r="G2206" s="54">
        <v>0.99821738253743197</v>
      </c>
      <c r="H2206" s="54">
        <v>0</v>
      </c>
      <c r="I2206" s="54">
        <v>1.61163638694275E-2</v>
      </c>
      <c r="J2206" s="1">
        <v>0</v>
      </c>
      <c r="K2206" s="1">
        <v>150</v>
      </c>
      <c r="L2206" s="54"/>
    </row>
    <row r="2207" spans="1:12">
      <c r="A2207" t="s">
        <v>25</v>
      </c>
      <c r="B2207" t="s">
        <v>120</v>
      </c>
      <c r="C2207" t="s">
        <v>99</v>
      </c>
      <c r="D2207" t="s">
        <v>100</v>
      </c>
      <c r="E2207" s="54">
        <v>13</v>
      </c>
      <c r="F2207" t="s">
        <v>55</v>
      </c>
      <c r="G2207" s="54">
        <v>0.99821738253743197</v>
      </c>
      <c r="H2207" s="54">
        <v>0</v>
      </c>
      <c r="I2207" s="54">
        <v>0.298775489300519</v>
      </c>
      <c r="J2207" s="1">
        <v>0</v>
      </c>
      <c r="K2207" s="1">
        <v>150</v>
      </c>
      <c r="L2207" s="54"/>
    </row>
    <row r="2208" spans="1:12">
      <c r="A2208" t="s">
        <v>25</v>
      </c>
      <c r="B2208" t="s">
        <v>120</v>
      </c>
      <c r="C2208" t="s">
        <v>99</v>
      </c>
      <c r="D2208" t="s">
        <v>100</v>
      </c>
      <c r="E2208" s="54">
        <v>13</v>
      </c>
      <c r="F2208" t="s">
        <v>61</v>
      </c>
      <c r="G2208" s="54">
        <v>0.99821738253743197</v>
      </c>
      <c r="H2208" s="54">
        <v>0</v>
      </c>
      <c r="I2208" s="54">
        <v>1.15605650664365E-2</v>
      </c>
      <c r="J2208" s="1">
        <v>0</v>
      </c>
      <c r="K2208" s="1">
        <v>150</v>
      </c>
      <c r="L2208" s="54"/>
    </row>
    <row r="2209" spans="1:12">
      <c r="A2209" t="s">
        <v>25</v>
      </c>
      <c r="B2209" t="s">
        <v>120</v>
      </c>
      <c r="C2209" t="s">
        <v>99</v>
      </c>
      <c r="D2209" t="s">
        <v>100</v>
      </c>
      <c r="E2209" s="54">
        <v>13</v>
      </c>
      <c r="F2209" t="s">
        <v>60</v>
      </c>
      <c r="G2209" s="54">
        <v>0.99821738253743197</v>
      </c>
      <c r="H2209" s="54">
        <v>0</v>
      </c>
      <c r="I2209" s="54">
        <v>-2.41067960613198E-2</v>
      </c>
      <c r="J2209" s="1">
        <v>0</v>
      </c>
      <c r="K2209" s="1">
        <v>150</v>
      </c>
      <c r="L2209" s="54"/>
    </row>
    <row r="2210" spans="1:12">
      <c r="A2210" t="s">
        <v>25</v>
      </c>
      <c r="B2210" t="s">
        <v>120</v>
      </c>
      <c r="C2210" t="s">
        <v>99</v>
      </c>
      <c r="D2210" t="s">
        <v>100</v>
      </c>
      <c r="E2210" s="54">
        <v>13</v>
      </c>
      <c r="F2210" t="s">
        <v>57</v>
      </c>
      <c r="G2210" s="54">
        <v>0.99821738253743197</v>
      </c>
      <c r="H2210" s="54">
        <v>0</v>
      </c>
      <c r="I2210" s="54">
        <v>0.13688317009027601</v>
      </c>
      <c r="J2210" s="1">
        <v>0</v>
      </c>
      <c r="K2210" s="1">
        <v>150</v>
      </c>
      <c r="L2210" s="54"/>
    </row>
    <row r="2211" spans="1:12">
      <c r="A2211" t="s">
        <v>25</v>
      </c>
      <c r="B2211" t="s">
        <v>120</v>
      </c>
      <c r="C2211" t="s">
        <v>99</v>
      </c>
      <c r="D2211" t="s">
        <v>100</v>
      </c>
      <c r="E2211" s="54">
        <v>13</v>
      </c>
      <c r="F2211" t="s">
        <v>59</v>
      </c>
      <c r="G2211" s="54">
        <v>0.99821738253743197</v>
      </c>
      <c r="H2211" s="54">
        <v>0</v>
      </c>
      <c r="I2211" s="54">
        <v>-0.17607860020729199</v>
      </c>
      <c r="J2211" s="1">
        <v>0</v>
      </c>
      <c r="K2211" s="1">
        <v>150</v>
      </c>
      <c r="L2211" s="54"/>
    </row>
    <row r="2212" spans="1:12">
      <c r="A2212" t="s">
        <v>25</v>
      </c>
      <c r="B2212" t="s">
        <v>120</v>
      </c>
      <c r="C2212" t="s">
        <v>99</v>
      </c>
      <c r="D2212" t="s">
        <v>100</v>
      </c>
      <c r="E2212" s="54">
        <v>13</v>
      </c>
      <c r="F2212" t="s">
        <v>65</v>
      </c>
      <c r="G2212" s="54">
        <v>0.99821738253743197</v>
      </c>
      <c r="H2212" s="54">
        <v>0</v>
      </c>
      <c r="I2212" s="54">
        <v>5.1300046633770503E-2</v>
      </c>
      <c r="J2212" s="1">
        <v>0</v>
      </c>
      <c r="K2212" s="1">
        <v>150</v>
      </c>
      <c r="L2212" s="54"/>
    </row>
    <row r="2213" spans="1:12">
      <c r="A2213" t="s">
        <v>25</v>
      </c>
      <c r="B2213" t="s">
        <v>120</v>
      </c>
      <c r="C2213" t="s">
        <v>99</v>
      </c>
      <c r="D2213" t="s">
        <v>100</v>
      </c>
      <c r="E2213" s="54">
        <v>13</v>
      </c>
      <c r="F2213" t="s">
        <v>64</v>
      </c>
      <c r="G2213" s="54">
        <v>0.99821738253743197</v>
      </c>
      <c r="H2213" s="54">
        <v>0</v>
      </c>
      <c r="I2213" s="54">
        <v>-4.9101177148798497E-2</v>
      </c>
      <c r="J2213" s="1">
        <v>0</v>
      </c>
      <c r="K2213" s="1">
        <v>150</v>
      </c>
      <c r="L2213" s="54"/>
    </row>
    <row r="2214" spans="1:12">
      <c r="A2214" t="s">
        <v>25</v>
      </c>
      <c r="B2214" t="s">
        <v>120</v>
      </c>
      <c r="C2214" t="s">
        <v>99</v>
      </c>
      <c r="D2214" t="s">
        <v>100</v>
      </c>
      <c r="E2214" s="54">
        <v>13</v>
      </c>
      <c r="F2214" t="s">
        <v>17</v>
      </c>
      <c r="G2214" s="54">
        <v>0.99821738253743197</v>
      </c>
      <c r="H2214" s="54">
        <v>0</v>
      </c>
      <c r="I2214" s="54">
        <v>0.219637027039042</v>
      </c>
      <c r="J2214" s="1">
        <v>0</v>
      </c>
      <c r="K2214" s="1">
        <v>150</v>
      </c>
      <c r="L2214" s="54"/>
    </row>
    <row r="2215" spans="1:12">
      <c r="A2215" t="s">
        <v>25</v>
      </c>
      <c r="B2215" t="s">
        <v>120</v>
      </c>
      <c r="C2215" t="s">
        <v>99</v>
      </c>
      <c r="D2215" t="s">
        <v>100</v>
      </c>
      <c r="E2215" s="54">
        <v>13</v>
      </c>
      <c r="F2215" t="s">
        <v>63</v>
      </c>
      <c r="G2215" s="54">
        <v>0.99821738253743197</v>
      </c>
      <c r="H2215" s="54">
        <v>0</v>
      </c>
      <c r="I2215" s="54">
        <v>-0.140035624598664</v>
      </c>
      <c r="J2215" s="1">
        <v>0</v>
      </c>
      <c r="K2215" s="1">
        <v>150</v>
      </c>
      <c r="L2215" s="54"/>
    </row>
    <row r="2216" spans="1:12">
      <c r="A2216" t="s">
        <v>25</v>
      </c>
      <c r="B2216" t="s">
        <v>120</v>
      </c>
      <c r="C2216" t="s">
        <v>99</v>
      </c>
      <c r="D2216" t="s">
        <v>100</v>
      </c>
      <c r="E2216" s="54">
        <v>13</v>
      </c>
      <c r="F2216" t="s">
        <v>72</v>
      </c>
      <c r="G2216" s="54">
        <v>0.99821738253743197</v>
      </c>
      <c r="H2216" s="54">
        <v>0</v>
      </c>
      <c r="I2216" s="54">
        <v>0.29834344393126</v>
      </c>
      <c r="J2216" s="1">
        <v>0</v>
      </c>
      <c r="K2216" s="1">
        <v>150</v>
      </c>
      <c r="L2216" s="54"/>
    </row>
    <row r="2217" spans="1:12">
      <c r="A2217" t="s">
        <v>25</v>
      </c>
      <c r="B2217" t="s">
        <v>120</v>
      </c>
      <c r="C2217" t="s">
        <v>99</v>
      </c>
      <c r="D2217" t="s">
        <v>100</v>
      </c>
      <c r="E2217" s="54">
        <v>14</v>
      </c>
      <c r="F2217" t="s">
        <v>62</v>
      </c>
      <c r="G2217" s="54">
        <v>0.98884895218337898</v>
      </c>
      <c r="H2217" s="54">
        <v>0</v>
      </c>
      <c r="I2217" s="54">
        <v>9.4045095349467298E-2</v>
      </c>
      <c r="J2217" s="1">
        <v>0</v>
      </c>
      <c r="K2217" s="1">
        <v>150</v>
      </c>
      <c r="L2217" s="54"/>
    </row>
    <row r="2218" spans="1:12">
      <c r="A2218" t="s">
        <v>25</v>
      </c>
      <c r="B2218" t="s">
        <v>120</v>
      </c>
      <c r="C2218" t="s">
        <v>99</v>
      </c>
      <c r="D2218" t="s">
        <v>100</v>
      </c>
      <c r="E2218" s="54">
        <v>14</v>
      </c>
      <c r="F2218" t="s">
        <v>84</v>
      </c>
      <c r="G2218" s="54">
        <v>0.98884895218337898</v>
      </c>
      <c r="H2218" s="54">
        <v>0</v>
      </c>
      <c r="I2218" s="54">
        <v>-1.33090853642104E-2</v>
      </c>
      <c r="J2218" s="1">
        <v>0</v>
      </c>
      <c r="K2218" s="1">
        <v>22.491803278688501</v>
      </c>
      <c r="L2218" s="54"/>
    </row>
    <row r="2219" spans="1:12">
      <c r="A2219" t="s">
        <v>25</v>
      </c>
      <c r="B2219" t="s">
        <v>120</v>
      </c>
      <c r="C2219" t="s">
        <v>99</v>
      </c>
      <c r="D2219" t="s">
        <v>100</v>
      </c>
      <c r="E2219" s="54">
        <v>14</v>
      </c>
      <c r="F2219" t="s">
        <v>84</v>
      </c>
      <c r="G2219" s="54">
        <v>0.98884895218337898</v>
      </c>
      <c r="H2219" s="54">
        <v>1</v>
      </c>
      <c r="I2219" s="54">
        <v>-0.12801404519002299</v>
      </c>
      <c r="J2219" s="1">
        <v>22.491803278688501</v>
      </c>
      <c r="K2219" s="1">
        <v>23.868852459016399</v>
      </c>
      <c r="L2219" s="54"/>
    </row>
    <row r="2220" spans="1:12">
      <c r="A2220" t="s">
        <v>25</v>
      </c>
      <c r="B2220" t="s">
        <v>120</v>
      </c>
      <c r="C2220" t="s">
        <v>99</v>
      </c>
      <c r="D2220" t="s">
        <v>100</v>
      </c>
      <c r="E2220" s="54">
        <v>14</v>
      </c>
      <c r="F2220" t="s">
        <v>84</v>
      </c>
      <c r="G2220" s="54">
        <v>0.98884895218337898</v>
      </c>
      <c r="H2220" s="54">
        <v>2</v>
      </c>
      <c r="I2220" s="54">
        <v>0.186119805235295</v>
      </c>
      <c r="J2220" s="1">
        <v>23.868852459016399</v>
      </c>
      <c r="K2220" s="1">
        <v>150</v>
      </c>
      <c r="L2220" s="54"/>
    </row>
    <row r="2221" spans="1:12">
      <c r="A2221" t="s">
        <v>25</v>
      </c>
      <c r="B2221" t="s">
        <v>120</v>
      </c>
      <c r="C2221" t="s">
        <v>99</v>
      </c>
      <c r="D2221" t="s">
        <v>100</v>
      </c>
      <c r="E2221" s="54">
        <v>14</v>
      </c>
      <c r="F2221" t="s">
        <v>80</v>
      </c>
      <c r="G2221" s="54">
        <v>0.98884895218337898</v>
      </c>
      <c r="H2221" s="54">
        <v>0</v>
      </c>
      <c r="I2221" s="54">
        <v>3.1809721682459297E-2</v>
      </c>
      <c r="J2221" s="1">
        <v>0</v>
      </c>
      <c r="K2221" s="1">
        <v>150</v>
      </c>
      <c r="L2221" s="54"/>
    </row>
    <row r="2222" spans="1:12">
      <c r="A2222" t="s">
        <v>25</v>
      </c>
      <c r="B2222" t="s">
        <v>120</v>
      </c>
      <c r="C2222" t="s">
        <v>99</v>
      </c>
      <c r="D2222" t="s">
        <v>100</v>
      </c>
      <c r="E2222" s="54">
        <v>14</v>
      </c>
      <c r="F2222" t="s">
        <v>81</v>
      </c>
      <c r="G2222" s="54">
        <v>0.98884895218337898</v>
      </c>
      <c r="H2222" s="54">
        <v>0</v>
      </c>
      <c r="I2222" s="54">
        <v>1.44788255543267E-2</v>
      </c>
      <c r="J2222" s="1">
        <v>0</v>
      </c>
      <c r="K2222" s="1">
        <v>150</v>
      </c>
      <c r="L2222" s="54"/>
    </row>
    <row r="2223" spans="1:12">
      <c r="A2223" t="s">
        <v>25</v>
      </c>
      <c r="B2223" t="s">
        <v>120</v>
      </c>
      <c r="C2223" t="s">
        <v>99</v>
      </c>
      <c r="D2223" t="s">
        <v>100</v>
      </c>
      <c r="E2223" s="54">
        <v>14</v>
      </c>
      <c r="F2223" t="s">
        <v>79</v>
      </c>
      <c r="G2223" s="54">
        <v>0.98884895218337898</v>
      </c>
      <c r="H2223" s="54">
        <v>0</v>
      </c>
      <c r="I2223" s="54">
        <v>4.6778106718960703E-2</v>
      </c>
      <c r="J2223" s="1">
        <v>0</v>
      </c>
      <c r="K2223" s="1">
        <v>150</v>
      </c>
      <c r="L2223" s="54"/>
    </row>
    <row r="2224" spans="1:12">
      <c r="A2224" t="s">
        <v>25</v>
      </c>
      <c r="B2224" t="s">
        <v>120</v>
      </c>
      <c r="C2224" t="s">
        <v>99</v>
      </c>
      <c r="D2224" t="s">
        <v>100</v>
      </c>
      <c r="E2224" s="54">
        <v>14</v>
      </c>
      <c r="F2224" t="s">
        <v>66</v>
      </c>
      <c r="G2224" s="54">
        <v>0.98884895218337898</v>
      </c>
      <c r="H2224" s="54">
        <v>0</v>
      </c>
      <c r="I2224" s="54">
        <v>0.281478720901431</v>
      </c>
      <c r="J2224" s="1">
        <v>0</v>
      </c>
      <c r="K2224" s="1">
        <v>150</v>
      </c>
      <c r="L2224" s="54"/>
    </row>
    <row r="2225" spans="1:12">
      <c r="A2225" t="s">
        <v>25</v>
      </c>
      <c r="B2225" t="s">
        <v>120</v>
      </c>
      <c r="C2225" t="s">
        <v>99</v>
      </c>
      <c r="D2225" t="s">
        <v>100</v>
      </c>
      <c r="E2225" s="54">
        <v>14</v>
      </c>
      <c r="F2225" t="s">
        <v>56</v>
      </c>
      <c r="G2225" s="54">
        <v>0.98884895218337898</v>
      </c>
      <c r="H2225" s="54">
        <v>0</v>
      </c>
      <c r="I2225" s="54">
        <v>0.26858949458849701</v>
      </c>
      <c r="J2225" s="1">
        <v>0</v>
      </c>
      <c r="K2225" s="1">
        <v>150</v>
      </c>
      <c r="L2225" s="54"/>
    </row>
    <row r="2226" spans="1:12">
      <c r="A2226" t="s">
        <v>25</v>
      </c>
      <c r="B2226" t="s">
        <v>120</v>
      </c>
      <c r="C2226" t="s">
        <v>99</v>
      </c>
      <c r="D2226" t="s">
        <v>100</v>
      </c>
      <c r="E2226" s="54">
        <v>14</v>
      </c>
      <c r="F2226" t="s">
        <v>86</v>
      </c>
      <c r="G2226" s="54">
        <v>0.98884895218337898</v>
      </c>
      <c r="H2226" s="54">
        <v>0</v>
      </c>
      <c r="I2226" s="54">
        <v>-1.61463509552877E-2</v>
      </c>
      <c r="J2226" s="1">
        <v>0</v>
      </c>
      <c r="K2226" s="1">
        <v>150</v>
      </c>
      <c r="L2226" s="54"/>
    </row>
    <row r="2227" spans="1:12">
      <c r="A2227" t="s">
        <v>25</v>
      </c>
      <c r="B2227" t="s">
        <v>120</v>
      </c>
      <c r="C2227" t="s">
        <v>99</v>
      </c>
      <c r="D2227" t="s">
        <v>100</v>
      </c>
      <c r="E2227" s="54">
        <v>14</v>
      </c>
      <c r="F2227" t="s">
        <v>88</v>
      </c>
      <c r="G2227" s="54">
        <v>0.98884895218337898</v>
      </c>
      <c r="H2227" s="54">
        <v>0</v>
      </c>
      <c r="I2227" s="54">
        <v>3.5538603025717097E-2</v>
      </c>
      <c r="J2227" s="1">
        <v>0</v>
      </c>
      <c r="K2227" s="1">
        <v>150</v>
      </c>
      <c r="L2227" s="54"/>
    </row>
    <row r="2228" spans="1:12">
      <c r="A2228" t="s">
        <v>25</v>
      </c>
      <c r="B2228" t="s">
        <v>120</v>
      </c>
      <c r="C2228" t="s">
        <v>99</v>
      </c>
      <c r="D2228" t="s">
        <v>100</v>
      </c>
      <c r="E2228" s="54">
        <v>14</v>
      </c>
      <c r="F2228" t="s">
        <v>87</v>
      </c>
      <c r="G2228" s="54">
        <v>0.98884895218337898</v>
      </c>
      <c r="H2228" s="54">
        <v>0</v>
      </c>
      <c r="I2228" s="54">
        <v>1.18575116281043E-4</v>
      </c>
      <c r="J2228" s="1">
        <v>0</v>
      </c>
      <c r="K2228" s="1">
        <v>150</v>
      </c>
      <c r="L2228" s="54"/>
    </row>
    <row r="2229" spans="1:12">
      <c r="A2229" t="s">
        <v>25</v>
      </c>
      <c r="B2229" t="s">
        <v>120</v>
      </c>
      <c r="C2229" t="s">
        <v>99</v>
      </c>
      <c r="D2229" t="s">
        <v>100</v>
      </c>
      <c r="E2229" s="54">
        <v>14</v>
      </c>
      <c r="F2229" t="s">
        <v>85</v>
      </c>
      <c r="G2229" s="54">
        <v>0.98884895218337898</v>
      </c>
      <c r="H2229" s="54">
        <v>0</v>
      </c>
      <c r="I2229" s="54">
        <v>3.01019923376253E-2</v>
      </c>
      <c r="J2229" s="1">
        <v>0</v>
      </c>
      <c r="K2229" s="1">
        <v>150</v>
      </c>
      <c r="L2229" s="54"/>
    </row>
    <row r="2230" spans="1:12">
      <c r="A2230" t="s">
        <v>25</v>
      </c>
      <c r="B2230" t="s">
        <v>120</v>
      </c>
      <c r="C2230" t="s">
        <v>99</v>
      </c>
      <c r="D2230" t="s">
        <v>100</v>
      </c>
      <c r="E2230" s="54">
        <v>14</v>
      </c>
      <c r="F2230" t="s">
        <v>89</v>
      </c>
      <c r="G2230" s="54">
        <v>0.98884895218337898</v>
      </c>
      <c r="H2230" s="54">
        <v>0</v>
      </c>
      <c r="I2230" s="54">
        <v>1.3888522633603699E-2</v>
      </c>
      <c r="J2230" s="1">
        <v>0</v>
      </c>
      <c r="K2230" s="1">
        <v>150</v>
      </c>
      <c r="L2230" s="54"/>
    </row>
    <row r="2231" spans="1:12">
      <c r="A2231" t="s">
        <v>25</v>
      </c>
      <c r="B2231" t="s">
        <v>120</v>
      </c>
      <c r="C2231" t="s">
        <v>99</v>
      </c>
      <c r="D2231" t="s">
        <v>100</v>
      </c>
      <c r="E2231" s="54">
        <v>14</v>
      </c>
      <c r="F2231" t="s">
        <v>55</v>
      </c>
      <c r="G2231" s="54">
        <v>0.98884895218337898</v>
      </c>
      <c r="H2231" s="54">
        <v>0</v>
      </c>
      <c r="I2231" s="54">
        <v>0.28906570055868702</v>
      </c>
      <c r="J2231" s="1">
        <v>0</v>
      </c>
      <c r="K2231" s="1">
        <v>150</v>
      </c>
      <c r="L2231" s="54"/>
    </row>
    <row r="2232" spans="1:12">
      <c r="A2232" t="s">
        <v>25</v>
      </c>
      <c r="B2232" t="s">
        <v>120</v>
      </c>
      <c r="C2232" t="s">
        <v>99</v>
      </c>
      <c r="D2232" t="s">
        <v>100</v>
      </c>
      <c r="E2232" s="54">
        <v>14</v>
      </c>
      <c r="F2232" t="s">
        <v>61</v>
      </c>
      <c r="G2232" s="54">
        <v>0.98884895218337898</v>
      </c>
      <c r="H2232" s="54">
        <v>0</v>
      </c>
      <c r="I2232" s="54">
        <v>7.56690295114337E-2</v>
      </c>
      <c r="J2232" s="1">
        <v>0</v>
      </c>
      <c r="K2232" s="1">
        <v>150</v>
      </c>
      <c r="L2232" s="54"/>
    </row>
    <row r="2233" spans="1:12">
      <c r="A2233" t="s">
        <v>25</v>
      </c>
      <c r="B2233" t="s">
        <v>120</v>
      </c>
      <c r="C2233" t="s">
        <v>99</v>
      </c>
      <c r="D2233" t="s">
        <v>100</v>
      </c>
      <c r="E2233" s="54">
        <v>14</v>
      </c>
      <c r="F2233" t="s">
        <v>60</v>
      </c>
      <c r="G2233" s="54">
        <v>0.98884895218337898</v>
      </c>
      <c r="H2233" s="54">
        <v>0</v>
      </c>
      <c r="I2233" s="54">
        <v>1.1229767806872E-2</v>
      </c>
      <c r="J2233" s="1">
        <v>0</v>
      </c>
      <c r="K2233" s="1">
        <v>150</v>
      </c>
      <c r="L2233" s="54"/>
    </row>
    <row r="2234" spans="1:12">
      <c r="A2234" t="s">
        <v>25</v>
      </c>
      <c r="B2234" t="s">
        <v>120</v>
      </c>
      <c r="C2234" t="s">
        <v>99</v>
      </c>
      <c r="D2234" t="s">
        <v>100</v>
      </c>
      <c r="E2234" s="54">
        <v>14</v>
      </c>
      <c r="F2234" t="s">
        <v>57</v>
      </c>
      <c r="G2234" s="54">
        <v>0.98884895218337898</v>
      </c>
      <c r="H2234" s="54">
        <v>0</v>
      </c>
      <c r="I2234" s="54">
        <v>0.153194766185033</v>
      </c>
      <c r="J2234" s="1">
        <v>0</v>
      </c>
      <c r="K2234" s="1">
        <v>150</v>
      </c>
      <c r="L2234" s="54"/>
    </row>
    <row r="2235" spans="1:12">
      <c r="A2235" t="s">
        <v>25</v>
      </c>
      <c r="B2235" t="s">
        <v>120</v>
      </c>
      <c r="C2235" t="s">
        <v>99</v>
      </c>
      <c r="D2235" t="s">
        <v>100</v>
      </c>
      <c r="E2235" s="54">
        <v>14</v>
      </c>
      <c r="F2235" t="s">
        <v>59</v>
      </c>
      <c r="G2235" s="54">
        <v>0.98884895218337898</v>
      </c>
      <c r="H2235" s="54">
        <v>0</v>
      </c>
      <c r="I2235" s="54">
        <v>-0.13667655312695501</v>
      </c>
      <c r="J2235" s="1">
        <v>0</v>
      </c>
      <c r="K2235" s="1">
        <v>150</v>
      </c>
      <c r="L2235" s="54"/>
    </row>
    <row r="2236" spans="1:12">
      <c r="A2236" t="s">
        <v>25</v>
      </c>
      <c r="B2236" t="s">
        <v>120</v>
      </c>
      <c r="C2236" t="s">
        <v>99</v>
      </c>
      <c r="D2236" t="s">
        <v>100</v>
      </c>
      <c r="E2236" s="54">
        <v>14</v>
      </c>
      <c r="F2236" t="s">
        <v>65</v>
      </c>
      <c r="G2236" s="54">
        <v>0.98884895218337898</v>
      </c>
      <c r="H2236" s="54">
        <v>0</v>
      </c>
      <c r="I2236" s="54">
        <v>8.4876880911672295E-2</v>
      </c>
      <c r="J2236" s="1">
        <v>0</v>
      </c>
      <c r="K2236" s="1">
        <v>150</v>
      </c>
      <c r="L2236" s="54"/>
    </row>
    <row r="2237" spans="1:12">
      <c r="A2237" t="s">
        <v>25</v>
      </c>
      <c r="B2237" t="s">
        <v>120</v>
      </c>
      <c r="C2237" t="s">
        <v>99</v>
      </c>
      <c r="D2237" t="s">
        <v>100</v>
      </c>
      <c r="E2237" s="54">
        <v>14</v>
      </c>
      <c r="F2237" t="s">
        <v>64</v>
      </c>
      <c r="G2237" s="54">
        <v>0.98884895218337898</v>
      </c>
      <c r="H2237" s="54">
        <v>0</v>
      </c>
      <c r="I2237" s="54">
        <v>-4.6179817901521501E-2</v>
      </c>
      <c r="J2237" s="1">
        <v>0</v>
      </c>
      <c r="K2237" s="1">
        <v>150</v>
      </c>
      <c r="L2237" s="54"/>
    </row>
    <row r="2238" spans="1:12">
      <c r="A2238" t="s">
        <v>25</v>
      </c>
      <c r="B2238" t="s">
        <v>120</v>
      </c>
      <c r="C2238" t="s">
        <v>99</v>
      </c>
      <c r="D2238" t="s">
        <v>100</v>
      </c>
      <c r="E2238" s="54">
        <v>14</v>
      </c>
      <c r="F2238" t="s">
        <v>17</v>
      </c>
      <c r="G2238" s="54">
        <v>0.98884895218337898</v>
      </c>
      <c r="H2238" s="54">
        <v>0</v>
      </c>
      <c r="I2238" s="54">
        <v>0.13604704248749899</v>
      </c>
      <c r="J2238" s="1">
        <v>0</v>
      </c>
      <c r="K2238" s="1">
        <v>150</v>
      </c>
      <c r="L2238" s="54"/>
    </row>
    <row r="2239" spans="1:12">
      <c r="A2239" t="s">
        <v>25</v>
      </c>
      <c r="B2239" t="s">
        <v>120</v>
      </c>
      <c r="C2239" t="s">
        <v>99</v>
      </c>
      <c r="D2239" t="s">
        <v>100</v>
      </c>
      <c r="E2239" s="54">
        <v>14</v>
      </c>
      <c r="F2239" t="s">
        <v>63</v>
      </c>
      <c r="G2239" s="54">
        <v>0.98884895218337898</v>
      </c>
      <c r="H2239" s="54">
        <v>0</v>
      </c>
      <c r="I2239" s="54">
        <v>-9.7668553548797596E-2</v>
      </c>
      <c r="J2239" s="1">
        <v>0</v>
      </c>
      <c r="K2239" s="1">
        <v>150</v>
      </c>
      <c r="L2239" s="54"/>
    </row>
    <row r="2240" spans="1:12">
      <c r="A2240" t="s">
        <v>25</v>
      </c>
      <c r="B2240" t="s">
        <v>120</v>
      </c>
      <c r="C2240" t="s">
        <v>99</v>
      </c>
      <c r="D2240" t="s">
        <v>100</v>
      </c>
      <c r="E2240" s="54">
        <v>14</v>
      </c>
      <c r="F2240" t="s">
        <v>72</v>
      </c>
      <c r="G2240" s="54">
        <v>0.98884895218337898</v>
      </c>
      <c r="H2240" s="54">
        <v>0</v>
      </c>
      <c r="I2240" s="54">
        <v>0.22456580976864501</v>
      </c>
      <c r="J2240" s="1">
        <v>0</v>
      </c>
      <c r="K2240" s="1">
        <v>150</v>
      </c>
      <c r="L2240" s="54"/>
    </row>
    <row r="2241" spans="1:12">
      <c r="A2241" t="s">
        <v>25</v>
      </c>
      <c r="B2241" t="s">
        <v>120</v>
      </c>
      <c r="C2241" t="s">
        <v>99</v>
      </c>
      <c r="D2241" t="s">
        <v>100</v>
      </c>
      <c r="E2241" s="54">
        <v>15</v>
      </c>
      <c r="F2241" t="s">
        <v>62</v>
      </c>
      <c r="G2241" s="54">
        <v>1.01240368266831</v>
      </c>
      <c r="H2241" s="54">
        <v>0</v>
      </c>
      <c r="I2241" s="54">
        <v>0.19032163942946501</v>
      </c>
      <c r="J2241" s="1">
        <v>0</v>
      </c>
      <c r="K2241" s="1">
        <v>150</v>
      </c>
      <c r="L2241" s="54"/>
    </row>
    <row r="2242" spans="1:12">
      <c r="A2242" t="s">
        <v>25</v>
      </c>
      <c r="B2242" t="s">
        <v>120</v>
      </c>
      <c r="C2242" t="s">
        <v>99</v>
      </c>
      <c r="D2242" t="s">
        <v>100</v>
      </c>
      <c r="E2242" s="54">
        <v>15</v>
      </c>
      <c r="F2242" t="s">
        <v>84</v>
      </c>
      <c r="G2242" s="54">
        <v>1.01240368266831</v>
      </c>
      <c r="H2242" s="54">
        <v>0</v>
      </c>
      <c r="I2242" s="54">
        <v>-2.1625832985919701E-2</v>
      </c>
      <c r="J2242" s="1">
        <v>0</v>
      </c>
      <c r="K2242" s="1">
        <v>7.8688524590163897</v>
      </c>
      <c r="L2242" s="54"/>
    </row>
    <row r="2243" spans="1:12">
      <c r="A2243" t="s">
        <v>25</v>
      </c>
      <c r="B2243" t="s">
        <v>120</v>
      </c>
      <c r="C2243" t="s">
        <v>99</v>
      </c>
      <c r="D2243" t="s">
        <v>100</v>
      </c>
      <c r="E2243" s="54">
        <v>15</v>
      </c>
      <c r="F2243" t="s">
        <v>84</v>
      </c>
      <c r="G2243" s="54">
        <v>1.01240368266831</v>
      </c>
      <c r="H2243" s="54">
        <v>1</v>
      </c>
      <c r="I2243" s="54">
        <v>6.0985161178253901E-2</v>
      </c>
      <c r="J2243" s="1">
        <v>7.8688524590163897</v>
      </c>
      <c r="K2243" s="1">
        <v>11.311475409836101</v>
      </c>
      <c r="L2243" s="54"/>
    </row>
    <row r="2244" spans="1:12">
      <c r="A2244" t="s">
        <v>25</v>
      </c>
      <c r="B2244" t="s">
        <v>120</v>
      </c>
      <c r="C2244" t="s">
        <v>99</v>
      </c>
      <c r="D2244" t="s">
        <v>100</v>
      </c>
      <c r="E2244" s="54">
        <v>15</v>
      </c>
      <c r="F2244" t="s">
        <v>84</v>
      </c>
      <c r="G2244" s="54">
        <v>1.01240368266831</v>
      </c>
      <c r="H2244" s="54">
        <v>2</v>
      </c>
      <c r="I2244" s="54">
        <v>9.6412484004027299E-2</v>
      </c>
      <c r="J2244" s="1">
        <v>11.311475409836101</v>
      </c>
      <c r="K2244" s="1">
        <v>150</v>
      </c>
      <c r="L2244" s="54"/>
    </row>
    <row r="2245" spans="1:12">
      <c r="A2245" t="s">
        <v>25</v>
      </c>
      <c r="B2245" t="s">
        <v>120</v>
      </c>
      <c r="C2245" t="s">
        <v>99</v>
      </c>
      <c r="D2245" t="s">
        <v>100</v>
      </c>
      <c r="E2245" s="54">
        <v>15</v>
      </c>
      <c r="F2245" t="s">
        <v>80</v>
      </c>
      <c r="G2245" s="54">
        <v>1.01240368266831</v>
      </c>
      <c r="H2245" s="54">
        <v>0</v>
      </c>
      <c r="I2245" s="54">
        <v>3.1833919312439701E-2</v>
      </c>
      <c r="J2245" s="1">
        <v>0</v>
      </c>
      <c r="K2245" s="1">
        <v>150</v>
      </c>
      <c r="L2245" s="54"/>
    </row>
    <row r="2246" spans="1:12">
      <c r="A2246" t="s">
        <v>25</v>
      </c>
      <c r="B2246" t="s">
        <v>120</v>
      </c>
      <c r="C2246" t="s">
        <v>99</v>
      </c>
      <c r="D2246" t="s">
        <v>100</v>
      </c>
      <c r="E2246" s="54">
        <v>15</v>
      </c>
      <c r="F2246" t="s">
        <v>81</v>
      </c>
      <c r="G2246" s="54">
        <v>1.01240368266831</v>
      </c>
      <c r="H2246" s="54">
        <v>0</v>
      </c>
      <c r="I2246" s="54">
        <v>1.5012614410661901E-2</v>
      </c>
      <c r="J2246" s="1">
        <v>0</v>
      </c>
      <c r="K2246" s="1">
        <v>150</v>
      </c>
      <c r="L2246" s="54"/>
    </row>
    <row r="2247" spans="1:12">
      <c r="A2247" t="s">
        <v>25</v>
      </c>
      <c r="B2247" t="s">
        <v>120</v>
      </c>
      <c r="C2247" t="s">
        <v>99</v>
      </c>
      <c r="D2247" t="s">
        <v>100</v>
      </c>
      <c r="E2247" s="54">
        <v>15</v>
      </c>
      <c r="F2247" t="s">
        <v>79</v>
      </c>
      <c r="G2247" s="54">
        <v>1.01240368266831</v>
      </c>
      <c r="H2247" s="54">
        <v>0</v>
      </c>
      <c r="I2247" s="54">
        <v>-0.100272079469246</v>
      </c>
      <c r="J2247" s="1">
        <v>0</v>
      </c>
      <c r="K2247" s="1">
        <v>150</v>
      </c>
      <c r="L2247" s="54"/>
    </row>
    <row r="2248" spans="1:12">
      <c r="A2248" t="s">
        <v>25</v>
      </c>
      <c r="B2248" t="s">
        <v>120</v>
      </c>
      <c r="C2248" t="s">
        <v>99</v>
      </c>
      <c r="D2248" t="s">
        <v>100</v>
      </c>
      <c r="E2248" s="54">
        <v>15</v>
      </c>
      <c r="F2248" t="s">
        <v>66</v>
      </c>
      <c r="G2248" s="54">
        <v>1.01240368266831</v>
      </c>
      <c r="H2248" s="54">
        <v>0</v>
      </c>
      <c r="I2248" s="54">
        <v>0.285608960709332</v>
      </c>
      <c r="J2248" s="1">
        <v>0</v>
      </c>
      <c r="K2248" s="1">
        <v>150</v>
      </c>
      <c r="L2248" s="54"/>
    </row>
    <row r="2249" spans="1:12">
      <c r="A2249" t="s">
        <v>25</v>
      </c>
      <c r="B2249" t="s">
        <v>120</v>
      </c>
      <c r="C2249" t="s">
        <v>99</v>
      </c>
      <c r="D2249" t="s">
        <v>100</v>
      </c>
      <c r="E2249" s="54">
        <v>15</v>
      </c>
      <c r="F2249" t="s">
        <v>56</v>
      </c>
      <c r="G2249" s="54">
        <v>1.01240368266831</v>
      </c>
      <c r="H2249" s="54">
        <v>0</v>
      </c>
      <c r="I2249" s="54">
        <v>0.236180757596403</v>
      </c>
      <c r="J2249" s="1">
        <v>0</v>
      </c>
      <c r="K2249" s="1">
        <v>150</v>
      </c>
      <c r="L2249" s="54"/>
    </row>
    <row r="2250" spans="1:12">
      <c r="A2250" t="s">
        <v>25</v>
      </c>
      <c r="B2250" t="s">
        <v>120</v>
      </c>
      <c r="C2250" t="s">
        <v>99</v>
      </c>
      <c r="D2250" t="s">
        <v>100</v>
      </c>
      <c r="E2250" s="54">
        <v>15</v>
      </c>
      <c r="F2250" t="s">
        <v>86</v>
      </c>
      <c r="G2250" s="54">
        <v>1.01240368266831</v>
      </c>
      <c r="H2250" s="54">
        <v>0</v>
      </c>
      <c r="I2250" s="54">
        <v>-1.4680239962985901E-2</v>
      </c>
      <c r="J2250" s="1">
        <v>0</v>
      </c>
      <c r="K2250" s="1">
        <v>150</v>
      </c>
      <c r="L2250" s="54"/>
    </row>
    <row r="2251" spans="1:12">
      <c r="A2251" t="s">
        <v>25</v>
      </c>
      <c r="B2251" t="s">
        <v>120</v>
      </c>
      <c r="C2251" t="s">
        <v>99</v>
      </c>
      <c r="D2251" t="s">
        <v>100</v>
      </c>
      <c r="E2251" s="54">
        <v>15</v>
      </c>
      <c r="F2251" t="s">
        <v>88</v>
      </c>
      <c r="G2251" s="54">
        <v>1.01240368266831</v>
      </c>
      <c r="H2251" s="54">
        <v>0</v>
      </c>
      <c r="I2251" s="54">
        <v>3.0790337613311701E-2</v>
      </c>
      <c r="J2251" s="1">
        <v>0</v>
      </c>
      <c r="K2251" s="1">
        <v>150</v>
      </c>
      <c r="L2251" s="54"/>
    </row>
    <row r="2252" spans="1:12">
      <c r="A2252" t="s">
        <v>25</v>
      </c>
      <c r="B2252" t="s">
        <v>120</v>
      </c>
      <c r="C2252" t="s">
        <v>99</v>
      </c>
      <c r="D2252" t="s">
        <v>100</v>
      </c>
      <c r="E2252" s="54">
        <v>15</v>
      </c>
      <c r="F2252" t="s">
        <v>87</v>
      </c>
      <c r="G2252" s="54">
        <v>1.01240368266831</v>
      </c>
      <c r="H2252" s="54">
        <v>0</v>
      </c>
      <c r="I2252" s="54">
        <v>7.2541814444135001E-3</v>
      </c>
      <c r="J2252" s="1">
        <v>0</v>
      </c>
      <c r="K2252" s="1">
        <v>150</v>
      </c>
      <c r="L2252" s="54"/>
    </row>
    <row r="2253" spans="1:12">
      <c r="A2253" t="s">
        <v>25</v>
      </c>
      <c r="B2253" t="s">
        <v>120</v>
      </c>
      <c r="C2253" t="s">
        <v>99</v>
      </c>
      <c r="D2253" t="s">
        <v>100</v>
      </c>
      <c r="E2253" s="54">
        <v>15</v>
      </c>
      <c r="F2253" t="s">
        <v>85</v>
      </c>
      <c r="G2253" s="54">
        <v>1.01240368266831</v>
      </c>
      <c r="H2253" s="54">
        <v>0</v>
      </c>
      <c r="I2253" s="54">
        <v>2.9687180130972102E-2</v>
      </c>
      <c r="J2253" s="1">
        <v>0</v>
      </c>
      <c r="K2253" s="1">
        <v>150</v>
      </c>
      <c r="L2253" s="54"/>
    </row>
    <row r="2254" spans="1:12">
      <c r="A2254" t="s">
        <v>25</v>
      </c>
      <c r="B2254" t="s">
        <v>120</v>
      </c>
      <c r="C2254" t="s">
        <v>99</v>
      </c>
      <c r="D2254" t="s">
        <v>100</v>
      </c>
      <c r="E2254" s="54">
        <v>15</v>
      </c>
      <c r="F2254" t="s">
        <v>89</v>
      </c>
      <c r="G2254" s="54">
        <v>1.01240368266831</v>
      </c>
      <c r="H2254" s="54">
        <v>0</v>
      </c>
      <c r="I2254" s="54">
        <v>9.7603950790331705E-3</v>
      </c>
      <c r="J2254" s="1">
        <v>0</v>
      </c>
      <c r="K2254" s="1">
        <v>150</v>
      </c>
      <c r="L2254" s="54"/>
    </row>
    <row r="2255" spans="1:12">
      <c r="A2255" t="s">
        <v>25</v>
      </c>
      <c r="B2255" t="s">
        <v>120</v>
      </c>
      <c r="C2255" t="s">
        <v>99</v>
      </c>
      <c r="D2255" t="s">
        <v>100</v>
      </c>
      <c r="E2255" s="54">
        <v>15</v>
      </c>
      <c r="F2255" t="s">
        <v>55</v>
      </c>
      <c r="G2255" s="54">
        <v>1.01240368266831</v>
      </c>
      <c r="H2255" s="54">
        <v>0</v>
      </c>
      <c r="I2255" s="54">
        <v>0.29685168786475802</v>
      </c>
      <c r="J2255" s="1">
        <v>0</v>
      </c>
      <c r="K2255" s="1">
        <v>150</v>
      </c>
      <c r="L2255" s="54"/>
    </row>
    <row r="2256" spans="1:12">
      <c r="A2256" t="s">
        <v>25</v>
      </c>
      <c r="B2256" t="s">
        <v>120</v>
      </c>
      <c r="C2256" t="s">
        <v>99</v>
      </c>
      <c r="D2256" t="s">
        <v>100</v>
      </c>
      <c r="E2256" s="54">
        <v>15</v>
      </c>
      <c r="F2256" t="s">
        <v>61</v>
      </c>
      <c r="G2256" s="54">
        <v>1.01240368266831</v>
      </c>
      <c r="H2256" s="54">
        <v>0</v>
      </c>
      <c r="I2256" s="54">
        <v>0.13149102052137299</v>
      </c>
      <c r="J2256" s="1">
        <v>0</v>
      </c>
      <c r="K2256" s="1">
        <v>150</v>
      </c>
      <c r="L2256" s="54"/>
    </row>
    <row r="2257" spans="1:12">
      <c r="A2257" t="s">
        <v>25</v>
      </c>
      <c r="B2257" t="s">
        <v>120</v>
      </c>
      <c r="C2257" t="s">
        <v>99</v>
      </c>
      <c r="D2257" t="s">
        <v>100</v>
      </c>
      <c r="E2257" s="54">
        <v>15</v>
      </c>
      <c r="F2257" t="s">
        <v>60</v>
      </c>
      <c r="G2257" s="54">
        <v>1.01240368266831</v>
      </c>
      <c r="H2257" s="54">
        <v>0</v>
      </c>
      <c r="I2257" s="54">
        <v>7.6968800210076405E-2</v>
      </c>
      <c r="J2257" s="1">
        <v>0</v>
      </c>
      <c r="K2257" s="1">
        <v>150</v>
      </c>
      <c r="L2257" s="54"/>
    </row>
    <row r="2258" spans="1:12">
      <c r="A2258" t="s">
        <v>25</v>
      </c>
      <c r="B2258" t="s">
        <v>120</v>
      </c>
      <c r="C2258" t="s">
        <v>99</v>
      </c>
      <c r="D2258" t="s">
        <v>100</v>
      </c>
      <c r="E2258" s="54">
        <v>15</v>
      </c>
      <c r="F2258" t="s">
        <v>57</v>
      </c>
      <c r="G2258" s="54">
        <v>1.01240368266831</v>
      </c>
      <c r="H2258" s="54">
        <v>0</v>
      </c>
      <c r="I2258" s="54">
        <v>0.13793298431124701</v>
      </c>
      <c r="J2258" s="1">
        <v>0</v>
      </c>
      <c r="K2258" s="1">
        <v>150</v>
      </c>
      <c r="L2258" s="54"/>
    </row>
    <row r="2259" spans="1:12">
      <c r="A2259" t="s">
        <v>25</v>
      </c>
      <c r="B2259" t="s">
        <v>120</v>
      </c>
      <c r="C2259" t="s">
        <v>99</v>
      </c>
      <c r="D2259" t="s">
        <v>100</v>
      </c>
      <c r="E2259" s="54">
        <v>15</v>
      </c>
      <c r="F2259" t="s">
        <v>59</v>
      </c>
      <c r="G2259" s="54">
        <v>1.01240368266831</v>
      </c>
      <c r="H2259" s="54">
        <v>0</v>
      </c>
      <c r="I2259" s="54">
        <v>-0.11351754992839599</v>
      </c>
      <c r="J2259" s="1">
        <v>0</v>
      </c>
      <c r="K2259" s="1">
        <v>150</v>
      </c>
      <c r="L2259" s="54"/>
    </row>
    <row r="2260" spans="1:12">
      <c r="A2260" t="s">
        <v>25</v>
      </c>
      <c r="B2260" t="s">
        <v>120</v>
      </c>
      <c r="C2260" t="s">
        <v>99</v>
      </c>
      <c r="D2260" t="s">
        <v>100</v>
      </c>
      <c r="E2260" s="54">
        <v>15</v>
      </c>
      <c r="F2260" t="s">
        <v>65</v>
      </c>
      <c r="G2260" s="54">
        <v>1.01240368266831</v>
      </c>
      <c r="H2260" s="54">
        <v>0</v>
      </c>
      <c r="I2260" s="54">
        <v>9.6308531473184703E-2</v>
      </c>
      <c r="J2260" s="1">
        <v>0</v>
      </c>
      <c r="K2260" s="1">
        <v>150</v>
      </c>
      <c r="L2260" s="54"/>
    </row>
    <row r="2261" spans="1:12">
      <c r="A2261" t="s">
        <v>25</v>
      </c>
      <c r="B2261" t="s">
        <v>120</v>
      </c>
      <c r="C2261" t="s">
        <v>99</v>
      </c>
      <c r="D2261" t="s">
        <v>100</v>
      </c>
      <c r="E2261" s="54">
        <v>15</v>
      </c>
      <c r="F2261" t="s">
        <v>64</v>
      </c>
      <c r="G2261" s="54">
        <v>1.01240368266831</v>
      </c>
      <c r="H2261" s="54">
        <v>0</v>
      </c>
      <c r="I2261" s="54">
        <v>-2.24844694849403E-2</v>
      </c>
      <c r="J2261" s="1">
        <v>0</v>
      </c>
      <c r="K2261" s="1">
        <v>150</v>
      </c>
      <c r="L2261" s="54"/>
    </row>
    <row r="2262" spans="1:12">
      <c r="A2262" t="s">
        <v>25</v>
      </c>
      <c r="B2262" t="s">
        <v>120</v>
      </c>
      <c r="C2262" t="s">
        <v>99</v>
      </c>
      <c r="D2262" t="s">
        <v>100</v>
      </c>
      <c r="E2262" s="54">
        <v>15</v>
      </c>
      <c r="F2262" t="s">
        <v>17</v>
      </c>
      <c r="G2262" s="54">
        <v>1.01240368266831</v>
      </c>
      <c r="H2262" s="54">
        <v>0</v>
      </c>
      <c r="I2262" s="54">
        <v>0.13586426352037301</v>
      </c>
      <c r="J2262" s="1">
        <v>0</v>
      </c>
      <c r="K2262" s="1">
        <v>150</v>
      </c>
      <c r="L2262" s="54"/>
    </row>
    <row r="2263" spans="1:12">
      <c r="A2263" t="s">
        <v>25</v>
      </c>
      <c r="B2263" t="s">
        <v>120</v>
      </c>
      <c r="C2263" t="s">
        <v>99</v>
      </c>
      <c r="D2263" t="s">
        <v>100</v>
      </c>
      <c r="E2263" s="54">
        <v>15</v>
      </c>
      <c r="F2263" t="s">
        <v>63</v>
      </c>
      <c r="G2263" s="54">
        <v>1.01240368266831</v>
      </c>
      <c r="H2263" s="54">
        <v>0</v>
      </c>
      <c r="I2263" s="54">
        <v>-2.5275429074169301E-2</v>
      </c>
      <c r="J2263" s="1">
        <v>0</v>
      </c>
      <c r="K2263" s="1">
        <v>150</v>
      </c>
      <c r="L2263" s="54"/>
    </row>
    <row r="2264" spans="1:12">
      <c r="A2264" t="s">
        <v>25</v>
      </c>
      <c r="B2264" t="s">
        <v>120</v>
      </c>
      <c r="C2264" t="s">
        <v>99</v>
      </c>
      <c r="D2264" t="s">
        <v>100</v>
      </c>
      <c r="E2264" s="54">
        <v>15</v>
      </c>
      <c r="F2264" t="s">
        <v>72</v>
      </c>
      <c r="G2264" s="54">
        <v>1.01240368266831</v>
      </c>
      <c r="H2264" s="54">
        <v>0</v>
      </c>
      <c r="I2264" s="54">
        <v>0.22152581785031999</v>
      </c>
      <c r="J2264" s="1">
        <v>0</v>
      </c>
      <c r="K2264" s="1">
        <v>150</v>
      </c>
      <c r="L2264" s="54"/>
    </row>
    <row r="2265" spans="1:12">
      <c r="A2265" t="s">
        <v>25</v>
      </c>
      <c r="B2265" t="s">
        <v>120</v>
      </c>
      <c r="C2265" t="s">
        <v>99</v>
      </c>
      <c r="D2265" t="s">
        <v>100</v>
      </c>
      <c r="E2265" s="54">
        <v>16</v>
      </c>
      <c r="F2265" t="s">
        <v>62</v>
      </c>
      <c r="G2265" s="54">
        <v>1.1094393678178101</v>
      </c>
      <c r="H2265" s="54">
        <v>0</v>
      </c>
      <c r="I2265" s="54">
        <v>0.24907742090176299</v>
      </c>
      <c r="J2265" s="1">
        <v>0</v>
      </c>
      <c r="K2265" s="1">
        <v>150</v>
      </c>
      <c r="L2265" s="54"/>
    </row>
    <row r="2266" spans="1:12">
      <c r="A2266" t="s">
        <v>25</v>
      </c>
      <c r="B2266" t="s">
        <v>120</v>
      </c>
      <c r="C2266" t="s">
        <v>99</v>
      </c>
      <c r="D2266" t="s">
        <v>100</v>
      </c>
      <c r="E2266" s="54">
        <v>16</v>
      </c>
      <c r="F2266" t="s">
        <v>84</v>
      </c>
      <c r="G2266" s="54">
        <v>1.1094393678178101</v>
      </c>
      <c r="H2266" s="54">
        <v>0</v>
      </c>
      <c r="I2266" s="54">
        <v>-2.69203739753766E-2</v>
      </c>
      <c r="J2266" s="1">
        <v>0</v>
      </c>
      <c r="K2266" s="1">
        <v>7.1311475409836103</v>
      </c>
      <c r="L2266" s="54"/>
    </row>
    <row r="2267" spans="1:12">
      <c r="A2267" t="s">
        <v>25</v>
      </c>
      <c r="B2267" t="s">
        <v>120</v>
      </c>
      <c r="C2267" t="s">
        <v>99</v>
      </c>
      <c r="D2267" t="s">
        <v>100</v>
      </c>
      <c r="E2267" s="54">
        <v>16</v>
      </c>
      <c r="F2267" t="s">
        <v>84</v>
      </c>
      <c r="G2267" s="54">
        <v>1.1094393678178101</v>
      </c>
      <c r="H2267" s="54">
        <v>1</v>
      </c>
      <c r="I2267" s="54">
        <v>5.3131375606812997E-2</v>
      </c>
      <c r="J2267" s="1">
        <v>7.1311475409836103</v>
      </c>
      <c r="K2267" s="1">
        <v>13.786885245901599</v>
      </c>
      <c r="L2267" s="54"/>
    </row>
    <row r="2268" spans="1:12">
      <c r="A2268" t="s">
        <v>25</v>
      </c>
      <c r="B2268" t="s">
        <v>120</v>
      </c>
      <c r="C2268" t="s">
        <v>99</v>
      </c>
      <c r="D2268" t="s">
        <v>100</v>
      </c>
      <c r="E2268" s="54">
        <v>16</v>
      </c>
      <c r="F2268" t="s">
        <v>84</v>
      </c>
      <c r="G2268" s="54">
        <v>1.1094393678178101</v>
      </c>
      <c r="H2268" s="54">
        <v>2</v>
      </c>
      <c r="I2268" s="54">
        <v>3.6612314602973803E-2</v>
      </c>
      <c r="J2268" s="1">
        <v>13.786885245901599</v>
      </c>
      <c r="K2268" s="1">
        <v>150</v>
      </c>
      <c r="L2268" s="54"/>
    </row>
    <row r="2269" spans="1:12">
      <c r="A2269" t="s">
        <v>25</v>
      </c>
      <c r="B2269" t="s">
        <v>120</v>
      </c>
      <c r="C2269" t="s">
        <v>99</v>
      </c>
      <c r="D2269" t="s">
        <v>100</v>
      </c>
      <c r="E2269" s="54">
        <v>16</v>
      </c>
      <c r="F2269" t="s">
        <v>80</v>
      </c>
      <c r="G2269" s="54">
        <v>1.1094393678178101</v>
      </c>
      <c r="H2269" s="54">
        <v>0</v>
      </c>
      <c r="I2269" s="54">
        <v>3.5411425609807499E-2</v>
      </c>
      <c r="J2269" s="1">
        <v>0</v>
      </c>
      <c r="K2269" s="1">
        <v>150</v>
      </c>
      <c r="L2269" s="54"/>
    </row>
    <row r="2270" spans="1:12">
      <c r="A2270" t="s">
        <v>25</v>
      </c>
      <c r="B2270" t="s">
        <v>120</v>
      </c>
      <c r="C2270" t="s">
        <v>99</v>
      </c>
      <c r="D2270" t="s">
        <v>100</v>
      </c>
      <c r="E2270" s="54">
        <v>16</v>
      </c>
      <c r="F2270" t="s">
        <v>81</v>
      </c>
      <c r="G2270" s="54">
        <v>1.1094393678178101</v>
      </c>
      <c r="H2270" s="54">
        <v>0</v>
      </c>
      <c r="I2270" s="54">
        <v>1.5359287983224799E-2</v>
      </c>
      <c r="J2270" s="1">
        <v>0</v>
      </c>
      <c r="K2270" s="1">
        <v>150</v>
      </c>
      <c r="L2270" s="54"/>
    </row>
    <row r="2271" spans="1:12">
      <c r="A2271" t="s">
        <v>25</v>
      </c>
      <c r="B2271" t="s">
        <v>120</v>
      </c>
      <c r="C2271" t="s">
        <v>99</v>
      </c>
      <c r="D2271" t="s">
        <v>100</v>
      </c>
      <c r="E2271" s="54">
        <v>16</v>
      </c>
      <c r="F2271" t="s">
        <v>79</v>
      </c>
      <c r="G2271" s="54">
        <v>1.1094393678178101</v>
      </c>
      <c r="H2271" s="54">
        <v>0</v>
      </c>
      <c r="I2271" s="54">
        <v>-2.7276033179748499E-2</v>
      </c>
      <c r="J2271" s="1">
        <v>0</v>
      </c>
      <c r="K2271" s="1">
        <v>150</v>
      </c>
      <c r="L2271" s="54"/>
    </row>
    <row r="2272" spans="1:12">
      <c r="A2272" t="s">
        <v>25</v>
      </c>
      <c r="B2272" t="s">
        <v>120</v>
      </c>
      <c r="C2272" t="s">
        <v>99</v>
      </c>
      <c r="D2272" t="s">
        <v>100</v>
      </c>
      <c r="E2272" s="54">
        <v>16</v>
      </c>
      <c r="F2272" t="s">
        <v>66</v>
      </c>
      <c r="G2272" s="54">
        <v>1.1094393678178101</v>
      </c>
      <c r="H2272" s="54">
        <v>0</v>
      </c>
      <c r="I2272" s="54">
        <v>0.32318972708159799</v>
      </c>
      <c r="J2272" s="1">
        <v>0</v>
      </c>
      <c r="K2272" s="1">
        <v>150</v>
      </c>
      <c r="L2272" s="54"/>
    </row>
    <row r="2273" spans="1:12">
      <c r="A2273" t="s">
        <v>25</v>
      </c>
      <c r="B2273" t="s">
        <v>120</v>
      </c>
      <c r="C2273" t="s">
        <v>99</v>
      </c>
      <c r="D2273" t="s">
        <v>100</v>
      </c>
      <c r="E2273" s="54">
        <v>16</v>
      </c>
      <c r="F2273" t="s">
        <v>56</v>
      </c>
      <c r="G2273" s="54">
        <v>1.1094393678178101</v>
      </c>
      <c r="H2273" s="54">
        <v>0</v>
      </c>
      <c r="I2273" s="54">
        <v>0.24656177670921101</v>
      </c>
      <c r="J2273" s="1">
        <v>0</v>
      </c>
      <c r="K2273" s="1">
        <v>150</v>
      </c>
      <c r="L2273" s="54"/>
    </row>
    <row r="2274" spans="1:12">
      <c r="A2274" t="s">
        <v>25</v>
      </c>
      <c r="B2274" t="s">
        <v>120</v>
      </c>
      <c r="C2274" t="s">
        <v>99</v>
      </c>
      <c r="D2274" t="s">
        <v>100</v>
      </c>
      <c r="E2274" s="54">
        <v>16</v>
      </c>
      <c r="F2274" t="s">
        <v>86</v>
      </c>
      <c r="G2274" s="54">
        <v>1.1094393678178101</v>
      </c>
      <c r="H2274" s="54">
        <v>0</v>
      </c>
      <c r="I2274" s="54">
        <v>-2.4996019590700601E-2</v>
      </c>
      <c r="J2274" s="1">
        <v>0</v>
      </c>
      <c r="K2274" s="1">
        <v>150</v>
      </c>
      <c r="L2274" s="54"/>
    </row>
    <row r="2275" spans="1:12">
      <c r="A2275" t="s">
        <v>25</v>
      </c>
      <c r="B2275" t="s">
        <v>120</v>
      </c>
      <c r="C2275" t="s">
        <v>99</v>
      </c>
      <c r="D2275" t="s">
        <v>100</v>
      </c>
      <c r="E2275" s="54">
        <v>16</v>
      </c>
      <c r="F2275" t="s">
        <v>88</v>
      </c>
      <c r="G2275" s="54">
        <v>1.1094393678178101</v>
      </c>
      <c r="H2275" s="54">
        <v>0</v>
      </c>
      <c r="I2275" s="54">
        <v>5.1699664077458303E-2</v>
      </c>
      <c r="J2275" s="1">
        <v>0</v>
      </c>
      <c r="K2275" s="1">
        <v>150</v>
      </c>
      <c r="L2275" s="54"/>
    </row>
    <row r="2276" spans="1:12">
      <c r="A2276" t="s">
        <v>25</v>
      </c>
      <c r="B2276" t="s">
        <v>120</v>
      </c>
      <c r="C2276" t="s">
        <v>99</v>
      </c>
      <c r="D2276" t="s">
        <v>100</v>
      </c>
      <c r="E2276" s="54">
        <v>16</v>
      </c>
      <c r="F2276" t="s">
        <v>87</v>
      </c>
      <c r="G2276" s="54">
        <v>1.1094393678178101</v>
      </c>
      <c r="H2276" s="54">
        <v>0</v>
      </c>
      <c r="I2276" s="54">
        <v>-9.2908206219253098E-3</v>
      </c>
      <c r="J2276" s="1">
        <v>0</v>
      </c>
      <c r="K2276" s="1">
        <v>150</v>
      </c>
      <c r="L2276" s="54"/>
    </row>
    <row r="2277" spans="1:12">
      <c r="A2277" t="s">
        <v>25</v>
      </c>
      <c r="B2277" t="s">
        <v>120</v>
      </c>
      <c r="C2277" t="s">
        <v>99</v>
      </c>
      <c r="D2277" t="s">
        <v>100</v>
      </c>
      <c r="E2277" s="54">
        <v>16</v>
      </c>
      <c r="F2277" t="s">
        <v>85</v>
      </c>
      <c r="G2277" s="54">
        <v>1.1094393678178101</v>
      </c>
      <c r="H2277" s="54">
        <v>0</v>
      </c>
      <c r="I2277" s="54">
        <v>3.8925367414056902E-2</v>
      </c>
      <c r="J2277" s="1">
        <v>0</v>
      </c>
      <c r="K2277" s="1">
        <v>150</v>
      </c>
      <c r="L2277" s="54"/>
    </row>
    <row r="2278" spans="1:12">
      <c r="A2278" t="s">
        <v>25</v>
      </c>
      <c r="B2278" t="s">
        <v>120</v>
      </c>
      <c r="C2278" t="s">
        <v>99</v>
      </c>
      <c r="D2278" t="s">
        <v>100</v>
      </c>
      <c r="E2278" s="54">
        <v>16</v>
      </c>
      <c r="F2278" t="s">
        <v>89</v>
      </c>
      <c r="G2278" s="54">
        <v>1.1094393678178101</v>
      </c>
      <c r="H2278" s="54">
        <v>0</v>
      </c>
      <c r="I2278" s="54">
        <v>5.9327753622099603E-3</v>
      </c>
      <c r="J2278" s="1">
        <v>0</v>
      </c>
      <c r="K2278" s="1">
        <v>150</v>
      </c>
      <c r="L2278" s="54"/>
    </row>
    <row r="2279" spans="1:12">
      <c r="A2279" t="s">
        <v>25</v>
      </c>
      <c r="B2279" t="s">
        <v>120</v>
      </c>
      <c r="C2279" t="s">
        <v>99</v>
      </c>
      <c r="D2279" t="s">
        <v>100</v>
      </c>
      <c r="E2279" s="54">
        <v>16</v>
      </c>
      <c r="F2279" t="s">
        <v>55</v>
      </c>
      <c r="G2279" s="54">
        <v>1.1094393678178101</v>
      </c>
      <c r="H2279" s="54">
        <v>0</v>
      </c>
      <c r="I2279" s="54">
        <v>0.31254346788283999</v>
      </c>
      <c r="J2279" s="1">
        <v>0</v>
      </c>
      <c r="K2279" s="1">
        <v>150</v>
      </c>
      <c r="L2279" s="54"/>
    </row>
    <row r="2280" spans="1:12">
      <c r="A2280" t="s">
        <v>25</v>
      </c>
      <c r="B2280" t="s">
        <v>120</v>
      </c>
      <c r="C2280" t="s">
        <v>99</v>
      </c>
      <c r="D2280" t="s">
        <v>100</v>
      </c>
      <c r="E2280" s="54">
        <v>16</v>
      </c>
      <c r="F2280" t="s">
        <v>61</v>
      </c>
      <c r="G2280" s="54">
        <v>1.1094393678178101</v>
      </c>
      <c r="H2280" s="54">
        <v>0</v>
      </c>
      <c r="I2280" s="54">
        <v>0.17249698398393701</v>
      </c>
      <c r="J2280" s="1">
        <v>0</v>
      </c>
      <c r="K2280" s="1">
        <v>150</v>
      </c>
      <c r="L2280" s="54"/>
    </row>
    <row r="2281" spans="1:12">
      <c r="A2281" t="s">
        <v>25</v>
      </c>
      <c r="B2281" t="s">
        <v>120</v>
      </c>
      <c r="C2281" t="s">
        <v>99</v>
      </c>
      <c r="D2281" t="s">
        <v>100</v>
      </c>
      <c r="E2281" s="54">
        <v>16</v>
      </c>
      <c r="F2281" t="s">
        <v>60</v>
      </c>
      <c r="G2281" s="54">
        <v>1.1094393678178101</v>
      </c>
      <c r="H2281" s="54">
        <v>0</v>
      </c>
      <c r="I2281" s="54">
        <v>9.7167268807430096E-2</v>
      </c>
      <c r="J2281" s="1">
        <v>0</v>
      </c>
      <c r="K2281" s="1">
        <v>150</v>
      </c>
      <c r="L2281" s="54"/>
    </row>
    <row r="2282" spans="1:12">
      <c r="A2282" t="s">
        <v>25</v>
      </c>
      <c r="B2282" t="s">
        <v>120</v>
      </c>
      <c r="C2282" t="s">
        <v>99</v>
      </c>
      <c r="D2282" t="s">
        <v>100</v>
      </c>
      <c r="E2282" s="54">
        <v>16</v>
      </c>
      <c r="F2282" t="s">
        <v>57</v>
      </c>
      <c r="G2282" s="54">
        <v>1.1094393678178101</v>
      </c>
      <c r="H2282" s="54">
        <v>0</v>
      </c>
      <c r="I2282" s="54">
        <v>0.13481138451125299</v>
      </c>
      <c r="J2282" s="1">
        <v>0</v>
      </c>
      <c r="K2282" s="1">
        <v>150</v>
      </c>
      <c r="L2282" s="54"/>
    </row>
    <row r="2283" spans="1:12">
      <c r="A2283" t="s">
        <v>25</v>
      </c>
      <c r="B2283" t="s">
        <v>120</v>
      </c>
      <c r="C2283" t="s">
        <v>99</v>
      </c>
      <c r="D2283" t="s">
        <v>100</v>
      </c>
      <c r="E2283" s="54">
        <v>16</v>
      </c>
      <c r="F2283" t="s">
        <v>59</v>
      </c>
      <c r="G2283" s="54">
        <v>1.1094393678178101</v>
      </c>
      <c r="H2283" s="54">
        <v>0</v>
      </c>
      <c r="I2283" s="54">
        <v>-8.3086016766120596E-2</v>
      </c>
      <c r="J2283" s="1">
        <v>0</v>
      </c>
      <c r="K2283" s="1">
        <v>150</v>
      </c>
      <c r="L2283" s="54"/>
    </row>
    <row r="2284" spans="1:12">
      <c r="A2284" t="s">
        <v>25</v>
      </c>
      <c r="B2284" t="s">
        <v>120</v>
      </c>
      <c r="C2284" t="s">
        <v>99</v>
      </c>
      <c r="D2284" t="s">
        <v>100</v>
      </c>
      <c r="E2284" s="54">
        <v>16</v>
      </c>
      <c r="F2284" t="s">
        <v>65</v>
      </c>
      <c r="G2284" s="54">
        <v>1.1094393678178101</v>
      </c>
      <c r="H2284" s="54">
        <v>0</v>
      </c>
      <c r="I2284" s="54">
        <v>0.14040695385090601</v>
      </c>
      <c r="J2284" s="1">
        <v>0</v>
      </c>
      <c r="K2284" s="1">
        <v>150</v>
      </c>
      <c r="L2284" s="54"/>
    </row>
    <row r="2285" spans="1:12">
      <c r="A2285" t="s">
        <v>25</v>
      </c>
      <c r="B2285" t="s">
        <v>120</v>
      </c>
      <c r="C2285" t="s">
        <v>99</v>
      </c>
      <c r="D2285" t="s">
        <v>100</v>
      </c>
      <c r="E2285" s="54">
        <v>16</v>
      </c>
      <c r="F2285" t="s">
        <v>64</v>
      </c>
      <c r="G2285" s="54">
        <v>1.1094393678178101</v>
      </c>
      <c r="H2285" s="54">
        <v>0</v>
      </c>
      <c r="I2285" s="54">
        <v>1.07541515561386E-2</v>
      </c>
      <c r="J2285" s="1">
        <v>0</v>
      </c>
      <c r="K2285" s="1">
        <v>150</v>
      </c>
      <c r="L2285" s="54"/>
    </row>
    <row r="2286" spans="1:12">
      <c r="A2286" t="s">
        <v>25</v>
      </c>
      <c r="B2286" t="s">
        <v>120</v>
      </c>
      <c r="C2286" t="s">
        <v>99</v>
      </c>
      <c r="D2286" t="s">
        <v>100</v>
      </c>
      <c r="E2286" s="54">
        <v>16</v>
      </c>
      <c r="F2286" t="s">
        <v>17</v>
      </c>
      <c r="G2286" s="54">
        <v>1.1094393678178101</v>
      </c>
      <c r="H2286" s="54">
        <v>0</v>
      </c>
      <c r="I2286" s="54">
        <v>4.3697550932335003E-2</v>
      </c>
      <c r="J2286" s="1">
        <v>0</v>
      </c>
      <c r="K2286" s="1">
        <v>150</v>
      </c>
      <c r="L2286" s="54"/>
    </row>
    <row r="2287" spans="1:12">
      <c r="A2287" t="s">
        <v>25</v>
      </c>
      <c r="B2287" t="s">
        <v>120</v>
      </c>
      <c r="C2287" t="s">
        <v>99</v>
      </c>
      <c r="D2287" t="s">
        <v>100</v>
      </c>
      <c r="E2287" s="54">
        <v>16</v>
      </c>
      <c r="F2287" t="s">
        <v>63</v>
      </c>
      <c r="G2287" s="54">
        <v>1.1094393678178101</v>
      </c>
      <c r="H2287" s="54">
        <v>0</v>
      </c>
      <c r="I2287" s="54">
        <v>4.7670953030921198E-2</v>
      </c>
      <c r="J2287" s="1">
        <v>0</v>
      </c>
      <c r="K2287" s="1">
        <v>150</v>
      </c>
      <c r="L2287" s="54"/>
    </row>
    <row r="2288" spans="1:12">
      <c r="A2288" t="s">
        <v>25</v>
      </c>
      <c r="B2288" t="s">
        <v>120</v>
      </c>
      <c r="C2288" t="s">
        <v>99</v>
      </c>
      <c r="D2288" t="s">
        <v>100</v>
      </c>
      <c r="E2288" s="54">
        <v>16</v>
      </c>
      <c r="F2288" t="s">
        <v>72</v>
      </c>
      <c r="G2288" s="54">
        <v>1.1094393678178101</v>
      </c>
      <c r="H2288" s="54">
        <v>0</v>
      </c>
      <c r="I2288" s="54">
        <v>0.155673954793841</v>
      </c>
      <c r="J2288" s="1">
        <v>0</v>
      </c>
      <c r="K2288" s="1">
        <v>150</v>
      </c>
      <c r="L2288" s="54"/>
    </row>
    <row r="2289" spans="1:12">
      <c r="A2289" t="s">
        <v>25</v>
      </c>
      <c r="B2289" t="s">
        <v>120</v>
      </c>
      <c r="C2289" t="s">
        <v>99</v>
      </c>
      <c r="D2289" t="s">
        <v>100</v>
      </c>
      <c r="E2289" s="54">
        <v>17</v>
      </c>
      <c r="F2289" t="s">
        <v>62</v>
      </c>
      <c r="G2289" s="54">
        <v>1.30186793161409</v>
      </c>
      <c r="H2289" s="54">
        <v>0</v>
      </c>
      <c r="I2289" s="54">
        <v>0.276487555421634</v>
      </c>
      <c r="J2289" s="1">
        <v>0</v>
      </c>
      <c r="K2289" s="1">
        <v>150</v>
      </c>
      <c r="L2289" s="54"/>
    </row>
    <row r="2290" spans="1:12">
      <c r="A2290" t="s">
        <v>25</v>
      </c>
      <c r="B2290" t="s">
        <v>120</v>
      </c>
      <c r="C2290" t="s">
        <v>99</v>
      </c>
      <c r="D2290" t="s">
        <v>100</v>
      </c>
      <c r="E2290" s="54">
        <v>17</v>
      </c>
      <c r="F2290" t="s">
        <v>84</v>
      </c>
      <c r="G2290" s="54">
        <v>1.30186793161409</v>
      </c>
      <c r="H2290" s="54">
        <v>0</v>
      </c>
      <c r="I2290" s="54">
        <v>-0.25579675340369101</v>
      </c>
      <c r="J2290" s="1">
        <v>0</v>
      </c>
      <c r="K2290" s="1">
        <v>0.45901639344262302</v>
      </c>
      <c r="L2290" s="54"/>
    </row>
    <row r="2291" spans="1:12">
      <c r="A2291" t="s">
        <v>25</v>
      </c>
      <c r="B2291" t="s">
        <v>120</v>
      </c>
      <c r="C2291" t="s">
        <v>99</v>
      </c>
      <c r="D2291" t="s">
        <v>100</v>
      </c>
      <c r="E2291" s="54">
        <v>17</v>
      </c>
      <c r="F2291" t="s">
        <v>84</v>
      </c>
      <c r="G2291" s="54">
        <v>1.30186793161409</v>
      </c>
      <c r="H2291" s="54">
        <v>1</v>
      </c>
      <c r="I2291" s="54">
        <v>0.24402769951710199</v>
      </c>
      <c r="J2291" s="1">
        <v>0.45901639344262302</v>
      </c>
      <c r="K2291" s="1">
        <v>15.1475409836066</v>
      </c>
      <c r="L2291" s="54"/>
    </row>
    <row r="2292" spans="1:12">
      <c r="A2292" t="s">
        <v>25</v>
      </c>
      <c r="B2292" t="s">
        <v>120</v>
      </c>
      <c r="C2292" t="s">
        <v>99</v>
      </c>
      <c r="D2292" t="s">
        <v>100</v>
      </c>
      <c r="E2292" s="54">
        <v>17</v>
      </c>
      <c r="F2292" t="s">
        <v>84</v>
      </c>
      <c r="G2292" s="54">
        <v>1.30186793161409</v>
      </c>
      <c r="H2292" s="54">
        <v>2</v>
      </c>
      <c r="I2292" s="54">
        <v>2.3710494366008601E-2</v>
      </c>
      <c r="J2292" s="1">
        <v>15.1475409836066</v>
      </c>
      <c r="K2292" s="1">
        <v>150</v>
      </c>
      <c r="L2292" s="54"/>
    </row>
    <row r="2293" spans="1:12">
      <c r="A2293" t="s">
        <v>25</v>
      </c>
      <c r="B2293" t="s">
        <v>120</v>
      </c>
      <c r="C2293" t="s">
        <v>99</v>
      </c>
      <c r="D2293" t="s">
        <v>100</v>
      </c>
      <c r="E2293" s="54">
        <v>17</v>
      </c>
      <c r="F2293" t="s">
        <v>80</v>
      </c>
      <c r="G2293" s="54">
        <v>1.30186793161409</v>
      </c>
      <c r="H2293" s="54">
        <v>0</v>
      </c>
      <c r="I2293" s="54">
        <v>4.6931659588104399E-2</v>
      </c>
      <c r="J2293" s="1">
        <v>0</v>
      </c>
      <c r="K2293" s="1">
        <v>150</v>
      </c>
      <c r="L2293" s="54"/>
    </row>
    <row r="2294" spans="1:12">
      <c r="A2294" t="s">
        <v>25</v>
      </c>
      <c r="B2294" t="s">
        <v>120</v>
      </c>
      <c r="C2294" t="s">
        <v>99</v>
      </c>
      <c r="D2294" t="s">
        <v>100</v>
      </c>
      <c r="E2294" s="54">
        <v>17</v>
      </c>
      <c r="F2294" t="s">
        <v>81</v>
      </c>
      <c r="G2294" s="54">
        <v>1.30186793161409</v>
      </c>
      <c r="H2294" s="54">
        <v>0</v>
      </c>
      <c r="I2294" s="54">
        <v>1.2501594435902701E-2</v>
      </c>
      <c r="J2294" s="1">
        <v>0</v>
      </c>
      <c r="K2294" s="1">
        <v>150</v>
      </c>
      <c r="L2294" s="54"/>
    </row>
    <row r="2295" spans="1:12">
      <c r="A2295" t="s">
        <v>25</v>
      </c>
      <c r="B2295" t="s">
        <v>120</v>
      </c>
      <c r="C2295" t="s">
        <v>99</v>
      </c>
      <c r="D2295" t="s">
        <v>100</v>
      </c>
      <c r="E2295" s="54">
        <v>17</v>
      </c>
      <c r="F2295" t="s">
        <v>79</v>
      </c>
      <c r="G2295" s="54">
        <v>1.30186793161409</v>
      </c>
      <c r="H2295" s="54">
        <v>0</v>
      </c>
      <c r="I2295" s="54">
        <v>2.5736253726373601E-2</v>
      </c>
      <c r="J2295" s="1">
        <v>0</v>
      </c>
      <c r="K2295" s="1">
        <v>150</v>
      </c>
      <c r="L2295" s="54"/>
    </row>
    <row r="2296" spans="1:12">
      <c r="A2296" t="s">
        <v>25</v>
      </c>
      <c r="B2296" t="s">
        <v>120</v>
      </c>
      <c r="C2296" t="s">
        <v>99</v>
      </c>
      <c r="D2296" t="s">
        <v>100</v>
      </c>
      <c r="E2296" s="54">
        <v>17</v>
      </c>
      <c r="F2296" t="s">
        <v>66</v>
      </c>
      <c r="G2296" s="54">
        <v>1.30186793161409</v>
      </c>
      <c r="H2296" s="54">
        <v>0</v>
      </c>
      <c r="I2296" s="54">
        <v>0.480497757180047</v>
      </c>
      <c r="J2296" s="1">
        <v>0</v>
      </c>
      <c r="K2296" s="1">
        <v>150</v>
      </c>
      <c r="L2296" s="54"/>
    </row>
    <row r="2297" spans="1:12">
      <c r="A2297" t="s">
        <v>25</v>
      </c>
      <c r="B2297" t="s">
        <v>120</v>
      </c>
      <c r="C2297" t="s">
        <v>99</v>
      </c>
      <c r="D2297" t="s">
        <v>100</v>
      </c>
      <c r="E2297" s="54">
        <v>17</v>
      </c>
      <c r="F2297" t="s">
        <v>56</v>
      </c>
      <c r="G2297" s="54">
        <v>1.30186793161409</v>
      </c>
      <c r="H2297" s="54">
        <v>0</v>
      </c>
      <c r="I2297" s="54">
        <v>0.25145240870617502</v>
      </c>
      <c r="J2297" s="1">
        <v>0</v>
      </c>
      <c r="K2297" s="1">
        <v>150</v>
      </c>
      <c r="L2297" s="54"/>
    </row>
    <row r="2298" spans="1:12">
      <c r="A2298" t="s">
        <v>25</v>
      </c>
      <c r="B2298" t="s">
        <v>120</v>
      </c>
      <c r="C2298" t="s">
        <v>99</v>
      </c>
      <c r="D2298" t="s">
        <v>100</v>
      </c>
      <c r="E2298" s="54">
        <v>17</v>
      </c>
      <c r="F2298" t="s">
        <v>86</v>
      </c>
      <c r="G2298" s="54">
        <v>1.30186793161409</v>
      </c>
      <c r="H2298" s="54">
        <v>0</v>
      </c>
      <c r="I2298" s="54">
        <v>-8.0867918375279006E-3</v>
      </c>
      <c r="J2298" s="1">
        <v>0</v>
      </c>
      <c r="K2298" s="1">
        <v>150</v>
      </c>
      <c r="L2298" s="54"/>
    </row>
    <row r="2299" spans="1:12">
      <c r="A2299" t="s">
        <v>25</v>
      </c>
      <c r="B2299" t="s">
        <v>120</v>
      </c>
      <c r="C2299" t="s">
        <v>99</v>
      </c>
      <c r="D2299" t="s">
        <v>100</v>
      </c>
      <c r="E2299" s="54">
        <v>17</v>
      </c>
      <c r="F2299" t="s">
        <v>88</v>
      </c>
      <c r="G2299" s="54">
        <v>1.30186793161409</v>
      </c>
      <c r="H2299" s="54">
        <v>0</v>
      </c>
      <c r="I2299" s="54">
        <v>4.0273919031770002E-2</v>
      </c>
      <c r="J2299" s="1">
        <v>0</v>
      </c>
      <c r="K2299" s="1">
        <v>150</v>
      </c>
      <c r="L2299" s="54"/>
    </row>
    <row r="2300" spans="1:12">
      <c r="A2300" t="s">
        <v>25</v>
      </c>
      <c r="B2300" t="s">
        <v>120</v>
      </c>
      <c r="C2300" t="s">
        <v>99</v>
      </c>
      <c r="D2300" t="s">
        <v>100</v>
      </c>
      <c r="E2300" s="54">
        <v>17</v>
      </c>
      <c r="F2300" t="s">
        <v>87</v>
      </c>
      <c r="G2300" s="54">
        <v>1.30186793161409</v>
      </c>
      <c r="H2300" s="54">
        <v>0</v>
      </c>
      <c r="I2300" s="54">
        <v>9.1004492768308697E-4</v>
      </c>
      <c r="J2300" s="1">
        <v>0</v>
      </c>
      <c r="K2300" s="1">
        <v>150</v>
      </c>
      <c r="L2300" s="54"/>
    </row>
    <row r="2301" spans="1:12">
      <c r="A2301" t="s">
        <v>25</v>
      </c>
      <c r="B2301" t="s">
        <v>120</v>
      </c>
      <c r="C2301" t="s">
        <v>99</v>
      </c>
      <c r="D2301" t="s">
        <v>100</v>
      </c>
      <c r="E2301" s="54">
        <v>17</v>
      </c>
      <c r="F2301" t="s">
        <v>85</v>
      </c>
      <c r="G2301" s="54">
        <v>1.30186793161409</v>
      </c>
      <c r="H2301" s="54">
        <v>0</v>
      </c>
      <c r="I2301" s="54">
        <v>2.9877048564268802E-2</v>
      </c>
      <c r="J2301" s="1">
        <v>0</v>
      </c>
      <c r="K2301" s="1">
        <v>150</v>
      </c>
      <c r="L2301" s="54"/>
    </row>
    <row r="2302" spans="1:12">
      <c r="A2302" t="s">
        <v>25</v>
      </c>
      <c r="B2302" t="s">
        <v>120</v>
      </c>
      <c r="C2302" t="s">
        <v>99</v>
      </c>
      <c r="D2302" t="s">
        <v>100</v>
      </c>
      <c r="E2302" s="54">
        <v>17</v>
      </c>
      <c r="F2302" t="s">
        <v>89</v>
      </c>
      <c r="G2302" s="54">
        <v>1.30186793161409</v>
      </c>
      <c r="H2302" s="54">
        <v>0</v>
      </c>
      <c r="I2302" s="54">
        <v>1.29247551813123E-2</v>
      </c>
      <c r="J2302" s="1">
        <v>0</v>
      </c>
      <c r="K2302" s="1">
        <v>150</v>
      </c>
      <c r="L2302" s="54"/>
    </row>
    <row r="2303" spans="1:12">
      <c r="A2303" t="s">
        <v>25</v>
      </c>
      <c r="B2303" t="s">
        <v>120</v>
      </c>
      <c r="C2303" t="s">
        <v>99</v>
      </c>
      <c r="D2303" t="s">
        <v>100</v>
      </c>
      <c r="E2303" s="54">
        <v>17</v>
      </c>
      <c r="F2303" t="s">
        <v>55</v>
      </c>
      <c r="G2303" s="54">
        <v>1.30186793161409</v>
      </c>
      <c r="H2303" s="54">
        <v>0</v>
      </c>
      <c r="I2303" s="54">
        <v>0.41121118870483703</v>
      </c>
      <c r="J2303" s="1">
        <v>0</v>
      </c>
      <c r="K2303" s="1">
        <v>150</v>
      </c>
      <c r="L2303" s="54"/>
    </row>
    <row r="2304" spans="1:12">
      <c r="A2304" t="s">
        <v>25</v>
      </c>
      <c r="B2304" t="s">
        <v>120</v>
      </c>
      <c r="C2304" t="s">
        <v>99</v>
      </c>
      <c r="D2304" t="s">
        <v>100</v>
      </c>
      <c r="E2304" s="54">
        <v>17</v>
      </c>
      <c r="F2304" t="s">
        <v>61</v>
      </c>
      <c r="G2304" s="54">
        <v>1.30186793161409</v>
      </c>
      <c r="H2304" s="54">
        <v>0</v>
      </c>
      <c r="I2304" s="54">
        <v>0.18242868635460199</v>
      </c>
      <c r="J2304" s="1">
        <v>0</v>
      </c>
      <c r="K2304" s="1">
        <v>150</v>
      </c>
      <c r="L2304" s="54"/>
    </row>
    <row r="2305" spans="1:12">
      <c r="A2305" t="s">
        <v>25</v>
      </c>
      <c r="B2305" t="s">
        <v>120</v>
      </c>
      <c r="C2305" t="s">
        <v>99</v>
      </c>
      <c r="D2305" t="s">
        <v>100</v>
      </c>
      <c r="E2305" s="54">
        <v>17</v>
      </c>
      <c r="F2305" t="s">
        <v>60</v>
      </c>
      <c r="G2305" s="54">
        <v>1.30186793161409</v>
      </c>
      <c r="H2305" s="54">
        <v>0</v>
      </c>
      <c r="I2305" s="54">
        <v>9.5215509459643605E-2</v>
      </c>
      <c r="J2305" s="1">
        <v>0</v>
      </c>
      <c r="K2305" s="1">
        <v>150</v>
      </c>
      <c r="L2305" s="54"/>
    </row>
    <row r="2306" spans="1:12">
      <c r="A2306" t="s">
        <v>25</v>
      </c>
      <c r="B2306" t="s">
        <v>120</v>
      </c>
      <c r="C2306" t="s">
        <v>99</v>
      </c>
      <c r="D2306" t="s">
        <v>100</v>
      </c>
      <c r="E2306" s="54">
        <v>17</v>
      </c>
      <c r="F2306" t="s">
        <v>57</v>
      </c>
      <c r="G2306" s="54">
        <v>1.30186793161409</v>
      </c>
      <c r="H2306" s="54">
        <v>0</v>
      </c>
      <c r="I2306" s="54">
        <v>0.117160141951765</v>
      </c>
      <c r="J2306" s="1">
        <v>0</v>
      </c>
      <c r="K2306" s="1">
        <v>150</v>
      </c>
      <c r="L2306" s="54"/>
    </row>
    <row r="2307" spans="1:12">
      <c r="A2307" t="s">
        <v>25</v>
      </c>
      <c r="B2307" t="s">
        <v>120</v>
      </c>
      <c r="C2307" t="s">
        <v>99</v>
      </c>
      <c r="D2307" t="s">
        <v>100</v>
      </c>
      <c r="E2307" s="54">
        <v>17</v>
      </c>
      <c r="F2307" t="s">
        <v>59</v>
      </c>
      <c r="G2307" s="54">
        <v>1.30186793161409</v>
      </c>
      <c r="H2307" s="54">
        <v>0</v>
      </c>
      <c r="I2307" s="54">
        <v>-8.4082851228362093E-2</v>
      </c>
      <c r="J2307" s="1">
        <v>0</v>
      </c>
      <c r="K2307" s="1">
        <v>150</v>
      </c>
      <c r="L2307" s="54"/>
    </row>
    <row r="2308" spans="1:12">
      <c r="A2308" t="s">
        <v>25</v>
      </c>
      <c r="B2308" t="s">
        <v>120</v>
      </c>
      <c r="C2308" t="s">
        <v>99</v>
      </c>
      <c r="D2308" t="s">
        <v>100</v>
      </c>
      <c r="E2308" s="54">
        <v>17</v>
      </c>
      <c r="F2308" t="s">
        <v>65</v>
      </c>
      <c r="G2308" s="54">
        <v>1.30186793161409</v>
      </c>
      <c r="H2308" s="54">
        <v>0</v>
      </c>
      <c r="I2308" s="54">
        <v>0.221892264754359</v>
      </c>
      <c r="J2308" s="1">
        <v>0</v>
      </c>
      <c r="K2308" s="1">
        <v>150</v>
      </c>
      <c r="L2308" s="54"/>
    </row>
    <row r="2309" spans="1:12">
      <c r="A2309" t="s">
        <v>25</v>
      </c>
      <c r="B2309" t="s">
        <v>120</v>
      </c>
      <c r="C2309" t="s">
        <v>99</v>
      </c>
      <c r="D2309" t="s">
        <v>100</v>
      </c>
      <c r="E2309" s="54">
        <v>17</v>
      </c>
      <c r="F2309" t="s">
        <v>64</v>
      </c>
      <c r="G2309" s="54">
        <v>1.30186793161409</v>
      </c>
      <c r="H2309" s="54">
        <v>0</v>
      </c>
      <c r="I2309" s="54">
        <v>2.6716535907741399E-2</v>
      </c>
      <c r="J2309" s="1">
        <v>0</v>
      </c>
      <c r="K2309" s="1">
        <v>150</v>
      </c>
      <c r="L2309" s="54"/>
    </row>
    <row r="2310" spans="1:12">
      <c r="A2310" t="s">
        <v>25</v>
      </c>
      <c r="B2310" t="s">
        <v>120</v>
      </c>
      <c r="C2310" t="s">
        <v>99</v>
      </c>
      <c r="D2310" t="s">
        <v>100</v>
      </c>
      <c r="E2310" s="54">
        <v>17</v>
      </c>
      <c r="F2310" t="s">
        <v>17</v>
      </c>
      <c r="G2310" s="54">
        <v>1.30186793161409</v>
      </c>
      <c r="H2310" s="54">
        <v>0</v>
      </c>
      <c r="I2310" s="54">
        <v>-9.3225176820497205E-2</v>
      </c>
      <c r="J2310" s="1">
        <v>0</v>
      </c>
      <c r="K2310" s="1">
        <v>150</v>
      </c>
      <c r="L2310" s="54"/>
    </row>
    <row r="2311" spans="1:12">
      <c r="A2311" t="s">
        <v>25</v>
      </c>
      <c r="B2311" t="s">
        <v>120</v>
      </c>
      <c r="C2311" t="s">
        <v>99</v>
      </c>
      <c r="D2311" t="s">
        <v>100</v>
      </c>
      <c r="E2311" s="54">
        <v>17</v>
      </c>
      <c r="F2311" t="s">
        <v>63</v>
      </c>
      <c r="G2311" s="54">
        <v>1.30186793161409</v>
      </c>
      <c r="H2311" s="54">
        <v>0</v>
      </c>
      <c r="I2311" s="54">
        <v>6.7463092833510402E-2</v>
      </c>
      <c r="J2311" s="1">
        <v>0</v>
      </c>
      <c r="K2311" s="1">
        <v>150</v>
      </c>
      <c r="L2311" s="54"/>
    </row>
    <row r="2312" spans="1:12">
      <c r="A2312" t="s">
        <v>25</v>
      </c>
      <c r="B2312" t="s">
        <v>120</v>
      </c>
      <c r="C2312" t="s">
        <v>99</v>
      </c>
      <c r="D2312" t="s">
        <v>100</v>
      </c>
      <c r="E2312" s="54">
        <v>17</v>
      </c>
      <c r="F2312" t="s">
        <v>72</v>
      </c>
      <c r="G2312" s="54">
        <v>1.30186793161409</v>
      </c>
      <c r="H2312" s="54">
        <v>0</v>
      </c>
      <c r="I2312" s="54">
        <v>5.1119927203666397E-3</v>
      </c>
      <c r="J2312" s="1">
        <v>0</v>
      </c>
      <c r="K2312" s="1">
        <v>150</v>
      </c>
      <c r="L2312" s="54"/>
    </row>
    <row r="2313" spans="1:12">
      <c r="A2313" t="s">
        <v>25</v>
      </c>
      <c r="B2313" t="s">
        <v>120</v>
      </c>
      <c r="C2313" t="s">
        <v>99</v>
      </c>
      <c r="D2313" t="s">
        <v>100</v>
      </c>
      <c r="E2313" s="54">
        <v>18</v>
      </c>
      <c r="F2313" t="s">
        <v>62</v>
      </c>
      <c r="G2313" s="54">
        <v>1.29979734213968</v>
      </c>
      <c r="H2313" s="54">
        <v>0</v>
      </c>
      <c r="I2313" s="54">
        <v>0.26981770880964401</v>
      </c>
      <c r="J2313" s="1">
        <v>0</v>
      </c>
      <c r="K2313" s="1">
        <v>150</v>
      </c>
      <c r="L2313" s="54"/>
    </row>
    <row r="2314" spans="1:12">
      <c r="A2314" t="s">
        <v>25</v>
      </c>
      <c r="B2314" t="s">
        <v>120</v>
      </c>
      <c r="C2314" t="s">
        <v>99</v>
      </c>
      <c r="D2314" t="s">
        <v>100</v>
      </c>
      <c r="E2314" s="54">
        <v>18</v>
      </c>
      <c r="F2314" t="s">
        <v>84</v>
      </c>
      <c r="G2314" s="54">
        <v>1.29979734213968</v>
      </c>
      <c r="H2314" s="54">
        <v>0</v>
      </c>
      <c r="I2314" s="54">
        <v>-0.35016842625526801</v>
      </c>
      <c r="J2314" s="1">
        <v>0</v>
      </c>
      <c r="K2314" s="1">
        <v>0.44262295081967201</v>
      </c>
      <c r="L2314" s="54"/>
    </row>
    <row r="2315" spans="1:12">
      <c r="A2315" t="s">
        <v>25</v>
      </c>
      <c r="B2315" t="s">
        <v>120</v>
      </c>
      <c r="C2315" t="s">
        <v>99</v>
      </c>
      <c r="D2315" t="s">
        <v>100</v>
      </c>
      <c r="E2315" s="54">
        <v>18</v>
      </c>
      <c r="F2315" t="s">
        <v>84</v>
      </c>
      <c r="G2315" s="54">
        <v>1.29979734213968</v>
      </c>
      <c r="H2315" s="54">
        <v>1</v>
      </c>
      <c r="I2315" s="54">
        <v>0.351295473090035</v>
      </c>
      <c r="J2315" s="1">
        <v>0.44262295081967201</v>
      </c>
      <c r="K2315" s="1">
        <v>150</v>
      </c>
      <c r="L2315" s="54"/>
    </row>
    <row r="2316" spans="1:12">
      <c r="A2316" t="s">
        <v>25</v>
      </c>
      <c r="B2316" t="s">
        <v>120</v>
      </c>
      <c r="C2316" t="s">
        <v>99</v>
      </c>
      <c r="D2316" t="s">
        <v>100</v>
      </c>
      <c r="E2316" s="54">
        <v>18</v>
      </c>
      <c r="F2316" t="s">
        <v>80</v>
      </c>
      <c r="G2316" s="54">
        <v>1.29979734213968</v>
      </c>
      <c r="H2316" s="54">
        <v>0</v>
      </c>
      <c r="I2316" s="54">
        <v>4.9039347005442498E-2</v>
      </c>
      <c r="J2316" s="1">
        <v>0</v>
      </c>
      <c r="K2316" s="1">
        <v>150</v>
      </c>
      <c r="L2316" s="54"/>
    </row>
    <row r="2317" spans="1:12">
      <c r="A2317" t="s">
        <v>25</v>
      </c>
      <c r="B2317" t="s">
        <v>120</v>
      </c>
      <c r="C2317" t="s">
        <v>99</v>
      </c>
      <c r="D2317" t="s">
        <v>100</v>
      </c>
      <c r="E2317" s="54">
        <v>18</v>
      </c>
      <c r="F2317" t="s">
        <v>81</v>
      </c>
      <c r="G2317" s="54">
        <v>1.29979734213968</v>
      </c>
      <c r="H2317" s="54">
        <v>0</v>
      </c>
      <c r="I2317" s="54">
        <v>6.3058977325861397E-3</v>
      </c>
      <c r="J2317" s="1">
        <v>0</v>
      </c>
      <c r="K2317" s="1">
        <v>150</v>
      </c>
      <c r="L2317" s="54"/>
    </row>
    <row r="2318" spans="1:12">
      <c r="A2318" t="s">
        <v>25</v>
      </c>
      <c r="B2318" t="s">
        <v>120</v>
      </c>
      <c r="C2318" t="s">
        <v>99</v>
      </c>
      <c r="D2318" t="s">
        <v>100</v>
      </c>
      <c r="E2318" s="54">
        <v>18</v>
      </c>
      <c r="F2318" t="s">
        <v>79</v>
      </c>
      <c r="G2318" s="54">
        <v>1.29979734213968</v>
      </c>
      <c r="H2318" s="54">
        <v>0</v>
      </c>
      <c r="I2318" s="54">
        <v>2.91177139111954E-2</v>
      </c>
      <c r="J2318" s="1">
        <v>0</v>
      </c>
      <c r="K2318" s="1">
        <v>150</v>
      </c>
      <c r="L2318" s="54"/>
    </row>
    <row r="2319" spans="1:12">
      <c r="A2319" t="s">
        <v>25</v>
      </c>
      <c r="B2319" t="s">
        <v>120</v>
      </c>
      <c r="C2319" t="s">
        <v>99</v>
      </c>
      <c r="D2319" t="s">
        <v>100</v>
      </c>
      <c r="E2319" s="54">
        <v>18</v>
      </c>
      <c r="F2319" t="s">
        <v>66</v>
      </c>
      <c r="G2319" s="54">
        <v>1.29979734213968</v>
      </c>
      <c r="H2319" s="54">
        <v>0</v>
      </c>
      <c r="I2319" s="54">
        <v>0.437084789531198</v>
      </c>
      <c r="J2319" s="1">
        <v>0</v>
      </c>
      <c r="K2319" s="1">
        <v>150</v>
      </c>
      <c r="L2319" s="54"/>
    </row>
    <row r="2320" spans="1:12">
      <c r="A2320" t="s">
        <v>25</v>
      </c>
      <c r="B2320" t="s">
        <v>120</v>
      </c>
      <c r="C2320" t="s">
        <v>99</v>
      </c>
      <c r="D2320" t="s">
        <v>100</v>
      </c>
      <c r="E2320" s="54">
        <v>18</v>
      </c>
      <c r="F2320" t="s">
        <v>56</v>
      </c>
      <c r="G2320" s="54">
        <v>1.29979734213968</v>
      </c>
      <c r="H2320" s="54">
        <v>0</v>
      </c>
      <c r="I2320" s="54">
        <v>0.28713532276020398</v>
      </c>
      <c r="J2320" s="1">
        <v>0</v>
      </c>
      <c r="K2320" s="1">
        <v>150</v>
      </c>
      <c r="L2320" s="54"/>
    </row>
    <row r="2321" spans="1:12">
      <c r="A2321" t="s">
        <v>25</v>
      </c>
      <c r="B2321" t="s">
        <v>120</v>
      </c>
      <c r="C2321" t="s">
        <v>99</v>
      </c>
      <c r="D2321" t="s">
        <v>100</v>
      </c>
      <c r="E2321" s="54">
        <v>18</v>
      </c>
      <c r="F2321" t="s">
        <v>86</v>
      </c>
      <c r="G2321" s="54">
        <v>1.29979734213968</v>
      </c>
      <c r="H2321" s="54">
        <v>0</v>
      </c>
      <c r="I2321" s="54">
        <v>7.3174361003354197E-3</v>
      </c>
      <c r="J2321" s="1">
        <v>0</v>
      </c>
      <c r="K2321" s="1">
        <v>150</v>
      </c>
      <c r="L2321" s="54"/>
    </row>
    <row r="2322" spans="1:12">
      <c r="A2322" t="s">
        <v>25</v>
      </c>
      <c r="B2322" t="s">
        <v>120</v>
      </c>
      <c r="C2322" t="s">
        <v>99</v>
      </c>
      <c r="D2322" t="s">
        <v>100</v>
      </c>
      <c r="E2322" s="54">
        <v>18</v>
      </c>
      <c r="F2322" t="s">
        <v>88</v>
      </c>
      <c r="G2322" s="54">
        <v>1.29979734213968</v>
      </c>
      <c r="H2322" s="54">
        <v>0</v>
      </c>
      <c r="I2322" s="54">
        <v>1.9199405887942E-2</v>
      </c>
      <c r="J2322" s="1">
        <v>0</v>
      </c>
      <c r="K2322" s="1">
        <v>150</v>
      </c>
      <c r="L2322" s="54"/>
    </row>
    <row r="2323" spans="1:12">
      <c r="A2323" t="s">
        <v>25</v>
      </c>
      <c r="B2323" t="s">
        <v>120</v>
      </c>
      <c r="C2323" t="s">
        <v>99</v>
      </c>
      <c r="D2323" t="s">
        <v>100</v>
      </c>
      <c r="E2323" s="54">
        <v>18</v>
      </c>
      <c r="F2323" t="s">
        <v>87</v>
      </c>
      <c r="G2323" s="54">
        <v>1.29979734213968</v>
      </c>
      <c r="H2323" s="54">
        <v>0</v>
      </c>
      <c r="I2323" s="54">
        <v>1.14503350269336E-2</v>
      </c>
      <c r="J2323" s="1">
        <v>0</v>
      </c>
      <c r="K2323" s="1">
        <v>150</v>
      </c>
      <c r="L2323" s="54"/>
    </row>
    <row r="2324" spans="1:12">
      <c r="A2324" t="s">
        <v>25</v>
      </c>
      <c r="B2324" t="s">
        <v>120</v>
      </c>
      <c r="C2324" t="s">
        <v>99</v>
      </c>
      <c r="D2324" t="s">
        <v>100</v>
      </c>
      <c r="E2324" s="54">
        <v>18</v>
      </c>
      <c r="F2324" t="s">
        <v>85</v>
      </c>
      <c r="G2324" s="54">
        <v>1.29979734213968</v>
      </c>
      <c r="H2324" s="54">
        <v>0</v>
      </c>
      <c r="I2324" s="54">
        <v>2.3410507004307898E-2</v>
      </c>
      <c r="J2324" s="1">
        <v>0</v>
      </c>
      <c r="K2324" s="1">
        <v>150</v>
      </c>
      <c r="L2324" s="54"/>
    </row>
    <row r="2325" spans="1:12">
      <c r="A2325" t="s">
        <v>25</v>
      </c>
      <c r="B2325" t="s">
        <v>120</v>
      </c>
      <c r="C2325" t="s">
        <v>99</v>
      </c>
      <c r="D2325" t="s">
        <v>100</v>
      </c>
      <c r="E2325" s="54">
        <v>18</v>
      </c>
      <c r="F2325" t="s">
        <v>89</v>
      </c>
      <c r="G2325" s="54">
        <v>1.29979734213968</v>
      </c>
      <c r="H2325" s="54">
        <v>0</v>
      </c>
      <c r="I2325" s="54">
        <v>1.8558650856360201E-2</v>
      </c>
      <c r="J2325" s="1">
        <v>0</v>
      </c>
      <c r="K2325" s="1">
        <v>150</v>
      </c>
      <c r="L2325" s="54"/>
    </row>
    <row r="2326" spans="1:12">
      <c r="A2326" t="s">
        <v>25</v>
      </c>
      <c r="B2326" t="s">
        <v>120</v>
      </c>
      <c r="C2326" t="s">
        <v>99</v>
      </c>
      <c r="D2326" t="s">
        <v>100</v>
      </c>
      <c r="E2326" s="54">
        <v>18</v>
      </c>
      <c r="F2326" t="s">
        <v>55</v>
      </c>
      <c r="G2326" s="54">
        <v>1.29979734213968</v>
      </c>
      <c r="H2326" s="54">
        <v>0</v>
      </c>
      <c r="I2326" s="54">
        <v>0.41495355367113201</v>
      </c>
      <c r="J2326" s="1">
        <v>0</v>
      </c>
      <c r="K2326" s="1">
        <v>150</v>
      </c>
      <c r="L2326" s="54"/>
    </row>
    <row r="2327" spans="1:12">
      <c r="A2327" t="s">
        <v>25</v>
      </c>
      <c r="B2327" t="s">
        <v>120</v>
      </c>
      <c r="C2327" t="s">
        <v>99</v>
      </c>
      <c r="D2327" t="s">
        <v>100</v>
      </c>
      <c r="E2327" s="54">
        <v>18</v>
      </c>
      <c r="F2327" t="s">
        <v>61</v>
      </c>
      <c r="G2327" s="54">
        <v>1.29979734213968</v>
      </c>
      <c r="H2327" s="54">
        <v>0</v>
      </c>
      <c r="I2327" s="54">
        <v>0.17259108614034399</v>
      </c>
      <c r="J2327" s="1">
        <v>0</v>
      </c>
      <c r="K2327" s="1">
        <v>150</v>
      </c>
      <c r="L2327" s="54"/>
    </row>
    <row r="2328" spans="1:12">
      <c r="A2328" t="s">
        <v>25</v>
      </c>
      <c r="B2328" t="s">
        <v>120</v>
      </c>
      <c r="C2328" t="s">
        <v>99</v>
      </c>
      <c r="D2328" t="s">
        <v>100</v>
      </c>
      <c r="E2328" s="54">
        <v>18</v>
      </c>
      <c r="F2328" t="s">
        <v>60</v>
      </c>
      <c r="G2328" s="54">
        <v>1.29979734213968</v>
      </c>
      <c r="H2328" s="54">
        <v>0</v>
      </c>
      <c r="I2328" s="54">
        <v>0.15561842022578701</v>
      </c>
      <c r="J2328" s="1">
        <v>0</v>
      </c>
      <c r="K2328" s="1">
        <v>150</v>
      </c>
      <c r="L2328" s="54"/>
    </row>
    <row r="2329" spans="1:12">
      <c r="A2329" t="s">
        <v>25</v>
      </c>
      <c r="B2329" t="s">
        <v>120</v>
      </c>
      <c r="C2329" t="s">
        <v>99</v>
      </c>
      <c r="D2329" t="s">
        <v>100</v>
      </c>
      <c r="E2329" s="54">
        <v>18</v>
      </c>
      <c r="F2329" t="s">
        <v>57</v>
      </c>
      <c r="G2329" s="54">
        <v>1.29979734213968</v>
      </c>
      <c r="H2329" s="54">
        <v>0</v>
      </c>
      <c r="I2329" s="54">
        <v>0.182838563247081</v>
      </c>
      <c r="J2329" s="1">
        <v>0</v>
      </c>
      <c r="K2329" s="1">
        <v>150</v>
      </c>
      <c r="L2329" s="54"/>
    </row>
    <row r="2330" spans="1:12">
      <c r="A2330" t="s">
        <v>25</v>
      </c>
      <c r="B2330" t="s">
        <v>120</v>
      </c>
      <c r="C2330" t="s">
        <v>99</v>
      </c>
      <c r="D2330" t="s">
        <v>100</v>
      </c>
      <c r="E2330" s="54">
        <v>18</v>
      </c>
      <c r="F2330" t="s">
        <v>59</v>
      </c>
      <c r="G2330" s="54">
        <v>1.29979734213968</v>
      </c>
      <c r="H2330" s="54">
        <v>0</v>
      </c>
      <c r="I2330" s="54">
        <v>-7.1658561340689403E-2</v>
      </c>
      <c r="J2330" s="1">
        <v>0</v>
      </c>
      <c r="K2330" s="1">
        <v>150</v>
      </c>
      <c r="L2330" s="54"/>
    </row>
    <row r="2331" spans="1:12">
      <c r="A2331" t="s">
        <v>25</v>
      </c>
      <c r="B2331" t="s">
        <v>120</v>
      </c>
      <c r="C2331" t="s">
        <v>99</v>
      </c>
      <c r="D2331" t="s">
        <v>100</v>
      </c>
      <c r="E2331" s="54">
        <v>18</v>
      </c>
      <c r="F2331" t="s">
        <v>65</v>
      </c>
      <c r="G2331" s="54">
        <v>1.29979734213968</v>
      </c>
      <c r="H2331" s="54">
        <v>0</v>
      </c>
      <c r="I2331" s="54">
        <v>0.233939354764544</v>
      </c>
      <c r="J2331" s="1">
        <v>0</v>
      </c>
      <c r="K2331" s="1">
        <v>150</v>
      </c>
      <c r="L2331" s="54"/>
    </row>
    <row r="2332" spans="1:12">
      <c r="A2332" t="s">
        <v>25</v>
      </c>
      <c r="B2332" t="s">
        <v>120</v>
      </c>
      <c r="C2332" t="s">
        <v>99</v>
      </c>
      <c r="D2332" t="s">
        <v>100</v>
      </c>
      <c r="E2332" s="54">
        <v>18</v>
      </c>
      <c r="F2332" t="s">
        <v>64</v>
      </c>
      <c r="G2332" s="54">
        <v>1.29979734213968</v>
      </c>
      <c r="H2332" s="54">
        <v>0</v>
      </c>
      <c r="I2332" s="54">
        <v>7.3519945836307096E-2</v>
      </c>
      <c r="J2332" s="1">
        <v>0</v>
      </c>
      <c r="K2332" s="1">
        <v>150</v>
      </c>
      <c r="L2332" s="54"/>
    </row>
    <row r="2333" spans="1:12">
      <c r="A2333" t="s">
        <v>25</v>
      </c>
      <c r="B2333" t="s">
        <v>120</v>
      </c>
      <c r="C2333" t="s">
        <v>99</v>
      </c>
      <c r="D2333" t="s">
        <v>100</v>
      </c>
      <c r="E2333" s="54">
        <v>18</v>
      </c>
      <c r="F2333" t="s">
        <v>17</v>
      </c>
      <c r="G2333" s="54">
        <v>1.29979734213968</v>
      </c>
      <c r="H2333" s="54">
        <v>0</v>
      </c>
      <c r="I2333" s="54">
        <v>-0.17912485209166301</v>
      </c>
      <c r="J2333" s="1">
        <v>0</v>
      </c>
      <c r="K2333" s="1">
        <v>150</v>
      </c>
      <c r="L2333" s="54"/>
    </row>
    <row r="2334" spans="1:12">
      <c r="A2334" t="s">
        <v>25</v>
      </c>
      <c r="B2334" t="s">
        <v>120</v>
      </c>
      <c r="C2334" t="s">
        <v>99</v>
      </c>
      <c r="D2334" t="s">
        <v>100</v>
      </c>
      <c r="E2334" s="54">
        <v>18</v>
      </c>
      <c r="F2334" t="s">
        <v>63</v>
      </c>
      <c r="G2334" s="54">
        <v>1.29979734213968</v>
      </c>
      <c r="H2334" s="54">
        <v>0</v>
      </c>
      <c r="I2334" s="54">
        <v>7.8058450129033799E-2</v>
      </c>
      <c r="J2334" s="1">
        <v>0</v>
      </c>
      <c r="K2334" s="1">
        <v>150</v>
      </c>
      <c r="L2334" s="54"/>
    </row>
    <row r="2335" spans="1:12">
      <c r="A2335" t="s">
        <v>25</v>
      </c>
      <c r="B2335" t="s">
        <v>120</v>
      </c>
      <c r="C2335" t="s">
        <v>99</v>
      </c>
      <c r="D2335" t="s">
        <v>100</v>
      </c>
      <c r="E2335" s="54">
        <v>18</v>
      </c>
      <c r="F2335" t="s">
        <v>72</v>
      </c>
      <c r="G2335" s="54">
        <v>1.29979734213968</v>
      </c>
      <c r="H2335" s="54">
        <v>0</v>
      </c>
      <c r="I2335" s="54">
        <v>-2.84668065819801E-2</v>
      </c>
      <c r="J2335" s="1">
        <v>0</v>
      </c>
      <c r="K2335" s="1">
        <v>150</v>
      </c>
      <c r="L2335" s="54"/>
    </row>
    <row r="2336" spans="1:12">
      <c r="A2336" t="s">
        <v>25</v>
      </c>
      <c r="B2336" t="s">
        <v>120</v>
      </c>
      <c r="C2336" t="s">
        <v>99</v>
      </c>
      <c r="D2336" t="s">
        <v>100</v>
      </c>
      <c r="E2336" s="54">
        <v>19</v>
      </c>
      <c r="F2336" t="s">
        <v>62</v>
      </c>
      <c r="G2336" s="54">
        <v>1.28843017563397</v>
      </c>
      <c r="H2336" s="54">
        <v>0</v>
      </c>
      <c r="I2336" s="54">
        <v>0.160031828581531</v>
      </c>
      <c r="J2336" s="1">
        <v>0</v>
      </c>
      <c r="K2336" s="1">
        <v>150</v>
      </c>
      <c r="L2336" s="54"/>
    </row>
    <row r="2337" spans="1:12">
      <c r="A2337" t="s">
        <v>25</v>
      </c>
      <c r="B2337" t="s">
        <v>120</v>
      </c>
      <c r="C2337" t="s">
        <v>99</v>
      </c>
      <c r="D2337" t="s">
        <v>100</v>
      </c>
      <c r="E2337" s="54">
        <v>19</v>
      </c>
      <c r="F2337" t="s">
        <v>84</v>
      </c>
      <c r="G2337" s="54">
        <v>1.28843017563397</v>
      </c>
      <c r="H2337" s="54">
        <v>0</v>
      </c>
      <c r="I2337" s="54">
        <v>-3.0769145201428299E-2</v>
      </c>
      <c r="J2337" s="1">
        <v>0</v>
      </c>
      <c r="K2337" s="1">
        <v>5.1147540983606596</v>
      </c>
      <c r="L2337" s="54"/>
    </row>
    <row r="2338" spans="1:12">
      <c r="A2338" t="s">
        <v>25</v>
      </c>
      <c r="B2338" t="s">
        <v>120</v>
      </c>
      <c r="C2338" t="s">
        <v>99</v>
      </c>
      <c r="D2338" t="s">
        <v>100</v>
      </c>
      <c r="E2338" s="54">
        <v>19</v>
      </c>
      <c r="F2338" t="s">
        <v>84</v>
      </c>
      <c r="G2338" s="54">
        <v>1.28843017563397</v>
      </c>
      <c r="H2338" s="54">
        <v>1</v>
      </c>
      <c r="I2338" s="54">
        <v>4.8711979115254399E-2</v>
      </c>
      <c r="J2338" s="1">
        <v>5.1147540983606596</v>
      </c>
      <c r="K2338" s="1">
        <v>150</v>
      </c>
      <c r="L2338" s="54"/>
    </row>
    <row r="2339" spans="1:12">
      <c r="A2339" t="s">
        <v>25</v>
      </c>
      <c r="B2339" t="s">
        <v>120</v>
      </c>
      <c r="C2339" t="s">
        <v>99</v>
      </c>
      <c r="D2339" t="s">
        <v>100</v>
      </c>
      <c r="E2339" s="54">
        <v>19</v>
      </c>
      <c r="F2339" t="s">
        <v>80</v>
      </c>
      <c r="G2339" s="54">
        <v>1.28843017563397</v>
      </c>
      <c r="H2339" s="54">
        <v>0</v>
      </c>
      <c r="I2339" s="54">
        <v>4.5267401099687098E-2</v>
      </c>
      <c r="J2339" s="1">
        <v>0</v>
      </c>
      <c r="K2339" s="1">
        <v>150</v>
      </c>
      <c r="L2339" s="54"/>
    </row>
    <row r="2340" spans="1:12">
      <c r="A2340" t="s">
        <v>25</v>
      </c>
      <c r="B2340" t="s">
        <v>120</v>
      </c>
      <c r="C2340" t="s">
        <v>99</v>
      </c>
      <c r="D2340" t="s">
        <v>100</v>
      </c>
      <c r="E2340" s="54">
        <v>19</v>
      </c>
      <c r="F2340" t="s">
        <v>81</v>
      </c>
      <c r="G2340" s="54">
        <v>1.28843017563397</v>
      </c>
      <c r="H2340" s="54">
        <v>0</v>
      </c>
      <c r="I2340" s="54">
        <v>9.2139630988845693E-3</v>
      </c>
      <c r="J2340" s="1">
        <v>0</v>
      </c>
      <c r="K2340" s="1">
        <v>150</v>
      </c>
      <c r="L2340" s="54"/>
    </row>
    <row r="2341" spans="1:12">
      <c r="A2341" t="s">
        <v>25</v>
      </c>
      <c r="B2341" t="s">
        <v>120</v>
      </c>
      <c r="C2341" t="s">
        <v>99</v>
      </c>
      <c r="D2341" t="s">
        <v>100</v>
      </c>
      <c r="E2341" s="54">
        <v>19</v>
      </c>
      <c r="F2341" t="s">
        <v>79</v>
      </c>
      <c r="G2341" s="54">
        <v>1.28843017563397</v>
      </c>
      <c r="H2341" s="54">
        <v>0</v>
      </c>
      <c r="I2341" s="54">
        <v>8.4470844275433502E-3</v>
      </c>
      <c r="J2341" s="1">
        <v>0</v>
      </c>
      <c r="K2341" s="1">
        <v>150</v>
      </c>
      <c r="L2341" s="54"/>
    </row>
    <row r="2342" spans="1:12">
      <c r="A2342" t="s">
        <v>25</v>
      </c>
      <c r="B2342" t="s">
        <v>120</v>
      </c>
      <c r="C2342" t="s">
        <v>99</v>
      </c>
      <c r="D2342" t="s">
        <v>100</v>
      </c>
      <c r="E2342" s="54">
        <v>19</v>
      </c>
      <c r="F2342" t="s">
        <v>66</v>
      </c>
      <c r="G2342" s="54">
        <v>1.28843017563397</v>
      </c>
      <c r="H2342" s="54">
        <v>0</v>
      </c>
      <c r="I2342" s="54">
        <v>0.358635973130846</v>
      </c>
      <c r="J2342" s="1">
        <v>0</v>
      </c>
      <c r="K2342" s="1">
        <v>150</v>
      </c>
      <c r="L2342" s="54"/>
    </row>
    <row r="2343" spans="1:12">
      <c r="A2343" t="s">
        <v>25</v>
      </c>
      <c r="B2343" t="s">
        <v>120</v>
      </c>
      <c r="C2343" t="s">
        <v>99</v>
      </c>
      <c r="D2343" t="s">
        <v>100</v>
      </c>
      <c r="E2343" s="54">
        <v>19</v>
      </c>
      <c r="F2343" t="s">
        <v>56</v>
      </c>
      <c r="G2343" s="54">
        <v>1.28843017563397</v>
      </c>
      <c r="H2343" s="54">
        <v>0</v>
      </c>
      <c r="I2343" s="54">
        <v>0.31430918798325003</v>
      </c>
      <c r="J2343" s="1">
        <v>0</v>
      </c>
      <c r="K2343" s="1">
        <v>150</v>
      </c>
      <c r="L2343" s="54"/>
    </row>
    <row r="2344" spans="1:12">
      <c r="A2344" t="s">
        <v>25</v>
      </c>
      <c r="B2344" t="s">
        <v>120</v>
      </c>
      <c r="C2344" t="s">
        <v>99</v>
      </c>
      <c r="D2344" t="s">
        <v>100</v>
      </c>
      <c r="E2344" s="54">
        <v>19</v>
      </c>
      <c r="F2344" t="s">
        <v>86</v>
      </c>
      <c r="G2344" s="54">
        <v>1.28843017563397</v>
      </c>
      <c r="H2344" s="54">
        <v>0</v>
      </c>
      <c r="I2344" s="54">
        <v>5.2179009721970799E-3</v>
      </c>
      <c r="J2344" s="1">
        <v>0</v>
      </c>
      <c r="K2344" s="1">
        <v>150</v>
      </c>
      <c r="L2344" s="54"/>
    </row>
    <row r="2345" spans="1:12">
      <c r="A2345" t="s">
        <v>25</v>
      </c>
      <c r="B2345" t="s">
        <v>120</v>
      </c>
      <c r="C2345" t="s">
        <v>99</v>
      </c>
      <c r="D2345" t="s">
        <v>100</v>
      </c>
      <c r="E2345" s="54">
        <v>19</v>
      </c>
      <c r="F2345" t="s">
        <v>88</v>
      </c>
      <c r="G2345" s="54">
        <v>1.28843017563397</v>
      </c>
      <c r="H2345" s="54">
        <v>0</v>
      </c>
      <c r="I2345" s="54">
        <v>1.7991594124503199E-2</v>
      </c>
      <c r="J2345" s="1">
        <v>0</v>
      </c>
      <c r="K2345" s="1">
        <v>150</v>
      </c>
      <c r="L2345" s="54"/>
    </row>
    <row r="2346" spans="1:12">
      <c r="A2346" t="s">
        <v>25</v>
      </c>
      <c r="B2346" t="s">
        <v>120</v>
      </c>
      <c r="C2346" t="s">
        <v>99</v>
      </c>
      <c r="D2346" t="s">
        <v>100</v>
      </c>
      <c r="E2346" s="54">
        <v>19</v>
      </c>
      <c r="F2346" t="s">
        <v>87</v>
      </c>
      <c r="G2346" s="54">
        <v>1.28843017563397</v>
      </c>
      <c r="H2346" s="54">
        <v>0</v>
      </c>
      <c r="I2346" s="54">
        <v>1.00624436141601E-2</v>
      </c>
      <c r="J2346" s="1">
        <v>0</v>
      </c>
      <c r="K2346" s="1">
        <v>150</v>
      </c>
      <c r="L2346" s="54"/>
    </row>
    <row r="2347" spans="1:12">
      <c r="A2347" t="s">
        <v>25</v>
      </c>
      <c r="B2347" t="s">
        <v>120</v>
      </c>
      <c r="C2347" t="s">
        <v>99</v>
      </c>
      <c r="D2347" t="s">
        <v>100</v>
      </c>
      <c r="E2347" s="54">
        <v>19</v>
      </c>
      <c r="F2347" t="s">
        <v>85</v>
      </c>
      <c r="G2347" s="54">
        <v>1.28843017563397</v>
      </c>
      <c r="H2347" s="54">
        <v>0</v>
      </c>
      <c r="I2347" s="54">
        <v>2.3649203718194799E-2</v>
      </c>
      <c r="J2347" s="1">
        <v>0</v>
      </c>
      <c r="K2347" s="1">
        <v>150</v>
      </c>
      <c r="L2347" s="54"/>
    </row>
    <row r="2348" spans="1:12">
      <c r="A2348" t="s">
        <v>25</v>
      </c>
      <c r="B2348" t="s">
        <v>120</v>
      </c>
      <c r="C2348" t="s">
        <v>99</v>
      </c>
      <c r="D2348" t="s">
        <v>100</v>
      </c>
      <c r="E2348" s="54">
        <v>19</v>
      </c>
      <c r="F2348" t="s">
        <v>89</v>
      </c>
      <c r="G2348" s="54">
        <v>1.28843017563397</v>
      </c>
      <c r="H2348" s="54">
        <v>0</v>
      </c>
      <c r="I2348" s="54">
        <v>2.0229993245900298E-2</v>
      </c>
      <c r="J2348" s="1">
        <v>0</v>
      </c>
      <c r="K2348" s="1">
        <v>150</v>
      </c>
      <c r="L2348" s="54"/>
    </row>
    <row r="2349" spans="1:12">
      <c r="A2349" t="s">
        <v>25</v>
      </c>
      <c r="B2349" t="s">
        <v>120</v>
      </c>
      <c r="C2349" t="s">
        <v>99</v>
      </c>
      <c r="D2349" t="s">
        <v>100</v>
      </c>
      <c r="E2349" s="54">
        <v>19</v>
      </c>
      <c r="F2349" t="s">
        <v>55</v>
      </c>
      <c r="G2349" s="54">
        <v>1.28843017563397</v>
      </c>
      <c r="H2349" s="54">
        <v>0</v>
      </c>
      <c r="I2349" s="54">
        <v>0.40235252867989202</v>
      </c>
      <c r="J2349" s="1">
        <v>0</v>
      </c>
      <c r="K2349" s="1">
        <v>150</v>
      </c>
      <c r="L2349" s="54"/>
    </row>
    <row r="2350" spans="1:12">
      <c r="A2350" t="s">
        <v>25</v>
      </c>
      <c r="B2350" t="s">
        <v>120</v>
      </c>
      <c r="C2350" t="s">
        <v>99</v>
      </c>
      <c r="D2350" t="s">
        <v>100</v>
      </c>
      <c r="E2350" s="54">
        <v>19</v>
      </c>
      <c r="F2350" t="s">
        <v>61</v>
      </c>
      <c r="G2350" s="54">
        <v>1.28843017563397</v>
      </c>
      <c r="H2350" s="54">
        <v>0</v>
      </c>
      <c r="I2350" s="54">
        <v>4.2403286119660599E-2</v>
      </c>
      <c r="J2350" s="1">
        <v>0</v>
      </c>
      <c r="K2350" s="1">
        <v>150</v>
      </c>
      <c r="L2350" s="54"/>
    </row>
    <row r="2351" spans="1:12">
      <c r="A2351" t="s">
        <v>25</v>
      </c>
      <c r="B2351" t="s">
        <v>120</v>
      </c>
      <c r="C2351" t="s">
        <v>99</v>
      </c>
      <c r="D2351" t="s">
        <v>100</v>
      </c>
      <c r="E2351" s="54">
        <v>19</v>
      </c>
      <c r="F2351" t="s">
        <v>60</v>
      </c>
      <c r="G2351" s="54">
        <v>1.28843017563397</v>
      </c>
      <c r="H2351" s="54">
        <v>0</v>
      </c>
      <c r="I2351" s="54">
        <v>3.7356649660011197E-2</v>
      </c>
      <c r="J2351" s="1">
        <v>0</v>
      </c>
      <c r="K2351" s="1">
        <v>150</v>
      </c>
      <c r="L2351" s="54"/>
    </row>
    <row r="2352" spans="1:12">
      <c r="A2352" t="s">
        <v>25</v>
      </c>
      <c r="B2352" t="s">
        <v>120</v>
      </c>
      <c r="C2352" t="s">
        <v>99</v>
      </c>
      <c r="D2352" t="s">
        <v>100</v>
      </c>
      <c r="E2352" s="54">
        <v>19</v>
      </c>
      <c r="F2352" t="s">
        <v>57</v>
      </c>
      <c r="G2352" s="54">
        <v>1.28843017563397</v>
      </c>
      <c r="H2352" s="54">
        <v>0</v>
      </c>
      <c r="I2352" s="54">
        <v>0.20281705164625699</v>
      </c>
      <c r="J2352" s="1">
        <v>0</v>
      </c>
      <c r="K2352" s="1">
        <v>150</v>
      </c>
      <c r="L2352" s="54"/>
    </row>
    <row r="2353" spans="1:12">
      <c r="A2353" t="s">
        <v>25</v>
      </c>
      <c r="B2353" t="s">
        <v>120</v>
      </c>
      <c r="C2353" t="s">
        <v>99</v>
      </c>
      <c r="D2353" t="s">
        <v>100</v>
      </c>
      <c r="E2353" s="54">
        <v>19</v>
      </c>
      <c r="F2353" t="s">
        <v>59</v>
      </c>
      <c r="G2353" s="54">
        <v>1.28843017563397</v>
      </c>
      <c r="H2353" s="54">
        <v>0</v>
      </c>
      <c r="I2353" s="54">
        <v>-0.106116358619331</v>
      </c>
      <c r="J2353" s="1">
        <v>0</v>
      </c>
      <c r="K2353" s="1">
        <v>150</v>
      </c>
      <c r="L2353" s="54"/>
    </row>
    <row r="2354" spans="1:12">
      <c r="A2354" t="s">
        <v>25</v>
      </c>
      <c r="B2354" t="s">
        <v>120</v>
      </c>
      <c r="C2354" t="s">
        <v>99</v>
      </c>
      <c r="D2354" t="s">
        <v>100</v>
      </c>
      <c r="E2354" s="54">
        <v>19</v>
      </c>
      <c r="F2354" t="s">
        <v>65</v>
      </c>
      <c r="G2354" s="54">
        <v>1.28843017563397</v>
      </c>
      <c r="H2354" s="54">
        <v>0</v>
      </c>
      <c r="I2354" s="54">
        <v>0.18059431931449901</v>
      </c>
      <c r="J2354" s="1">
        <v>0</v>
      </c>
      <c r="K2354" s="1">
        <v>150</v>
      </c>
      <c r="L2354" s="54"/>
    </row>
    <row r="2355" spans="1:12">
      <c r="A2355" t="s">
        <v>25</v>
      </c>
      <c r="B2355" t="s">
        <v>120</v>
      </c>
      <c r="C2355" t="s">
        <v>99</v>
      </c>
      <c r="D2355" t="s">
        <v>100</v>
      </c>
      <c r="E2355" s="54">
        <v>19</v>
      </c>
      <c r="F2355" t="s">
        <v>64</v>
      </c>
      <c r="G2355" s="54">
        <v>1.28843017563397</v>
      </c>
      <c r="H2355" s="54">
        <v>0</v>
      </c>
      <c r="I2355" s="54">
        <v>0.10984388434554</v>
      </c>
      <c r="J2355" s="1">
        <v>0</v>
      </c>
      <c r="K2355" s="1">
        <v>150</v>
      </c>
      <c r="L2355" s="54"/>
    </row>
    <row r="2356" spans="1:12">
      <c r="A2356" t="s">
        <v>25</v>
      </c>
      <c r="B2356" t="s">
        <v>120</v>
      </c>
      <c r="C2356" t="s">
        <v>99</v>
      </c>
      <c r="D2356" t="s">
        <v>100</v>
      </c>
      <c r="E2356" s="54">
        <v>19</v>
      </c>
      <c r="F2356" t="s">
        <v>17</v>
      </c>
      <c r="G2356" s="54">
        <v>1.28843017563397</v>
      </c>
      <c r="H2356" s="54">
        <v>0</v>
      </c>
      <c r="I2356" s="54">
        <v>-0.178850356608976</v>
      </c>
      <c r="J2356" s="1">
        <v>0</v>
      </c>
      <c r="K2356" s="1">
        <v>150</v>
      </c>
      <c r="L2356" s="54"/>
    </row>
    <row r="2357" spans="1:12">
      <c r="A2357" t="s">
        <v>25</v>
      </c>
      <c r="B2357" t="s">
        <v>120</v>
      </c>
      <c r="C2357" t="s">
        <v>99</v>
      </c>
      <c r="D2357" t="s">
        <v>100</v>
      </c>
      <c r="E2357" s="54">
        <v>19</v>
      </c>
      <c r="F2357" t="s">
        <v>63</v>
      </c>
      <c r="G2357" s="54">
        <v>1.28843017563397</v>
      </c>
      <c r="H2357" s="54">
        <v>0</v>
      </c>
      <c r="I2357" s="54">
        <v>3.02795142008544E-2</v>
      </c>
      <c r="J2357" s="1">
        <v>0</v>
      </c>
      <c r="K2357" s="1">
        <v>150</v>
      </c>
      <c r="L2357" s="54"/>
    </row>
    <row r="2358" spans="1:12">
      <c r="A2358" t="s">
        <v>25</v>
      </c>
      <c r="B2358" t="s">
        <v>120</v>
      </c>
      <c r="C2358" t="s">
        <v>99</v>
      </c>
      <c r="D2358" t="s">
        <v>100</v>
      </c>
      <c r="E2358" s="54">
        <v>19</v>
      </c>
      <c r="F2358" t="s">
        <v>72</v>
      </c>
      <c r="G2358" s="54">
        <v>1.28843017563397</v>
      </c>
      <c r="H2358" s="54">
        <v>0</v>
      </c>
      <c r="I2358" s="54">
        <v>8.33481380846012E-3</v>
      </c>
      <c r="J2358" s="1">
        <v>0</v>
      </c>
      <c r="K2358" s="1">
        <v>150</v>
      </c>
      <c r="L2358" s="54"/>
    </row>
    <row r="2359" spans="1:12">
      <c r="A2359" t="s">
        <v>25</v>
      </c>
      <c r="B2359" t="s">
        <v>120</v>
      </c>
      <c r="C2359" t="s">
        <v>99</v>
      </c>
      <c r="D2359" t="s">
        <v>100</v>
      </c>
      <c r="E2359" s="54">
        <v>20</v>
      </c>
      <c r="F2359" t="s">
        <v>62</v>
      </c>
      <c r="G2359" s="54">
        <v>1.4033908265142301</v>
      </c>
      <c r="H2359" s="54">
        <v>0</v>
      </c>
      <c r="I2359" s="54">
        <v>7.6480607339793893E-2</v>
      </c>
      <c r="J2359" s="1">
        <v>0</v>
      </c>
      <c r="K2359" s="1">
        <v>150</v>
      </c>
      <c r="L2359" s="54"/>
    </row>
    <row r="2360" spans="1:12">
      <c r="A2360" t="s">
        <v>25</v>
      </c>
      <c r="B2360" t="s">
        <v>120</v>
      </c>
      <c r="C2360" t="s">
        <v>99</v>
      </c>
      <c r="D2360" t="s">
        <v>100</v>
      </c>
      <c r="E2360" s="54">
        <v>20</v>
      </c>
      <c r="F2360" t="s">
        <v>84</v>
      </c>
      <c r="G2360" s="54">
        <v>1.4033908265142301</v>
      </c>
      <c r="H2360" s="54">
        <v>0</v>
      </c>
      <c r="I2360" s="54">
        <v>-6.3179609386623398E-2</v>
      </c>
      <c r="J2360" s="1">
        <v>0</v>
      </c>
      <c r="K2360" s="1">
        <v>2.7540983606557399</v>
      </c>
      <c r="L2360" s="54"/>
    </row>
    <row r="2361" spans="1:12">
      <c r="A2361" t="s">
        <v>25</v>
      </c>
      <c r="B2361" t="s">
        <v>120</v>
      </c>
      <c r="C2361" t="s">
        <v>99</v>
      </c>
      <c r="D2361" t="s">
        <v>100</v>
      </c>
      <c r="E2361" s="54">
        <v>20</v>
      </c>
      <c r="F2361" t="s">
        <v>84</v>
      </c>
      <c r="G2361" s="54">
        <v>1.4033908265142301</v>
      </c>
      <c r="H2361" s="54">
        <v>1</v>
      </c>
      <c r="I2361" s="54">
        <v>8.0214123126993206E-2</v>
      </c>
      <c r="J2361" s="1">
        <v>2.7540983606557399</v>
      </c>
      <c r="K2361" s="1">
        <v>150</v>
      </c>
      <c r="L2361" s="54"/>
    </row>
    <row r="2362" spans="1:12">
      <c r="A2362" t="s">
        <v>25</v>
      </c>
      <c r="B2362" t="s">
        <v>120</v>
      </c>
      <c r="C2362" t="s">
        <v>99</v>
      </c>
      <c r="D2362" t="s">
        <v>100</v>
      </c>
      <c r="E2362" s="54">
        <v>20</v>
      </c>
      <c r="F2362" t="s">
        <v>80</v>
      </c>
      <c r="G2362" s="54">
        <v>1.4033908265142301</v>
      </c>
      <c r="H2362" s="54">
        <v>0</v>
      </c>
      <c r="I2362" s="54">
        <v>3.9856251202392702E-2</v>
      </c>
      <c r="J2362" s="1">
        <v>0</v>
      </c>
      <c r="K2362" s="1">
        <v>150</v>
      </c>
      <c r="L2362" s="54"/>
    </row>
    <row r="2363" spans="1:12">
      <c r="A2363" t="s">
        <v>25</v>
      </c>
      <c r="B2363" t="s">
        <v>120</v>
      </c>
      <c r="C2363" t="s">
        <v>99</v>
      </c>
      <c r="D2363" t="s">
        <v>100</v>
      </c>
      <c r="E2363" s="54">
        <v>20</v>
      </c>
      <c r="F2363" t="s">
        <v>81</v>
      </c>
      <c r="G2363" s="54">
        <v>1.4033908265142301</v>
      </c>
      <c r="H2363" s="54">
        <v>0</v>
      </c>
      <c r="I2363" s="54">
        <v>1.2901128386907299E-2</v>
      </c>
      <c r="J2363" s="1">
        <v>0</v>
      </c>
      <c r="K2363" s="1">
        <v>150</v>
      </c>
      <c r="L2363" s="54"/>
    </row>
    <row r="2364" spans="1:12">
      <c r="A2364" t="s">
        <v>25</v>
      </c>
      <c r="B2364" t="s">
        <v>120</v>
      </c>
      <c r="C2364" t="s">
        <v>99</v>
      </c>
      <c r="D2364" t="s">
        <v>100</v>
      </c>
      <c r="E2364" s="54">
        <v>20</v>
      </c>
      <c r="F2364" t="s">
        <v>79</v>
      </c>
      <c r="G2364" s="54">
        <v>1.4033908265142301</v>
      </c>
      <c r="H2364" s="54">
        <v>0</v>
      </c>
      <c r="I2364" s="54">
        <v>8.0352248798805796E-5</v>
      </c>
      <c r="J2364" s="1">
        <v>0</v>
      </c>
      <c r="K2364" s="1">
        <v>150</v>
      </c>
      <c r="L2364" s="54"/>
    </row>
    <row r="2365" spans="1:12">
      <c r="A2365" t="s">
        <v>25</v>
      </c>
      <c r="B2365" t="s">
        <v>120</v>
      </c>
      <c r="C2365" t="s">
        <v>99</v>
      </c>
      <c r="D2365" t="s">
        <v>100</v>
      </c>
      <c r="E2365" s="54">
        <v>20</v>
      </c>
      <c r="F2365" t="s">
        <v>66</v>
      </c>
      <c r="G2365" s="54">
        <v>1.4033908265142301</v>
      </c>
      <c r="H2365" s="54">
        <v>0</v>
      </c>
      <c r="I2365" s="54">
        <v>0.20286216025303899</v>
      </c>
      <c r="J2365" s="1">
        <v>0</v>
      </c>
      <c r="K2365" s="1">
        <v>150</v>
      </c>
      <c r="L2365" s="54"/>
    </row>
    <row r="2366" spans="1:12">
      <c r="A2366" t="s">
        <v>25</v>
      </c>
      <c r="B2366" t="s">
        <v>120</v>
      </c>
      <c r="C2366" t="s">
        <v>99</v>
      </c>
      <c r="D2366" t="s">
        <v>100</v>
      </c>
      <c r="E2366" s="54">
        <v>20</v>
      </c>
      <c r="F2366" t="s">
        <v>56</v>
      </c>
      <c r="G2366" s="54">
        <v>1.4033908265142301</v>
      </c>
      <c r="H2366" s="54">
        <v>0</v>
      </c>
      <c r="I2366" s="54">
        <v>0.20701800214669799</v>
      </c>
      <c r="J2366" s="1">
        <v>0</v>
      </c>
      <c r="K2366" s="1">
        <v>150</v>
      </c>
      <c r="L2366" s="54"/>
    </row>
    <row r="2367" spans="1:12">
      <c r="A2367" t="s">
        <v>25</v>
      </c>
      <c r="B2367" t="s">
        <v>120</v>
      </c>
      <c r="C2367" t="s">
        <v>99</v>
      </c>
      <c r="D2367" t="s">
        <v>100</v>
      </c>
      <c r="E2367" s="54">
        <v>20</v>
      </c>
      <c r="F2367" t="s">
        <v>86</v>
      </c>
      <c r="G2367" s="54">
        <v>1.4033908265142301</v>
      </c>
      <c r="H2367" s="54">
        <v>0</v>
      </c>
      <c r="I2367" s="54">
        <v>6.6643371272555301E-3</v>
      </c>
      <c r="J2367" s="1">
        <v>0</v>
      </c>
      <c r="K2367" s="1">
        <v>150</v>
      </c>
      <c r="L2367" s="54"/>
    </row>
    <row r="2368" spans="1:12">
      <c r="A2368" t="s">
        <v>25</v>
      </c>
      <c r="B2368" t="s">
        <v>120</v>
      </c>
      <c r="C2368" t="s">
        <v>99</v>
      </c>
      <c r="D2368" t="s">
        <v>100</v>
      </c>
      <c r="E2368" s="54">
        <v>20</v>
      </c>
      <c r="F2368" t="s">
        <v>88</v>
      </c>
      <c r="G2368" s="54">
        <v>1.4033908265142301</v>
      </c>
      <c r="H2368" s="54">
        <v>0</v>
      </c>
      <c r="I2368" s="54">
        <v>1.8469144799568699E-2</v>
      </c>
      <c r="J2368" s="1">
        <v>0</v>
      </c>
      <c r="K2368" s="1">
        <v>150</v>
      </c>
      <c r="L2368" s="54"/>
    </row>
    <row r="2369" spans="1:12">
      <c r="A2369" t="s">
        <v>25</v>
      </c>
      <c r="B2369" t="s">
        <v>120</v>
      </c>
      <c r="C2369" t="s">
        <v>99</v>
      </c>
      <c r="D2369" t="s">
        <v>100</v>
      </c>
      <c r="E2369" s="54">
        <v>20</v>
      </c>
      <c r="F2369" t="s">
        <v>87</v>
      </c>
      <c r="G2369" s="54">
        <v>1.4033908265142301</v>
      </c>
      <c r="H2369" s="54">
        <v>0</v>
      </c>
      <c r="I2369" s="54">
        <v>1.50584129009496E-2</v>
      </c>
      <c r="J2369" s="1">
        <v>0</v>
      </c>
      <c r="K2369" s="1">
        <v>150</v>
      </c>
      <c r="L2369" s="54"/>
    </row>
    <row r="2370" spans="1:12">
      <c r="A2370" t="s">
        <v>25</v>
      </c>
      <c r="B2370" t="s">
        <v>120</v>
      </c>
      <c r="C2370" t="s">
        <v>99</v>
      </c>
      <c r="D2370" t="s">
        <v>100</v>
      </c>
      <c r="E2370" s="54">
        <v>20</v>
      </c>
      <c r="F2370" t="s">
        <v>85</v>
      </c>
      <c r="G2370" s="54">
        <v>1.4033908265142301</v>
      </c>
      <c r="H2370" s="54">
        <v>0</v>
      </c>
      <c r="I2370" s="54">
        <v>1.5377025801771299E-2</v>
      </c>
      <c r="J2370" s="1">
        <v>0</v>
      </c>
      <c r="K2370" s="1">
        <v>150</v>
      </c>
      <c r="L2370" s="54"/>
    </row>
    <row r="2371" spans="1:12">
      <c r="A2371" t="s">
        <v>25</v>
      </c>
      <c r="B2371" t="s">
        <v>120</v>
      </c>
      <c r="C2371" t="s">
        <v>99</v>
      </c>
      <c r="D2371" t="s">
        <v>100</v>
      </c>
      <c r="E2371" s="54">
        <v>20</v>
      </c>
      <c r="F2371" t="s">
        <v>89</v>
      </c>
      <c r="G2371" s="54">
        <v>1.4033908265142301</v>
      </c>
      <c r="H2371" s="54">
        <v>0</v>
      </c>
      <c r="I2371" s="54">
        <v>2.3508735839229501E-2</v>
      </c>
      <c r="J2371" s="1">
        <v>0</v>
      </c>
      <c r="K2371" s="1">
        <v>150</v>
      </c>
      <c r="L2371" s="54"/>
    </row>
    <row r="2372" spans="1:12">
      <c r="A2372" t="s">
        <v>25</v>
      </c>
      <c r="B2372" t="s">
        <v>120</v>
      </c>
      <c r="C2372" t="s">
        <v>99</v>
      </c>
      <c r="D2372" t="s">
        <v>100</v>
      </c>
      <c r="E2372" s="54">
        <v>20</v>
      </c>
      <c r="F2372" t="s">
        <v>55</v>
      </c>
      <c r="G2372" s="54">
        <v>1.4033908265142301</v>
      </c>
      <c r="H2372" s="54">
        <v>0</v>
      </c>
      <c r="I2372" s="54">
        <v>0.32359855326252102</v>
      </c>
      <c r="J2372" s="1">
        <v>0</v>
      </c>
      <c r="K2372" s="1">
        <v>150</v>
      </c>
      <c r="L2372" s="54"/>
    </row>
    <row r="2373" spans="1:12">
      <c r="A2373" t="s">
        <v>25</v>
      </c>
      <c r="B2373" t="s">
        <v>120</v>
      </c>
      <c r="C2373" t="s">
        <v>99</v>
      </c>
      <c r="D2373" t="s">
        <v>100</v>
      </c>
      <c r="E2373" s="54">
        <v>20</v>
      </c>
      <c r="F2373" t="s">
        <v>61</v>
      </c>
      <c r="G2373" s="54">
        <v>1.4033908265142301</v>
      </c>
      <c r="H2373" s="54">
        <v>0</v>
      </c>
      <c r="I2373" s="54">
        <v>-6.6912077207130799E-2</v>
      </c>
      <c r="J2373" s="1">
        <v>0</v>
      </c>
      <c r="K2373" s="1">
        <v>150</v>
      </c>
      <c r="L2373" s="54"/>
    </row>
    <row r="2374" spans="1:12">
      <c r="A2374" t="s">
        <v>25</v>
      </c>
      <c r="B2374" t="s">
        <v>120</v>
      </c>
      <c r="C2374" t="s">
        <v>99</v>
      </c>
      <c r="D2374" t="s">
        <v>100</v>
      </c>
      <c r="E2374" s="54">
        <v>20</v>
      </c>
      <c r="F2374" t="s">
        <v>60</v>
      </c>
      <c r="G2374" s="54">
        <v>1.4033908265142301</v>
      </c>
      <c r="H2374" s="54">
        <v>0</v>
      </c>
      <c r="I2374" s="54">
        <v>-7.7171411687594907E-2</v>
      </c>
      <c r="J2374" s="1">
        <v>0</v>
      </c>
      <c r="K2374" s="1">
        <v>150</v>
      </c>
      <c r="L2374" s="54"/>
    </row>
    <row r="2375" spans="1:12">
      <c r="A2375" t="s">
        <v>25</v>
      </c>
      <c r="B2375" t="s">
        <v>120</v>
      </c>
      <c r="C2375" t="s">
        <v>99</v>
      </c>
      <c r="D2375" t="s">
        <v>100</v>
      </c>
      <c r="E2375" s="54">
        <v>20</v>
      </c>
      <c r="F2375" t="s">
        <v>57</v>
      </c>
      <c r="G2375" s="54">
        <v>1.4033908265142301</v>
      </c>
      <c r="H2375" s="54">
        <v>0</v>
      </c>
      <c r="I2375" s="54">
        <v>0.10582256878693801</v>
      </c>
      <c r="J2375" s="1">
        <v>0</v>
      </c>
      <c r="K2375" s="1">
        <v>150</v>
      </c>
      <c r="L2375" s="54"/>
    </row>
    <row r="2376" spans="1:12">
      <c r="A2376" t="s">
        <v>25</v>
      </c>
      <c r="B2376" t="s">
        <v>120</v>
      </c>
      <c r="C2376" t="s">
        <v>99</v>
      </c>
      <c r="D2376" t="s">
        <v>100</v>
      </c>
      <c r="E2376" s="54">
        <v>20</v>
      </c>
      <c r="F2376" t="s">
        <v>59</v>
      </c>
      <c r="G2376" s="54">
        <v>1.4033908265142301</v>
      </c>
      <c r="H2376" s="54">
        <v>0</v>
      </c>
      <c r="I2376" s="54">
        <v>-0.13353149853070001</v>
      </c>
      <c r="J2376" s="1">
        <v>0</v>
      </c>
      <c r="K2376" s="1">
        <v>150</v>
      </c>
      <c r="L2376" s="54"/>
    </row>
    <row r="2377" spans="1:12">
      <c r="A2377" t="s">
        <v>25</v>
      </c>
      <c r="B2377" t="s">
        <v>120</v>
      </c>
      <c r="C2377" t="s">
        <v>99</v>
      </c>
      <c r="D2377" t="s">
        <v>100</v>
      </c>
      <c r="E2377" s="54">
        <v>20</v>
      </c>
      <c r="F2377" t="s">
        <v>65</v>
      </c>
      <c r="G2377" s="54">
        <v>1.4033908265142301</v>
      </c>
      <c r="H2377" s="54">
        <v>0</v>
      </c>
      <c r="I2377" s="54">
        <v>2.5621779311773899E-2</v>
      </c>
      <c r="J2377" s="1">
        <v>0</v>
      </c>
      <c r="K2377" s="1">
        <v>150</v>
      </c>
      <c r="L2377" s="54"/>
    </row>
    <row r="2378" spans="1:12">
      <c r="A2378" t="s">
        <v>25</v>
      </c>
      <c r="B2378" t="s">
        <v>120</v>
      </c>
      <c r="C2378" t="s">
        <v>99</v>
      </c>
      <c r="D2378" t="s">
        <v>100</v>
      </c>
      <c r="E2378" s="54">
        <v>20</v>
      </c>
      <c r="F2378" t="s">
        <v>64</v>
      </c>
      <c r="G2378" s="54">
        <v>1.4033908265142301</v>
      </c>
      <c r="H2378" s="54">
        <v>0</v>
      </c>
      <c r="I2378" s="54">
        <v>-2.2081918076403299E-2</v>
      </c>
      <c r="J2378" s="1">
        <v>0</v>
      </c>
      <c r="K2378" s="1">
        <v>150</v>
      </c>
      <c r="L2378" s="54"/>
    </row>
    <row r="2379" spans="1:12">
      <c r="A2379" t="s">
        <v>25</v>
      </c>
      <c r="B2379" t="s">
        <v>120</v>
      </c>
      <c r="C2379" t="s">
        <v>99</v>
      </c>
      <c r="D2379" t="s">
        <v>100</v>
      </c>
      <c r="E2379" s="54">
        <v>20</v>
      </c>
      <c r="F2379" t="s">
        <v>17</v>
      </c>
      <c r="G2379" s="54">
        <v>1.4033908265142301</v>
      </c>
      <c r="H2379" s="54">
        <v>0</v>
      </c>
      <c r="I2379" s="54">
        <v>-0.21393343480023899</v>
      </c>
      <c r="J2379" s="1">
        <v>0</v>
      </c>
      <c r="K2379" s="1">
        <v>150</v>
      </c>
      <c r="L2379" s="54"/>
    </row>
    <row r="2380" spans="1:12">
      <c r="A2380" t="s">
        <v>25</v>
      </c>
      <c r="B2380" t="s">
        <v>120</v>
      </c>
      <c r="C2380" t="s">
        <v>99</v>
      </c>
      <c r="D2380" t="s">
        <v>100</v>
      </c>
      <c r="E2380" s="54">
        <v>20</v>
      </c>
      <c r="F2380" t="s">
        <v>63</v>
      </c>
      <c r="G2380" s="54">
        <v>1.4033908265142301</v>
      </c>
      <c r="H2380" s="54">
        <v>0</v>
      </c>
      <c r="I2380" s="54">
        <v>5.55412722853902E-3</v>
      </c>
      <c r="J2380" s="1">
        <v>0</v>
      </c>
      <c r="K2380" s="1">
        <v>150</v>
      </c>
      <c r="L2380" s="54"/>
    </row>
    <row r="2381" spans="1:12">
      <c r="A2381" t="s">
        <v>25</v>
      </c>
      <c r="B2381" t="s">
        <v>120</v>
      </c>
      <c r="C2381" t="s">
        <v>99</v>
      </c>
      <c r="D2381" t="s">
        <v>100</v>
      </c>
      <c r="E2381" s="54">
        <v>20</v>
      </c>
      <c r="F2381" t="s">
        <v>72</v>
      </c>
      <c r="G2381" s="54">
        <v>1.4033908265142301</v>
      </c>
      <c r="H2381" s="54">
        <v>0</v>
      </c>
      <c r="I2381" s="54">
        <v>2.0443895246540601E-2</v>
      </c>
      <c r="J2381" s="1">
        <v>0</v>
      </c>
      <c r="K2381" s="1">
        <v>150</v>
      </c>
      <c r="L2381" s="54"/>
    </row>
    <row r="2382" spans="1:12">
      <c r="A2382" t="s">
        <v>25</v>
      </c>
      <c r="B2382" t="s">
        <v>120</v>
      </c>
      <c r="C2382" t="s">
        <v>99</v>
      </c>
      <c r="D2382" t="s">
        <v>100</v>
      </c>
      <c r="E2382" s="54">
        <v>21</v>
      </c>
      <c r="F2382" t="s">
        <v>62</v>
      </c>
      <c r="G2382" s="54">
        <v>1.2983346792880499</v>
      </c>
      <c r="H2382" s="54">
        <v>0</v>
      </c>
      <c r="I2382" s="54">
        <v>6.6463009534945494E-2</v>
      </c>
      <c r="J2382" s="1">
        <v>0</v>
      </c>
      <c r="K2382" s="1">
        <v>150</v>
      </c>
      <c r="L2382" s="54"/>
    </row>
    <row r="2383" spans="1:12">
      <c r="A2383" t="s">
        <v>25</v>
      </c>
      <c r="B2383" t="s">
        <v>120</v>
      </c>
      <c r="C2383" t="s">
        <v>99</v>
      </c>
      <c r="D2383" t="s">
        <v>100</v>
      </c>
      <c r="E2383" s="54">
        <v>21</v>
      </c>
      <c r="F2383" t="s">
        <v>84</v>
      </c>
      <c r="G2383" s="54">
        <v>1.2983346792880499</v>
      </c>
      <c r="H2383" s="54">
        <v>0</v>
      </c>
      <c r="I2383" s="54">
        <v>-1.28977016758073E-2</v>
      </c>
      <c r="J2383" s="1">
        <v>0</v>
      </c>
      <c r="K2383" s="1">
        <v>4.8196721311475397</v>
      </c>
      <c r="L2383" s="54"/>
    </row>
    <row r="2384" spans="1:12">
      <c r="A2384" t="s">
        <v>25</v>
      </c>
      <c r="B2384" t="s">
        <v>120</v>
      </c>
      <c r="C2384" t="s">
        <v>99</v>
      </c>
      <c r="D2384" t="s">
        <v>100</v>
      </c>
      <c r="E2384" s="54">
        <v>21</v>
      </c>
      <c r="F2384" t="s">
        <v>84</v>
      </c>
      <c r="G2384" s="54">
        <v>1.2983346792880499</v>
      </c>
      <c r="H2384" s="54">
        <v>1</v>
      </c>
      <c r="I2384" s="54">
        <v>3.7101317549833E-2</v>
      </c>
      <c r="J2384" s="1">
        <v>4.8196721311475397</v>
      </c>
      <c r="K2384" s="1">
        <v>150</v>
      </c>
      <c r="L2384" s="54"/>
    </row>
    <row r="2385" spans="1:12">
      <c r="A2385" t="s">
        <v>25</v>
      </c>
      <c r="B2385" t="s">
        <v>120</v>
      </c>
      <c r="C2385" t="s">
        <v>99</v>
      </c>
      <c r="D2385" t="s">
        <v>100</v>
      </c>
      <c r="E2385" s="54">
        <v>21</v>
      </c>
      <c r="F2385" t="s">
        <v>80</v>
      </c>
      <c r="G2385" s="54">
        <v>1.2983346792880499</v>
      </c>
      <c r="H2385" s="54">
        <v>0</v>
      </c>
      <c r="I2385" s="54">
        <v>3.3180664174886999E-2</v>
      </c>
      <c r="J2385" s="1">
        <v>0</v>
      </c>
      <c r="K2385" s="1">
        <v>150</v>
      </c>
      <c r="L2385" s="54"/>
    </row>
    <row r="2386" spans="1:12">
      <c r="A2386" t="s">
        <v>25</v>
      </c>
      <c r="B2386" t="s">
        <v>120</v>
      </c>
      <c r="C2386" t="s">
        <v>99</v>
      </c>
      <c r="D2386" t="s">
        <v>100</v>
      </c>
      <c r="E2386" s="54">
        <v>21</v>
      </c>
      <c r="F2386" t="s">
        <v>81</v>
      </c>
      <c r="G2386" s="54">
        <v>1.2983346792880499</v>
      </c>
      <c r="H2386" s="54">
        <v>0</v>
      </c>
      <c r="I2386" s="54">
        <v>1.4831713867429101E-2</v>
      </c>
      <c r="J2386" s="1">
        <v>0</v>
      </c>
      <c r="K2386" s="1">
        <v>150</v>
      </c>
      <c r="L2386" s="54"/>
    </row>
    <row r="2387" spans="1:12">
      <c r="A2387" t="s">
        <v>25</v>
      </c>
      <c r="B2387" t="s">
        <v>120</v>
      </c>
      <c r="C2387" t="s">
        <v>99</v>
      </c>
      <c r="D2387" t="s">
        <v>100</v>
      </c>
      <c r="E2387" s="54">
        <v>21</v>
      </c>
      <c r="F2387" t="s">
        <v>79</v>
      </c>
      <c r="G2387" s="54">
        <v>1.2983346792880499</v>
      </c>
      <c r="H2387" s="54">
        <v>0</v>
      </c>
      <c r="I2387" s="54">
        <v>-1.2969246529120199E-2</v>
      </c>
      <c r="J2387" s="1">
        <v>0</v>
      </c>
      <c r="K2387" s="1">
        <v>150</v>
      </c>
      <c r="L2387" s="54"/>
    </row>
    <row r="2388" spans="1:12">
      <c r="A2388" t="s">
        <v>25</v>
      </c>
      <c r="B2388" t="s">
        <v>120</v>
      </c>
      <c r="C2388" t="s">
        <v>99</v>
      </c>
      <c r="D2388" t="s">
        <v>100</v>
      </c>
      <c r="E2388" s="54">
        <v>21</v>
      </c>
      <c r="F2388" t="s">
        <v>66</v>
      </c>
      <c r="G2388" s="54">
        <v>1.2983346792880499</v>
      </c>
      <c r="H2388" s="54">
        <v>0</v>
      </c>
      <c r="I2388" s="54">
        <v>0.217421637866692</v>
      </c>
      <c r="J2388" s="1">
        <v>0</v>
      </c>
      <c r="K2388" s="1">
        <v>150</v>
      </c>
      <c r="L2388" s="54"/>
    </row>
    <row r="2389" spans="1:12">
      <c r="A2389" t="s">
        <v>25</v>
      </c>
      <c r="B2389" t="s">
        <v>120</v>
      </c>
      <c r="C2389" t="s">
        <v>99</v>
      </c>
      <c r="D2389" t="s">
        <v>100</v>
      </c>
      <c r="E2389" s="54">
        <v>21</v>
      </c>
      <c r="F2389" t="s">
        <v>56</v>
      </c>
      <c r="G2389" s="54">
        <v>1.2983346792880499</v>
      </c>
      <c r="H2389" s="54">
        <v>0</v>
      </c>
      <c r="I2389" s="54">
        <v>0.125819409876228</v>
      </c>
      <c r="J2389" s="1">
        <v>0</v>
      </c>
      <c r="K2389" s="1">
        <v>150</v>
      </c>
      <c r="L2389" s="54"/>
    </row>
    <row r="2390" spans="1:12">
      <c r="A2390" t="s">
        <v>25</v>
      </c>
      <c r="B2390" t="s">
        <v>120</v>
      </c>
      <c r="C2390" t="s">
        <v>99</v>
      </c>
      <c r="D2390" t="s">
        <v>100</v>
      </c>
      <c r="E2390" s="54">
        <v>21</v>
      </c>
      <c r="F2390" t="s">
        <v>86</v>
      </c>
      <c r="G2390" s="54">
        <v>1.2983346792880499</v>
      </c>
      <c r="H2390" s="54">
        <v>0</v>
      </c>
      <c r="I2390" s="54">
        <v>1.0707744391870199E-2</v>
      </c>
      <c r="J2390" s="1">
        <v>0</v>
      </c>
      <c r="K2390" s="1">
        <v>150</v>
      </c>
      <c r="L2390" s="54"/>
    </row>
    <row r="2391" spans="1:12">
      <c r="A2391" t="s">
        <v>25</v>
      </c>
      <c r="B2391" t="s">
        <v>120</v>
      </c>
      <c r="C2391" t="s">
        <v>99</v>
      </c>
      <c r="D2391" t="s">
        <v>100</v>
      </c>
      <c r="E2391" s="54">
        <v>21</v>
      </c>
      <c r="F2391" t="s">
        <v>88</v>
      </c>
      <c r="G2391" s="54">
        <v>1.2983346792880499</v>
      </c>
      <c r="H2391" s="54">
        <v>0</v>
      </c>
      <c r="I2391" s="54">
        <v>1.6136342584039801E-2</v>
      </c>
      <c r="J2391" s="1">
        <v>0</v>
      </c>
      <c r="K2391" s="1">
        <v>150</v>
      </c>
      <c r="L2391" s="54"/>
    </row>
    <row r="2392" spans="1:12">
      <c r="A2392" t="s">
        <v>25</v>
      </c>
      <c r="B2392" t="s">
        <v>120</v>
      </c>
      <c r="C2392" t="s">
        <v>99</v>
      </c>
      <c r="D2392" t="s">
        <v>100</v>
      </c>
      <c r="E2392" s="54">
        <v>21</v>
      </c>
      <c r="F2392" t="s">
        <v>87</v>
      </c>
      <c r="G2392" s="54">
        <v>1.2983346792880499</v>
      </c>
      <c r="H2392" s="54">
        <v>0</v>
      </c>
      <c r="I2392" s="54">
        <v>7.1660529883989599E-3</v>
      </c>
      <c r="J2392" s="1">
        <v>0</v>
      </c>
      <c r="K2392" s="1">
        <v>150</v>
      </c>
      <c r="L2392" s="54"/>
    </row>
    <row r="2393" spans="1:12">
      <c r="A2393" t="s">
        <v>25</v>
      </c>
      <c r="B2393" t="s">
        <v>120</v>
      </c>
      <c r="C2393" t="s">
        <v>99</v>
      </c>
      <c r="D2393" t="s">
        <v>100</v>
      </c>
      <c r="E2393" s="54">
        <v>21</v>
      </c>
      <c r="F2393" t="s">
        <v>85</v>
      </c>
      <c r="G2393" s="54">
        <v>1.2983346792880499</v>
      </c>
      <c r="H2393" s="54">
        <v>0</v>
      </c>
      <c r="I2393" s="54">
        <v>1.8341116218084399E-2</v>
      </c>
      <c r="J2393" s="1">
        <v>0</v>
      </c>
      <c r="K2393" s="1">
        <v>150</v>
      </c>
      <c r="L2393" s="54"/>
    </row>
    <row r="2394" spans="1:12">
      <c r="A2394" t="s">
        <v>25</v>
      </c>
      <c r="B2394" t="s">
        <v>120</v>
      </c>
      <c r="C2394" t="s">
        <v>99</v>
      </c>
      <c r="D2394" t="s">
        <v>100</v>
      </c>
      <c r="E2394" s="54">
        <v>21</v>
      </c>
      <c r="F2394" t="s">
        <v>89</v>
      </c>
      <c r="G2394" s="54">
        <v>1.2983346792880499</v>
      </c>
      <c r="H2394" s="54">
        <v>0</v>
      </c>
      <c r="I2394" s="54">
        <v>2.4836359415594301E-2</v>
      </c>
      <c r="J2394" s="1">
        <v>0</v>
      </c>
      <c r="K2394" s="1">
        <v>150</v>
      </c>
      <c r="L2394" s="54"/>
    </row>
    <row r="2395" spans="1:12">
      <c r="A2395" t="s">
        <v>25</v>
      </c>
      <c r="B2395" t="s">
        <v>120</v>
      </c>
      <c r="C2395" t="s">
        <v>99</v>
      </c>
      <c r="D2395" t="s">
        <v>100</v>
      </c>
      <c r="E2395" s="54">
        <v>21</v>
      </c>
      <c r="F2395" t="s">
        <v>55</v>
      </c>
      <c r="G2395" s="54">
        <v>1.2983346792880499</v>
      </c>
      <c r="H2395" s="54">
        <v>0</v>
      </c>
      <c r="I2395" s="54">
        <v>0.22375795909478099</v>
      </c>
      <c r="J2395" s="1">
        <v>0</v>
      </c>
      <c r="K2395" s="1">
        <v>150</v>
      </c>
      <c r="L2395" s="54"/>
    </row>
    <row r="2396" spans="1:12">
      <c r="A2396" t="s">
        <v>25</v>
      </c>
      <c r="B2396" t="s">
        <v>120</v>
      </c>
      <c r="C2396" t="s">
        <v>99</v>
      </c>
      <c r="D2396" t="s">
        <v>100</v>
      </c>
      <c r="E2396" s="54">
        <v>21</v>
      </c>
      <c r="F2396" t="s">
        <v>61</v>
      </c>
      <c r="G2396" s="54">
        <v>1.2983346792880499</v>
      </c>
      <c r="H2396" s="54">
        <v>0</v>
      </c>
      <c r="I2396" s="54">
        <v>-4.5534386634289201E-2</v>
      </c>
      <c r="J2396" s="1">
        <v>0</v>
      </c>
      <c r="K2396" s="1">
        <v>150</v>
      </c>
      <c r="L2396" s="54"/>
    </row>
    <row r="2397" spans="1:12">
      <c r="A2397" t="s">
        <v>25</v>
      </c>
      <c r="B2397" t="s">
        <v>120</v>
      </c>
      <c r="C2397" t="s">
        <v>99</v>
      </c>
      <c r="D2397" t="s">
        <v>100</v>
      </c>
      <c r="E2397" s="54">
        <v>21</v>
      </c>
      <c r="F2397" t="s">
        <v>60</v>
      </c>
      <c r="G2397" s="54">
        <v>1.2983346792880499</v>
      </c>
      <c r="H2397" s="54">
        <v>0</v>
      </c>
      <c r="I2397" s="54">
        <v>-2.6007757731839599E-2</v>
      </c>
      <c r="J2397" s="1">
        <v>0</v>
      </c>
      <c r="K2397" s="1">
        <v>150</v>
      </c>
      <c r="L2397" s="54"/>
    </row>
    <row r="2398" spans="1:12">
      <c r="A2398" t="s">
        <v>25</v>
      </c>
      <c r="B2398" t="s">
        <v>120</v>
      </c>
      <c r="C2398" t="s">
        <v>99</v>
      </c>
      <c r="D2398" t="s">
        <v>100</v>
      </c>
      <c r="E2398" s="54">
        <v>21</v>
      </c>
      <c r="F2398" t="s">
        <v>57</v>
      </c>
      <c r="G2398" s="54">
        <v>1.2983346792880499</v>
      </c>
      <c r="H2398" s="54">
        <v>0</v>
      </c>
      <c r="I2398" s="54">
        <v>5.68122442949235E-2</v>
      </c>
      <c r="J2398" s="1">
        <v>0</v>
      </c>
      <c r="K2398" s="1">
        <v>150</v>
      </c>
      <c r="L2398" s="54"/>
    </row>
    <row r="2399" spans="1:12">
      <c r="A2399" t="s">
        <v>25</v>
      </c>
      <c r="B2399" t="s">
        <v>120</v>
      </c>
      <c r="C2399" t="s">
        <v>99</v>
      </c>
      <c r="D2399" t="s">
        <v>100</v>
      </c>
      <c r="E2399" s="54">
        <v>21</v>
      </c>
      <c r="F2399" t="s">
        <v>59</v>
      </c>
      <c r="G2399" s="54">
        <v>1.2983346792880499</v>
      </c>
      <c r="H2399" s="54">
        <v>0</v>
      </c>
      <c r="I2399" s="54">
        <v>-8.0097377670797998E-2</v>
      </c>
      <c r="J2399" s="1">
        <v>0</v>
      </c>
      <c r="K2399" s="1">
        <v>150</v>
      </c>
      <c r="L2399" s="54"/>
    </row>
    <row r="2400" spans="1:12">
      <c r="A2400" t="s">
        <v>25</v>
      </c>
      <c r="B2400" t="s">
        <v>120</v>
      </c>
      <c r="C2400" t="s">
        <v>99</v>
      </c>
      <c r="D2400" t="s">
        <v>100</v>
      </c>
      <c r="E2400" s="54">
        <v>21</v>
      </c>
      <c r="F2400" t="s">
        <v>65</v>
      </c>
      <c r="G2400" s="54">
        <v>1.2983346792880499</v>
      </c>
      <c r="H2400" s="54">
        <v>0</v>
      </c>
      <c r="I2400" s="54">
        <v>-1.28790395722057E-2</v>
      </c>
      <c r="J2400" s="1">
        <v>0</v>
      </c>
      <c r="K2400" s="1">
        <v>150</v>
      </c>
      <c r="L2400" s="54"/>
    </row>
    <row r="2401" spans="1:12">
      <c r="A2401" t="s">
        <v>25</v>
      </c>
      <c r="B2401" t="s">
        <v>120</v>
      </c>
      <c r="C2401" t="s">
        <v>99</v>
      </c>
      <c r="D2401" t="s">
        <v>100</v>
      </c>
      <c r="E2401" s="54">
        <v>21</v>
      </c>
      <c r="F2401" t="s">
        <v>64</v>
      </c>
      <c r="G2401" s="54">
        <v>1.2983346792880499</v>
      </c>
      <c r="H2401" s="54">
        <v>0</v>
      </c>
      <c r="I2401" s="54">
        <v>-5.4987393218897701E-2</v>
      </c>
      <c r="J2401" s="1">
        <v>0</v>
      </c>
      <c r="K2401" s="1">
        <v>150</v>
      </c>
      <c r="L2401" s="54"/>
    </row>
    <row r="2402" spans="1:12">
      <c r="A2402" t="s">
        <v>25</v>
      </c>
      <c r="B2402" t="s">
        <v>120</v>
      </c>
      <c r="C2402" t="s">
        <v>99</v>
      </c>
      <c r="D2402" t="s">
        <v>100</v>
      </c>
      <c r="E2402" s="54">
        <v>21</v>
      </c>
      <c r="F2402" t="s">
        <v>17</v>
      </c>
      <c r="G2402" s="54">
        <v>1.2983346792880499</v>
      </c>
      <c r="H2402" s="54">
        <v>0</v>
      </c>
      <c r="I2402" s="54">
        <v>-0.16652877565855501</v>
      </c>
      <c r="J2402" s="1">
        <v>0</v>
      </c>
      <c r="K2402" s="1">
        <v>150</v>
      </c>
      <c r="L2402" s="54"/>
    </row>
    <row r="2403" spans="1:12">
      <c r="A2403" t="s">
        <v>25</v>
      </c>
      <c r="B2403" t="s">
        <v>120</v>
      </c>
      <c r="C2403" t="s">
        <v>99</v>
      </c>
      <c r="D2403" t="s">
        <v>100</v>
      </c>
      <c r="E2403" s="54">
        <v>21</v>
      </c>
      <c r="F2403" t="s">
        <v>63</v>
      </c>
      <c r="G2403" s="54">
        <v>1.2983346792880499</v>
      </c>
      <c r="H2403" s="54">
        <v>0</v>
      </c>
      <c r="I2403" s="54">
        <v>-2.4747046073746601E-2</v>
      </c>
      <c r="J2403" s="1">
        <v>0</v>
      </c>
      <c r="K2403" s="1">
        <v>150</v>
      </c>
      <c r="L2403" s="54"/>
    </row>
    <row r="2404" spans="1:12">
      <c r="A2404" t="s">
        <v>25</v>
      </c>
      <c r="B2404" t="s">
        <v>120</v>
      </c>
      <c r="C2404" t="s">
        <v>99</v>
      </c>
      <c r="D2404" t="s">
        <v>100</v>
      </c>
      <c r="E2404" s="54">
        <v>21</v>
      </c>
      <c r="F2404" t="s">
        <v>72</v>
      </c>
      <c r="G2404" s="54">
        <v>1.2983346792880499</v>
      </c>
      <c r="H2404" s="54">
        <v>0</v>
      </c>
      <c r="I2404" s="54">
        <v>-3.3877640456875503E-2</v>
      </c>
      <c r="J2404" s="1">
        <v>0</v>
      </c>
      <c r="K2404" s="1">
        <v>150</v>
      </c>
      <c r="L2404" s="54"/>
    </row>
    <row r="2405" spans="1:12">
      <c r="A2405" t="s">
        <v>25</v>
      </c>
      <c r="B2405" t="s">
        <v>120</v>
      </c>
      <c r="C2405" t="s">
        <v>99</v>
      </c>
      <c r="D2405" t="s">
        <v>100</v>
      </c>
      <c r="E2405" s="54">
        <v>22</v>
      </c>
      <c r="F2405" t="s">
        <v>62</v>
      </c>
      <c r="G2405" s="54">
        <v>1.1115840446341601</v>
      </c>
      <c r="H2405" s="54">
        <v>0</v>
      </c>
      <c r="I2405" s="54">
        <v>3.3707699251429898E-2</v>
      </c>
      <c r="J2405" s="1">
        <v>0</v>
      </c>
      <c r="K2405" s="1">
        <v>150</v>
      </c>
      <c r="L2405" s="54"/>
    </row>
    <row r="2406" spans="1:12">
      <c r="A2406" t="s">
        <v>25</v>
      </c>
      <c r="B2406" t="s">
        <v>120</v>
      </c>
      <c r="C2406" t="s">
        <v>99</v>
      </c>
      <c r="D2406" t="s">
        <v>100</v>
      </c>
      <c r="E2406" s="54">
        <v>22</v>
      </c>
      <c r="F2406" t="s">
        <v>84</v>
      </c>
      <c r="G2406" s="54">
        <v>1.1115840446341601</v>
      </c>
      <c r="H2406" s="54">
        <v>0</v>
      </c>
      <c r="I2406" s="54">
        <v>-1.31535476043191E-2</v>
      </c>
      <c r="J2406" s="1">
        <v>0</v>
      </c>
      <c r="K2406" s="1">
        <v>4.1311475409836103</v>
      </c>
      <c r="L2406" s="54"/>
    </row>
    <row r="2407" spans="1:12">
      <c r="A2407" t="s">
        <v>25</v>
      </c>
      <c r="B2407" t="s">
        <v>120</v>
      </c>
      <c r="C2407" t="s">
        <v>99</v>
      </c>
      <c r="D2407" t="s">
        <v>100</v>
      </c>
      <c r="E2407" s="54">
        <v>22</v>
      </c>
      <c r="F2407" t="s">
        <v>84</v>
      </c>
      <c r="G2407" s="54">
        <v>1.1115840446341601</v>
      </c>
      <c r="H2407" s="54">
        <v>1</v>
      </c>
      <c r="I2407" s="54">
        <v>3.22806766866678E-2</v>
      </c>
      <c r="J2407" s="1">
        <v>4.1311475409836103</v>
      </c>
      <c r="K2407" s="1">
        <v>10.032786885245899</v>
      </c>
      <c r="L2407" s="54"/>
    </row>
    <row r="2408" spans="1:12">
      <c r="A2408" t="s">
        <v>25</v>
      </c>
      <c r="B2408" t="s">
        <v>120</v>
      </c>
      <c r="C2408" t="s">
        <v>99</v>
      </c>
      <c r="D2408" t="s">
        <v>100</v>
      </c>
      <c r="E2408" s="54">
        <v>22</v>
      </c>
      <c r="F2408" t="s">
        <v>84</v>
      </c>
      <c r="G2408" s="54">
        <v>1.1115840446341601</v>
      </c>
      <c r="H2408" s="54">
        <v>2</v>
      </c>
      <c r="I2408" s="54">
        <v>2.4569367592790101</v>
      </c>
      <c r="J2408" s="1">
        <v>10.032786885245899</v>
      </c>
      <c r="K2408" s="1">
        <v>150</v>
      </c>
      <c r="L2408" s="54"/>
    </row>
    <row r="2409" spans="1:12">
      <c r="A2409" t="s">
        <v>25</v>
      </c>
      <c r="B2409" t="s">
        <v>120</v>
      </c>
      <c r="C2409" t="s">
        <v>99</v>
      </c>
      <c r="D2409" t="s">
        <v>100</v>
      </c>
      <c r="E2409" s="54">
        <v>22</v>
      </c>
      <c r="F2409" t="s">
        <v>80</v>
      </c>
      <c r="G2409" s="54">
        <v>1.1115840446341601</v>
      </c>
      <c r="H2409" s="54">
        <v>0</v>
      </c>
      <c r="I2409" s="54">
        <v>3.0032479043390702E-2</v>
      </c>
      <c r="J2409" s="1">
        <v>0</v>
      </c>
      <c r="K2409" s="1">
        <v>150</v>
      </c>
      <c r="L2409" s="54"/>
    </row>
    <row r="2410" spans="1:12">
      <c r="A2410" t="s">
        <v>25</v>
      </c>
      <c r="B2410" t="s">
        <v>120</v>
      </c>
      <c r="C2410" t="s">
        <v>99</v>
      </c>
      <c r="D2410" t="s">
        <v>100</v>
      </c>
      <c r="E2410" s="54">
        <v>22</v>
      </c>
      <c r="F2410" t="s">
        <v>81</v>
      </c>
      <c r="G2410" s="54">
        <v>1.1115840446341601</v>
      </c>
      <c r="H2410" s="54">
        <v>0</v>
      </c>
      <c r="I2410" s="54">
        <v>1.85953728902086E-2</v>
      </c>
      <c r="J2410" s="1">
        <v>0</v>
      </c>
      <c r="K2410" s="1">
        <v>150</v>
      </c>
      <c r="L2410" s="54"/>
    </row>
    <row r="2411" spans="1:12">
      <c r="A2411" t="s">
        <v>25</v>
      </c>
      <c r="B2411" t="s">
        <v>120</v>
      </c>
      <c r="C2411" t="s">
        <v>99</v>
      </c>
      <c r="D2411" t="s">
        <v>100</v>
      </c>
      <c r="E2411" s="54">
        <v>22</v>
      </c>
      <c r="F2411" t="s">
        <v>79</v>
      </c>
      <c r="G2411" s="54">
        <v>1.1115840446341601</v>
      </c>
      <c r="H2411" s="54">
        <v>0</v>
      </c>
      <c r="I2411" s="54">
        <v>-2.45431668679963</v>
      </c>
      <c r="J2411" s="1">
        <v>0</v>
      </c>
      <c r="K2411" s="1">
        <v>150</v>
      </c>
      <c r="L2411" s="54"/>
    </row>
    <row r="2412" spans="1:12">
      <c r="A2412" t="s">
        <v>25</v>
      </c>
      <c r="B2412" t="s">
        <v>120</v>
      </c>
      <c r="C2412" t="s">
        <v>99</v>
      </c>
      <c r="D2412" t="s">
        <v>100</v>
      </c>
      <c r="E2412" s="54">
        <v>22</v>
      </c>
      <c r="F2412" t="s">
        <v>66</v>
      </c>
      <c r="G2412" s="54">
        <v>1.1115840446341601</v>
      </c>
      <c r="H2412" s="54">
        <v>0</v>
      </c>
      <c r="I2412" s="54">
        <v>0.227760645631604</v>
      </c>
      <c r="J2412" s="1">
        <v>0</v>
      </c>
      <c r="K2412" s="1">
        <v>150</v>
      </c>
      <c r="L2412" s="54"/>
    </row>
    <row r="2413" spans="1:12">
      <c r="A2413" t="s">
        <v>25</v>
      </c>
      <c r="B2413" t="s">
        <v>120</v>
      </c>
      <c r="C2413" t="s">
        <v>99</v>
      </c>
      <c r="D2413" t="s">
        <v>100</v>
      </c>
      <c r="E2413" s="54">
        <v>22</v>
      </c>
      <c r="F2413" t="s">
        <v>56</v>
      </c>
      <c r="G2413" s="54">
        <v>1.1115840446341601</v>
      </c>
      <c r="H2413" s="54">
        <v>0</v>
      </c>
      <c r="I2413" s="54">
        <v>0.22182093528764399</v>
      </c>
      <c r="J2413" s="1">
        <v>0</v>
      </c>
      <c r="K2413" s="1">
        <v>150</v>
      </c>
      <c r="L2413" s="54"/>
    </row>
    <row r="2414" spans="1:12">
      <c r="A2414" t="s">
        <v>25</v>
      </c>
      <c r="B2414" t="s">
        <v>120</v>
      </c>
      <c r="C2414" t="s">
        <v>99</v>
      </c>
      <c r="D2414" t="s">
        <v>100</v>
      </c>
      <c r="E2414" s="54">
        <v>22</v>
      </c>
      <c r="F2414" t="s">
        <v>86</v>
      </c>
      <c r="G2414" s="54">
        <v>1.1115840446341601</v>
      </c>
      <c r="H2414" s="54">
        <v>0</v>
      </c>
      <c r="I2414" s="54">
        <v>1.27889921249389E-2</v>
      </c>
      <c r="J2414" s="1">
        <v>0</v>
      </c>
      <c r="K2414" s="1">
        <v>150</v>
      </c>
      <c r="L2414" s="54"/>
    </row>
    <row r="2415" spans="1:12">
      <c r="A2415" t="s">
        <v>25</v>
      </c>
      <c r="B2415" t="s">
        <v>120</v>
      </c>
      <c r="C2415" t="s">
        <v>99</v>
      </c>
      <c r="D2415" t="s">
        <v>100</v>
      </c>
      <c r="E2415" s="54">
        <v>22</v>
      </c>
      <c r="F2415" t="s">
        <v>88</v>
      </c>
      <c r="G2415" s="54">
        <v>1.1115840446341601</v>
      </c>
      <c r="H2415" s="54">
        <v>0</v>
      </c>
      <c r="I2415" s="54">
        <v>1.3779442310989499E-2</v>
      </c>
      <c r="J2415" s="1">
        <v>0</v>
      </c>
      <c r="K2415" s="1">
        <v>150</v>
      </c>
      <c r="L2415" s="54"/>
    </row>
    <row r="2416" spans="1:12">
      <c r="A2416" t="s">
        <v>25</v>
      </c>
      <c r="B2416" t="s">
        <v>120</v>
      </c>
      <c r="C2416" t="s">
        <v>99</v>
      </c>
      <c r="D2416" t="s">
        <v>100</v>
      </c>
      <c r="E2416" s="54">
        <v>22</v>
      </c>
      <c r="F2416" t="s">
        <v>87</v>
      </c>
      <c r="G2416" s="54">
        <v>1.1115840446341601</v>
      </c>
      <c r="H2416" s="54">
        <v>0</v>
      </c>
      <c r="I2416" s="54">
        <v>8.2190824279352002E-3</v>
      </c>
      <c r="J2416" s="1">
        <v>0</v>
      </c>
      <c r="K2416" s="1">
        <v>150</v>
      </c>
      <c r="L2416" s="54"/>
    </row>
    <row r="2417" spans="1:12">
      <c r="A2417" t="s">
        <v>25</v>
      </c>
      <c r="B2417" t="s">
        <v>120</v>
      </c>
      <c r="C2417" t="s">
        <v>99</v>
      </c>
      <c r="D2417" t="s">
        <v>100</v>
      </c>
      <c r="E2417" s="54">
        <v>22</v>
      </c>
      <c r="F2417" t="s">
        <v>85</v>
      </c>
      <c r="G2417" s="54">
        <v>1.1115840446341601</v>
      </c>
      <c r="H2417" s="54">
        <v>0</v>
      </c>
      <c r="I2417" s="54">
        <v>1.7019998304770901E-2</v>
      </c>
      <c r="J2417" s="1">
        <v>0</v>
      </c>
      <c r="K2417" s="1">
        <v>150</v>
      </c>
      <c r="L2417" s="54"/>
    </row>
    <row r="2418" spans="1:12">
      <c r="A2418" t="s">
        <v>25</v>
      </c>
      <c r="B2418" t="s">
        <v>120</v>
      </c>
      <c r="C2418" t="s">
        <v>99</v>
      </c>
      <c r="D2418" t="s">
        <v>100</v>
      </c>
      <c r="E2418" s="54">
        <v>22</v>
      </c>
      <c r="F2418" t="s">
        <v>89</v>
      </c>
      <c r="G2418" s="54">
        <v>1.1115840446341601</v>
      </c>
      <c r="H2418" s="54">
        <v>0</v>
      </c>
      <c r="I2418" s="54">
        <v>2.4454584465930601E-2</v>
      </c>
      <c r="J2418" s="1">
        <v>0</v>
      </c>
      <c r="K2418" s="1">
        <v>150</v>
      </c>
      <c r="L2418" s="54"/>
    </row>
    <row r="2419" spans="1:12">
      <c r="A2419" t="s">
        <v>25</v>
      </c>
      <c r="B2419" t="s">
        <v>120</v>
      </c>
      <c r="C2419" t="s">
        <v>99</v>
      </c>
      <c r="D2419" t="s">
        <v>100</v>
      </c>
      <c r="E2419" s="54">
        <v>22</v>
      </c>
      <c r="F2419" t="s">
        <v>55</v>
      </c>
      <c r="G2419" s="54">
        <v>1.1115840446341601</v>
      </c>
      <c r="H2419" s="54">
        <v>0</v>
      </c>
      <c r="I2419" s="54">
        <v>0.26570013996146802</v>
      </c>
      <c r="J2419" s="1">
        <v>0</v>
      </c>
      <c r="K2419" s="1">
        <v>150</v>
      </c>
      <c r="L2419" s="54"/>
    </row>
    <row r="2420" spans="1:12">
      <c r="A2420" t="s">
        <v>25</v>
      </c>
      <c r="B2420" t="s">
        <v>120</v>
      </c>
      <c r="C2420" t="s">
        <v>99</v>
      </c>
      <c r="D2420" t="s">
        <v>100</v>
      </c>
      <c r="E2420" s="54">
        <v>22</v>
      </c>
      <c r="F2420" t="s">
        <v>61</v>
      </c>
      <c r="G2420" s="54">
        <v>1.1115840446341601</v>
      </c>
      <c r="H2420" s="54">
        <v>0</v>
      </c>
      <c r="I2420" s="54">
        <v>1.3060542706241201E-2</v>
      </c>
      <c r="J2420" s="1">
        <v>0</v>
      </c>
      <c r="K2420" s="1">
        <v>150</v>
      </c>
      <c r="L2420" s="54"/>
    </row>
    <row r="2421" spans="1:12">
      <c r="A2421" t="s">
        <v>25</v>
      </c>
      <c r="B2421" t="s">
        <v>120</v>
      </c>
      <c r="C2421" t="s">
        <v>99</v>
      </c>
      <c r="D2421" t="s">
        <v>100</v>
      </c>
      <c r="E2421" s="54">
        <v>22</v>
      </c>
      <c r="F2421" t="s">
        <v>60</v>
      </c>
      <c r="G2421" s="54">
        <v>1.1115840446341601</v>
      </c>
      <c r="H2421" s="54">
        <v>0</v>
      </c>
      <c r="I2421" s="54">
        <v>1.08231761882857E-2</v>
      </c>
      <c r="J2421" s="1">
        <v>0</v>
      </c>
      <c r="K2421" s="1">
        <v>150</v>
      </c>
      <c r="L2421" s="54"/>
    </row>
    <row r="2422" spans="1:12">
      <c r="A2422" t="s">
        <v>25</v>
      </c>
      <c r="B2422" t="s">
        <v>120</v>
      </c>
      <c r="C2422" t="s">
        <v>99</v>
      </c>
      <c r="D2422" t="s">
        <v>100</v>
      </c>
      <c r="E2422" s="54">
        <v>22</v>
      </c>
      <c r="F2422" t="s">
        <v>57</v>
      </c>
      <c r="G2422" s="54">
        <v>1.1115840446341601</v>
      </c>
      <c r="H2422" s="54">
        <v>0</v>
      </c>
      <c r="I2422" s="54">
        <v>0.114041726019581</v>
      </c>
      <c r="J2422" s="1">
        <v>0</v>
      </c>
      <c r="K2422" s="1">
        <v>150</v>
      </c>
      <c r="L2422" s="54"/>
    </row>
    <row r="2423" spans="1:12">
      <c r="A2423" t="s">
        <v>25</v>
      </c>
      <c r="B2423" t="s">
        <v>120</v>
      </c>
      <c r="C2423" t="s">
        <v>99</v>
      </c>
      <c r="D2423" t="s">
        <v>100</v>
      </c>
      <c r="E2423" s="54">
        <v>22</v>
      </c>
      <c r="F2423" t="s">
        <v>59</v>
      </c>
      <c r="G2423" s="54">
        <v>1.1115840446341601</v>
      </c>
      <c r="H2423" s="54">
        <v>0</v>
      </c>
      <c r="I2423" s="54">
        <v>-3.7256203323383003E-2</v>
      </c>
      <c r="J2423" s="1">
        <v>0</v>
      </c>
      <c r="K2423" s="1">
        <v>150</v>
      </c>
      <c r="L2423" s="54"/>
    </row>
    <row r="2424" spans="1:12">
      <c r="A2424" t="s">
        <v>25</v>
      </c>
      <c r="B2424" t="s">
        <v>120</v>
      </c>
      <c r="C2424" t="s">
        <v>99</v>
      </c>
      <c r="D2424" t="s">
        <v>100</v>
      </c>
      <c r="E2424" s="54">
        <v>22</v>
      </c>
      <c r="F2424" t="s">
        <v>65</v>
      </c>
      <c r="G2424" s="54">
        <v>1.1115840446341601</v>
      </c>
      <c r="H2424" s="54">
        <v>0</v>
      </c>
      <c r="I2424" s="54">
        <v>5.2090956928202002E-2</v>
      </c>
      <c r="J2424" s="1">
        <v>0</v>
      </c>
      <c r="K2424" s="1">
        <v>150</v>
      </c>
      <c r="L2424" s="54"/>
    </row>
    <row r="2425" spans="1:12">
      <c r="A2425" t="s">
        <v>25</v>
      </c>
      <c r="B2425" t="s">
        <v>120</v>
      </c>
      <c r="C2425" t="s">
        <v>99</v>
      </c>
      <c r="D2425" t="s">
        <v>100</v>
      </c>
      <c r="E2425" s="54">
        <v>22</v>
      </c>
      <c r="F2425" t="s">
        <v>64</v>
      </c>
      <c r="G2425" s="54">
        <v>1.1115840446341601</v>
      </c>
      <c r="H2425" s="54">
        <v>0</v>
      </c>
      <c r="I2425" s="54">
        <v>-3.04660263785391E-2</v>
      </c>
      <c r="J2425" s="1">
        <v>0</v>
      </c>
      <c r="K2425" s="1">
        <v>150</v>
      </c>
      <c r="L2425" s="54"/>
    </row>
    <row r="2426" spans="1:12">
      <c r="A2426" t="s">
        <v>25</v>
      </c>
      <c r="B2426" t="s">
        <v>120</v>
      </c>
      <c r="C2426" t="s">
        <v>99</v>
      </c>
      <c r="D2426" t="s">
        <v>100</v>
      </c>
      <c r="E2426" s="54">
        <v>22</v>
      </c>
      <c r="F2426" t="s">
        <v>17</v>
      </c>
      <c r="G2426" s="54">
        <v>1.1115840446341601</v>
      </c>
      <c r="H2426" s="54">
        <v>0</v>
      </c>
      <c r="I2426" s="54">
        <v>-7.2769688434034696E-2</v>
      </c>
      <c r="J2426" s="1">
        <v>0</v>
      </c>
      <c r="K2426" s="1">
        <v>150</v>
      </c>
      <c r="L2426" s="54"/>
    </row>
    <row r="2427" spans="1:12">
      <c r="A2427" t="s">
        <v>25</v>
      </c>
      <c r="B2427" t="s">
        <v>120</v>
      </c>
      <c r="C2427" t="s">
        <v>99</v>
      </c>
      <c r="D2427" t="s">
        <v>100</v>
      </c>
      <c r="E2427" s="54">
        <v>22</v>
      </c>
      <c r="F2427" t="s">
        <v>63</v>
      </c>
      <c r="G2427" s="54">
        <v>1.1115840446341601</v>
      </c>
      <c r="H2427" s="54">
        <v>0</v>
      </c>
      <c r="I2427" s="54">
        <v>-3.0195298695508001E-2</v>
      </c>
      <c r="J2427" s="1">
        <v>0</v>
      </c>
      <c r="K2427" s="1">
        <v>150</v>
      </c>
      <c r="L2427" s="54"/>
    </row>
    <row r="2428" spans="1:12">
      <c r="A2428" t="s">
        <v>25</v>
      </c>
      <c r="B2428" t="s">
        <v>120</v>
      </c>
      <c r="C2428" t="s">
        <v>99</v>
      </c>
      <c r="D2428" t="s">
        <v>100</v>
      </c>
      <c r="E2428" s="54">
        <v>22</v>
      </c>
      <c r="F2428" t="s">
        <v>72</v>
      </c>
      <c r="G2428" s="54">
        <v>1.1115840446341601</v>
      </c>
      <c r="H2428" s="54">
        <v>0</v>
      </c>
      <c r="I2428" s="54">
        <v>-2.75770951021405E-2</v>
      </c>
      <c r="J2428" s="1">
        <v>0</v>
      </c>
      <c r="K2428" s="1">
        <v>150</v>
      </c>
      <c r="L2428" s="54"/>
    </row>
    <row r="2429" spans="1:12">
      <c r="A2429" t="s">
        <v>25</v>
      </c>
      <c r="B2429" t="s">
        <v>120</v>
      </c>
      <c r="C2429" t="s">
        <v>99</v>
      </c>
      <c r="D2429" t="s">
        <v>100</v>
      </c>
      <c r="E2429" s="54">
        <v>23</v>
      </c>
      <c r="F2429" t="s">
        <v>62</v>
      </c>
      <c r="G2429" s="54">
        <v>0.89306075432742305</v>
      </c>
      <c r="H2429" s="54">
        <v>0</v>
      </c>
      <c r="I2429" s="54">
        <v>3.9293549587849003E-2</v>
      </c>
      <c r="J2429" s="1">
        <v>0</v>
      </c>
      <c r="K2429" s="1">
        <v>150</v>
      </c>
      <c r="L2429" s="54"/>
    </row>
    <row r="2430" spans="1:12">
      <c r="A2430" t="s">
        <v>25</v>
      </c>
      <c r="B2430" t="s">
        <v>120</v>
      </c>
      <c r="C2430" t="s">
        <v>99</v>
      </c>
      <c r="D2430" t="s">
        <v>100</v>
      </c>
      <c r="E2430" s="54">
        <v>23</v>
      </c>
      <c r="F2430" t="s">
        <v>84</v>
      </c>
      <c r="G2430" s="54">
        <v>0.89306075432742305</v>
      </c>
      <c r="H2430" s="54">
        <v>0</v>
      </c>
      <c r="I2430" s="54">
        <v>1.69910528198126E-3</v>
      </c>
      <c r="J2430" s="1">
        <v>0</v>
      </c>
      <c r="K2430" s="1">
        <v>150</v>
      </c>
      <c r="L2430" s="54"/>
    </row>
    <row r="2431" spans="1:12">
      <c r="A2431" t="s">
        <v>25</v>
      </c>
      <c r="B2431" t="s">
        <v>120</v>
      </c>
      <c r="C2431" t="s">
        <v>99</v>
      </c>
      <c r="D2431" t="s">
        <v>100</v>
      </c>
      <c r="E2431" s="54">
        <v>23</v>
      </c>
      <c r="F2431" t="s">
        <v>80</v>
      </c>
      <c r="G2431" s="54">
        <v>0.89306075432742305</v>
      </c>
      <c r="H2431" s="54">
        <v>0</v>
      </c>
      <c r="I2431" s="54">
        <v>3.04491478743131E-2</v>
      </c>
      <c r="J2431" s="1">
        <v>0</v>
      </c>
      <c r="K2431" s="1">
        <v>150</v>
      </c>
      <c r="L2431" s="54"/>
    </row>
    <row r="2432" spans="1:12">
      <c r="A2432" t="s">
        <v>25</v>
      </c>
      <c r="B2432" t="s">
        <v>120</v>
      </c>
      <c r="C2432" t="s">
        <v>99</v>
      </c>
      <c r="D2432" t="s">
        <v>100</v>
      </c>
      <c r="E2432" s="54">
        <v>23</v>
      </c>
      <c r="F2432" t="s">
        <v>81</v>
      </c>
      <c r="G2432" s="54">
        <v>0.89306075432742305</v>
      </c>
      <c r="H2432" s="54">
        <v>0</v>
      </c>
      <c r="I2432" s="54">
        <v>1.32576656984338E-2</v>
      </c>
      <c r="J2432" s="1">
        <v>0</v>
      </c>
      <c r="K2432" s="1">
        <v>150</v>
      </c>
      <c r="L2432" s="54"/>
    </row>
    <row r="2433" spans="1:12">
      <c r="A2433" t="s">
        <v>25</v>
      </c>
      <c r="B2433" t="s">
        <v>120</v>
      </c>
      <c r="C2433" t="s">
        <v>99</v>
      </c>
      <c r="D2433" t="s">
        <v>100</v>
      </c>
      <c r="E2433" s="54">
        <v>23</v>
      </c>
      <c r="F2433" t="s">
        <v>79</v>
      </c>
      <c r="G2433" s="54">
        <v>0.89306075432742305</v>
      </c>
      <c r="H2433" s="54">
        <v>0</v>
      </c>
      <c r="I2433" s="54">
        <v>1.49220381920998E-2</v>
      </c>
      <c r="J2433" s="1">
        <v>0</v>
      </c>
      <c r="K2433" s="1">
        <v>150</v>
      </c>
      <c r="L2433" s="54"/>
    </row>
    <row r="2434" spans="1:12">
      <c r="A2434" t="s">
        <v>25</v>
      </c>
      <c r="B2434" t="s">
        <v>120</v>
      </c>
      <c r="C2434" t="s">
        <v>99</v>
      </c>
      <c r="D2434" t="s">
        <v>100</v>
      </c>
      <c r="E2434" s="54">
        <v>23</v>
      </c>
      <c r="F2434" t="s">
        <v>66</v>
      </c>
      <c r="G2434" s="54">
        <v>0.89306075432742305</v>
      </c>
      <c r="H2434" s="54">
        <v>0</v>
      </c>
      <c r="I2434" s="54">
        <v>0.21898676209690399</v>
      </c>
      <c r="J2434" s="1">
        <v>0</v>
      </c>
      <c r="K2434" s="1">
        <v>150</v>
      </c>
      <c r="L2434" s="54"/>
    </row>
    <row r="2435" spans="1:12">
      <c r="A2435" t="s">
        <v>25</v>
      </c>
      <c r="B2435" t="s">
        <v>120</v>
      </c>
      <c r="C2435" t="s">
        <v>99</v>
      </c>
      <c r="D2435" t="s">
        <v>100</v>
      </c>
      <c r="E2435" s="54">
        <v>23</v>
      </c>
      <c r="F2435" t="s">
        <v>56</v>
      </c>
      <c r="G2435" s="54">
        <v>0.89306075432742305</v>
      </c>
      <c r="H2435" s="54">
        <v>0</v>
      </c>
      <c r="I2435" s="54">
        <v>0.23278067805297301</v>
      </c>
      <c r="J2435" s="1">
        <v>0</v>
      </c>
      <c r="K2435" s="1">
        <v>150</v>
      </c>
      <c r="L2435" s="54"/>
    </row>
    <row r="2436" spans="1:12">
      <c r="A2436" t="s">
        <v>25</v>
      </c>
      <c r="B2436" t="s">
        <v>120</v>
      </c>
      <c r="C2436" t="s">
        <v>99</v>
      </c>
      <c r="D2436" t="s">
        <v>100</v>
      </c>
      <c r="E2436" s="54">
        <v>23</v>
      </c>
      <c r="F2436" t="s">
        <v>86</v>
      </c>
      <c r="G2436" s="54">
        <v>0.89306075432742305</v>
      </c>
      <c r="H2436" s="54">
        <v>0</v>
      </c>
      <c r="I2436" s="54">
        <v>1.09702062751961E-2</v>
      </c>
      <c r="J2436" s="1">
        <v>0</v>
      </c>
      <c r="K2436" s="1">
        <v>150</v>
      </c>
      <c r="L2436" s="54"/>
    </row>
    <row r="2437" spans="1:12">
      <c r="A2437" t="s">
        <v>25</v>
      </c>
      <c r="B2437" t="s">
        <v>120</v>
      </c>
      <c r="C2437" t="s">
        <v>99</v>
      </c>
      <c r="D2437" t="s">
        <v>100</v>
      </c>
      <c r="E2437" s="54">
        <v>23</v>
      </c>
      <c r="F2437" t="s">
        <v>88</v>
      </c>
      <c r="G2437" s="54">
        <v>0.89306075432742305</v>
      </c>
      <c r="H2437" s="54">
        <v>0</v>
      </c>
      <c r="I2437" s="54">
        <v>1.69778826184564E-2</v>
      </c>
      <c r="J2437" s="1">
        <v>0</v>
      </c>
      <c r="K2437" s="1">
        <v>150</v>
      </c>
      <c r="L2437" s="54"/>
    </row>
    <row r="2438" spans="1:12">
      <c r="A2438" t="s">
        <v>25</v>
      </c>
      <c r="B2438" t="s">
        <v>120</v>
      </c>
      <c r="C2438" t="s">
        <v>99</v>
      </c>
      <c r="D2438" t="s">
        <v>100</v>
      </c>
      <c r="E2438" s="54">
        <v>23</v>
      </c>
      <c r="F2438" t="s">
        <v>87</v>
      </c>
      <c r="G2438" s="54">
        <v>0.89306075432742305</v>
      </c>
      <c r="H2438" s="54">
        <v>0</v>
      </c>
      <c r="I2438" s="54">
        <v>1.0829844389697099E-2</v>
      </c>
      <c r="J2438" s="1">
        <v>0</v>
      </c>
      <c r="K2438" s="1">
        <v>150</v>
      </c>
      <c r="L2438" s="54"/>
    </row>
    <row r="2439" spans="1:12">
      <c r="A2439" t="s">
        <v>25</v>
      </c>
      <c r="B2439" t="s">
        <v>120</v>
      </c>
      <c r="C2439" t="s">
        <v>99</v>
      </c>
      <c r="D2439" t="s">
        <v>100</v>
      </c>
      <c r="E2439" s="54">
        <v>23</v>
      </c>
      <c r="F2439" t="s">
        <v>85</v>
      </c>
      <c r="G2439" s="54">
        <v>0.89306075432742305</v>
      </c>
      <c r="H2439" s="54">
        <v>0</v>
      </c>
      <c r="I2439" s="54">
        <v>1.40385487143852E-2</v>
      </c>
      <c r="J2439" s="1">
        <v>0</v>
      </c>
      <c r="K2439" s="1">
        <v>150</v>
      </c>
      <c r="L2439" s="54"/>
    </row>
    <row r="2440" spans="1:12">
      <c r="A2440" t="s">
        <v>25</v>
      </c>
      <c r="B2440" t="s">
        <v>120</v>
      </c>
      <c r="C2440" t="s">
        <v>99</v>
      </c>
      <c r="D2440" t="s">
        <v>100</v>
      </c>
      <c r="E2440" s="54">
        <v>23</v>
      </c>
      <c r="F2440" t="s">
        <v>89</v>
      </c>
      <c r="G2440" s="54">
        <v>0.89306075432742305</v>
      </c>
      <c r="H2440" s="54">
        <v>0</v>
      </c>
      <c r="I2440" s="54">
        <v>2.5468194738752399E-2</v>
      </c>
      <c r="J2440" s="1">
        <v>0</v>
      </c>
      <c r="K2440" s="1">
        <v>150</v>
      </c>
      <c r="L2440" s="54"/>
    </row>
    <row r="2441" spans="1:12">
      <c r="A2441" t="s">
        <v>25</v>
      </c>
      <c r="B2441" t="s">
        <v>120</v>
      </c>
      <c r="C2441" t="s">
        <v>99</v>
      </c>
      <c r="D2441" t="s">
        <v>100</v>
      </c>
      <c r="E2441" s="54">
        <v>23</v>
      </c>
      <c r="F2441" t="s">
        <v>55</v>
      </c>
      <c r="G2441" s="54">
        <v>0.89306075432742305</v>
      </c>
      <c r="H2441" s="54">
        <v>0</v>
      </c>
      <c r="I2441" s="54">
        <v>0.26860927694873599</v>
      </c>
      <c r="J2441" s="1">
        <v>0</v>
      </c>
      <c r="K2441" s="1">
        <v>150</v>
      </c>
      <c r="L2441" s="54"/>
    </row>
    <row r="2442" spans="1:12">
      <c r="A2442" t="s">
        <v>25</v>
      </c>
      <c r="B2442" t="s">
        <v>120</v>
      </c>
      <c r="C2442" t="s">
        <v>99</v>
      </c>
      <c r="D2442" t="s">
        <v>100</v>
      </c>
      <c r="E2442" s="54">
        <v>23</v>
      </c>
      <c r="F2442" t="s">
        <v>61</v>
      </c>
      <c r="G2442" s="54">
        <v>0.89306075432742305</v>
      </c>
      <c r="H2442" s="54">
        <v>0</v>
      </c>
      <c r="I2442" s="54">
        <v>2.8372138686880599E-2</v>
      </c>
      <c r="J2442" s="1">
        <v>0</v>
      </c>
      <c r="K2442" s="1">
        <v>150</v>
      </c>
      <c r="L2442" s="54"/>
    </row>
    <row r="2443" spans="1:12">
      <c r="A2443" t="s">
        <v>25</v>
      </c>
      <c r="B2443" t="s">
        <v>120</v>
      </c>
      <c r="C2443" t="s">
        <v>99</v>
      </c>
      <c r="D2443" t="s">
        <v>100</v>
      </c>
      <c r="E2443" s="54">
        <v>23</v>
      </c>
      <c r="F2443" t="s">
        <v>60</v>
      </c>
      <c r="G2443" s="54">
        <v>0.89306075432742305</v>
      </c>
      <c r="H2443" s="54">
        <v>0</v>
      </c>
      <c r="I2443" s="54">
        <v>1.20482064737282E-2</v>
      </c>
      <c r="J2443" s="1">
        <v>0</v>
      </c>
      <c r="K2443" s="1">
        <v>150</v>
      </c>
      <c r="L2443" s="54"/>
    </row>
    <row r="2444" spans="1:12">
      <c r="A2444" t="s">
        <v>25</v>
      </c>
      <c r="B2444" t="s">
        <v>120</v>
      </c>
      <c r="C2444" t="s">
        <v>99</v>
      </c>
      <c r="D2444" t="s">
        <v>100</v>
      </c>
      <c r="E2444" s="54">
        <v>23</v>
      </c>
      <c r="F2444" t="s">
        <v>57</v>
      </c>
      <c r="G2444" s="54">
        <v>0.89306075432742305</v>
      </c>
      <c r="H2444" s="54">
        <v>0</v>
      </c>
      <c r="I2444" s="54">
        <v>0.144945367265227</v>
      </c>
      <c r="J2444" s="1">
        <v>0</v>
      </c>
      <c r="K2444" s="1">
        <v>150</v>
      </c>
      <c r="L2444" s="54"/>
    </row>
    <row r="2445" spans="1:12">
      <c r="A2445" t="s">
        <v>25</v>
      </c>
      <c r="B2445" t="s">
        <v>120</v>
      </c>
      <c r="C2445" t="s">
        <v>99</v>
      </c>
      <c r="D2445" t="s">
        <v>100</v>
      </c>
      <c r="E2445" s="54">
        <v>23</v>
      </c>
      <c r="F2445" t="s">
        <v>59</v>
      </c>
      <c r="G2445" s="54">
        <v>0.89306075432742305</v>
      </c>
      <c r="H2445" s="54">
        <v>0</v>
      </c>
      <c r="I2445" s="54">
        <v>-5.1360729531814399E-2</v>
      </c>
      <c r="J2445" s="1">
        <v>0</v>
      </c>
      <c r="K2445" s="1">
        <v>150</v>
      </c>
      <c r="L2445" s="54"/>
    </row>
    <row r="2446" spans="1:12">
      <c r="A2446" t="s">
        <v>25</v>
      </c>
      <c r="B2446" t="s">
        <v>120</v>
      </c>
      <c r="C2446" t="s">
        <v>99</v>
      </c>
      <c r="D2446" t="s">
        <v>100</v>
      </c>
      <c r="E2446" s="54">
        <v>23</v>
      </c>
      <c r="F2446" t="s">
        <v>65</v>
      </c>
      <c r="G2446" s="54">
        <v>0.89306075432742305</v>
      </c>
      <c r="H2446" s="54">
        <v>0</v>
      </c>
      <c r="I2446" s="54">
        <v>7.3007185768930505E-2</v>
      </c>
      <c r="J2446" s="1">
        <v>0</v>
      </c>
      <c r="K2446" s="1">
        <v>150</v>
      </c>
      <c r="L2446" s="54"/>
    </row>
    <row r="2447" spans="1:12">
      <c r="A2447" t="s">
        <v>25</v>
      </c>
      <c r="B2447" t="s">
        <v>120</v>
      </c>
      <c r="C2447" t="s">
        <v>99</v>
      </c>
      <c r="D2447" t="s">
        <v>100</v>
      </c>
      <c r="E2447" s="54">
        <v>23</v>
      </c>
      <c r="F2447" t="s">
        <v>64</v>
      </c>
      <c r="G2447" s="54">
        <v>0.89306075432742305</v>
      </c>
      <c r="H2447" s="54">
        <v>0</v>
      </c>
      <c r="I2447" s="54">
        <v>-9.3055416583801408E-3</v>
      </c>
      <c r="J2447" s="1">
        <v>0</v>
      </c>
      <c r="K2447" s="1">
        <v>150</v>
      </c>
      <c r="L2447" s="54"/>
    </row>
    <row r="2448" spans="1:12">
      <c r="A2448" t="s">
        <v>25</v>
      </c>
      <c r="B2448" t="s">
        <v>120</v>
      </c>
      <c r="C2448" t="s">
        <v>99</v>
      </c>
      <c r="D2448" t="s">
        <v>100</v>
      </c>
      <c r="E2448" s="54">
        <v>23</v>
      </c>
      <c r="F2448" t="s">
        <v>17</v>
      </c>
      <c r="G2448" s="54">
        <v>0.89306075432742305</v>
      </c>
      <c r="H2448" s="54">
        <v>0</v>
      </c>
      <c r="I2448" s="54">
        <v>-3.9084519402159998E-2</v>
      </c>
      <c r="J2448" s="1">
        <v>0</v>
      </c>
      <c r="K2448" s="1">
        <v>150</v>
      </c>
      <c r="L2448" s="54"/>
    </row>
    <row r="2449" spans="1:12">
      <c r="A2449" t="s">
        <v>25</v>
      </c>
      <c r="B2449" t="s">
        <v>120</v>
      </c>
      <c r="C2449" t="s">
        <v>99</v>
      </c>
      <c r="D2449" t="s">
        <v>100</v>
      </c>
      <c r="E2449" s="54">
        <v>23</v>
      </c>
      <c r="F2449" t="s">
        <v>63</v>
      </c>
      <c r="G2449" s="54">
        <v>0.89306075432742305</v>
      </c>
      <c r="H2449" s="54">
        <v>0</v>
      </c>
      <c r="I2449" s="54">
        <v>-3.6134953642316101E-2</v>
      </c>
      <c r="J2449" s="1">
        <v>0</v>
      </c>
      <c r="K2449" s="1">
        <v>150</v>
      </c>
      <c r="L2449" s="54"/>
    </row>
    <row r="2450" spans="1:12">
      <c r="A2450" t="s">
        <v>25</v>
      </c>
      <c r="B2450" t="s">
        <v>120</v>
      </c>
      <c r="C2450" t="s">
        <v>99</v>
      </c>
      <c r="D2450" t="s">
        <v>100</v>
      </c>
      <c r="E2450" s="54">
        <v>23</v>
      </c>
      <c r="F2450" t="s">
        <v>72</v>
      </c>
      <c r="G2450" s="54">
        <v>0.89306075432742305</v>
      </c>
      <c r="H2450" s="54">
        <v>0</v>
      </c>
      <c r="I2450" s="54">
        <v>-3.6049631194026897E-2</v>
      </c>
      <c r="J2450" s="1">
        <v>0</v>
      </c>
      <c r="K2450" s="1">
        <v>150</v>
      </c>
      <c r="L2450" s="54"/>
    </row>
    <row r="2451" spans="1:12">
      <c r="A2451" t="s">
        <v>26</v>
      </c>
      <c r="B2451" t="s">
        <v>121</v>
      </c>
      <c r="C2451" t="s">
        <v>99</v>
      </c>
      <c r="D2451" t="s">
        <v>100</v>
      </c>
      <c r="E2451" s="54">
        <v>0</v>
      </c>
      <c r="F2451" t="s">
        <v>62</v>
      </c>
      <c r="G2451" s="54">
        <v>0.60235589433654901</v>
      </c>
      <c r="H2451" s="54">
        <v>0</v>
      </c>
      <c r="I2451" s="54">
        <v>0.15587501735475501</v>
      </c>
      <c r="J2451" s="1">
        <v>0</v>
      </c>
      <c r="K2451" s="1">
        <v>150</v>
      </c>
      <c r="L2451" s="54"/>
    </row>
    <row r="2452" spans="1:12">
      <c r="A2452" t="s">
        <v>26</v>
      </c>
      <c r="B2452" t="s">
        <v>121</v>
      </c>
      <c r="C2452" t="s">
        <v>99</v>
      </c>
      <c r="D2452" t="s">
        <v>100</v>
      </c>
      <c r="E2452" s="54">
        <v>0</v>
      </c>
      <c r="F2452" t="s">
        <v>84</v>
      </c>
      <c r="G2452" s="54">
        <v>0.60235589433654901</v>
      </c>
      <c r="H2452" s="54">
        <v>0</v>
      </c>
      <c r="I2452" s="54">
        <v>4.9243025914792998E-3</v>
      </c>
      <c r="J2452" s="1">
        <v>0</v>
      </c>
      <c r="K2452" s="1">
        <v>8.9180327868852505</v>
      </c>
      <c r="L2452" s="54"/>
    </row>
    <row r="2453" spans="1:12">
      <c r="A2453" t="s">
        <v>26</v>
      </c>
      <c r="B2453" t="s">
        <v>121</v>
      </c>
      <c r="C2453" t="s">
        <v>99</v>
      </c>
      <c r="D2453" t="s">
        <v>100</v>
      </c>
      <c r="E2453" s="54">
        <v>0</v>
      </c>
      <c r="F2453" t="s">
        <v>84</v>
      </c>
      <c r="G2453" s="54">
        <v>0.60235589433654901</v>
      </c>
      <c r="H2453" s="54">
        <v>1</v>
      </c>
      <c r="I2453" s="54">
        <v>7.4301785816208499E-2</v>
      </c>
      <c r="J2453" s="1">
        <v>8.9180327868852505</v>
      </c>
      <c r="K2453" s="1">
        <v>150</v>
      </c>
      <c r="L2453" s="54"/>
    </row>
    <row r="2454" spans="1:12">
      <c r="A2454" t="s">
        <v>26</v>
      </c>
      <c r="B2454" t="s">
        <v>121</v>
      </c>
      <c r="C2454" t="s">
        <v>99</v>
      </c>
      <c r="D2454" t="s">
        <v>100</v>
      </c>
      <c r="E2454" s="54">
        <v>0</v>
      </c>
      <c r="F2454" t="s">
        <v>80</v>
      </c>
      <c r="G2454" s="54">
        <v>0.60235589433654901</v>
      </c>
      <c r="H2454" s="54">
        <v>0</v>
      </c>
      <c r="I2454" s="54">
        <v>4.0809025113547802E-2</v>
      </c>
      <c r="J2454" s="1">
        <v>0</v>
      </c>
      <c r="K2454" s="1">
        <v>150</v>
      </c>
      <c r="L2454" s="54"/>
    </row>
    <row r="2455" spans="1:12">
      <c r="A2455" t="s">
        <v>26</v>
      </c>
      <c r="B2455" t="s">
        <v>121</v>
      </c>
      <c r="C2455" t="s">
        <v>99</v>
      </c>
      <c r="D2455" t="s">
        <v>100</v>
      </c>
      <c r="E2455" s="54">
        <v>0</v>
      </c>
      <c r="F2455" t="s">
        <v>81</v>
      </c>
      <c r="G2455" s="54">
        <v>0.60235589433654901</v>
      </c>
      <c r="H2455" s="54">
        <v>0</v>
      </c>
      <c r="I2455" s="54">
        <v>1.4991729670794599E-2</v>
      </c>
      <c r="J2455" s="1">
        <v>0</v>
      </c>
      <c r="K2455" s="1">
        <v>150</v>
      </c>
      <c r="L2455" s="54"/>
    </row>
    <row r="2456" spans="1:12">
      <c r="A2456" t="s">
        <v>26</v>
      </c>
      <c r="B2456" t="s">
        <v>121</v>
      </c>
      <c r="C2456" t="s">
        <v>99</v>
      </c>
      <c r="D2456" t="s">
        <v>100</v>
      </c>
      <c r="E2456" s="54">
        <v>0</v>
      </c>
      <c r="F2456" t="s">
        <v>79</v>
      </c>
      <c r="G2456" s="54">
        <v>0.60235589433654901</v>
      </c>
      <c r="H2456" s="54">
        <v>0</v>
      </c>
      <c r="I2456" s="54">
        <v>-4.3350891046764102E-2</v>
      </c>
      <c r="J2456" s="1">
        <v>0</v>
      </c>
      <c r="K2456" s="1">
        <v>150</v>
      </c>
      <c r="L2456" s="54"/>
    </row>
    <row r="2457" spans="1:12">
      <c r="A2457" t="s">
        <v>26</v>
      </c>
      <c r="B2457" t="s">
        <v>121</v>
      </c>
      <c r="C2457" t="s">
        <v>99</v>
      </c>
      <c r="D2457" t="s">
        <v>100</v>
      </c>
      <c r="E2457" s="54">
        <v>0</v>
      </c>
      <c r="F2457" t="s">
        <v>66</v>
      </c>
      <c r="G2457" s="54">
        <v>0.60235589433654901</v>
      </c>
      <c r="H2457" s="54">
        <v>0</v>
      </c>
      <c r="I2457" s="54">
        <v>0.193457197127964</v>
      </c>
      <c r="J2457" s="1">
        <v>0</v>
      </c>
      <c r="K2457" s="1">
        <v>150</v>
      </c>
      <c r="L2457" s="54"/>
    </row>
    <row r="2458" spans="1:12">
      <c r="A2458" t="s">
        <v>26</v>
      </c>
      <c r="B2458" t="s">
        <v>121</v>
      </c>
      <c r="C2458" t="s">
        <v>99</v>
      </c>
      <c r="D2458" t="s">
        <v>100</v>
      </c>
      <c r="E2458" s="54">
        <v>0</v>
      </c>
      <c r="F2458" t="s">
        <v>56</v>
      </c>
      <c r="G2458" s="54">
        <v>0.60235589433654901</v>
      </c>
      <c r="H2458" s="54">
        <v>0</v>
      </c>
      <c r="I2458" s="54">
        <v>9.7649055560696904E-2</v>
      </c>
      <c r="J2458" s="1">
        <v>0</v>
      </c>
      <c r="K2458" s="1">
        <v>150</v>
      </c>
      <c r="L2458" s="54"/>
    </row>
    <row r="2459" spans="1:12">
      <c r="A2459" t="s">
        <v>26</v>
      </c>
      <c r="B2459" t="s">
        <v>121</v>
      </c>
      <c r="C2459" t="s">
        <v>99</v>
      </c>
      <c r="D2459" t="s">
        <v>100</v>
      </c>
      <c r="E2459" s="54">
        <v>0</v>
      </c>
      <c r="F2459" t="s">
        <v>86</v>
      </c>
      <c r="G2459" s="54">
        <v>0.60235589433654901</v>
      </c>
      <c r="H2459" s="54">
        <v>0</v>
      </c>
      <c r="I2459" s="54">
        <v>-4.6664349737507898E-3</v>
      </c>
      <c r="J2459" s="1">
        <v>0</v>
      </c>
      <c r="K2459" s="1">
        <v>150</v>
      </c>
      <c r="L2459" s="54"/>
    </row>
    <row r="2460" spans="1:12">
      <c r="A2460" t="s">
        <v>26</v>
      </c>
      <c r="B2460" t="s">
        <v>121</v>
      </c>
      <c r="C2460" t="s">
        <v>99</v>
      </c>
      <c r="D2460" t="s">
        <v>100</v>
      </c>
      <c r="E2460" s="54">
        <v>0</v>
      </c>
      <c r="F2460" t="s">
        <v>88</v>
      </c>
      <c r="G2460" s="54">
        <v>0.60235589433654901</v>
      </c>
      <c r="H2460" s="54">
        <v>0</v>
      </c>
      <c r="I2460" s="54">
        <v>4.3442602016432403E-3</v>
      </c>
      <c r="J2460" s="1">
        <v>0</v>
      </c>
      <c r="K2460" s="1">
        <v>150</v>
      </c>
      <c r="L2460" s="54"/>
    </row>
    <row r="2461" spans="1:12">
      <c r="A2461" t="s">
        <v>26</v>
      </c>
      <c r="B2461" t="s">
        <v>121</v>
      </c>
      <c r="C2461" t="s">
        <v>99</v>
      </c>
      <c r="D2461" t="s">
        <v>100</v>
      </c>
      <c r="E2461" s="54">
        <v>0</v>
      </c>
      <c r="F2461" t="s">
        <v>87</v>
      </c>
      <c r="G2461" s="54">
        <v>0.60235589433654901</v>
      </c>
      <c r="H2461" s="54">
        <v>0</v>
      </c>
      <c r="I2461" s="54">
        <v>-2.6681440781552001E-3</v>
      </c>
      <c r="J2461" s="1">
        <v>0</v>
      </c>
      <c r="K2461" s="1">
        <v>150</v>
      </c>
      <c r="L2461" s="54"/>
    </row>
    <row r="2462" spans="1:12">
      <c r="A2462" t="s">
        <v>26</v>
      </c>
      <c r="B2462" t="s">
        <v>121</v>
      </c>
      <c r="C2462" t="s">
        <v>99</v>
      </c>
      <c r="D2462" t="s">
        <v>100</v>
      </c>
      <c r="E2462" s="54">
        <v>0</v>
      </c>
      <c r="F2462" t="s">
        <v>85</v>
      </c>
      <c r="G2462" s="54">
        <v>0.60235589433654901</v>
      </c>
      <c r="H2462" s="54">
        <v>0</v>
      </c>
      <c r="I2462" s="54">
        <v>7.8617053817524405E-3</v>
      </c>
      <c r="J2462" s="1">
        <v>0</v>
      </c>
      <c r="K2462" s="1">
        <v>150</v>
      </c>
      <c r="L2462" s="54"/>
    </row>
    <row r="2463" spans="1:12">
      <c r="A2463" t="s">
        <v>26</v>
      </c>
      <c r="B2463" t="s">
        <v>121</v>
      </c>
      <c r="C2463" t="s">
        <v>99</v>
      </c>
      <c r="D2463" t="s">
        <v>100</v>
      </c>
      <c r="E2463" s="54">
        <v>0</v>
      </c>
      <c r="F2463" t="s">
        <v>89</v>
      </c>
      <c r="G2463" s="54">
        <v>0.60235589433654901</v>
      </c>
      <c r="H2463" s="54">
        <v>0</v>
      </c>
      <c r="I2463" s="54">
        <v>6.4088518811022399E-3</v>
      </c>
      <c r="J2463" s="1">
        <v>0</v>
      </c>
      <c r="K2463" s="1">
        <v>150</v>
      </c>
      <c r="L2463" s="54"/>
    </row>
    <row r="2464" spans="1:12">
      <c r="A2464" t="s">
        <v>26</v>
      </c>
      <c r="B2464" t="s">
        <v>121</v>
      </c>
      <c r="C2464" t="s">
        <v>99</v>
      </c>
      <c r="D2464" t="s">
        <v>100</v>
      </c>
      <c r="E2464" s="54">
        <v>0</v>
      </c>
      <c r="F2464" t="s">
        <v>55</v>
      </c>
      <c r="G2464" s="54">
        <v>0.60235589433654901</v>
      </c>
      <c r="H2464" s="54">
        <v>0</v>
      </c>
      <c r="I2464" s="54">
        <v>0.145794892942404</v>
      </c>
      <c r="J2464" s="1">
        <v>0</v>
      </c>
      <c r="K2464" s="1">
        <v>150</v>
      </c>
      <c r="L2464" s="54"/>
    </row>
    <row r="2465" spans="1:12">
      <c r="A2465" t="s">
        <v>26</v>
      </c>
      <c r="B2465" t="s">
        <v>121</v>
      </c>
      <c r="C2465" t="s">
        <v>99</v>
      </c>
      <c r="D2465" t="s">
        <v>100</v>
      </c>
      <c r="E2465" s="54">
        <v>0</v>
      </c>
      <c r="F2465" t="s">
        <v>61</v>
      </c>
      <c r="G2465" s="54">
        <v>0.60235589433654901</v>
      </c>
      <c r="H2465" s="54">
        <v>0</v>
      </c>
      <c r="I2465" s="54">
        <v>0.116238336141214</v>
      </c>
      <c r="J2465" s="1">
        <v>0</v>
      </c>
      <c r="K2465" s="1">
        <v>150</v>
      </c>
      <c r="L2465" s="54"/>
    </row>
    <row r="2466" spans="1:12">
      <c r="A2466" t="s">
        <v>26</v>
      </c>
      <c r="B2466" t="s">
        <v>121</v>
      </c>
      <c r="C2466" t="s">
        <v>99</v>
      </c>
      <c r="D2466" t="s">
        <v>100</v>
      </c>
      <c r="E2466" s="54">
        <v>0</v>
      </c>
      <c r="F2466" t="s">
        <v>60</v>
      </c>
      <c r="G2466" s="54">
        <v>0.60235589433654901</v>
      </c>
      <c r="H2466" s="54">
        <v>0</v>
      </c>
      <c r="I2466" s="54">
        <v>7.2322790146506999E-2</v>
      </c>
      <c r="J2466" s="1">
        <v>0</v>
      </c>
      <c r="K2466" s="1">
        <v>150</v>
      </c>
      <c r="L2466" s="54"/>
    </row>
    <row r="2467" spans="1:12">
      <c r="A2467" t="s">
        <v>26</v>
      </c>
      <c r="B2467" t="s">
        <v>121</v>
      </c>
      <c r="C2467" t="s">
        <v>99</v>
      </c>
      <c r="D2467" t="s">
        <v>100</v>
      </c>
      <c r="E2467" s="54">
        <v>0</v>
      </c>
      <c r="F2467" t="s">
        <v>57</v>
      </c>
      <c r="G2467" s="54">
        <v>0.60235589433654901</v>
      </c>
      <c r="H2467" s="54">
        <v>0</v>
      </c>
      <c r="I2467" s="54">
        <v>7.5198063934746998E-2</v>
      </c>
      <c r="J2467" s="1">
        <v>0</v>
      </c>
      <c r="K2467" s="1">
        <v>150</v>
      </c>
      <c r="L2467" s="54"/>
    </row>
    <row r="2468" spans="1:12">
      <c r="A2468" t="s">
        <v>26</v>
      </c>
      <c r="B2468" t="s">
        <v>121</v>
      </c>
      <c r="C2468" t="s">
        <v>99</v>
      </c>
      <c r="D2468" t="s">
        <v>100</v>
      </c>
      <c r="E2468" s="54">
        <v>0</v>
      </c>
      <c r="F2468" t="s">
        <v>59</v>
      </c>
      <c r="G2468" s="54">
        <v>0.60235589433654901</v>
      </c>
      <c r="H2468" s="54">
        <v>0</v>
      </c>
      <c r="I2468" s="54">
        <v>-5.56301688256007E-2</v>
      </c>
      <c r="J2468" s="1">
        <v>0</v>
      </c>
      <c r="K2468" s="1">
        <v>150</v>
      </c>
      <c r="L2468" s="54"/>
    </row>
    <row r="2469" spans="1:12">
      <c r="A2469" t="s">
        <v>26</v>
      </c>
      <c r="B2469" t="s">
        <v>121</v>
      </c>
      <c r="C2469" t="s">
        <v>99</v>
      </c>
      <c r="D2469" t="s">
        <v>100</v>
      </c>
      <c r="E2469" s="54">
        <v>0</v>
      </c>
      <c r="F2469" t="s">
        <v>65</v>
      </c>
      <c r="G2469" s="54">
        <v>0.60235589433654901</v>
      </c>
      <c r="H2469" s="54">
        <v>0</v>
      </c>
      <c r="I2469" s="54">
        <v>3.1776971907803403E-2</v>
      </c>
      <c r="J2469" s="1">
        <v>0</v>
      </c>
      <c r="K2469" s="1">
        <v>150</v>
      </c>
      <c r="L2469" s="54"/>
    </row>
    <row r="2470" spans="1:12">
      <c r="A2470" t="s">
        <v>26</v>
      </c>
      <c r="B2470" t="s">
        <v>121</v>
      </c>
      <c r="C2470" t="s">
        <v>99</v>
      </c>
      <c r="D2470" t="s">
        <v>100</v>
      </c>
      <c r="E2470" s="54">
        <v>0</v>
      </c>
      <c r="F2470" t="s">
        <v>64</v>
      </c>
      <c r="G2470" s="54">
        <v>0.60235589433654901</v>
      </c>
      <c r="H2470" s="54">
        <v>0</v>
      </c>
      <c r="I2470" s="54">
        <v>-1.3032790746347001E-2</v>
      </c>
      <c r="J2470" s="1">
        <v>0</v>
      </c>
      <c r="K2470" s="1">
        <v>150</v>
      </c>
      <c r="L2470" s="54"/>
    </row>
    <row r="2471" spans="1:12">
      <c r="A2471" t="s">
        <v>26</v>
      </c>
      <c r="B2471" t="s">
        <v>121</v>
      </c>
      <c r="C2471" t="s">
        <v>99</v>
      </c>
      <c r="D2471" t="s">
        <v>100</v>
      </c>
      <c r="E2471" s="54">
        <v>0</v>
      </c>
      <c r="F2471" t="s">
        <v>17</v>
      </c>
      <c r="G2471" s="54">
        <v>0.60235589433654901</v>
      </c>
      <c r="H2471" s="54">
        <v>0</v>
      </c>
      <c r="I2471" s="54">
        <v>5.5088866268748399E-2</v>
      </c>
      <c r="J2471" s="1">
        <v>0</v>
      </c>
      <c r="K2471" s="1">
        <v>150</v>
      </c>
      <c r="L2471" s="54"/>
    </row>
    <row r="2472" spans="1:12">
      <c r="A2472" t="s">
        <v>26</v>
      </c>
      <c r="B2472" t="s">
        <v>121</v>
      </c>
      <c r="C2472" t="s">
        <v>99</v>
      </c>
      <c r="D2472" t="s">
        <v>100</v>
      </c>
      <c r="E2472" s="54">
        <v>0</v>
      </c>
      <c r="F2472" t="s">
        <v>63</v>
      </c>
      <c r="G2472" s="54">
        <v>0.60235589433654901</v>
      </c>
      <c r="H2472" s="54">
        <v>0</v>
      </c>
      <c r="I2472" s="54">
        <v>3.6726484027721398E-2</v>
      </c>
      <c r="J2472" s="1">
        <v>0</v>
      </c>
      <c r="K2472" s="1">
        <v>150</v>
      </c>
      <c r="L2472" s="54"/>
    </row>
    <row r="2473" spans="1:12">
      <c r="A2473" t="s">
        <v>26</v>
      </c>
      <c r="B2473" t="s">
        <v>121</v>
      </c>
      <c r="C2473" t="s">
        <v>99</v>
      </c>
      <c r="D2473" t="s">
        <v>100</v>
      </c>
      <c r="E2473" s="54">
        <v>0</v>
      </c>
      <c r="F2473" t="s">
        <v>72</v>
      </c>
      <c r="G2473" s="54">
        <v>0.60235589433654901</v>
      </c>
      <c r="H2473" s="54">
        <v>0</v>
      </c>
      <c r="I2473" s="54">
        <v>2.26833209286805E-2</v>
      </c>
      <c r="J2473" s="1">
        <v>0</v>
      </c>
      <c r="K2473" s="1">
        <v>150</v>
      </c>
      <c r="L2473" s="54"/>
    </row>
    <row r="2474" spans="1:12">
      <c r="A2474" t="s">
        <v>26</v>
      </c>
      <c r="B2474" t="s">
        <v>121</v>
      </c>
      <c r="C2474" t="s">
        <v>99</v>
      </c>
      <c r="D2474" t="s">
        <v>100</v>
      </c>
      <c r="E2474" s="54">
        <v>1</v>
      </c>
      <c r="F2474" t="s">
        <v>62</v>
      </c>
      <c r="G2474" s="54">
        <v>0.56239741642948504</v>
      </c>
      <c r="H2474" s="54">
        <v>0</v>
      </c>
      <c r="I2474" s="54">
        <v>0.112440609754887</v>
      </c>
      <c r="J2474" s="1">
        <v>0</v>
      </c>
      <c r="K2474" s="1">
        <v>150</v>
      </c>
      <c r="L2474" s="54"/>
    </row>
    <row r="2475" spans="1:12">
      <c r="A2475" t="s">
        <v>26</v>
      </c>
      <c r="B2475" t="s">
        <v>121</v>
      </c>
      <c r="C2475" t="s">
        <v>99</v>
      </c>
      <c r="D2475" t="s">
        <v>100</v>
      </c>
      <c r="E2475" s="54">
        <v>1</v>
      </c>
      <c r="F2475" t="s">
        <v>84</v>
      </c>
      <c r="G2475" s="54">
        <v>0.56239741642948504</v>
      </c>
      <c r="H2475" s="54">
        <v>0</v>
      </c>
      <c r="I2475" s="54">
        <v>1.0366800684003901E-3</v>
      </c>
      <c r="J2475" s="1">
        <v>0</v>
      </c>
      <c r="K2475" s="1">
        <v>6.2950819672131102</v>
      </c>
      <c r="L2475" s="54"/>
    </row>
    <row r="2476" spans="1:12">
      <c r="A2476" t="s">
        <v>26</v>
      </c>
      <c r="B2476" t="s">
        <v>121</v>
      </c>
      <c r="C2476" t="s">
        <v>99</v>
      </c>
      <c r="D2476" t="s">
        <v>100</v>
      </c>
      <c r="E2476" s="54">
        <v>1</v>
      </c>
      <c r="F2476" t="s">
        <v>84</v>
      </c>
      <c r="G2476" s="54">
        <v>0.56239741642948504</v>
      </c>
      <c r="H2476" s="54">
        <v>1</v>
      </c>
      <c r="I2476" s="54">
        <v>3.5917925382353902E-2</v>
      </c>
      <c r="J2476" s="1">
        <v>6.2950819672131102</v>
      </c>
      <c r="K2476" s="1">
        <v>150</v>
      </c>
      <c r="L2476" s="54"/>
    </row>
    <row r="2477" spans="1:12">
      <c r="A2477" t="s">
        <v>26</v>
      </c>
      <c r="B2477" t="s">
        <v>121</v>
      </c>
      <c r="C2477" t="s">
        <v>99</v>
      </c>
      <c r="D2477" t="s">
        <v>100</v>
      </c>
      <c r="E2477" s="54">
        <v>1</v>
      </c>
      <c r="F2477" t="s">
        <v>80</v>
      </c>
      <c r="G2477" s="54">
        <v>0.56239741642948504</v>
      </c>
      <c r="H2477" s="54">
        <v>0</v>
      </c>
      <c r="I2477" s="54">
        <v>3.4427550484969899E-2</v>
      </c>
      <c r="J2477" s="1">
        <v>0</v>
      </c>
      <c r="K2477" s="1">
        <v>150</v>
      </c>
      <c r="L2477" s="54"/>
    </row>
    <row r="2478" spans="1:12">
      <c r="A2478" t="s">
        <v>26</v>
      </c>
      <c r="B2478" t="s">
        <v>121</v>
      </c>
      <c r="C2478" t="s">
        <v>99</v>
      </c>
      <c r="D2478" t="s">
        <v>100</v>
      </c>
      <c r="E2478" s="54">
        <v>1</v>
      </c>
      <c r="F2478" t="s">
        <v>81</v>
      </c>
      <c r="G2478" s="54">
        <v>0.56239741642948504</v>
      </c>
      <c r="H2478" s="54">
        <v>0</v>
      </c>
      <c r="I2478" s="54">
        <v>1.48015357136642E-2</v>
      </c>
      <c r="J2478" s="1">
        <v>0</v>
      </c>
      <c r="K2478" s="1">
        <v>150</v>
      </c>
      <c r="L2478" s="54"/>
    </row>
    <row r="2479" spans="1:12">
      <c r="A2479" t="s">
        <v>26</v>
      </c>
      <c r="B2479" t="s">
        <v>121</v>
      </c>
      <c r="C2479" t="s">
        <v>99</v>
      </c>
      <c r="D2479" t="s">
        <v>100</v>
      </c>
      <c r="E2479" s="54">
        <v>1</v>
      </c>
      <c r="F2479" t="s">
        <v>79</v>
      </c>
      <c r="G2479" s="54">
        <v>0.56239741642948504</v>
      </c>
      <c r="H2479" s="54">
        <v>0</v>
      </c>
      <c r="I2479" s="54">
        <v>-3.8323930237395198E-3</v>
      </c>
      <c r="J2479" s="1">
        <v>0</v>
      </c>
      <c r="K2479" s="1">
        <v>150</v>
      </c>
      <c r="L2479" s="54"/>
    </row>
    <row r="2480" spans="1:12">
      <c r="A2480" t="s">
        <v>26</v>
      </c>
      <c r="B2480" t="s">
        <v>121</v>
      </c>
      <c r="C2480" t="s">
        <v>99</v>
      </c>
      <c r="D2480" t="s">
        <v>100</v>
      </c>
      <c r="E2480" s="54">
        <v>1</v>
      </c>
      <c r="F2480" t="s">
        <v>66</v>
      </c>
      <c r="G2480" s="54">
        <v>0.56239741642948504</v>
      </c>
      <c r="H2480" s="54">
        <v>0</v>
      </c>
      <c r="I2480" s="54">
        <v>0.14162784707426801</v>
      </c>
      <c r="J2480" s="1">
        <v>0</v>
      </c>
      <c r="K2480" s="1">
        <v>150</v>
      </c>
      <c r="L2480" s="54"/>
    </row>
    <row r="2481" spans="1:12">
      <c r="A2481" t="s">
        <v>26</v>
      </c>
      <c r="B2481" t="s">
        <v>121</v>
      </c>
      <c r="C2481" t="s">
        <v>99</v>
      </c>
      <c r="D2481" t="s">
        <v>100</v>
      </c>
      <c r="E2481" s="54">
        <v>1</v>
      </c>
      <c r="F2481" t="s">
        <v>56</v>
      </c>
      <c r="G2481" s="54">
        <v>0.56239741642948504</v>
      </c>
      <c r="H2481" s="54">
        <v>0</v>
      </c>
      <c r="I2481" s="54">
        <v>0.11066927562998299</v>
      </c>
      <c r="J2481" s="1">
        <v>0</v>
      </c>
      <c r="K2481" s="1">
        <v>150</v>
      </c>
      <c r="L2481" s="54"/>
    </row>
    <row r="2482" spans="1:12">
      <c r="A2482" t="s">
        <v>26</v>
      </c>
      <c r="B2482" t="s">
        <v>121</v>
      </c>
      <c r="C2482" t="s">
        <v>99</v>
      </c>
      <c r="D2482" t="s">
        <v>100</v>
      </c>
      <c r="E2482" s="54">
        <v>1</v>
      </c>
      <c r="F2482" t="s">
        <v>86</v>
      </c>
      <c r="G2482" s="54">
        <v>0.56239741642948504</v>
      </c>
      <c r="H2482" s="54">
        <v>0</v>
      </c>
      <c r="I2482" s="54">
        <v>-4.1339737113711902E-3</v>
      </c>
      <c r="J2482" s="1">
        <v>0</v>
      </c>
      <c r="K2482" s="1">
        <v>150</v>
      </c>
      <c r="L2482" s="54"/>
    </row>
    <row r="2483" spans="1:12">
      <c r="A2483" t="s">
        <v>26</v>
      </c>
      <c r="B2483" t="s">
        <v>121</v>
      </c>
      <c r="C2483" t="s">
        <v>99</v>
      </c>
      <c r="D2483" t="s">
        <v>100</v>
      </c>
      <c r="E2483" s="54">
        <v>1</v>
      </c>
      <c r="F2483" t="s">
        <v>88</v>
      </c>
      <c r="G2483" s="54">
        <v>0.56239741642948504</v>
      </c>
      <c r="H2483" s="54">
        <v>0</v>
      </c>
      <c r="I2483" s="54">
        <v>3.1529019146512801E-3</v>
      </c>
      <c r="J2483" s="1">
        <v>0</v>
      </c>
      <c r="K2483" s="1">
        <v>150</v>
      </c>
      <c r="L2483" s="54"/>
    </row>
    <row r="2484" spans="1:12">
      <c r="A2484" t="s">
        <v>26</v>
      </c>
      <c r="B2484" t="s">
        <v>121</v>
      </c>
      <c r="C2484" t="s">
        <v>99</v>
      </c>
      <c r="D2484" t="s">
        <v>100</v>
      </c>
      <c r="E2484" s="54">
        <v>1</v>
      </c>
      <c r="F2484" t="s">
        <v>87</v>
      </c>
      <c r="G2484" s="54">
        <v>0.56239741642948504</v>
      </c>
      <c r="H2484" s="54">
        <v>0</v>
      </c>
      <c r="I2484" s="54">
        <v>1.1709929943919601E-3</v>
      </c>
      <c r="J2484" s="1">
        <v>0</v>
      </c>
      <c r="K2484" s="1">
        <v>150</v>
      </c>
      <c r="L2484" s="54"/>
    </row>
    <row r="2485" spans="1:12">
      <c r="A2485" t="s">
        <v>26</v>
      </c>
      <c r="B2485" t="s">
        <v>121</v>
      </c>
      <c r="C2485" t="s">
        <v>99</v>
      </c>
      <c r="D2485" t="s">
        <v>100</v>
      </c>
      <c r="E2485" s="54">
        <v>1</v>
      </c>
      <c r="F2485" t="s">
        <v>85</v>
      </c>
      <c r="G2485" s="54">
        <v>0.56239741642948504</v>
      </c>
      <c r="H2485" s="54">
        <v>0</v>
      </c>
      <c r="I2485" s="54">
        <v>4.4212993414090096E-3</v>
      </c>
      <c r="J2485" s="1">
        <v>0</v>
      </c>
      <c r="K2485" s="1">
        <v>150</v>
      </c>
      <c r="L2485" s="54"/>
    </row>
    <row r="2486" spans="1:12">
      <c r="A2486" t="s">
        <v>26</v>
      </c>
      <c r="B2486" t="s">
        <v>121</v>
      </c>
      <c r="C2486" t="s">
        <v>99</v>
      </c>
      <c r="D2486" t="s">
        <v>100</v>
      </c>
      <c r="E2486" s="54">
        <v>1</v>
      </c>
      <c r="F2486" t="s">
        <v>89</v>
      </c>
      <c r="G2486" s="54">
        <v>0.56239741642948504</v>
      </c>
      <c r="H2486" s="54">
        <v>0</v>
      </c>
      <c r="I2486" s="54">
        <v>6.8572407976558404E-3</v>
      </c>
      <c r="J2486" s="1">
        <v>0</v>
      </c>
      <c r="K2486" s="1">
        <v>150</v>
      </c>
      <c r="L2486" s="54"/>
    </row>
    <row r="2487" spans="1:12">
      <c r="A2487" t="s">
        <v>26</v>
      </c>
      <c r="B2487" t="s">
        <v>121</v>
      </c>
      <c r="C2487" t="s">
        <v>99</v>
      </c>
      <c r="D2487" t="s">
        <v>100</v>
      </c>
      <c r="E2487" s="54">
        <v>1</v>
      </c>
      <c r="F2487" t="s">
        <v>55</v>
      </c>
      <c r="G2487" s="54">
        <v>0.56239741642948504</v>
      </c>
      <c r="H2487" s="54">
        <v>0</v>
      </c>
      <c r="I2487" s="54">
        <v>0.123995790247833</v>
      </c>
      <c r="J2487" s="1">
        <v>0</v>
      </c>
      <c r="K2487" s="1">
        <v>150</v>
      </c>
      <c r="L2487" s="54"/>
    </row>
    <row r="2488" spans="1:12">
      <c r="A2488" t="s">
        <v>26</v>
      </c>
      <c r="B2488" t="s">
        <v>121</v>
      </c>
      <c r="C2488" t="s">
        <v>99</v>
      </c>
      <c r="D2488" t="s">
        <v>100</v>
      </c>
      <c r="E2488" s="54">
        <v>1</v>
      </c>
      <c r="F2488" t="s">
        <v>61</v>
      </c>
      <c r="G2488" s="54">
        <v>0.56239741642948504</v>
      </c>
      <c r="H2488" s="54">
        <v>0</v>
      </c>
      <c r="I2488" s="54">
        <v>7.2617003609322398E-2</v>
      </c>
      <c r="J2488" s="1">
        <v>0</v>
      </c>
      <c r="K2488" s="1">
        <v>150</v>
      </c>
      <c r="L2488" s="54"/>
    </row>
    <row r="2489" spans="1:12">
      <c r="A2489" t="s">
        <v>26</v>
      </c>
      <c r="B2489" t="s">
        <v>121</v>
      </c>
      <c r="C2489" t="s">
        <v>99</v>
      </c>
      <c r="D2489" t="s">
        <v>100</v>
      </c>
      <c r="E2489" s="54">
        <v>1</v>
      </c>
      <c r="F2489" t="s">
        <v>60</v>
      </c>
      <c r="G2489" s="54">
        <v>0.56239741642948504</v>
      </c>
      <c r="H2489" s="54">
        <v>0</v>
      </c>
      <c r="I2489" s="54">
        <v>4.4378874150778E-2</v>
      </c>
      <c r="J2489" s="1">
        <v>0</v>
      </c>
      <c r="K2489" s="1">
        <v>150</v>
      </c>
      <c r="L2489" s="54"/>
    </row>
    <row r="2490" spans="1:12">
      <c r="A2490" t="s">
        <v>26</v>
      </c>
      <c r="B2490" t="s">
        <v>121</v>
      </c>
      <c r="C2490" t="s">
        <v>99</v>
      </c>
      <c r="D2490" t="s">
        <v>100</v>
      </c>
      <c r="E2490" s="54">
        <v>1</v>
      </c>
      <c r="F2490" t="s">
        <v>57</v>
      </c>
      <c r="G2490" s="54">
        <v>0.56239741642948504</v>
      </c>
      <c r="H2490" s="54">
        <v>0</v>
      </c>
      <c r="I2490" s="54">
        <v>7.0805287742846196E-2</v>
      </c>
      <c r="J2490" s="1">
        <v>0</v>
      </c>
      <c r="K2490" s="1">
        <v>150</v>
      </c>
      <c r="L2490" s="54"/>
    </row>
    <row r="2491" spans="1:12">
      <c r="A2491" t="s">
        <v>26</v>
      </c>
      <c r="B2491" t="s">
        <v>121</v>
      </c>
      <c r="C2491" t="s">
        <v>99</v>
      </c>
      <c r="D2491" t="s">
        <v>100</v>
      </c>
      <c r="E2491" s="54">
        <v>1</v>
      </c>
      <c r="F2491" t="s">
        <v>59</v>
      </c>
      <c r="G2491" s="54">
        <v>0.56239741642948504</v>
      </c>
      <c r="H2491" s="54">
        <v>0</v>
      </c>
      <c r="I2491" s="54">
        <v>-7.3660115223552106E-2</v>
      </c>
      <c r="J2491" s="1">
        <v>0</v>
      </c>
      <c r="K2491" s="1">
        <v>150</v>
      </c>
      <c r="L2491" s="54"/>
    </row>
    <row r="2492" spans="1:12">
      <c r="A2492" t="s">
        <v>26</v>
      </c>
      <c r="B2492" t="s">
        <v>121</v>
      </c>
      <c r="C2492" t="s">
        <v>99</v>
      </c>
      <c r="D2492" t="s">
        <v>100</v>
      </c>
      <c r="E2492" s="54">
        <v>1</v>
      </c>
      <c r="F2492" t="s">
        <v>65</v>
      </c>
      <c r="G2492" s="54">
        <v>0.56239741642948504</v>
      </c>
      <c r="H2492" s="54">
        <v>0</v>
      </c>
      <c r="I2492" s="54">
        <v>2.4079593877102401E-2</v>
      </c>
      <c r="J2492" s="1">
        <v>0</v>
      </c>
      <c r="K2492" s="1">
        <v>150</v>
      </c>
      <c r="L2492" s="54"/>
    </row>
    <row r="2493" spans="1:12">
      <c r="A2493" t="s">
        <v>26</v>
      </c>
      <c r="B2493" t="s">
        <v>121</v>
      </c>
      <c r="C2493" t="s">
        <v>99</v>
      </c>
      <c r="D2493" t="s">
        <v>100</v>
      </c>
      <c r="E2493" s="54">
        <v>1</v>
      </c>
      <c r="F2493" t="s">
        <v>64</v>
      </c>
      <c r="G2493" s="54">
        <v>0.56239741642948504</v>
      </c>
      <c r="H2493" s="54">
        <v>0</v>
      </c>
      <c r="I2493" s="54">
        <v>-1.9663733168071899E-2</v>
      </c>
      <c r="J2493" s="1">
        <v>0</v>
      </c>
      <c r="K2493" s="1">
        <v>150</v>
      </c>
      <c r="L2493" s="54"/>
    </row>
    <row r="2494" spans="1:12">
      <c r="A2494" t="s">
        <v>26</v>
      </c>
      <c r="B2494" t="s">
        <v>121</v>
      </c>
      <c r="C2494" t="s">
        <v>99</v>
      </c>
      <c r="D2494" t="s">
        <v>100</v>
      </c>
      <c r="E2494" s="54">
        <v>1</v>
      </c>
      <c r="F2494" t="s">
        <v>17</v>
      </c>
      <c r="G2494" s="54">
        <v>0.56239741642948504</v>
      </c>
      <c r="H2494" s="54">
        <v>0</v>
      </c>
      <c r="I2494" s="54">
        <v>3.1769845573472198E-2</v>
      </c>
      <c r="J2494" s="1">
        <v>0</v>
      </c>
      <c r="K2494" s="1">
        <v>150</v>
      </c>
      <c r="L2494" s="54"/>
    </row>
    <row r="2495" spans="1:12">
      <c r="A2495" t="s">
        <v>26</v>
      </c>
      <c r="B2495" t="s">
        <v>121</v>
      </c>
      <c r="C2495" t="s">
        <v>99</v>
      </c>
      <c r="D2495" t="s">
        <v>100</v>
      </c>
      <c r="E2495" s="54">
        <v>1</v>
      </c>
      <c r="F2495" t="s">
        <v>63</v>
      </c>
      <c r="G2495" s="54">
        <v>0.56239741642948504</v>
      </c>
      <c r="H2495" s="54">
        <v>0</v>
      </c>
      <c r="I2495" s="54">
        <v>2.0937567846611299E-2</v>
      </c>
      <c r="J2495" s="1">
        <v>0</v>
      </c>
      <c r="K2495" s="1">
        <v>150</v>
      </c>
      <c r="L2495" s="54"/>
    </row>
    <row r="2496" spans="1:12">
      <c r="A2496" t="s">
        <v>26</v>
      </c>
      <c r="B2496" t="s">
        <v>121</v>
      </c>
      <c r="C2496" t="s">
        <v>99</v>
      </c>
      <c r="D2496" t="s">
        <v>100</v>
      </c>
      <c r="E2496" s="54">
        <v>1</v>
      </c>
      <c r="F2496" t="s">
        <v>72</v>
      </c>
      <c r="G2496" s="54">
        <v>0.56239741642948504</v>
      </c>
      <c r="H2496" s="54">
        <v>0</v>
      </c>
      <c r="I2496" s="54">
        <v>5.45733601088653E-2</v>
      </c>
      <c r="J2496" s="1">
        <v>0</v>
      </c>
      <c r="K2496" s="1">
        <v>150</v>
      </c>
      <c r="L2496" s="54"/>
    </row>
    <row r="2497" spans="1:12">
      <c r="A2497" t="s">
        <v>26</v>
      </c>
      <c r="B2497" t="s">
        <v>121</v>
      </c>
      <c r="C2497" t="s">
        <v>99</v>
      </c>
      <c r="D2497" t="s">
        <v>100</v>
      </c>
      <c r="E2497" s="54">
        <v>2</v>
      </c>
      <c r="F2497" t="s">
        <v>62</v>
      </c>
      <c r="G2497" s="54">
        <v>0.53868997996250401</v>
      </c>
      <c r="H2497" s="54">
        <v>0</v>
      </c>
      <c r="I2497" s="54">
        <v>8.9247073193129398E-2</v>
      </c>
      <c r="J2497" s="1">
        <v>0</v>
      </c>
      <c r="K2497" s="1">
        <v>150</v>
      </c>
      <c r="L2497" s="54"/>
    </row>
    <row r="2498" spans="1:12">
      <c r="A2498" t="s">
        <v>26</v>
      </c>
      <c r="B2498" t="s">
        <v>121</v>
      </c>
      <c r="C2498" t="s">
        <v>99</v>
      </c>
      <c r="D2498" t="s">
        <v>100</v>
      </c>
      <c r="E2498" s="54">
        <v>2</v>
      </c>
      <c r="F2498" t="s">
        <v>84</v>
      </c>
      <c r="G2498" s="54">
        <v>0.53868997996250401</v>
      </c>
      <c r="H2498" s="54">
        <v>0</v>
      </c>
      <c r="I2498" s="54">
        <v>9.4503110920487099E-4</v>
      </c>
      <c r="J2498" s="1">
        <v>0</v>
      </c>
      <c r="K2498" s="1">
        <v>5.5081967213114797</v>
      </c>
      <c r="L2498" s="54"/>
    </row>
    <row r="2499" spans="1:12">
      <c r="A2499" t="s">
        <v>26</v>
      </c>
      <c r="B2499" t="s">
        <v>121</v>
      </c>
      <c r="C2499" t="s">
        <v>99</v>
      </c>
      <c r="D2499" t="s">
        <v>100</v>
      </c>
      <c r="E2499" s="54">
        <v>2</v>
      </c>
      <c r="F2499" t="s">
        <v>84</v>
      </c>
      <c r="G2499" s="54">
        <v>0.53868997996250401</v>
      </c>
      <c r="H2499" s="54">
        <v>1</v>
      </c>
      <c r="I2499" s="54">
        <v>2.7059943426849201E-2</v>
      </c>
      <c r="J2499" s="1">
        <v>5.5081967213114797</v>
      </c>
      <c r="K2499" s="1">
        <v>150</v>
      </c>
      <c r="L2499" s="54"/>
    </row>
    <row r="2500" spans="1:12">
      <c r="A2500" t="s">
        <v>26</v>
      </c>
      <c r="B2500" t="s">
        <v>121</v>
      </c>
      <c r="C2500" t="s">
        <v>99</v>
      </c>
      <c r="D2500" t="s">
        <v>100</v>
      </c>
      <c r="E2500" s="54">
        <v>2</v>
      </c>
      <c r="F2500" t="s">
        <v>80</v>
      </c>
      <c r="G2500" s="54">
        <v>0.53868997996250401</v>
      </c>
      <c r="H2500" s="54">
        <v>0</v>
      </c>
      <c r="I2500" s="54">
        <v>2.8572842093412199E-2</v>
      </c>
      <c r="J2500" s="1">
        <v>0</v>
      </c>
      <c r="K2500" s="1">
        <v>150</v>
      </c>
      <c r="L2500" s="54"/>
    </row>
    <row r="2501" spans="1:12">
      <c r="A2501" t="s">
        <v>26</v>
      </c>
      <c r="B2501" t="s">
        <v>121</v>
      </c>
      <c r="C2501" t="s">
        <v>99</v>
      </c>
      <c r="D2501" t="s">
        <v>100</v>
      </c>
      <c r="E2501" s="54">
        <v>2</v>
      </c>
      <c r="F2501" t="s">
        <v>81</v>
      </c>
      <c r="G2501" s="54">
        <v>0.53868997996250401</v>
      </c>
      <c r="H2501" s="54">
        <v>0</v>
      </c>
      <c r="I2501" s="54">
        <v>1.5904310172892198E-2</v>
      </c>
      <c r="J2501" s="1">
        <v>0</v>
      </c>
      <c r="K2501" s="1">
        <v>150</v>
      </c>
      <c r="L2501" s="54"/>
    </row>
    <row r="2502" spans="1:12">
      <c r="A2502" t="s">
        <v>26</v>
      </c>
      <c r="B2502" t="s">
        <v>121</v>
      </c>
      <c r="C2502" t="s">
        <v>99</v>
      </c>
      <c r="D2502" t="s">
        <v>100</v>
      </c>
      <c r="E2502" s="54">
        <v>2</v>
      </c>
      <c r="F2502" t="s">
        <v>79</v>
      </c>
      <c r="G2502" s="54">
        <v>0.53868997996250401</v>
      </c>
      <c r="H2502" s="54">
        <v>0</v>
      </c>
      <c r="I2502" s="54">
        <v>8.6742695005160696E-3</v>
      </c>
      <c r="J2502" s="1">
        <v>0</v>
      </c>
      <c r="K2502" s="1">
        <v>150</v>
      </c>
      <c r="L2502" s="54"/>
    </row>
    <row r="2503" spans="1:12">
      <c r="A2503" t="s">
        <v>26</v>
      </c>
      <c r="B2503" t="s">
        <v>121</v>
      </c>
      <c r="C2503" t="s">
        <v>99</v>
      </c>
      <c r="D2503" t="s">
        <v>100</v>
      </c>
      <c r="E2503" s="54">
        <v>2</v>
      </c>
      <c r="F2503" t="s">
        <v>66</v>
      </c>
      <c r="G2503" s="54">
        <v>0.53868997996250401</v>
      </c>
      <c r="H2503" s="54">
        <v>0</v>
      </c>
      <c r="I2503" s="54">
        <v>0.13029707942961999</v>
      </c>
      <c r="J2503" s="1">
        <v>0</v>
      </c>
      <c r="K2503" s="1">
        <v>150</v>
      </c>
      <c r="L2503" s="54"/>
    </row>
    <row r="2504" spans="1:12">
      <c r="A2504" t="s">
        <v>26</v>
      </c>
      <c r="B2504" t="s">
        <v>121</v>
      </c>
      <c r="C2504" t="s">
        <v>99</v>
      </c>
      <c r="D2504" t="s">
        <v>100</v>
      </c>
      <c r="E2504" s="54">
        <v>2</v>
      </c>
      <c r="F2504" t="s">
        <v>56</v>
      </c>
      <c r="G2504" s="54">
        <v>0.53868997996250401</v>
      </c>
      <c r="H2504" s="54">
        <v>0</v>
      </c>
      <c r="I2504" s="54">
        <v>0.110106413275918</v>
      </c>
      <c r="J2504" s="1">
        <v>0</v>
      </c>
      <c r="K2504" s="1">
        <v>150</v>
      </c>
      <c r="L2504" s="54"/>
    </row>
    <row r="2505" spans="1:12">
      <c r="A2505" t="s">
        <v>26</v>
      </c>
      <c r="B2505" t="s">
        <v>121</v>
      </c>
      <c r="C2505" t="s">
        <v>99</v>
      </c>
      <c r="D2505" t="s">
        <v>100</v>
      </c>
      <c r="E2505" s="54">
        <v>2</v>
      </c>
      <c r="F2505" t="s">
        <v>86</v>
      </c>
      <c r="G2505" s="54">
        <v>0.53868997996250401</v>
      </c>
      <c r="H2505" s="54">
        <v>0</v>
      </c>
      <c r="I2505" s="54">
        <v>-4.70882346141532E-3</v>
      </c>
      <c r="J2505" s="1">
        <v>0</v>
      </c>
      <c r="K2505" s="1">
        <v>150</v>
      </c>
      <c r="L2505" s="54"/>
    </row>
    <row r="2506" spans="1:12">
      <c r="A2506" t="s">
        <v>26</v>
      </c>
      <c r="B2506" t="s">
        <v>121</v>
      </c>
      <c r="C2506" t="s">
        <v>99</v>
      </c>
      <c r="D2506" t="s">
        <v>100</v>
      </c>
      <c r="E2506" s="54">
        <v>2</v>
      </c>
      <c r="F2506" t="s">
        <v>88</v>
      </c>
      <c r="G2506" s="54">
        <v>0.53868997996250401</v>
      </c>
      <c r="H2506" s="54">
        <v>0</v>
      </c>
      <c r="I2506" s="54">
        <v>2.81489863877741E-3</v>
      </c>
      <c r="J2506" s="1">
        <v>0</v>
      </c>
      <c r="K2506" s="1">
        <v>150</v>
      </c>
      <c r="L2506" s="54"/>
    </row>
    <row r="2507" spans="1:12">
      <c r="A2507" t="s">
        <v>26</v>
      </c>
      <c r="B2507" t="s">
        <v>121</v>
      </c>
      <c r="C2507" t="s">
        <v>99</v>
      </c>
      <c r="D2507" t="s">
        <v>100</v>
      </c>
      <c r="E2507" s="54">
        <v>2</v>
      </c>
      <c r="F2507" t="s">
        <v>87</v>
      </c>
      <c r="G2507" s="54">
        <v>0.53868997996250401</v>
      </c>
      <c r="H2507" s="54">
        <v>0</v>
      </c>
      <c r="I2507" s="54">
        <v>1.6464764720943801E-3</v>
      </c>
      <c r="J2507" s="1">
        <v>0</v>
      </c>
      <c r="K2507" s="1">
        <v>150</v>
      </c>
      <c r="L2507" s="54"/>
    </row>
    <row r="2508" spans="1:12">
      <c r="A2508" t="s">
        <v>26</v>
      </c>
      <c r="B2508" t="s">
        <v>121</v>
      </c>
      <c r="C2508" t="s">
        <v>99</v>
      </c>
      <c r="D2508" t="s">
        <v>100</v>
      </c>
      <c r="E2508" s="54">
        <v>2</v>
      </c>
      <c r="F2508" t="s">
        <v>85</v>
      </c>
      <c r="G2508" s="54">
        <v>0.53868997996250401</v>
      </c>
      <c r="H2508" s="54">
        <v>0</v>
      </c>
      <c r="I2508" s="54">
        <v>3.60002350780474E-3</v>
      </c>
      <c r="J2508" s="1">
        <v>0</v>
      </c>
      <c r="K2508" s="1">
        <v>150</v>
      </c>
      <c r="L2508" s="54"/>
    </row>
    <row r="2509" spans="1:12">
      <c r="A2509" t="s">
        <v>26</v>
      </c>
      <c r="B2509" t="s">
        <v>121</v>
      </c>
      <c r="C2509" t="s">
        <v>99</v>
      </c>
      <c r="D2509" t="s">
        <v>100</v>
      </c>
      <c r="E2509" s="54">
        <v>2</v>
      </c>
      <c r="F2509" t="s">
        <v>89</v>
      </c>
      <c r="G2509" s="54">
        <v>0.53868997996250401</v>
      </c>
      <c r="H2509" s="54">
        <v>0</v>
      </c>
      <c r="I2509" s="54">
        <v>7.5370728166632801E-3</v>
      </c>
      <c r="J2509" s="1">
        <v>0</v>
      </c>
      <c r="K2509" s="1">
        <v>150</v>
      </c>
      <c r="L2509" s="54"/>
    </row>
    <row r="2510" spans="1:12">
      <c r="A2510" t="s">
        <v>26</v>
      </c>
      <c r="B2510" t="s">
        <v>121</v>
      </c>
      <c r="C2510" t="s">
        <v>99</v>
      </c>
      <c r="D2510" t="s">
        <v>100</v>
      </c>
      <c r="E2510" s="54">
        <v>2</v>
      </c>
      <c r="F2510" t="s">
        <v>55</v>
      </c>
      <c r="G2510" s="54">
        <v>0.53868997996250401</v>
      </c>
      <c r="H2510" s="54">
        <v>0</v>
      </c>
      <c r="I2510" s="54">
        <v>0.12587759759016701</v>
      </c>
      <c r="J2510" s="1">
        <v>0</v>
      </c>
      <c r="K2510" s="1">
        <v>150</v>
      </c>
      <c r="L2510" s="54"/>
    </row>
    <row r="2511" spans="1:12">
      <c r="A2511" t="s">
        <v>26</v>
      </c>
      <c r="B2511" t="s">
        <v>121</v>
      </c>
      <c r="C2511" t="s">
        <v>99</v>
      </c>
      <c r="D2511" t="s">
        <v>100</v>
      </c>
      <c r="E2511" s="54">
        <v>2</v>
      </c>
      <c r="F2511" t="s">
        <v>61</v>
      </c>
      <c r="G2511" s="54">
        <v>0.53868997996250401</v>
      </c>
      <c r="H2511" s="54">
        <v>0</v>
      </c>
      <c r="I2511" s="54">
        <v>5.4827753784330698E-2</v>
      </c>
      <c r="J2511" s="1">
        <v>0</v>
      </c>
      <c r="K2511" s="1">
        <v>150</v>
      </c>
      <c r="L2511" s="54"/>
    </row>
    <row r="2512" spans="1:12">
      <c r="A2512" t="s">
        <v>26</v>
      </c>
      <c r="B2512" t="s">
        <v>121</v>
      </c>
      <c r="C2512" t="s">
        <v>99</v>
      </c>
      <c r="D2512" t="s">
        <v>100</v>
      </c>
      <c r="E2512" s="54">
        <v>2</v>
      </c>
      <c r="F2512" t="s">
        <v>60</v>
      </c>
      <c r="G2512" s="54">
        <v>0.53868997996250401</v>
      </c>
      <c r="H2512" s="54">
        <v>0</v>
      </c>
      <c r="I2512" s="54">
        <v>4.0583290373632099E-2</v>
      </c>
      <c r="J2512" s="1">
        <v>0</v>
      </c>
      <c r="K2512" s="1">
        <v>150</v>
      </c>
      <c r="L2512" s="54"/>
    </row>
    <row r="2513" spans="1:12">
      <c r="A2513" t="s">
        <v>26</v>
      </c>
      <c r="B2513" t="s">
        <v>121</v>
      </c>
      <c r="C2513" t="s">
        <v>99</v>
      </c>
      <c r="D2513" t="s">
        <v>100</v>
      </c>
      <c r="E2513" s="54">
        <v>2</v>
      </c>
      <c r="F2513" t="s">
        <v>57</v>
      </c>
      <c r="G2513" s="54">
        <v>0.53868997996250401</v>
      </c>
      <c r="H2513" s="54">
        <v>0</v>
      </c>
      <c r="I2513" s="54">
        <v>8.7127205354185805E-2</v>
      </c>
      <c r="J2513" s="1">
        <v>0</v>
      </c>
      <c r="K2513" s="1">
        <v>150</v>
      </c>
      <c r="L2513" s="54"/>
    </row>
    <row r="2514" spans="1:12">
      <c r="A2514" t="s">
        <v>26</v>
      </c>
      <c r="B2514" t="s">
        <v>121</v>
      </c>
      <c r="C2514" t="s">
        <v>99</v>
      </c>
      <c r="D2514" t="s">
        <v>100</v>
      </c>
      <c r="E2514" s="54">
        <v>2</v>
      </c>
      <c r="F2514" t="s">
        <v>59</v>
      </c>
      <c r="G2514" s="54">
        <v>0.53868997996250401</v>
      </c>
      <c r="H2514" s="54">
        <v>0</v>
      </c>
      <c r="I2514" s="54">
        <v>-6.7201332066242403E-2</v>
      </c>
      <c r="J2514" s="1">
        <v>0</v>
      </c>
      <c r="K2514" s="1">
        <v>150</v>
      </c>
      <c r="L2514" s="54"/>
    </row>
    <row r="2515" spans="1:12">
      <c r="A2515" t="s">
        <v>26</v>
      </c>
      <c r="B2515" t="s">
        <v>121</v>
      </c>
      <c r="C2515" t="s">
        <v>99</v>
      </c>
      <c r="D2515" t="s">
        <v>100</v>
      </c>
      <c r="E2515" s="54">
        <v>2</v>
      </c>
      <c r="F2515" t="s">
        <v>65</v>
      </c>
      <c r="G2515" s="54">
        <v>0.53868997996250401</v>
      </c>
      <c r="H2515" s="54">
        <v>0</v>
      </c>
      <c r="I2515" s="54">
        <v>2.18629070586485E-2</v>
      </c>
      <c r="J2515" s="1">
        <v>0</v>
      </c>
      <c r="K2515" s="1">
        <v>150</v>
      </c>
      <c r="L2515" s="54"/>
    </row>
    <row r="2516" spans="1:12">
      <c r="A2516" t="s">
        <v>26</v>
      </c>
      <c r="B2516" t="s">
        <v>121</v>
      </c>
      <c r="C2516" t="s">
        <v>99</v>
      </c>
      <c r="D2516" t="s">
        <v>100</v>
      </c>
      <c r="E2516" s="54">
        <v>2</v>
      </c>
      <c r="F2516" t="s">
        <v>64</v>
      </c>
      <c r="G2516" s="54">
        <v>0.53868997996250401</v>
      </c>
      <c r="H2516" s="54">
        <v>0</v>
      </c>
      <c r="I2516" s="54">
        <v>-1.6426352663979502E-2</v>
      </c>
      <c r="J2516" s="1">
        <v>0</v>
      </c>
      <c r="K2516" s="1">
        <v>150</v>
      </c>
      <c r="L2516" s="54"/>
    </row>
    <row r="2517" spans="1:12">
      <c r="A2517" t="s">
        <v>26</v>
      </c>
      <c r="B2517" t="s">
        <v>121</v>
      </c>
      <c r="C2517" t="s">
        <v>99</v>
      </c>
      <c r="D2517" t="s">
        <v>100</v>
      </c>
      <c r="E2517" s="54">
        <v>2</v>
      </c>
      <c r="F2517" t="s">
        <v>17</v>
      </c>
      <c r="G2517" s="54">
        <v>0.53868997996250401</v>
      </c>
      <c r="H2517" s="54">
        <v>0</v>
      </c>
      <c r="I2517" s="54">
        <v>1.92322530641931E-2</v>
      </c>
      <c r="J2517" s="1">
        <v>0</v>
      </c>
      <c r="K2517" s="1">
        <v>150</v>
      </c>
      <c r="L2517" s="54"/>
    </row>
    <row r="2518" spans="1:12">
      <c r="A2518" t="s">
        <v>26</v>
      </c>
      <c r="B2518" t="s">
        <v>121</v>
      </c>
      <c r="C2518" t="s">
        <v>99</v>
      </c>
      <c r="D2518" t="s">
        <v>100</v>
      </c>
      <c r="E2518" s="54">
        <v>2</v>
      </c>
      <c r="F2518" t="s">
        <v>63</v>
      </c>
      <c r="G2518" s="54">
        <v>0.53868997996250401</v>
      </c>
      <c r="H2518" s="54">
        <v>0</v>
      </c>
      <c r="I2518" s="54">
        <v>2.93197467081679E-2</v>
      </c>
      <c r="J2518" s="1">
        <v>0</v>
      </c>
      <c r="K2518" s="1">
        <v>150</v>
      </c>
      <c r="L2518" s="54"/>
    </row>
    <row r="2519" spans="1:12">
      <c r="A2519" t="s">
        <v>26</v>
      </c>
      <c r="B2519" t="s">
        <v>121</v>
      </c>
      <c r="C2519" t="s">
        <v>99</v>
      </c>
      <c r="D2519" t="s">
        <v>100</v>
      </c>
      <c r="E2519" s="54">
        <v>2</v>
      </c>
      <c r="F2519" t="s">
        <v>72</v>
      </c>
      <c r="G2519" s="54">
        <v>0.53868997996250401</v>
      </c>
      <c r="H2519" s="54">
        <v>0</v>
      </c>
      <c r="I2519" s="54">
        <v>3.0786913692057601E-2</v>
      </c>
      <c r="J2519" s="1">
        <v>0</v>
      </c>
      <c r="K2519" s="1">
        <v>150</v>
      </c>
      <c r="L2519" s="54"/>
    </row>
    <row r="2520" spans="1:12">
      <c r="A2520" t="s">
        <v>26</v>
      </c>
      <c r="B2520" t="s">
        <v>121</v>
      </c>
      <c r="C2520" t="s">
        <v>99</v>
      </c>
      <c r="D2520" t="s">
        <v>100</v>
      </c>
      <c r="E2520" s="54">
        <v>3</v>
      </c>
      <c r="F2520" t="s">
        <v>62</v>
      </c>
      <c r="G2520" s="54">
        <v>0.53761420416059202</v>
      </c>
      <c r="H2520" s="54">
        <v>0</v>
      </c>
      <c r="I2520" s="54">
        <v>6.8189873602228196E-2</v>
      </c>
      <c r="J2520" s="1">
        <v>0</v>
      </c>
      <c r="K2520" s="1">
        <v>150</v>
      </c>
      <c r="L2520" s="54"/>
    </row>
    <row r="2521" spans="1:12">
      <c r="A2521" t="s">
        <v>26</v>
      </c>
      <c r="B2521" t="s">
        <v>121</v>
      </c>
      <c r="C2521" t="s">
        <v>99</v>
      </c>
      <c r="D2521" t="s">
        <v>100</v>
      </c>
      <c r="E2521" s="54">
        <v>3</v>
      </c>
      <c r="F2521" t="s">
        <v>84</v>
      </c>
      <c r="G2521" s="54">
        <v>0.53761420416059202</v>
      </c>
      <c r="H2521" s="54">
        <v>0</v>
      </c>
      <c r="I2521" s="54">
        <v>4.2618035378681604E-3</v>
      </c>
      <c r="J2521" s="1">
        <v>0</v>
      </c>
      <c r="K2521" s="1">
        <v>6.65573770491803</v>
      </c>
      <c r="L2521" s="54"/>
    </row>
    <row r="2522" spans="1:12">
      <c r="A2522" t="s">
        <v>26</v>
      </c>
      <c r="B2522" t="s">
        <v>121</v>
      </c>
      <c r="C2522" t="s">
        <v>99</v>
      </c>
      <c r="D2522" t="s">
        <v>100</v>
      </c>
      <c r="E2522" s="54">
        <v>3</v>
      </c>
      <c r="F2522" t="s">
        <v>84</v>
      </c>
      <c r="G2522" s="54">
        <v>0.53761420416059202</v>
      </c>
      <c r="H2522" s="54">
        <v>1</v>
      </c>
      <c r="I2522" s="54">
        <v>2.58288566523289E-2</v>
      </c>
      <c r="J2522" s="1">
        <v>6.65573770491803</v>
      </c>
      <c r="K2522" s="1">
        <v>150</v>
      </c>
      <c r="L2522" s="54"/>
    </row>
    <row r="2523" spans="1:12">
      <c r="A2523" t="s">
        <v>26</v>
      </c>
      <c r="B2523" t="s">
        <v>121</v>
      </c>
      <c r="C2523" t="s">
        <v>99</v>
      </c>
      <c r="D2523" t="s">
        <v>100</v>
      </c>
      <c r="E2523" s="54">
        <v>3</v>
      </c>
      <c r="F2523" t="s">
        <v>80</v>
      </c>
      <c r="G2523" s="54">
        <v>0.53761420416059202</v>
      </c>
      <c r="H2523" s="54">
        <v>0</v>
      </c>
      <c r="I2523" s="54">
        <v>2.6527529000335101E-2</v>
      </c>
      <c r="J2523" s="1">
        <v>0</v>
      </c>
      <c r="K2523" s="1">
        <v>150</v>
      </c>
      <c r="L2523" s="54"/>
    </row>
    <row r="2524" spans="1:12">
      <c r="A2524" t="s">
        <v>26</v>
      </c>
      <c r="B2524" t="s">
        <v>121</v>
      </c>
      <c r="C2524" t="s">
        <v>99</v>
      </c>
      <c r="D2524" t="s">
        <v>100</v>
      </c>
      <c r="E2524" s="54">
        <v>3</v>
      </c>
      <c r="F2524" t="s">
        <v>81</v>
      </c>
      <c r="G2524" s="54">
        <v>0.53761420416059202</v>
      </c>
      <c r="H2524" s="54">
        <v>0</v>
      </c>
      <c r="I2524" s="54">
        <v>1.3111204799423E-2</v>
      </c>
      <c r="J2524" s="1">
        <v>0</v>
      </c>
      <c r="K2524" s="1">
        <v>150</v>
      </c>
      <c r="L2524" s="54"/>
    </row>
    <row r="2525" spans="1:12">
      <c r="A2525" t="s">
        <v>26</v>
      </c>
      <c r="B2525" t="s">
        <v>121</v>
      </c>
      <c r="C2525" t="s">
        <v>99</v>
      </c>
      <c r="D2525" t="s">
        <v>100</v>
      </c>
      <c r="E2525" s="54">
        <v>3</v>
      </c>
      <c r="F2525" t="s">
        <v>79</v>
      </c>
      <c r="G2525" s="54">
        <v>0.53761420416059202</v>
      </c>
      <c r="H2525" s="54">
        <v>0</v>
      </c>
      <c r="I2525" s="54">
        <v>3.7436251417465698E-2</v>
      </c>
      <c r="J2525" s="1">
        <v>0</v>
      </c>
      <c r="K2525" s="1">
        <v>150</v>
      </c>
      <c r="L2525" s="54"/>
    </row>
    <row r="2526" spans="1:12">
      <c r="A2526" t="s">
        <v>26</v>
      </c>
      <c r="B2526" t="s">
        <v>121</v>
      </c>
      <c r="C2526" t="s">
        <v>99</v>
      </c>
      <c r="D2526" t="s">
        <v>100</v>
      </c>
      <c r="E2526" s="54">
        <v>3</v>
      </c>
      <c r="F2526" t="s">
        <v>66</v>
      </c>
      <c r="G2526" s="54">
        <v>0.53761420416059202</v>
      </c>
      <c r="H2526" s="54">
        <v>0</v>
      </c>
      <c r="I2526" s="54">
        <v>0.11794218756413</v>
      </c>
      <c r="J2526" s="1">
        <v>0</v>
      </c>
      <c r="K2526" s="1">
        <v>150</v>
      </c>
      <c r="L2526" s="54"/>
    </row>
    <row r="2527" spans="1:12">
      <c r="A2527" t="s">
        <v>26</v>
      </c>
      <c r="B2527" t="s">
        <v>121</v>
      </c>
      <c r="C2527" t="s">
        <v>99</v>
      </c>
      <c r="D2527" t="s">
        <v>100</v>
      </c>
      <c r="E2527" s="54">
        <v>3</v>
      </c>
      <c r="F2527" t="s">
        <v>56</v>
      </c>
      <c r="G2527" s="54">
        <v>0.53761420416059202</v>
      </c>
      <c r="H2527" s="54">
        <v>0</v>
      </c>
      <c r="I2527" s="54">
        <v>9.7477977248490694E-2</v>
      </c>
      <c r="J2527" s="1">
        <v>0</v>
      </c>
      <c r="K2527" s="1">
        <v>150</v>
      </c>
      <c r="L2527" s="54"/>
    </row>
    <row r="2528" spans="1:12">
      <c r="A2528" t="s">
        <v>26</v>
      </c>
      <c r="B2528" t="s">
        <v>121</v>
      </c>
      <c r="C2528" t="s">
        <v>99</v>
      </c>
      <c r="D2528" t="s">
        <v>100</v>
      </c>
      <c r="E2528" s="54">
        <v>3</v>
      </c>
      <c r="F2528" t="s">
        <v>86</v>
      </c>
      <c r="G2528" s="54">
        <v>0.53761420416059202</v>
      </c>
      <c r="H2528" s="54">
        <v>0</v>
      </c>
      <c r="I2528" s="54">
        <v>-5.3225596566800299E-3</v>
      </c>
      <c r="J2528" s="1">
        <v>0</v>
      </c>
      <c r="K2528" s="1">
        <v>150</v>
      </c>
      <c r="L2528" s="54"/>
    </row>
    <row r="2529" spans="1:12">
      <c r="A2529" t="s">
        <v>26</v>
      </c>
      <c r="B2529" t="s">
        <v>121</v>
      </c>
      <c r="C2529" t="s">
        <v>99</v>
      </c>
      <c r="D2529" t="s">
        <v>100</v>
      </c>
      <c r="E2529" s="54">
        <v>3</v>
      </c>
      <c r="F2529" t="s">
        <v>88</v>
      </c>
      <c r="G2529" s="54">
        <v>0.53761420416059202</v>
      </c>
      <c r="H2529" s="54">
        <v>0</v>
      </c>
      <c r="I2529" s="54">
        <v>2.9001520381181901E-3</v>
      </c>
      <c r="J2529" s="1">
        <v>0</v>
      </c>
      <c r="K2529" s="1">
        <v>150</v>
      </c>
      <c r="L2529" s="54"/>
    </row>
    <row r="2530" spans="1:12">
      <c r="A2530" t="s">
        <v>26</v>
      </c>
      <c r="B2530" t="s">
        <v>121</v>
      </c>
      <c r="C2530" t="s">
        <v>99</v>
      </c>
      <c r="D2530" t="s">
        <v>100</v>
      </c>
      <c r="E2530" s="54">
        <v>3</v>
      </c>
      <c r="F2530" t="s">
        <v>87</v>
      </c>
      <c r="G2530" s="54">
        <v>0.53761420416059202</v>
      </c>
      <c r="H2530" s="54">
        <v>0</v>
      </c>
      <c r="I2530" s="54">
        <v>1.95978564909205E-3</v>
      </c>
      <c r="J2530" s="1">
        <v>0</v>
      </c>
      <c r="K2530" s="1">
        <v>150</v>
      </c>
      <c r="L2530" s="54"/>
    </row>
    <row r="2531" spans="1:12">
      <c r="A2531" t="s">
        <v>26</v>
      </c>
      <c r="B2531" t="s">
        <v>121</v>
      </c>
      <c r="C2531" t="s">
        <v>99</v>
      </c>
      <c r="D2531" t="s">
        <v>100</v>
      </c>
      <c r="E2531" s="54">
        <v>3</v>
      </c>
      <c r="F2531" t="s">
        <v>85</v>
      </c>
      <c r="G2531" s="54">
        <v>0.53761420416059202</v>
      </c>
      <c r="H2531" s="54">
        <v>0</v>
      </c>
      <c r="I2531" s="54">
        <v>3.2415074352168099E-3</v>
      </c>
      <c r="J2531" s="1">
        <v>0</v>
      </c>
      <c r="K2531" s="1">
        <v>150</v>
      </c>
      <c r="L2531" s="54"/>
    </row>
    <row r="2532" spans="1:12">
      <c r="A2532" t="s">
        <v>26</v>
      </c>
      <c r="B2532" t="s">
        <v>121</v>
      </c>
      <c r="C2532" t="s">
        <v>99</v>
      </c>
      <c r="D2532" t="s">
        <v>100</v>
      </c>
      <c r="E2532" s="54">
        <v>3</v>
      </c>
      <c r="F2532" t="s">
        <v>89</v>
      </c>
      <c r="G2532" s="54">
        <v>0.53761420416059202</v>
      </c>
      <c r="H2532" s="54">
        <v>0</v>
      </c>
      <c r="I2532" s="54">
        <v>8.0033165004288493E-3</v>
      </c>
      <c r="J2532" s="1">
        <v>0</v>
      </c>
      <c r="K2532" s="1">
        <v>150</v>
      </c>
      <c r="L2532" s="54"/>
    </row>
    <row r="2533" spans="1:12">
      <c r="A2533" t="s">
        <v>26</v>
      </c>
      <c r="B2533" t="s">
        <v>121</v>
      </c>
      <c r="C2533" t="s">
        <v>99</v>
      </c>
      <c r="D2533" t="s">
        <v>100</v>
      </c>
      <c r="E2533" s="54">
        <v>3</v>
      </c>
      <c r="F2533" t="s">
        <v>55</v>
      </c>
      <c r="G2533" s="54">
        <v>0.53761420416059202</v>
      </c>
      <c r="H2533" s="54">
        <v>0</v>
      </c>
      <c r="I2533" s="54">
        <v>0.118694720362436</v>
      </c>
      <c r="J2533" s="1">
        <v>0</v>
      </c>
      <c r="K2533" s="1">
        <v>150</v>
      </c>
      <c r="L2533" s="54"/>
    </row>
    <row r="2534" spans="1:12">
      <c r="A2534" t="s">
        <v>26</v>
      </c>
      <c r="B2534" t="s">
        <v>121</v>
      </c>
      <c r="C2534" t="s">
        <v>99</v>
      </c>
      <c r="D2534" t="s">
        <v>100</v>
      </c>
      <c r="E2534" s="54">
        <v>3</v>
      </c>
      <c r="F2534" t="s">
        <v>61</v>
      </c>
      <c r="G2534" s="54">
        <v>0.53761420416059202</v>
      </c>
      <c r="H2534" s="54">
        <v>0</v>
      </c>
      <c r="I2534" s="54">
        <v>1.9706816403733601E-2</v>
      </c>
      <c r="J2534" s="1">
        <v>0</v>
      </c>
      <c r="K2534" s="1">
        <v>150</v>
      </c>
      <c r="L2534" s="54"/>
    </row>
    <row r="2535" spans="1:12">
      <c r="A2535" t="s">
        <v>26</v>
      </c>
      <c r="B2535" t="s">
        <v>121</v>
      </c>
      <c r="C2535" t="s">
        <v>99</v>
      </c>
      <c r="D2535" t="s">
        <v>100</v>
      </c>
      <c r="E2535" s="54">
        <v>3</v>
      </c>
      <c r="F2535" t="s">
        <v>60</v>
      </c>
      <c r="G2535" s="54">
        <v>0.53761420416059202</v>
      </c>
      <c r="H2535" s="54">
        <v>0</v>
      </c>
      <c r="I2535" s="54">
        <v>3.7456027142434803E-2</v>
      </c>
      <c r="J2535" s="1">
        <v>0</v>
      </c>
      <c r="K2535" s="1">
        <v>150</v>
      </c>
      <c r="L2535" s="54"/>
    </row>
    <row r="2536" spans="1:12">
      <c r="A2536" t="s">
        <v>26</v>
      </c>
      <c r="B2536" t="s">
        <v>121</v>
      </c>
      <c r="C2536" t="s">
        <v>99</v>
      </c>
      <c r="D2536" t="s">
        <v>100</v>
      </c>
      <c r="E2536" s="54">
        <v>3</v>
      </c>
      <c r="F2536" t="s">
        <v>57</v>
      </c>
      <c r="G2536" s="54">
        <v>0.53761420416059202</v>
      </c>
      <c r="H2536" s="54">
        <v>0</v>
      </c>
      <c r="I2536" s="54">
        <v>7.6323401726655304E-2</v>
      </c>
      <c r="J2536" s="1">
        <v>0</v>
      </c>
      <c r="K2536" s="1">
        <v>150</v>
      </c>
      <c r="L2536" s="54"/>
    </row>
    <row r="2537" spans="1:12">
      <c r="A2537" t="s">
        <v>26</v>
      </c>
      <c r="B2537" t="s">
        <v>121</v>
      </c>
      <c r="C2537" t="s">
        <v>99</v>
      </c>
      <c r="D2537" t="s">
        <v>100</v>
      </c>
      <c r="E2537" s="54">
        <v>3</v>
      </c>
      <c r="F2537" t="s">
        <v>59</v>
      </c>
      <c r="G2537" s="54">
        <v>0.53761420416059202</v>
      </c>
      <c r="H2537" s="54">
        <v>0</v>
      </c>
      <c r="I2537" s="54">
        <v>-7.3269788703360206E-2</v>
      </c>
      <c r="J2537" s="1">
        <v>0</v>
      </c>
      <c r="K2537" s="1">
        <v>150</v>
      </c>
      <c r="L2537" s="54"/>
    </row>
    <row r="2538" spans="1:12">
      <c r="A2538" t="s">
        <v>26</v>
      </c>
      <c r="B2538" t="s">
        <v>121</v>
      </c>
      <c r="C2538" t="s">
        <v>99</v>
      </c>
      <c r="D2538" t="s">
        <v>100</v>
      </c>
      <c r="E2538" s="54">
        <v>3</v>
      </c>
      <c r="F2538" t="s">
        <v>65</v>
      </c>
      <c r="G2538" s="54">
        <v>0.53761420416059202</v>
      </c>
      <c r="H2538" s="54">
        <v>0</v>
      </c>
      <c r="I2538" s="54">
        <v>5.3478573270990997E-3</v>
      </c>
      <c r="J2538" s="1">
        <v>0</v>
      </c>
      <c r="K2538" s="1">
        <v>150</v>
      </c>
      <c r="L2538" s="54"/>
    </row>
    <row r="2539" spans="1:12">
      <c r="A2539" t="s">
        <v>26</v>
      </c>
      <c r="B2539" t="s">
        <v>121</v>
      </c>
      <c r="C2539" t="s">
        <v>99</v>
      </c>
      <c r="D2539" t="s">
        <v>100</v>
      </c>
      <c r="E2539" s="54">
        <v>3</v>
      </c>
      <c r="F2539" t="s">
        <v>64</v>
      </c>
      <c r="G2539" s="54">
        <v>0.53761420416059202</v>
      </c>
      <c r="H2539" s="54">
        <v>0</v>
      </c>
      <c r="I2539" s="54">
        <v>-2.8233952920834901E-2</v>
      </c>
      <c r="J2539" s="1">
        <v>0</v>
      </c>
      <c r="K2539" s="1">
        <v>150</v>
      </c>
      <c r="L2539" s="54"/>
    </row>
    <row r="2540" spans="1:12">
      <c r="A2540" t="s">
        <v>26</v>
      </c>
      <c r="B2540" t="s">
        <v>121</v>
      </c>
      <c r="C2540" t="s">
        <v>99</v>
      </c>
      <c r="D2540" t="s">
        <v>100</v>
      </c>
      <c r="E2540" s="54">
        <v>3</v>
      </c>
      <c r="F2540" t="s">
        <v>17</v>
      </c>
      <c r="G2540" s="54">
        <v>0.53761420416059202</v>
      </c>
      <c r="H2540" s="54">
        <v>0</v>
      </c>
      <c r="I2540" s="54">
        <v>5.4630137726582899E-3</v>
      </c>
      <c r="J2540" s="1">
        <v>0</v>
      </c>
      <c r="K2540" s="1">
        <v>150</v>
      </c>
      <c r="L2540" s="54"/>
    </row>
    <row r="2541" spans="1:12">
      <c r="A2541" t="s">
        <v>26</v>
      </c>
      <c r="B2541" t="s">
        <v>121</v>
      </c>
      <c r="C2541" t="s">
        <v>99</v>
      </c>
      <c r="D2541" t="s">
        <v>100</v>
      </c>
      <c r="E2541" s="54">
        <v>3</v>
      </c>
      <c r="F2541" t="s">
        <v>63</v>
      </c>
      <c r="G2541" s="54">
        <v>0.53761420416059202</v>
      </c>
      <c r="H2541" s="54">
        <v>0</v>
      </c>
      <c r="I2541" s="54">
        <v>9.3541377651548303E-3</v>
      </c>
      <c r="J2541" s="1">
        <v>0</v>
      </c>
      <c r="K2541" s="1">
        <v>150</v>
      </c>
      <c r="L2541" s="54"/>
    </row>
    <row r="2542" spans="1:12">
      <c r="A2542" t="s">
        <v>26</v>
      </c>
      <c r="B2542" t="s">
        <v>121</v>
      </c>
      <c r="C2542" t="s">
        <v>99</v>
      </c>
      <c r="D2542" t="s">
        <v>100</v>
      </c>
      <c r="E2542" s="54">
        <v>3</v>
      </c>
      <c r="F2542" t="s">
        <v>72</v>
      </c>
      <c r="G2542" s="54">
        <v>0.53761420416059202</v>
      </c>
      <c r="H2542" s="54">
        <v>0</v>
      </c>
      <c r="I2542" s="54">
        <v>1.5676733917433801E-2</v>
      </c>
      <c r="J2542" s="1">
        <v>0</v>
      </c>
      <c r="K2542" s="1">
        <v>150</v>
      </c>
      <c r="L2542" s="54"/>
    </row>
    <row r="2543" spans="1:12">
      <c r="A2543" t="s">
        <v>26</v>
      </c>
      <c r="B2543" t="s">
        <v>121</v>
      </c>
      <c r="C2543" t="s">
        <v>99</v>
      </c>
      <c r="D2543" t="s">
        <v>100</v>
      </c>
      <c r="E2543" s="54">
        <v>4</v>
      </c>
      <c r="F2543" t="s">
        <v>62</v>
      </c>
      <c r="G2543" s="54">
        <v>0.56189341592003805</v>
      </c>
      <c r="H2543" s="54">
        <v>0</v>
      </c>
      <c r="I2543" s="54">
        <v>4.9109148014088298E-2</v>
      </c>
      <c r="J2543" s="1">
        <v>0</v>
      </c>
      <c r="K2543" s="1">
        <v>150</v>
      </c>
      <c r="L2543" s="54"/>
    </row>
    <row r="2544" spans="1:12">
      <c r="A2544" t="s">
        <v>26</v>
      </c>
      <c r="B2544" t="s">
        <v>121</v>
      </c>
      <c r="C2544" t="s">
        <v>99</v>
      </c>
      <c r="D2544" t="s">
        <v>100</v>
      </c>
      <c r="E2544" s="54">
        <v>4</v>
      </c>
      <c r="F2544" t="s">
        <v>84</v>
      </c>
      <c r="G2544" s="54">
        <v>0.56189341592003805</v>
      </c>
      <c r="H2544" s="54">
        <v>0</v>
      </c>
      <c r="I2544" s="54">
        <v>1.9937446478694998E-3</v>
      </c>
      <c r="J2544" s="1">
        <v>0</v>
      </c>
      <c r="K2544" s="1">
        <v>5.0491803278688501</v>
      </c>
      <c r="L2544" s="54"/>
    </row>
    <row r="2545" spans="1:12">
      <c r="A2545" t="s">
        <v>26</v>
      </c>
      <c r="B2545" t="s">
        <v>121</v>
      </c>
      <c r="C2545" t="s">
        <v>99</v>
      </c>
      <c r="D2545" t="s">
        <v>100</v>
      </c>
      <c r="E2545" s="54">
        <v>4</v>
      </c>
      <c r="F2545" t="s">
        <v>84</v>
      </c>
      <c r="G2545" s="54">
        <v>0.56189341592003805</v>
      </c>
      <c r="H2545" s="54">
        <v>1</v>
      </c>
      <c r="I2545" s="54">
        <v>2.3786286353469601E-2</v>
      </c>
      <c r="J2545" s="1">
        <v>5.0491803278688501</v>
      </c>
      <c r="K2545" s="1">
        <v>9.1803278688524603</v>
      </c>
      <c r="L2545" s="54"/>
    </row>
    <row r="2546" spans="1:12">
      <c r="A2546" t="s">
        <v>26</v>
      </c>
      <c r="B2546" t="s">
        <v>121</v>
      </c>
      <c r="C2546" t="s">
        <v>99</v>
      </c>
      <c r="D2546" t="s">
        <v>100</v>
      </c>
      <c r="E2546" s="54">
        <v>4</v>
      </c>
      <c r="F2546" t="s">
        <v>84</v>
      </c>
      <c r="G2546" s="54">
        <v>0.56189341592003805</v>
      </c>
      <c r="H2546" s="54">
        <v>2</v>
      </c>
      <c r="I2546" s="54">
        <v>7.4131367154315397E-2</v>
      </c>
      <c r="J2546" s="1">
        <v>9.1803278688524603</v>
      </c>
      <c r="K2546" s="1">
        <v>150</v>
      </c>
      <c r="L2546" s="54"/>
    </row>
    <row r="2547" spans="1:12">
      <c r="A2547" t="s">
        <v>26</v>
      </c>
      <c r="B2547" t="s">
        <v>121</v>
      </c>
      <c r="C2547" t="s">
        <v>99</v>
      </c>
      <c r="D2547" t="s">
        <v>100</v>
      </c>
      <c r="E2547" s="54">
        <v>4</v>
      </c>
      <c r="F2547" t="s">
        <v>80</v>
      </c>
      <c r="G2547" s="54">
        <v>0.56189341592003805</v>
      </c>
      <c r="H2547" s="54">
        <v>0</v>
      </c>
      <c r="I2547" s="54">
        <v>2.4097421466513998E-2</v>
      </c>
      <c r="J2547" s="1">
        <v>0</v>
      </c>
      <c r="K2547" s="1">
        <v>150</v>
      </c>
      <c r="L2547" s="54"/>
    </row>
    <row r="2548" spans="1:12">
      <c r="A2548" t="s">
        <v>26</v>
      </c>
      <c r="B2548" t="s">
        <v>121</v>
      </c>
      <c r="C2548" t="s">
        <v>99</v>
      </c>
      <c r="D2548" t="s">
        <v>100</v>
      </c>
      <c r="E2548" s="54">
        <v>4</v>
      </c>
      <c r="F2548" t="s">
        <v>81</v>
      </c>
      <c r="G2548" s="54">
        <v>0.56189341592003805</v>
      </c>
      <c r="H2548" s="54">
        <v>0</v>
      </c>
      <c r="I2548" s="54">
        <v>1.50690378781679E-2</v>
      </c>
      <c r="J2548" s="1">
        <v>0</v>
      </c>
      <c r="K2548" s="1">
        <v>150</v>
      </c>
      <c r="L2548" s="54"/>
    </row>
    <row r="2549" spans="1:12">
      <c r="A2549" t="s">
        <v>26</v>
      </c>
      <c r="B2549" t="s">
        <v>121</v>
      </c>
      <c r="C2549" t="s">
        <v>99</v>
      </c>
      <c r="D2549" t="s">
        <v>100</v>
      </c>
      <c r="E2549" s="54">
        <v>4</v>
      </c>
      <c r="F2549" t="s">
        <v>79</v>
      </c>
      <c r="G2549" s="54">
        <v>0.56189341592003805</v>
      </c>
      <c r="H2549" s="54">
        <v>0</v>
      </c>
      <c r="I2549" s="54">
        <v>-0.10552120442812001</v>
      </c>
      <c r="J2549" s="1">
        <v>0</v>
      </c>
      <c r="K2549" s="1">
        <v>150</v>
      </c>
      <c r="L2549" s="54"/>
    </row>
    <row r="2550" spans="1:12">
      <c r="A2550" t="s">
        <v>26</v>
      </c>
      <c r="B2550" t="s">
        <v>121</v>
      </c>
      <c r="C2550" t="s">
        <v>99</v>
      </c>
      <c r="D2550" t="s">
        <v>100</v>
      </c>
      <c r="E2550" s="54">
        <v>4</v>
      </c>
      <c r="F2550" t="s">
        <v>66</v>
      </c>
      <c r="G2550" s="54">
        <v>0.56189341592003805</v>
      </c>
      <c r="H2550" s="54">
        <v>0</v>
      </c>
      <c r="I2550" s="54">
        <v>0.100711902302579</v>
      </c>
      <c r="J2550" s="1">
        <v>0</v>
      </c>
      <c r="K2550" s="1">
        <v>150</v>
      </c>
      <c r="L2550" s="54"/>
    </row>
    <row r="2551" spans="1:12">
      <c r="A2551" t="s">
        <v>26</v>
      </c>
      <c r="B2551" t="s">
        <v>121</v>
      </c>
      <c r="C2551" t="s">
        <v>99</v>
      </c>
      <c r="D2551" t="s">
        <v>100</v>
      </c>
      <c r="E2551" s="54">
        <v>4</v>
      </c>
      <c r="F2551" t="s">
        <v>56</v>
      </c>
      <c r="G2551" s="54">
        <v>0.56189341592003805</v>
      </c>
      <c r="H2551" s="54">
        <v>0</v>
      </c>
      <c r="I2551" s="54">
        <v>9.1375492823413604E-2</v>
      </c>
      <c r="J2551" s="1">
        <v>0</v>
      </c>
      <c r="K2551" s="1">
        <v>150</v>
      </c>
      <c r="L2551" s="54"/>
    </row>
    <row r="2552" spans="1:12">
      <c r="A2552" t="s">
        <v>26</v>
      </c>
      <c r="B2552" t="s">
        <v>121</v>
      </c>
      <c r="C2552" t="s">
        <v>99</v>
      </c>
      <c r="D2552" t="s">
        <v>100</v>
      </c>
      <c r="E2552" s="54">
        <v>4</v>
      </c>
      <c r="F2552" t="s">
        <v>86</v>
      </c>
      <c r="G2552" s="54">
        <v>0.56189341592003805</v>
      </c>
      <c r="H2552" s="54">
        <v>0</v>
      </c>
      <c r="I2552" s="54">
        <v>-4.1139901691674696E-3</v>
      </c>
      <c r="J2552" s="1">
        <v>0</v>
      </c>
      <c r="K2552" s="1">
        <v>150</v>
      </c>
      <c r="L2552" s="54"/>
    </row>
    <row r="2553" spans="1:12">
      <c r="A2553" t="s">
        <v>26</v>
      </c>
      <c r="B2553" t="s">
        <v>121</v>
      </c>
      <c r="C2553" t="s">
        <v>99</v>
      </c>
      <c r="D2553" t="s">
        <v>100</v>
      </c>
      <c r="E2553" s="54">
        <v>4</v>
      </c>
      <c r="F2553" t="s">
        <v>88</v>
      </c>
      <c r="G2553" s="54">
        <v>0.56189341592003805</v>
      </c>
      <c r="H2553" s="54">
        <v>0</v>
      </c>
      <c r="I2553" s="54">
        <v>1.5694009097186499E-3</v>
      </c>
      <c r="J2553" s="1">
        <v>0</v>
      </c>
      <c r="K2553" s="1">
        <v>150</v>
      </c>
      <c r="L2553" s="54"/>
    </row>
    <row r="2554" spans="1:12">
      <c r="A2554" t="s">
        <v>26</v>
      </c>
      <c r="B2554" t="s">
        <v>121</v>
      </c>
      <c r="C2554" t="s">
        <v>99</v>
      </c>
      <c r="D2554" t="s">
        <v>100</v>
      </c>
      <c r="E2554" s="54">
        <v>4</v>
      </c>
      <c r="F2554" t="s">
        <v>87</v>
      </c>
      <c r="G2554" s="54">
        <v>0.56189341592003805</v>
      </c>
      <c r="H2554" s="54">
        <v>0</v>
      </c>
      <c r="I2554" s="54">
        <v>2.1479113943623802E-3</v>
      </c>
      <c r="J2554" s="1">
        <v>0</v>
      </c>
      <c r="K2554" s="1">
        <v>150</v>
      </c>
      <c r="L2554" s="54"/>
    </row>
    <row r="2555" spans="1:12">
      <c r="A2555" t="s">
        <v>26</v>
      </c>
      <c r="B2555" t="s">
        <v>121</v>
      </c>
      <c r="C2555" t="s">
        <v>99</v>
      </c>
      <c r="D2555" t="s">
        <v>100</v>
      </c>
      <c r="E2555" s="54">
        <v>4</v>
      </c>
      <c r="F2555" t="s">
        <v>85</v>
      </c>
      <c r="G2555" s="54">
        <v>0.56189341592003805</v>
      </c>
      <c r="H2555" s="54">
        <v>0</v>
      </c>
      <c r="I2555" s="54">
        <v>2.9713389886412101E-3</v>
      </c>
      <c r="J2555" s="1">
        <v>0</v>
      </c>
      <c r="K2555" s="1">
        <v>150</v>
      </c>
      <c r="L2555" s="54"/>
    </row>
    <row r="2556" spans="1:12">
      <c r="A2556" t="s">
        <v>26</v>
      </c>
      <c r="B2556" t="s">
        <v>121</v>
      </c>
      <c r="C2556" t="s">
        <v>99</v>
      </c>
      <c r="D2556" t="s">
        <v>100</v>
      </c>
      <c r="E2556" s="54">
        <v>4</v>
      </c>
      <c r="F2556" t="s">
        <v>89</v>
      </c>
      <c r="G2556" s="54">
        <v>0.56189341592003805</v>
      </c>
      <c r="H2556" s="54">
        <v>0</v>
      </c>
      <c r="I2556" s="54">
        <v>8.679672103951E-3</v>
      </c>
      <c r="J2556" s="1">
        <v>0</v>
      </c>
      <c r="K2556" s="1">
        <v>150</v>
      </c>
      <c r="L2556" s="54"/>
    </row>
    <row r="2557" spans="1:12">
      <c r="A2557" t="s">
        <v>26</v>
      </c>
      <c r="B2557" t="s">
        <v>121</v>
      </c>
      <c r="C2557" t="s">
        <v>99</v>
      </c>
      <c r="D2557" t="s">
        <v>100</v>
      </c>
      <c r="E2557" s="54">
        <v>4</v>
      </c>
      <c r="F2557" t="s">
        <v>55</v>
      </c>
      <c r="G2557" s="54">
        <v>0.56189341592003805</v>
      </c>
      <c r="H2557" s="54">
        <v>0</v>
      </c>
      <c r="I2557" s="54">
        <v>0.105101611141457</v>
      </c>
      <c r="J2557" s="1">
        <v>0</v>
      </c>
      <c r="K2557" s="1">
        <v>150</v>
      </c>
      <c r="L2557" s="54"/>
    </row>
    <row r="2558" spans="1:12">
      <c r="A2558" t="s">
        <v>26</v>
      </c>
      <c r="B2558" t="s">
        <v>121</v>
      </c>
      <c r="C2558" t="s">
        <v>99</v>
      </c>
      <c r="D2558" t="s">
        <v>100</v>
      </c>
      <c r="E2558" s="54">
        <v>4</v>
      </c>
      <c r="F2558" t="s">
        <v>61</v>
      </c>
      <c r="G2558" s="54">
        <v>0.56189341592003805</v>
      </c>
      <c r="H2558" s="54">
        <v>0</v>
      </c>
      <c r="I2558" s="54">
        <v>5.2651730700132102E-3</v>
      </c>
      <c r="J2558" s="1">
        <v>0</v>
      </c>
      <c r="K2558" s="1">
        <v>150</v>
      </c>
      <c r="L2558" s="54"/>
    </row>
    <row r="2559" spans="1:12">
      <c r="A2559" t="s">
        <v>26</v>
      </c>
      <c r="B2559" t="s">
        <v>121</v>
      </c>
      <c r="C2559" t="s">
        <v>99</v>
      </c>
      <c r="D2559" t="s">
        <v>100</v>
      </c>
      <c r="E2559" s="54">
        <v>4</v>
      </c>
      <c r="F2559" t="s">
        <v>60</v>
      </c>
      <c r="G2559" s="54">
        <v>0.56189341592003805</v>
      </c>
      <c r="H2559" s="54">
        <v>0</v>
      </c>
      <c r="I2559" s="54">
        <v>9.9858269349600102E-3</v>
      </c>
      <c r="J2559" s="1">
        <v>0</v>
      </c>
      <c r="K2559" s="1">
        <v>150</v>
      </c>
      <c r="L2559" s="54"/>
    </row>
    <row r="2560" spans="1:12">
      <c r="A2560" t="s">
        <v>26</v>
      </c>
      <c r="B2560" t="s">
        <v>121</v>
      </c>
      <c r="C2560" t="s">
        <v>99</v>
      </c>
      <c r="D2560" t="s">
        <v>100</v>
      </c>
      <c r="E2560" s="54">
        <v>4</v>
      </c>
      <c r="F2560" t="s">
        <v>57</v>
      </c>
      <c r="G2560" s="54">
        <v>0.56189341592003805</v>
      </c>
      <c r="H2560" s="54">
        <v>0</v>
      </c>
      <c r="I2560" s="54">
        <v>6.2932094165289901E-2</v>
      </c>
      <c r="J2560" s="1">
        <v>0</v>
      </c>
      <c r="K2560" s="1">
        <v>150</v>
      </c>
      <c r="L2560" s="54"/>
    </row>
    <row r="2561" spans="1:12">
      <c r="A2561" t="s">
        <v>26</v>
      </c>
      <c r="B2561" t="s">
        <v>121</v>
      </c>
      <c r="C2561" t="s">
        <v>99</v>
      </c>
      <c r="D2561" t="s">
        <v>100</v>
      </c>
      <c r="E2561" s="54">
        <v>4</v>
      </c>
      <c r="F2561" t="s">
        <v>59</v>
      </c>
      <c r="G2561" s="54">
        <v>0.56189341592003805</v>
      </c>
      <c r="H2561" s="54">
        <v>0</v>
      </c>
      <c r="I2561" s="54">
        <v>-8.0724475039428895E-2</v>
      </c>
      <c r="J2561" s="1">
        <v>0</v>
      </c>
      <c r="K2561" s="1">
        <v>150</v>
      </c>
      <c r="L2561" s="54"/>
    </row>
    <row r="2562" spans="1:12">
      <c r="A2562" t="s">
        <v>26</v>
      </c>
      <c r="B2562" t="s">
        <v>121</v>
      </c>
      <c r="C2562" t="s">
        <v>99</v>
      </c>
      <c r="D2562" t="s">
        <v>100</v>
      </c>
      <c r="E2562" s="54">
        <v>4</v>
      </c>
      <c r="F2562" t="s">
        <v>65</v>
      </c>
      <c r="G2562" s="54">
        <v>0.56189341592003805</v>
      </c>
      <c r="H2562" s="54">
        <v>0</v>
      </c>
      <c r="I2562" s="54">
        <v>1.20560806604242E-2</v>
      </c>
      <c r="J2562" s="1">
        <v>0</v>
      </c>
      <c r="K2562" s="1">
        <v>150</v>
      </c>
      <c r="L2562" s="54"/>
    </row>
    <row r="2563" spans="1:12">
      <c r="A2563" t="s">
        <v>26</v>
      </c>
      <c r="B2563" t="s">
        <v>121</v>
      </c>
      <c r="C2563" t="s">
        <v>99</v>
      </c>
      <c r="D2563" t="s">
        <v>100</v>
      </c>
      <c r="E2563" s="54">
        <v>4</v>
      </c>
      <c r="F2563" t="s">
        <v>64</v>
      </c>
      <c r="G2563" s="54">
        <v>0.56189341592003805</v>
      </c>
      <c r="H2563" s="54">
        <v>0</v>
      </c>
      <c r="I2563" s="54">
        <v>-3.1658820174830002E-2</v>
      </c>
      <c r="J2563" s="1">
        <v>0</v>
      </c>
      <c r="K2563" s="1">
        <v>150</v>
      </c>
      <c r="L2563" s="54"/>
    </row>
    <row r="2564" spans="1:12">
      <c r="A2564" t="s">
        <v>26</v>
      </c>
      <c r="B2564" t="s">
        <v>121</v>
      </c>
      <c r="C2564" t="s">
        <v>99</v>
      </c>
      <c r="D2564" t="s">
        <v>100</v>
      </c>
      <c r="E2564" s="54">
        <v>4</v>
      </c>
      <c r="F2564" t="s">
        <v>17</v>
      </c>
      <c r="G2564" s="54">
        <v>0.56189341592003805</v>
      </c>
      <c r="H2564" s="54">
        <v>0</v>
      </c>
      <c r="I2564" s="54">
        <v>-4.7023921709290198E-3</v>
      </c>
      <c r="J2564" s="1">
        <v>0</v>
      </c>
      <c r="K2564" s="1">
        <v>150</v>
      </c>
      <c r="L2564" s="54"/>
    </row>
    <row r="2565" spans="1:12">
      <c r="A2565" t="s">
        <v>26</v>
      </c>
      <c r="B2565" t="s">
        <v>121</v>
      </c>
      <c r="C2565" t="s">
        <v>99</v>
      </c>
      <c r="D2565" t="s">
        <v>100</v>
      </c>
      <c r="E2565" s="54">
        <v>4</v>
      </c>
      <c r="F2565" t="s">
        <v>63</v>
      </c>
      <c r="G2565" s="54">
        <v>0.56189341592003805</v>
      </c>
      <c r="H2565" s="54">
        <v>0</v>
      </c>
      <c r="I2565" s="54">
        <v>-1.11891328315127E-3</v>
      </c>
      <c r="J2565" s="1">
        <v>0</v>
      </c>
      <c r="K2565" s="1">
        <v>150</v>
      </c>
      <c r="L2565" s="54"/>
    </row>
    <row r="2566" spans="1:12">
      <c r="A2566" t="s">
        <v>26</v>
      </c>
      <c r="B2566" t="s">
        <v>121</v>
      </c>
      <c r="C2566" t="s">
        <v>99</v>
      </c>
      <c r="D2566" t="s">
        <v>100</v>
      </c>
      <c r="E2566" s="54">
        <v>4</v>
      </c>
      <c r="F2566" t="s">
        <v>72</v>
      </c>
      <c r="G2566" s="54">
        <v>0.56189341592003805</v>
      </c>
      <c r="H2566" s="54">
        <v>0</v>
      </c>
      <c r="I2566" s="54">
        <v>-8.3809215043080393E-3</v>
      </c>
      <c r="J2566" s="1">
        <v>0</v>
      </c>
      <c r="K2566" s="1">
        <v>150</v>
      </c>
      <c r="L2566" s="54"/>
    </row>
    <row r="2567" spans="1:12">
      <c r="A2567" t="s">
        <v>26</v>
      </c>
      <c r="B2567" t="s">
        <v>121</v>
      </c>
      <c r="C2567" t="s">
        <v>99</v>
      </c>
      <c r="D2567" t="s">
        <v>100</v>
      </c>
      <c r="E2567" s="54">
        <v>5</v>
      </c>
      <c r="F2567" t="s">
        <v>62</v>
      </c>
      <c r="G2567" s="54">
        <v>0.68636041729066699</v>
      </c>
      <c r="H2567" s="54">
        <v>0</v>
      </c>
      <c r="I2567" s="54">
        <v>2.2563700519858099E-3</v>
      </c>
      <c r="J2567" s="1">
        <v>0</v>
      </c>
      <c r="K2567" s="1">
        <v>150</v>
      </c>
      <c r="L2567" s="54"/>
    </row>
    <row r="2568" spans="1:12">
      <c r="A2568" t="s">
        <v>26</v>
      </c>
      <c r="B2568" t="s">
        <v>121</v>
      </c>
      <c r="C2568" t="s">
        <v>99</v>
      </c>
      <c r="D2568" t="s">
        <v>100</v>
      </c>
      <c r="E2568" s="54">
        <v>5</v>
      </c>
      <c r="F2568" t="s">
        <v>84</v>
      </c>
      <c r="G2568" s="54">
        <v>0.68636041729066699</v>
      </c>
      <c r="H2568" s="54">
        <v>0</v>
      </c>
      <c r="I2568" s="54">
        <v>9.4453854822014599E-3</v>
      </c>
      <c r="J2568" s="1">
        <v>0</v>
      </c>
      <c r="K2568" s="1">
        <v>9.1639344262295097</v>
      </c>
      <c r="L2568" s="54"/>
    </row>
    <row r="2569" spans="1:12">
      <c r="A2569" t="s">
        <v>26</v>
      </c>
      <c r="B2569" t="s">
        <v>121</v>
      </c>
      <c r="C2569" t="s">
        <v>99</v>
      </c>
      <c r="D2569" t="s">
        <v>100</v>
      </c>
      <c r="E2569" s="54">
        <v>5</v>
      </c>
      <c r="F2569" t="s">
        <v>84</v>
      </c>
      <c r="G2569" s="54">
        <v>0.68636041729066699</v>
      </c>
      <c r="H2569" s="54">
        <v>1</v>
      </c>
      <c r="I2569" s="54">
        <v>0.17494513599175701</v>
      </c>
      <c r="J2569" s="1">
        <v>9.1639344262295097</v>
      </c>
      <c r="K2569" s="1">
        <v>150</v>
      </c>
      <c r="L2569" s="54"/>
    </row>
    <row r="2570" spans="1:12">
      <c r="A2570" t="s">
        <v>26</v>
      </c>
      <c r="B2570" t="s">
        <v>121</v>
      </c>
      <c r="C2570" t="s">
        <v>99</v>
      </c>
      <c r="D2570" t="s">
        <v>100</v>
      </c>
      <c r="E2570" s="54">
        <v>5</v>
      </c>
      <c r="F2570" t="s">
        <v>80</v>
      </c>
      <c r="G2570" s="54">
        <v>0.68636041729066699</v>
      </c>
      <c r="H2570" s="54">
        <v>0</v>
      </c>
      <c r="I2570" s="54">
        <v>2.0577382707683101E-2</v>
      </c>
      <c r="J2570" s="1">
        <v>0</v>
      </c>
      <c r="K2570" s="1">
        <v>150</v>
      </c>
      <c r="L2570" s="54"/>
    </row>
    <row r="2571" spans="1:12">
      <c r="A2571" t="s">
        <v>26</v>
      </c>
      <c r="B2571" t="s">
        <v>121</v>
      </c>
      <c r="C2571" t="s">
        <v>99</v>
      </c>
      <c r="D2571" t="s">
        <v>100</v>
      </c>
      <c r="E2571" s="54">
        <v>5</v>
      </c>
      <c r="F2571" t="s">
        <v>81</v>
      </c>
      <c r="G2571" s="54">
        <v>0.68636041729066699</v>
      </c>
      <c r="H2571" s="54">
        <v>0</v>
      </c>
      <c r="I2571" s="54">
        <v>1.3597891458405099E-2</v>
      </c>
      <c r="J2571" s="1">
        <v>0</v>
      </c>
      <c r="K2571" s="1">
        <v>150</v>
      </c>
      <c r="L2571" s="54"/>
    </row>
    <row r="2572" spans="1:12">
      <c r="A2572" t="s">
        <v>26</v>
      </c>
      <c r="B2572" t="s">
        <v>121</v>
      </c>
      <c r="C2572" t="s">
        <v>99</v>
      </c>
      <c r="D2572" t="s">
        <v>100</v>
      </c>
      <c r="E2572" s="54">
        <v>5</v>
      </c>
      <c r="F2572" t="s">
        <v>79</v>
      </c>
      <c r="G2572" s="54">
        <v>0.68636041729066699</v>
      </c>
      <c r="H2572" s="54">
        <v>0</v>
      </c>
      <c r="I2572" s="54">
        <v>-0.161103209498138</v>
      </c>
      <c r="J2572" s="1">
        <v>0</v>
      </c>
      <c r="K2572" s="1">
        <v>150</v>
      </c>
      <c r="L2572" s="54"/>
    </row>
    <row r="2573" spans="1:12">
      <c r="A2573" t="s">
        <v>26</v>
      </c>
      <c r="B2573" t="s">
        <v>121</v>
      </c>
      <c r="C2573" t="s">
        <v>99</v>
      </c>
      <c r="D2573" t="s">
        <v>100</v>
      </c>
      <c r="E2573" s="54">
        <v>5</v>
      </c>
      <c r="F2573" t="s">
        <v>66</v>
      </c>
      <c r="G2573" s="54">
        <v>0.68636041729066699</v>
      </c>
      <c r="H2573" s="54">
        <v>0</v>
      </c>
      <c r="I2573" s="54">
        <v>9.67294535024633E-2</v>
      </c>
      <c r="J2573" s="1">
        <v>0</v>
      </c>
      <c r="K2573" s="1">
        <v>150</v>
      </c>
      <c r="L2573" s="54"/>
    </row>
    <row r="2574" spans="1:12">
      <c r="A2574" t="s">
        <v>26</v>
      </c>
      <c r="B2574" t="s">
        <v>121</v>
      </c>
      <c r="C2574" t="s">
        <v>99</v>
      </c>
      <c r="D2574" t="s">
        <v>100</v>
      </c>
      <c r="E2574" s="54">
        <v>5</v>
      </c>
      <c r="F2574" t="s">
        <v>56</v>
      </c>
      <c r="G2574" s="54">
        <v>0.68636041729066699</v>
      </c>
      <c r="H2574" s="54">
        <v>0</v>
      </c>
      <c r="I2574" s="54">
        <v>7.8372197789552303E-2</v>
      </c>
      <c r="J2574" s="1">
        <v>0</v>
      </c>
      <c r="K2574" s="1">
        <v>150</v>
      </c>
      <c r="L2574" s="54"/>
    </row>
    <row r="2575" spans="1:12">
      <c r="A2575" t="s">
        <v>26</v>
      </c>
      <c r="B2575" t="s">
        <v>121</v>
      </c>
      <c r="C2575" t="s">
        <v>99</v>
      </c>
      <c r="D2575" t="s">
        <v>100</v>
      </c>
      <c r="E2575" s="54">
        <v>5</v>
      </c>
      <c r="F2575" t="s">
        <v>86</v>
      </c>
      <c r="G2575" s="54">
        <v>0.68636041729066699</v>
      </c>
      <c r="H2575" s="54">
        <v>0</v>
      </c>
      <c r="I2575" s="54">
        <v>-2.28073614265842E-3</v>
      </c>
      <c r="J2575" s="1">
        <v>0</v>
      </c>
      <c r="K2575" s="1">
        <v>150</v>
      </c>
      <c r="L2575" s="54"/>
    </row>
    <row r="2576" spans="1:12">
      <c r="A2576" t="s">
        <v>26</v>
      </c>
      <c r="B2576" t="s">
        <v>121</v>
      </c>
      <c r="C2576" t="s">
        <v>99</v>
      </c>
      <c r="D2576" t="s">
        <v>100</v>
      </c>
      <c r="E2576" s="54">
        <v>5</v>
      </c>
      <c r="F2576" t="s">
        <v>88</v>
      </c>
      <c r="G2576" s="54">
        <v>0.68636041729066699</v>
      </c>
      <c r="H2576" s="54">
        <v>0</v>
      </c>
      <c r="I2576" s="54">
        <v>-1.3196293582886599E-3</v>
      </c>
      <c r="J2576" s="1">
        <v>0</v>
      </c>
      <c r="K2576" s="1">
        <v>150</v>
      </c>
      <c r="L2576" s="54"/>
    </row>
    <row r="2577" spans="1:12">
      <c r="A2577" t="s">
        <v>26</v>
      </c>
      <c r="B2577" t="s">
        <v>121</v>
      </c>
      <c r="C2577" t="s">
        <v>99</v>
      </c>
      <c r="D2577" t="s">
        <v>100</v>
      </c>
      <c r="E2577" s="54">
        <v>5</v>
      </c>
      <c r="F2577" t="s">
        <v>87</v>
      </c>
      <c r="G2577" s="54">
        <v>0.68636041729066699</v>
      </c>
      <c r="H2577" s="54">
        <v>0</v>
      </c>
      <c r="I2577" s="54">
        <v>4.0153421246365596E-3</v>
      </c>
      <c r="J2577" s="1">
        <v>0</v>
      </c>
      <c r="K2577" s="1">
        <v>150</v>
      </c>
      <c r="L2577" s="54"/>
    </row>
    <row r="2578" spans="1:12">
      <c r="A2578" t="s">
        <v>26</v>
      </c>
      <c r="B2578" t="s">
        <v>121</v>
      </c>
      <c r="C2578" t="s">
        <v>99</v>
      </c>
      <c r="D2578" t="s">
        <v>100</v>
      </c>
      <c r="E2578" s="54">
        <v>5</v>
      </c>
      <c r="F2578" t="s">
        <v>85</v>
      </c>
      <c r="G2578" s="54">
        <v>0.68636041729066699</v>
      </c>
      <c r="H2578" s="54">
        <v>0</v>
      </c>
      <c r="I2578" s="54">
        <v>2.3252660397572599E-3</v>
      </c>
      <c r="J2578" s="1">
        <v>0</v>
      </c>
      <c r="K2578" s="1">
        <v>150</v>
      </c>
      <c r="L2578" s="54"/>
    </row>
    <row r="2579" spans="1:12">
      <c r="A2579" t="s">
        <v>26</v>
      </c>
      <c r="B2579" t="s">
        <v>121</v>
      </c>
      <c r="C2579" t="s">
        <v>99</v>
      </c>
      <c r="D2579" t="s">
        <v>100</v>
      </c>
      <c r="E2579" s="54">
        <v>5</v>
      </c>
      <c r="F2579" t="s">
        <v>89</v>
      </c>
      <c r="G2579" s="54">
        <v>0.68636041729066699</v>
      </c>
      <c r="H2579" s="54">
        <v>0</v>
      </c>
      <c r="I2579" s="54">
        <v>8.78000878914394E-3</v>
      </c>
      <c r="J2579" s="1">
        <v>0</v>
      </c>
      <c r="K2579" s="1">
        <v>150</v>
      </c>
      <c r="L2579" s="54"/>
    </row>
    <row r="2580" spans="1:12">
      <c r="A2580" t="s">
        <v>26</v>
      </c>
      <c r="B2580" t="s">
        <v>121</v>
      </c>
      <c r="C2580" t="s">
        <v>99</v>
      </c>
      <c r="D2580" t="s">
        <v>100</v>
      </c>
      <c r="E2580" s="54">
        <v>5</v>
      </c>
      <c r="F2580" t="s">
        <v>55</v>
      </c>
      <c r="G2580" s="54">
        <v>0.68636041729066699</v>
      </c>
      <c r="H2580" s="54">
        <v>0</v>
      </c>
      <c r="I2580" s="54">
        <v>0.103451150579836</v>
      </c>
      <c r="J2580" s="1">
        <v>0</v>
      </c>
      <c r="K2580" s="1">
        <v>150</v>
      </c>
      <c r="L2580" s="54"/>
    </row>
    <row r="2581" spans="1:12">
      <c r="A2581" t="s">
        <v>26</v>
      </c>
      <c r="B2581" t="s">
        <v>121</v>
      </c>
      <c r="C2581" t="s">
        <v>99</v>
      </c>
      <c r="D2581" t="s">
        <v>100</v>
      </c>
      <c r="E2581" s="54">
        <v>5</v>
      </c>
      <c r="F2581" t="s">
        <v>61</v>
      </c>
      <c r="G2581" s="54">
        <v>0.68636041729066699</v>
      </c>
      <c r="H2581" s="54">
        <v>0</v>
      </c>
      <c r="I2581" s="54">
        <v>-2.9483376546076401E-2</v>
      </c>
      <c r="J2581" s="1">
        <v>0</v>
      </c>
      <c r="K2581" s="1">
        <v>150</v>
      </c>
      <c r="L2581" s="54"/>
    </row>
    <row r="2582" spans="1:12">
      <c r="A2582" t="s">
        <v>26</v>
      </c>
      <c r="B2582" t="s">
        <v>121</v>
      </c>
      <c r="C2582" t="s">
        <v>99</v>
      </c>
      <c r="D2582" t="s">
        <v>100</v>
      </c>
      <c r="E2582" s="54">
        <v>5</v>
      </c>
      <c r="F2582" t="s">
        <v>60</v>
      </c>
      <c r="G2582" s="54">
        <v>0.68636041729066699</v>
      </c>
      <c r="H2582" s="54">
        <v>0</v>
      </c>
      <c r="I2582" s="54">
        <v>-3.47832913120701E-2</v>
      </c>
      <c r="J2582" s="1">
        <v>0</v>
      </c>
      <c r="K2582" s="1">
        <v>150</v>
      </c>
      <c r="L2582" s="54"/>
    </row>
    <row r="2583" spans="1:12">
      <c r="A2583" t="s">
        <v>26</v>
      </c>
      <c r="B2583" t="s">
        <v>121</v>
      </c>
      <c r="C2583" t="s">
        <v>99</v>
      </c>
      <c r="D2583" t="s">
        <v>100</v>
      </c>
      <c r="E2583" s="54">
        <v>5</v>
      </c>
      <c r="F2583" t="s">
        <v>57</v>
      </c>
      <c r="G2583" s="54">
        <v>0.68636041729066699</v>
      </c>
      <c r="H2583" s="54">
        <v>0</v>
      </c>
      <c r="I2583" s="54">
        <v>7.4878580829472005E-2</v>
      </c>
      <c r="J2583" s="1">
        <v>0</v>
      </c>
      <c r="K2583" s="1">
        <v>150</v>
      </c>
      <c r="L2583" s="54"/>
    </row>
    <row r="2584" spans="1:12">
      <c r="A2584" t="s">
        <v>26</v>
      </c>
      <c r="B2584" t="s">
        <v>121</v>
      </c>
      <c r="C2584" t="s">
        <v>99</v>
      </c>
      <c r="D2584" t="s">
        <v>100</v>
      </c>
      <c r="E2584" s="54">
        <v>5</v>
      </c>
      <c r="F2584" t="s">
        <v>59</v>
      </c>
      <c r="G2584" s="54">
        <v>0.68636041729066699</v>
      </c>
      <c r="H2584" s="54">
        <v>0</v>
      </c>
      <c r="I2584" s="54">
        <v>-9.5654033969166496E-2</v>
      </c>
      <c r="J2584" s="1">
        <v>0</v>
      </c>
      <c r="K2584" s="1">
        <v>150</v>
      </c>
      <c r="L2584" s="54"/>
    </row>
    <row r="2585" spans="1:12">
      <c r="A2585" t="s">
        <v>26</v>
      </c>
      <c r="B2585" t="s">
        <v>121</v>
      </c>
      <c r="C2585" t="s">
        <v>99</v>
      </c>
      <c r="D2585" t="s">
        <v>100</v>
      </c>
      <c r="E2585" s="54">
        <v>5</v>
      </c>
      <c r="F2585" t="s">
        <v>65</v>
      </c>
      <c r="G2585" s="54">
        <v>0.68636041729066699</v>
      </c>
      <c r="H2585" s="54">
        <v>0</v>
      </c>
      <c r="I2585" s="54">
        <v>1.5728559660818198E-2</v>
      </c>
      <c r="J2585" s="1">
        <v>0</v>
      </c>
      <c r="K2585" s="1">
        <v>150</v>
      </c>
      <c r="L2585" s="54"/>
    </row>
    <row r="2586" spans="1:12">
      <c r="A2586" t="s">
        <v>26</v>
      </c>
      <c r="B2586" t="s">
        <v>121</v>
      </c>
      <c r="C2586" t="s">
        <v>99</v>
      </c>
      <c r="D2586" t="s">
        <v>100</v>
      </c>
      <c r="E2586" s="54">
        <v>5</v>
      </c>
      <c r="F2586" t="s">
        <v>64</v>
      </c>
      <c r="G2586" s="54">
        <v>0.68636041729066699</v>
      </c>
      <c r="H2586" s="54">
        <v>0</v>
      </c>
      <c r="I2586" s="54">
        <v>-4.6396932645883897E-2</v>
      </c>
      <c r="J2586" s="1">
        <v>0</v>
      </c>
      <c r="K2586" s="1">
        <v>150</v>
      </c>
      <c r="L2586" s="54"/>
    </row>
    <row r="2587" spans="1:12">
      <c r="A2587" t="s">
        <v>26</v>
      </c>
      <c r="B2587" t="s">
        <v>121</v>
      </c>
      <c r="C2587" t="s">
        <v>99</v>
      </c>
      <c r="D2587" t="s">
        <v>100</v>
      </c>
      <c r="E2587" s="54">
        <v>5</v>
      </c>
      <c r="F2587" t="s">
        <v>17</v>
      </c>
      <c r="G2587" s="54">
        <v>0.68636041729066699</v>
      </c>
      <c r="H2587" s="54">
        <v>0</v>
      </c>
      <c r="I2587" s="54">
        <v>-8.4853339051542298E-2</v>
      </c>
      <c r="J2587" s="1">
        <v>0</v>
      </c>
      <c r="K2587" s="1">
        <v>150</v>
      </c>
      <c r="L2587" s="54"/>
    </row>
    <row r="2588" spans="1:12">
      <c r="A2588" t="s">
        <v>26</v>
      </c>
      <c r="B2588" t="s">
        <v>121</v>
      </c>
      <c r="C2588" t="s">
        <v>99</v>
      </c>
      <c r="D2588" t="s">
        <v>100</v>
      </c>
      <c r="E2588" s="54">
        <v>5</v>
      </c>
      <c r="F2588" t="s">
        <v>63</v>
      </c>
      <c r="G2588" s="54">
        <v>0.68636041729066699</v>
      </c>
      <c r="H2588" s="54">
        <v>0</v>
      </c>
      <c r="I2588" s="54">
        <v>-2.0646643069495998E-2</v>
      </c>
      <c r="J2588" s="1">
        <v>0</v>
      </c>
      <c r="K2588" s="1">
        <v>150</v>
      </c>
      <c r="L2588" s="54"/>
    </row>
    <row r="2589" spans="1:12">
      <c r="A2589" t="s">
        <v>26</v>
      </c>
      <c r="B2589" t="s">
        <v>121</v>
      </c>
      <c r="C2589" t="s">
        <v>99</v>
      </c>
      <c r="D2589" t="s">
        <v>100</v>
      </c>
      <c r="E2589" s="54">
        <v>5</v>
      </c>
      <c r="F2589" t="s">
        <v>72</v>
      </c>
      <c r="G2589" s="54">
        <v>0.68636041729066699</v>
      </c>
      <c r="H2589" s="54">
        <v>0</v>
      </c>
      <c r="I2589" s="54">
        <v>-8.2790284852324605E-2</v>
      </c>
      <c r="J2589" s="1">
        <v>0</v>
      </c>
      <c r="K2589" s="1">
        <v>150</v>
      </c>
      <c r="L2589" s="54"/>
    </row>
    <row r="2590" spans="1:12">
      <c r="A2590" t="s">
        <v>26</v>
      </c>
      <c r="B2590" t="s">
        <v>121</v>
      </c>
      <c r="C2590" t="s">
        <v>99</v>
      </c>
      <c r="D2590" t="s">
        <v>100</v>
      </c>
      <c r="E2590" s="54">
        <v>6</v>
      </c>
      <c r="F2590" t="s">
        <v>62</v>
      </c>
      <c r="G2590" s="54">
        <v>0.91403157676048796</v>
      </c>
      <c r="H2590" s="54">
        <v>0</v>
      </c>
      <c r="I2590" s="54">
        <v>-5.1834067768172398E-2</v>
      </c>
      <c r="J2590" s="1">
        <v>0</v>
      </c>
      <c r="K2590" s="1">
        <v>150</v>
      </c>
      <c r="L2590" s="54"/>
    </row>
    <row r="2591" spans="1:12">
      <c r="A2591" t="s">
        <v>26</v>
      </c>
      <c r="B2591" t="s">
        <v>121</v>
      </c>
      <c r="C2591" t="s">
        <v>99</v>
      </c>
      <c r="D2591" t="s">
        <v>100</v>
      </c>
      <c r="E2591" s="54">
        <v>6</v>
      </c>
      <c r="F2591" t="s">
        <v>84</v>
      </c>
      <c r="G2591" s="54">
        <v>0.91403157676048796</v>
      </c>
      <c r="H2591" s="54">
        <v>0</v>
      </c>
      <c r="I2591" s="54">
        <v>1.0958114079611199E-2</v>
      </c>
      <c r="J2591" s="1">
        <v>0</v>
      </c>
      <c r="K2591" s="1">
        <v>8.7377049180327901</v>
      </c>
      <c r="L2591" s="54"/>
    </row>
    <row r="2592" spans="1:12">
      <c r="A2592" t="s">
        <v>26</v>
      </c>
      <c r="B2592" t="s">
        <v>121</v>
      </c>
      <c r="C2592" t="s">
        <v>99</v>
      </c>
      <c r="D2592" t="s">
        <v>100</v>
      </c>
      <c r="E2592" s="54">
        <v>6</v>
      </c>
      <c r="F2592" t="s">
        <v>84</v>
      </c>
      <c r="G2592" s="54">
        <v>0.91403157676048796</v>
      </c>
      <c r="H2592" s="54">
        <v>1</v>
      </c>
      <c r="I2592" s="54">
        <v>0.117639086388153</v>
      </c>
      <c r="J2592" s="1">
        <v>8.7377049180327901</v>
      </c>
      <c r="K2592" s="1">
        <v>150</v>
      </c>
      <c r="L2592" s="54"/>
    </row>
    <row r="2593" spans="1:12">
      <c r="A2593" t="s">
        <v>26</v>
      </c>
      <c r="B2593" t="s">
        <v>121</v>
      </c>
      <c r="C2593" t="s">
        <v>99</v>
      </c>
      <c r="D2593" t="s">
        <v>100</v>
      </c>
      <c r="E2593" s="54">
        <v>6</v>
      </c>
      <c r="F2593" t="s">
        <v>80</v>
      </c>
      <c r="G2593" s="54">
        <v>0.91403157676048796</v>
      </c>
      <c r="H2593" s="54">
        <v>0</v>
      </c>
      <c r="I2593" s="54">
        <v>1.89072880041606E-2</v>
      </c>
      <c r="J2593" s="1">
        <v>0</v>
      </c>
      <c r="K2593" s="1">
        <v>150</v>
      </c>
      <c r="L2593" s="54"/>
    </row>
    <row r="2594" spans="1:12">
      <c r="A2594" t="s">
        <v>26</v>
      </c>
      <c r="B2594" t="s">
        <v>121</v>
      </c>
      <c r="C2594" t="s">
        <v>99</v>
      </c>
      <c r="D2594" t="s">
        <v>100</v>
      </c>
      <c r="E2594" s="54">
        <v>6</v>
      </c>
      <c r="F2594" t="s">
        <v>81</v>
      </c>
      <c r="G2594" s="54">
        <v>0.91403157676048796</v>
      </c>
      <c r="H2594" s="54">
        <v>0</v>
      </c>
      <c r="I2594" s="54">
        <v>1.2756907842975E-2</v>
      </c>
      <c r="J2594" s="1">
        <v>0</v>
      </c>
      <c r="K2594" s="1">
        <v>150</v>
      </c>
      <c r="L2594" s="54"/>
    </row>
    <row r="2595" spans="1:12">
      <c r="A2595" t="s">
        <v>26</v>
      </c>
      <c r="B2595" t="s">
        <v>121</v>
      </c>
      <c r="C2595" t="s">
        <v>99</v>
      </c>
      <c r="D2595" t="s">
        <v>100</v>
      </c>
      <c r="E2595" s="54">
        <v>6</v>
      </c>
      <c r="F2595" t="s">
        <v>79</v>
      </c>
      <c r="G2595" s="54">
        <v>0.91403157676048796</v>
      </c>
      <c r="H2595" s="54">
        <v>0</v>
      </c>
      <c r="I2595" s="54">
        <v>-0.10760904330768099</v>
      </c>
      <c r="J2595" s="1">
        <v>0</v>
      </c>
      <c r="K2595" s="1">
        <v>150</v>
      </c>
      <c r="L2595" s="54"/>
    </row>
    <row r="2596" spans="1:12">
      <c r="A2596" t="s">
        <v>26</v>
      </c>
      <c r="B2596" t="s">
        <v>121</v>
      </c>
      <c r="C2596" t="s">
        <v>99</v>
      </c>
      <c r="D2596" t="s">
        <v>100</v>
      </c>
      <c r="E2596" s="54">
        <v>6</v>
      </c>
      <c r="F2596" t="s">
        <v>66</v>
      </c>
      <c r="G2596" s="54">
        <v>0.91403157676048796</v>
      </c>
      <c r="H2596" s="54">
        <v>0</v>
      </c>
      <c r="I2596" s="54">
        <v>7.6677516238336602E-2</v>
      </c>
      <c r="J2596" s="1">
        <v>0</v>
      </c>
      <c r="K2596" s="1">
        <v>150</v>
      </c>
      <c r="L2596" s="54"/>
    </row>
    <row r="2597" spans="1:12">
      <c r="A2597" t="s">
        <v>26</v>
      </c>
      <c r="B2597" t="s">
        <v>121</v>
      </c>
      <c r="C2597" t="s">
        <v>99</v>
      </c>
      <c r="D2597" t="s">
        <v>100</v>
      </c>
      <c r="E2597" s="54">
        <v>6</v>
      </c>
      <c r="F2597" t="s">
        <v>56</v>
      </c>
      <c r="G2597" s="54">
        <v>0.91403157676048796</v>
      </c>
      <c r="H2597" s="54">
        <v>0</v>
      </c>
      <c r="I2597" s="54">
        <v>9.2827828034575094E-2</v>
      </c>
      <c r="J2597" s="1">
        <v>0</v>
      </c>
      <c r="K2597" s="1">
        <v>150</v>
      </c>
      <c r="L2597" s="54"/>
    </row>
    <row r="2598" spans="1:12">
      <c r="A2598" t="s">
        <v>26</v>
      </c>
      <c r="B2598" t="s">
        <v>121</v>
      </c>
      <c r="C2598" t="s">
        <v>99</v>
      </c>
      <c r="D2598" t="s">
        <v>100</v>
      </c>
      <c r="E2598" s="54">
        <v>6</v>
      </c>
      <c r="F2598" t="s">
        <v>86</v>
      </c>
      <c r="G2598" s="54">
        <v>0.91403157676048796</v>
      </c>
      <c r="H2598" s="54">
        <v>0</v>
      </c>
      <c r="I2598" s="54">
        <v>-1.7123595722777099E-3</v>
      </c>
      <c r="J2598" s="1">
        <v>0</v>
      </c>
      <c r="K2598" s="1">
        <v>150</v>
      </c>
      <c r="L2598" s="54"/>
    </row>
    <row r="2599" spans="1:12">
      <c r="A2599" t="s">
        <v>26</v>
      </c>
      <c r="B2599" t="s">
        <v>121</v>
      </c>
      <c r="C2599" t="s">
        <v>99</v>
      </c>
      <c r="D2599" t="s">
        <v>100</v>
      </c>
      <c r="E2599" s="54">
        <v>6</v>
      </c>
      <c r="F2599" t="s">
        <v>88</v>
      </c>
      <c r="G2599" s="54">
        <v>0.91403157676048796</v>
      </c>
      <c r="H2599" s="54">
        <v>0</v>
      </c>
      <c r="I2599" s="54">
        <v>-4.8072843939856299E-3</v>
      </c>
      <c r="J2599" s="1">
        <v>0</v>
      </c>
      <c r="K2599" s="1">
        <v>150</v>
      </c>
      <c r="L2599" s="54"/>
    </row>
    <row r="2600" spans="1:12">
      <c r="A2600" t="s">
        <v>26</v>
      </c>
      <c r="B2600" t="s">
        <v>121</v>
      </c>
      <c r="C2600" t="s">
        <v>99</v>
      </c>
      <c r="D2600" t="s">
        <v>100</v>
      </c>
      <c r="E2600" s="54">
        <v>6</v>
      </c>
      <c r="F2600" t="s">
        <v>87</v>
      </c>
      <c r="G2600" s="54">
        <v>0.91403157676048796</v>
      </c>
      <c r="H2600" s="54">
        <v>0</v>
      </c>
      <c r="I2600" s="54">
        <v>8.2231313156823794E-3</v>
      </c>
      <c r="J2600" s="1">
        <v>0</v>
      </c>
      <c r="K2600" s="1">
        <v>150</v>
      </c>
      <c r="L2600" s="54"/>
    </row>
    <row r="2601" spans="1:12">
      <c r="A2601" t="s">
        <v>26</v>
      </c>
      <c r="B2601" t="s">
        <v>121</v>
      </c>
      <c r="C2601" t="s">
        <v>99</v>
      </c>
      <c r="D2601" t="s">
        <v>100</v>
      </c>
      <c r="E2601" s="54">
        <v>6</v>
      </c>
      <c r="F2601" t="s">
        <v>85</v>
      </c>
      <c r="G2601" s="54">
        <v>0.91403157676048796</v>
      </c>
      <c r="H2601" s="54">
        <v>0</v>
      </c>
      <c r="I2601" s="54">
        <v>-1.86967386498033E-4</v>
      </c>
      <c r="J2601" s="1">
        <v>0</v>
      </c>
      <c r="K2601" s="1">
        <v>150</v>
      </c>
      <c r="L2601" s="54"/>
    </row>
    <row r="2602" spans="1:12">
      <c r="A2602" t="s">
        <v>26</v>
      </c>
      <c r="B2602" t="s">
        <v>121</v>
      </c>
      <c r="C2602" t="s">
        <v>99</v>
      </c>
      <c r="D2602" t="s">
        <v>100</v>
      </c>
      <c r="E2602" s="54">
        <v>6</v>
      </c>
      <c r="F2602" t="s">
        <v>89</v>
      </c>
      <c r="G2602" s="54">
        <v>0.91403157676048796</v>
      </c>
      <c r="H2602" s="54">
        <v>0</v>
      </c>
      <c r="I2602" s="54">
        <v>9.5687490029330007E-3</v>
      </c>
      <c r="J2602" s="1">
        <v>0</v>
      </c>
      <c r="K2602" s="1">
        <v>150</v>
      </c>
      <c r="L2602" s="54"/>
    </row>
    <row r="2603" spans="1:12">
      <c r="A2603" t="s">
        <v>26</v>
      </c>
      <c r="B2603" t="s">
        <v>121</v>
      </c>
      <c r="C2603" t="s">
        <v>99</v>
      </c>
      <c r="D2603" t="s">
        <v>100</v>
      </c>
      <c r="E2603" s="54">
        <v>6</v>
      </c>
      <c r="F2603" t="s">
        <v>55</v>
      </c>
      <c r="G2603" s="54">
        <v>0.91403157676048796</v>
      </c>
      <c r="H2603" s="54">
        <v>0</v>
      </c>
      <c r="I2603" s="54">
        <v>7.8347833772473702E-2</v>
      </c>
      <c r="J2603" s="1">
        <v>0</v>
      </c>
      <c r="K2603" s="1">
        <v>150</v>
      </c>
      <c r="L2603" s="54"/>
    </row>
    <row r="2604" spans="1:12">
      <c r="A2604" t="s">
        <v>26</v>
      </c>
      <c r="B2604" t="s">
        <v>121</v>
      </c>
      <c r="C2604" t="s">
        <v>99</v>
      </c>
      <c r="D2604" t="s">
        <v>100</v>
      </c>
      <c r="E2604" s="54">
        <v>6</v>
      </c>
      <c r="F2604" t="s">
        <v>61</v>
      </c>
      <c r="G2604" s="54">
        <v>0.91403157676048796</v>
      </c>
      <c r="H2604" s="54">
        <v>0</v>
      </c>
      <c r="I2604" s="54">
        <v>-9.6390683382029302E-2</v>
      </c>
      <c r="J2604" s="1">
        <v>0</v>
      </c>
      <c r="K2604" s="1">
        <v>150</v>
      </c>
      <c r="L2604" s="54"/>
    </row>
    <row r="2605" spans="1:12">
      <c r="A2605" t="s">
        <v>26</v>
      </c>
      <c r="B2605" t="s">
        <v>121</v>
      </c>
      <c r="C2605" t="s">
        <v>99</v>
      </c>
      <c r="D2605" t="s">
        <v>100</v>
      </c>
      <c r="E2605" s="54">
        <v>6</v>
      </c>
      <c r="F2605" t="s">
        <v>60</v>
      </c>
      <c r="G2605" s="54">
        <v>0.91403157676048796</v>
      </c>
      <c r="H2605" s="54">
        <v>0</v>
      </c>
      <c r="I2605" s="54">
        <v>-0.100520381319821</v>
      </c>
      <c r="J2605" s="1">
        <v>0</v>
      </c>
      <c r="K2605" s="1">
        <v>150</v>
      </c>
      <c r="L2605" s="54"/>
    </row>
    <row r="2606" spans="1:12">
      <c r="A2606" t="s">
        <v>26</v>
      </c>
      <c r="B2606" t="s">
        <v>121</v>
      </c>
      <c r="C2606" t="s">
        <v>99</v>
      </c>
      <c r="D2606" t="s">
        <v>100</v>
      </c>
      <c r="E2606" s="54">
        <v>6</v>
      </c>
      <c r="F2606" t="s">
        <v>57</v>
      </c>
      <c r="G2606" s="54">
        <v>0.91403157676048796</v>
      </c>
      <c r="H2606" s="54">
        <v>0</v>
      </c>
      <c r="I2606" s="54">
        <v>8.1442715734482501E-2</v>
      </c>
      <c r="J2606" s="1">
        <v>0</v>
      </c>
      <c r="K2606" s="1">
        <v>150</v>
      </c>
      <c r="L2606" s="54"/>
    </row>
    <row r="2607" spans="1:12">
      <c r="A2607" t="s">
        <v>26</v>
      </c>
      <c r="B2607" t="s">
        <v>121</v>
      </c>
      <c r="C2607" t="s">
        <v>99</v>
      </c>
      <c r="D2607" t="s">
        <v>100</v>
      </c>
      <c r="E2607" s="54">
        <v>6</v>
      </c>
      <c r="F2607" t="s">
        <v>59</v>
      </c>
      <c r="G2607" s="54">
        <v>0.91403157676048796</v>
      </c>
      <c r="H2607" s="54">
        <v>0</v>
      </c>
      <c r="I2607" s="54">
        <v>-9.9611176906624202E-2</v>
      </c>
      <c r="J2607" s="1">
        <v>0</v>
      </c>
      <c r="K2607" s="1">
        <v>150</v>
      </c>
      <c r="L2607" s="54"/>
    </row>
    <row r="2608" spans="1:12">
      <c r="A2608" t="s">
        <v>26</v>
      </c>
      <c r="B2608" t="s">
        <v>121</v>
      </c>
      <c r="C2608" t="s">
        <v>99</v>
      </c>
      <c r="D2608" t="s">
        <v>100</v>
      </c>
      <c r="E2608" s="54">
        <v>6</v>
      </c>
      <c r="F2608" t="s">
        <v>65</v>
      </c>
      <c r="G2608" s="54">
        <v>0.91403157676048796</v>
      </c>
      <c r="H2608" s="54">
        <v>0</v>
      </c>
      <c r="I2608" s="54">
        <v>8.0842221418606401E-4</v>
      </c>
      <c r="J2608" s="1">
        <v>0</v>
      </c>
      <c r="K2608" s="1">
        <v>150</v>
      </c>
      <c r="L2608" s="54"/>
    </row>
    <row r="2609" spans="1:12">
      <c r="A2609" t="s">
        <v>26</v>
      </c>
      <c r="B2609" t="s">
        <v>121</v>
      </c>
      <c r="C2609" t="s">
        <v>99</v>
      </c>
      <c r="D2609" t="s">
        <v>100</v>
      </c>
      <c r="E2609" s="54">
        <v>6</v>
      </c>
      <c r="F2609" t="s">
        <v>64</v>
      </c>
      <c r="G2609" s="54">
        <v>0.91403157676048796</v>
      </c>
      <c r="H2609" s="54">
        <v>0</v>
      </c>
      <c r="I2609" s="54">
        <v>-6.67349950069831E-2</v>
      </c>
      <c r="J2609" s="1">
        <v>0</v>
      </c>
      <c r="K2609" s="1">
        <v>150</v>
      </c>
      <c r="L2609" s="54"/>
    </row>
    <row r="2610" spans="1:12">
      <c r="A2610" t="s">
        <v>26</v>
      </c>
      <c r="B2610" t="s">
        <v>121</v>
      </c>
      <c r="C2610" t="s">
        <v>99</v>
      </c>
      <c r="D2610" t="s">
        <v>100</v>
      </c>
      <c r="E2610" s="54">
        <v>6</v>
      </c>
      <c r="F2610" t="s">
        <v>17</v>
      </c>
      <c r="G2610" s="54">
        <v>0.91403157676048796</v>
      </c>
      <c r="H2610" s="54">
        <v>0</v>
      </c>
      <c r="I2610" s="54">
        <v>-0.22928596839176801</v>
      </c>
      <c r="J2610" s="1">
        <v>0</v>
      </c>
      <c r="K2610" s="1">
        <v>150</v>
      </c>
      <c r="L2610" s="54"/>
    </row>
    <row r="2611" spans="1:12">
      <c r="A2611" t="s">
        <v>26</v>
      </c>
      <c r="B2611" t="s">
        <v>121</v>
      </c>
      <c r="C2611" t="s">
        <v>99</v>
      </c>
      <c r="D2611" t="s">
        <v>100</v>
      </c>
      <c r="E2611" s="54">
        <v>6</v>
      </c>
      <c r="F2611" t="s">
        <v>63</v>
      </c>
      <c r="G2611" s="54">
        <v>0.91403157676048796</v>
      </c>
      <c r="H2611" s="54">
        <v>0</v>
      </c>
      <c r="I2611" s="54">
        <v>-5.9969849794010599E-2</v>
      </c>
      <c r="J2611" s="1">
        <v>0</v>
      </c>
      <c r="K2611" s="1">
        <v>150</v>
      </c>
      <c r="L2611" s="54"/>
    </row>
    <row r="2612" spans="1:12">
      <c r="A2612" t="s">
        <v>26</v>
      </c>
      <c r="B2612" t="s">
        <v>121</v>
      </c>
      <c r="C2612" t="s">
        <v>99</v>
      </c>
      <c r="D2612" t="s">
        <v>100</v>
      </c>
      <c r="E2612" s="54">
        <v>6</v>
      </c>
      <c r="F2612" t="s">
        <v>72</v>
      </c>
      <c r="G2612" s="54">
        <v>0.91403157676048796</v>
      </c>
      <c r="H2612" s="54">
        <v>0</v>
      </c>
      <c r="I2612" s="54">
        <v>-0.236392668762266</v>
      </c>
      <c r="J2612" s="1">
        <v>0</v>
      </c>
      <c r="K2612" s="1">
        <v>150</v>
      </c>
      <c r="L2612" s="54"/>
    </row>
    <row r="2613" spans="1:12">
      <c r="A2613" t="s">
        <v>26</v>
      </c>
      <c r="B2613" t="s">
        <v>121</v>
      </c>
      <c r="C2613" t="s">
        <v>99</v>
      </c>
      <c r="D2613" t="s">
        <v>100</v>
      </c>
      <c r="E2613" s="54">
        <v>7</v>
      </c>
      <c r="F2613" t="s">
        <v>62</v>
      </c>
      <c r="G2613" s="54">
        <v>0.81780947558213801</v>
      </c>
      <c r="H2613" s="54">
        <v>0</v>
      </c>
      <c r="I2613" s="54">
        <v>-2.1486365560534099E-2</v>
      </c>
      <c r="J2613" s="1">
        <v>0</v>
      </c>
      <c r="K2613" s="1">
        <v>150</v>
      </c>
      <c r="L2613" s="54"/>
    </row>
    <row r="2614" spans="1:12">
      <c r="A2614" t="s">
        <v>26</v>
      </c>
      <c r="B2614" t="s">
        <v>121</v>
      </c>
      <c r="C2614" t="s">
        <v>99</v>
      </c>
      <c r="D2614" t="s">
        <v>100</v>
      </c>
      <c r="E2614" s="54">
        <v>7</v>
      </c>
      <c r="F2614" t="s">
        <v>84</v>
      </c>
      <c r="G2614" s="54">
        <v>0.81780947558213801</v>
      </c>
      <c r="H2614" s="54">
        <v>0</v>
      </c>
      <c r="I2614" s="54">
        <v>1.25402767305842E-2</v>
      </c>
      <c r="J2614" s="1">
        <v>0</v>
      </c>
      <c r="K2614" s="1">
        <v>8.0655737704918007</v>
      </c>
      <c r="L2614" s="54"/>
    </row>
    <row r="2615" spans="1:12">
      <c r="A2615" t="s">
        <v>26</v>
      </c>
      <c r="B2615" t="s">
        <v>121</v>
      </c>
      <c r="C2615" t="s">
        <v>99</v>
      </c>
      <c r="D2615" t="s">
        <v>100</v>
      </c>
      <c r="E2615" s="54">
        <v>7</v>
      </c>
      <c r="F2615" t="s">
        <v>84</v>
      </c>
      <c r="G2615" s="54">
        <v>0.81780947558213801</v>
      </c>
      <c r="H2615" s="54">
        <v>1</v>
      </c>
      <c r="I2615" s="54">
        <v>4.6358510191776697E-2</v>
      </c>
      <c r="J2615" s="1">
        <v>8.0655737704918007</v>
      </c>
      <c r="K2615" s="1">
        <v>150</v>
      </c>
      <c r="L2615" s="54"/>
    </row>
    <row r="2616" spans="1:12">
      <c r="A2616" t="s">
        <v>26</v>
      </c>
      <c r="B2616" t="s">
        <v>121</v>
      </c>
      <c r="C2616" t="s">
        <v>99</v>
      </c>
      <c r="D2616" t="s">
        <v>100</v>
      </c>
      <c r="E2616" s="54">
        <v>7</v>
      </c>
      <c r="F2616" t="s">
        <v>80</v>
      </c>
      <c r="G2616" s="54">
        <v>0.81780947558213801</v>
      </c>
      <c r="H2616" s="54">
        <v>0</v>
      </c>
      <c r="I2616" s="54">
        <v>1.76723035297973E-2</v>
      </c>
      <c r="J2616" s="1">
        <v>0</v>
      </c>
      <c r="K2616" s="1">
        <v>150</v>
      </c>
      <c r="L2616" s="54"/>
    </row>
    <row r="2617" spans="1:12">
      <c r="A2617" t="s">
        <v>26</v>
      </c>
      <c r="B2617" t="s">
        <v>121</v>
      </c>
      <c r="C2617" t="s">
        <v>99</v>
      </c>
      <c r="D2617" t="s">
        <v>100</v>
      </c>
      <c r="E2617" s="54">
        <v>7</v>
      </c>
      <c r="F2617" t="s">
        <v>81</v>
      </c>
      <c r="G2617" s="54">
        <v>0.81780947558213801</v>
      </c>
      <c r="H2617" s="54">
        <v>0</v>
      </c>
      <c r="I2617" s="54">
        <v>1.38594833004898E-2</v>
      </c>
      <c r="J2617" s="1">
        <v>0</v>
      </c>
      <c r="K2617" s="1">
        <v>150</v>
      </c>
      <c r="L2617" s="54"/>
    </row>
    <row r="2618" spans="1:12">
      <c r="A2618" t="s">
        <v>26</v>
      </c>
      <c r="B2618" t="s">
        <v>121</v>
      </c>
      <c r="C2618" t="s">
        <v>99</v>
      </c>
      <c r="D2618" t="s">
        <v>100</v>
      </c>
      <c r="E2618" s="54">
        <v>7</v>
      </c>
      <c r="F2618" t="s">
        <v>79</v>
      </c>
      <c r="G2618" s="54">
        <v>0.81780947558213801</v>
      </c>
      <c r="H2618" s="54">
        <v>0</v>
      </c>
      <c r="I2618" s="54">
        <v>1.32102334329644E-3</v>
      </c>
      <c r="J2618" s="1">
        <v>0</v>
      </c>
      <c r="K2618" s="1">
        <v>150</v>
      </c>
      <c r="L2618" s="54"/>
    </row>
    <row r="2619" spans="1:12">
      <c r="A2619" t="s">
        <v>26</v>
      </c>
      <c r="B2619" t="s">
        <v>121</v>
      </c>
      <c r="C2619" t="s">
        <v>99</v>
      </c>
      <c r="D2619" t="s">
        <v>100</v>
      </c>
      <c r="E2619" s="54">
        <v>7</v>
      </c>
      <c r="F2619" t="s">
        <v>66</v>
      </c>
      <c r="G2619" s="54">
        <v>0.81780947558213801</v>
      </c>
      <c r="H2619" s="54">
        <v>0</v>
      </c>
      <c r="I2619" s="54">
        <v>0.104481038739436</v>
      </c>
      <c r="J2619" s="1">
        <v>0</v>
      </c>
      <c r="K2619" s="1">
        <v>150</v>
      </c>
      <c r="L2619" s="54"/>
    </row>
    <row r="2620" spans="1:12">
      <c r="A2620" t="s">
        <v>26</v>
      </c>
      <c r="B2620" t="s">
        <v>121</v>
      </c>
      <c r="C2620" t="s">
        <v>99</v>
      </c>
      <c r="D2620" t="s">
        <v>100</v>
      </c>
      <c r="E2620" s="54">
        <v>7</v>
      </c>
      <c r="F2620" t="s">
        <v>56</v>
      </c>
      <c r="G2620" s="54">
        <v>0.81780947558213801</v>
      </c>
      <c r="H2620" s="54">
        <v>0</v>
      </c>
      <c r="I2620" s="54">
        <v>0.10764049669730801</v>
      </c>
      <c r="J2620" s="1">
        <v>0</v>
      </c>
      <c r="K2620" s="1">
        <v>150</v>
      </c>
      <c r="L2620" s="54"/>
    </row>
    <row r="2621" spans="1:12">
      <c r="A2621" t="s">
        <v>26</v>
      </c>
      <c r="B2621" t="s">
        <v>121</v>
      </c>
      <c r="C2621" t="s">
        <v>99</v>
      </c>
      <c r="D2621" t="s">
        <v>100</v>
      </c>
      <c r="E2621" s="54">
        <v>7</v>
      </c>
      <c r="F2621" t="s">
        <v>86</v>
      </c>
      <c r="G2621" s="54">
        <v>0.81780947558213801</v>
      </c>
      <c r="H2621" s="54">
        <v>0</v>
      </c>
      <c r="I2621" s="54">
        <v>-2.8593778652727699E-3</v>
      </c>
      <c r="J2621" s="1">
        <v>0</v>
      </c>
      <c r="K2621" s="1">
        <v>150</v>
      </c>
      <c r="L2621" s="54"/>
    </row>
    <row r="2622" spans="1:12">
      <c r="A2622" t="s">
        <v>26</v>
      </c>
      <c r="B2622" t="s">
        <v>121</v>
      </c>
      <c r="C2622" t="s">
        <v>99</v>
      </c>
      <c r="D2622" t="s">
        <v>100</v>
      </c>
      <c r="E2622" s="54">
        <v>7</v>
      </c>
      <c r="F2622" t="s">
        <v>88</v>
      </c>
      <c r="G2622" s="54">
        <v>0.81780947558213801</v>
      </c>
      <c r="H2622" s="54">
        <v>0</v>
      </c>
      <c r="I2622" s="54">
        <v>-3.8883745726230902E-4</v>
      </c>
      <c r="J2622" s="1">
        <v>0</v>
      </c>
      <c r="K2622" s="1">
        <v>150</v>
      </c>
      <c r="L2622" s="54"/>
    </row>
    <row r="2623" spans="1:12">
      <c r="A2623" t="s">
        <v>26</v>
      </c>
      <c r="B2623" t="s">
        <v>121</v>
      </c>
      <c r="C2623" t="s">
        <v>99</v>
      </c>
      <c r="D2623" t="s">
        <v>100</v>
      </c>
      <c r="E2623" s="54">
        <v>7</v>
      </c>
      <c r="F2623" t="s">
        <v>87</v>
      </c>
      <c r="G2623" s="54">
        <v>0.81780947558213801</v>
      </c>
      <c r="H2623" s="54">
        <v>0</v>
      </c>
      <c r="I2623" s="54">
        <v>3.9144181647343401E-3</v>
      </c>
      <c r="J2623" s="1">
        <v>0</v>
      </c>
      <c r="K2623" s="1">
        <v>150</v>
      </c>
      <c r="L2623" s="54"/>
    </row>
    <row r="2624" spans="1:12">
      <c r="A2624" t="s">
        <v>26</v>
      </c>
      <c r="B2624" t="s">
        <v>121</v>
      </c>
      <c r="C2624" t="s">
        <v>99</v>
      </c>
      <c r="D2624" t="s">
        <v>100</v>
      </c>
      <c r="E2624" s="54">
        <v>7</v>
      </c>
      <c r="F2624" t="s">
        <v>85</v>
      </c>
      <c r="G2624" s="54">
        <v>0.81780947558213801</v>
      </c>
      <c r="H2624" s="54">
        <v>0</v>
      </c>
      <c r="I2624" s="54">
        <v>2.1555328377488802E-3</v>
      </c>
      <c r="J2624" s="1">
        <v>0</v>
      </c>
      <c r="K2624" s="1">
        <v>150</v>
      </c>
      <c r="L2624" s="54"/>
    </row>
    <row r="2625" spans="1:12">
      <c r="A2625" t="s">
        <v>26</v>
      </c>
      <c r="B2625" t="s">
        <v>121</v>
      </c>
      <c r="C2625" t="s">
        <v>99</v>
      </c>
      <c r="D2625" t="s">
        <v>100</v>
      </c>
      <c r="E2625" s="54">
        <v>7</v>
      </c>
      <c r="F2625" t="s">
        <v>89</v>
      </c>
      <c r="G2625" s="54">
        <v>0.81780947558213801</v>
      </c>
      <c r="H2625" s="54">
        <v>0</v>
      </c>
      <c r="I2625" s="54">
        <v>8.2466170283336908E-3</v>
      </c>
      <c r="J2625" s="1">
        <v>0</v>
      </c>
      <c r="K2625" s="1">
        <v>150</v>
      </c>
      <c r="L2625" s="54"/>
    </row>
    <row r="2626" spans="1:12">
      <c r="A2626" t="s">
        <v>26</v>
      </c>
      <c r="B2626" t="s">
        <v>121</v>
      </c>
      <c r="C2626" t="s">
        <v>99</v>
      </c>
      <c r="D2626" t="s">
        <v>100</v>
      </c>
      <c r="E2626" s="54">
        <v>7</v>
      </c>
      <c r="F2626" t="s">
        <v>55</v>
      </c>
      <c r="G2626" s="54">
        <v>0.81780947558213801</v>
      </c>
      <c r="H2626" s="54">
        <v>0</v>
      </c>
      <c r="I2626" s="54">
        <v>0.120847838735977</v>
      </c>
      <c r="J2626" s="1">
        <v>0</v>
      </c>
      <c r="K2626" s="1">
        <v>150</v>
      </c>
      <c r="L2626" s="54"/>
    </row>
    <row r="2627" spans="1:12">
      <c r="A2627" t="s">
        <v>26</v>
      </c>
      <c r="B2627" t="s">
        <v>121</v>
      </c>
      <c r="C2627" t="s">
        <v>99</v>
      </c>
      <c r="D2627" t="s">
        <v>100</v>
      </c>
      <c r="E2627" s="54">
        <v>7</v>
      </c>
      <c r="F2627" t="s">
        <v>61</v>
      </c>
      <c r="G2627" s="54">
        <v>0.81780947558213801</v>
      </c>
      <c r="H2627" s="54">
        <v>0</v>
      </c>
      <c r="I2627" s="54">
        <v>-5.8297915482892697E-2</v>
      </c>
      <c r="J2627" s="1">
        <v>0</v>
      </c>
      <c r="K2627" s="1">
        <v>150</v>
      </c>
      <c r="L2627" s="54"/>
    </row>
    <row r="2628" spans="1:12">
      <c r="A2628" t="s">
        <v>26</v>
      </c>
      <c r="B2628" t="s">
        <v>121</v>
      </c>
      <c r="C2628" t="s">
        <v>99</v>
      </c>
      <c r="D2628" t="s">
        <v>100</v>
      </c>
      <c r="E2628" s="54">
        <v>7</v>
      </c>
      <c r="F2628" t="s">
        <v>60</v>
      </c>
      <c r="G2628" s="54">
        <v>0.81780947558213801</v>
      </c>
      <c r="H2628" s="54">
        <v>0</v>
      </c>
      <c r="I2628" s="54">
        <v>-3.5566483273187198E-2</v>
      </c>
      <c r="J2628" s="1">
        <v>0</v>
      </c>
      <c r="K2628" s="1">
        <v>150</v>
      </c>
      <c r="L2628" s="54"/>
    </row>
    <row r="2629" spans="1:12">
      <c r="A2629" t="s">
        <v>26</v>
      </c>
      <c r="B2629" t="s">
        <v>121</v>
      </c>
      <c r="C2629" t="s">
        <v>99</v>
      </c>
      <c r="D2629" t="s">
        <v>100</v>
      </c>
      <c r="E2629" s="54">
        <v>7</v>
      </c>
      <c r="F2629" t="s">
        <v>57</v>
      </c>
      <c r="G2629" s="54">
        <v>0.81780947558213801</v>
      </c>
      <c r="H2629" s="54">
        <v>0</v>
      </c>
      <c r="I2629" s="54">
        <v>7.9394604232658705E-2</v>
      </c>
      <c r="J2629" s="1">
        <v>0</v>
      </c>
      <c r="K2629" s="1">
        <v>150</v>
      </c>
      <c r="L2629" s="54"/>
    </row>
    <row r="2630" spans="1:12">
      <c r="A2630" t="s">
        <v>26</v>
      </c>
      <c r="B2630" t="s">
        <v>121</v>
      </c>
      <c r="C2630" t="s">
        <v>99</v>
      </c>
      <c r="D2630" t="s">
        <v>100</v>
      </c>
      <c r="E2630" s="54">
        <v>7</v>
      </c>
      <c r="F2630" t="s">
        <v>59</v>
      </c>
      <c r="G2630" s="54">
        <v>0.81780947558213801</v>
      </c>
      <c r="H2630" s="54">
        <v>0</v>
      </c>
      <c r="I2630" s="54">
        <v>-7.6611197401952796E-2</v>
      </c>
      <c r="J2630" s="1">
        <v>0</v>
      </c>
      <c r="K2630" s="1">
        <v>150</v>
      </c>
      <c r="L2630" s="54"/>
    </row>
    <row r="2631" spans="1:12">
      <c r="A2631" t="s">
        <v>26</v>
      </c>
      <c r="B2631" t="s">
        <v>121</v>
      </c>
      <c r="C2631" t="s">
        <v>99</v>
      </c>
      <c r="D2631" t="s">
        <v>100</v>
      </c>
      <c r="E2631" s="54">
        <v>7</v>
      </c>
      <c r="F2631" t="s">
        <v>65</v>
      </c>
      <c r="G2631" s="54">
        <v>0.81780947558213801</v>
      </c>
      <c r="H2631" s="54">
        <v>0</v>
      </c>
      <c r="I2631" s="54">
        <v>1.6322348423710099E-2</v>
      </c>
      <c r="J2631" s="1">
        <v>0</v>
      </c>
      <c r="K2631" s="1">
        <v>150</v>
      </c>
      <c r="L2631" s="54"/>
    </row>
    <row r="2632" spans="1:12">
      <c r="A2632" t="s">
        <v>26</v>
      </c>
      <c r="B2632" t="s">
        <v>121</v>
      </c>
      <c r="C2632" t="s">
        <v>99</v>
      </c>
      <c r="D2632" t="s">
        <v>100</v>
      </c>
      <c r="E2632" s="54">
        <v>7</v>
      </c>
      <c r="F2632" t="s">
        <v>64</v>
      </c>
      <c r="G2632" s="54">
        <v>0.81780947558213801</v>
      </c>
      <c r="H2632" s="54">
        <v>0</v>
      </c>
      <c r="I2632" s="54">
        <v>-4.6693478047978097E-2</v>
      </c>
      <c r="J2632" s="1">
        <v>0</v>
      </c>
      <c r="K2632" s="1">
        <v>150</v>
      </c>
      <c r="L2632" s="54"/>
    </row>
    <row r="2633" spans="1:12">
      <c r="A2633" t="s">
        <v>26</v>
      </c>
      <c r="B2633" t="s">
        <v>121</v>
      </c>
      <c r="C2633" t="s">
        <v>99</v>
      </c>
      <c r="D2633" t="s">
        <v>100</v>
      </c>
      <c r="E2633" s="54">
        <v>7</v>
      </c>
      <c r="F2633" t="s">
        <v>17</v>
      </c>
      <c r="G2633" s="54">
        <v>0.81780947558213801</v>
      </c>
      <c r="H2633" s="54">
        <v>0</v>
      </c>
      <c r="I2633" s="54">
        <v>-7.1727179961152701E-2</v>
      </c>
      <c r="J2633" s="1">
        <v>0</v>
      </c>
      <c r="K2633" s="1">
        <v>150</v>
      </c>
      <c r="L2633" s="54"/>
    </row>
    <row r="2634" spans="1:12">
      <c r="A2634" t="s">
        <v>26</v>
      </c>
      <c r="B2634" t="s">
        <v>121</v>
      </c>
      <c r="C2634" t="s">
        <v>99</v>
      </c>
      <c r="D2634" t="s">
        <v>100</v>
      </c>
      <c r="E2634" s="54">
        <v>7</v>
      </c>
      <c r="F2634" t="s">
        <v>63</v>
      </c>
      <c r="G2634" s="54">
        <v>0.81780947558213801</v>
      </c>
      <c r="H2634" s="54">
        <v>0</v>
      </c>
      <c r="I2634" s="54">
        <v>-3.9380002136974498E-2</v>
      </c>
      <c r="J2634" s="1">
        <v>0</v>
      </c>
      <c r="K2634" s="1">
        <v>150</v>
      </c>
      <c r="L2634" s="54"/>
    </row>
    <row r="2635" spans="1:12">
      <c r="A2635" t="s">
        <v>26</v>
      </c>
      <c r="B2635" t="s">
        <v>121</v>
      </c>
      <c r="C2635" t="s">
        <v>99</v>
      </c>
      <c r="D2635" t="s">
        <v>100</v>
      </c>
      <c r="E2635" s="54">
        <v>7</v>
      </c>
      <c r="F2635" t="s">
        <v>72</v>
      </c>
      <c r="G2635" s="54">
        <v>0.81780947558213801</v>
      </c>
      <c r="H2635" s="54">
        <v>0</v>
      </c>
      <c r="I2635" s="54">
        <v>-9.0538876153773401E-2</v>
      </c>
      <c r="J2635" s="1">
        <v>0</v>
      </c>
      <c r="K2635" s="1">
        <v>150</v>
      </c>
      <c r="L2635" s="54"/>
    </row>
    <row r="2636" spans="1:12">
      <c r="A2636" t="s">
        <v>26</v>
      </c>
      <c r="B2636" t="s">
        <v>121</v>
      </c>
      <c r="C2636" t="s">
        <v>99</v>
      </c>
      <c r="D2636" t="s">
        <v>100</v>
      </c>
      <c r="E2636" s="54">
        <v>8</v>
      </c>
      <c r="F2636" t="s">
        <v>62</v>
      </c>
      <c r="G2636" s="54">
        <v>0.75867014167705205</v>
      </c>
      <c r="H2636" s="54">
        <v>0</v>
      </c>
      <c r="I2636" s="54">
        <v>-1.16020893013305E-2</v>
      </c>
      <c r="J2636" s="1">
        <v>0</v>
      </c>
      <c r="K2636" s="1">
        <v>150</v>
      </c>
      <c r="L2636" s="54"/>
    </row>
    <row r="2637" spans="1:12">
      <c r="A2637" t="s">
        <v>26</v>
      </c>
      <c r="B2637" t="s">
        <v>121</v>
      </c>
      <c r="C2637" t="s">
        <v>99</v>
      </c>
      <c r="D2637" t="s">
        <v>100</v>
      </c>
      <c r="E2637" s="54">
        <v>8</v>
      </c>
      <c r="F2637" t="s">
        <v>84</v>
      </c>
      <c r="G2637" s="54">
        <v>0.75867014167705205</v>
      </c>
      <c r="H2637" s="54">
        <v>0</v>
      </c>
      <c r="I2637" s="54">
        <v>2.0688357471384901E-2</v>
      </c>
      <c r="J2637" s="1">
        <v>0</v>
      </c>
      <c r="K2637" s="1">
        <v>150</v>
      </c>
      <c r="L2637" s="54"/>
    </row>
    <row r="2638" spans="1:12">
      <c r="A2638" t="s">
        <v>26</v>
      </c>
      <c r="B2638" t="s">
        <v>121</v>
      </c>
      <c r="C2638" t="s">
        <v>99</v>
      </c>
      <c r="D2638" t="s">
        <v>100</v>
      </c>
      <c r="E2638" s="54">
        <v>8</v>
      </c>
      <c r="F2638" t="s">
        <v>80</v>
      </c>
      <c r="G2638" s="54">
        <v>0.75867014167705205</v>
      </c>
      <c r="H2638" s="54">
        <v>0</v>
      </c>
      <c r="I2638" s="54">
        <v>1.46920738553041E-2</v>
      </c>
      <c r="J2638" s="1">
        <v>0</v>
      </c>
      <c r="K2638" s="1">
        <v>150</v>
      </c>
      <c r="L2638" s="54"/>
    </row>
    <row r="2639" spans="1:12">
      <c r="A2639" t="s">
        <v>26</v>
      </c>
      <c r="B2639" t="s">
        <v>121</v>
      </c>
      <c r="C2639" t="s">
        <v>99</v>
      </c>
      <c r="D2639" t="s">
        <v>100</v>
      </c>
      <c r="E2639" s="54">
        <v>8</v>
      </c>
      <c r="F2639" t="s">
        <v>81</v>
      </c>
      <c r="G2639" s="54">
        <v>0.75867014167705205</v>
      </c>
      <c r="H2639" s="54">
        <v>0</v>
      </c>
      <c r="I2639" s="54">
        <v>1.12013989269352E-2</v>
      </c>
      <c r="J2639" s="1">
        <v>0</v>
      </c>
      <c r="K2639" s="1">
        <v>150</v>
      </c>
      <c r="L2639" s="54"/>
    </row>
    <row r="2640" spans="1:12">
      <c r="A2640" t="s">
        <v>26</v>
      </c>
      <c r="B2640" t="s">
        <v>121</v>
      </c>
      <c r="C2640" t="s">
        <v>99</v>
      </c>
      <c r="D2640" t="s">
        <v>100</v>
      </c>
      <c r="E2640" s="54">
        <v>8</v>
      </c>
      <c r="F2640" t="s">
        <v>79</v>
      </c>
      <c r="G2640" s="54">
        <v>0.75867014167705205</v>
      </c>
      <c r="H2640" s="54">
        <v>0</v>
      </c>
      <c r="I2640" s="54">
        <v>5.7626542474020298E-2</v>
      </c>
      <c r="J2640" s="1">
        <v>0</v>
      </c>
      <c r="K2640" s="1">
        <v>150</v>
      </c>
      <c r="L2640" s="54"/>
    </row>
    <row r="2641" spans="1:12">
      <c r="A2641" t="s">
        <v>26</v>
      </c>
      <c r="B2641" t="s">
        <v>121</v>
      </c>
      <c r="C2641" t="s">
        <v>99</v>
      </c>
      <c r="D2641" t="s">
        <v>100</v>
      </c>
      <c r="E2641" s="54">
        <v>8</v>
      </c>
      <c r="F2641" t="s">
        <v>66</v>
      </c>
      <c r="G2641" s="54">
        <v>0.75867014167705205</v>
      </c>
      <c r="H2641" s="54">
        <v>0</v>
      </c>
      <c r="I2641" s="54">
        <v>0.10000862138942</v>
      </c>
      <c r="J2641" s="1">
        <v>0</v>
      </c>
      <c r="K2641" s="1">
        <v>150</v>
      </c>
      <c r="L2641" s="54"/>
    </row>
    <row r="2642" spans="1:12">
      <c r="A2642" t="s">
        <v>26</v>
      </c>
      <c r="B2642" t="s">
        <v>121</v>
      </c>
      <c r="C2642" t="s">
        <v>99</v>
      </c>
      <c r="D2642" t="s">
        <v>100</v>
      </c>
      <c r="E2642" s="54">
        <v>8</v>
      </c>
      <c r="F2642" t="s">
        <v>56</v>
      </c>
      <c r="G2642" s="54">
        <v>0.75867014167705205</v>
      </c>
      <c r="H2642" s="54">
        <v>0</v>
      </c>
      <c r="I2642" s="54">
        <v>7.89381595201369E-2</v>
      </c>
      <c r="J2642" s="1">
        <v>0</v>
      </c>
      <c r="K2642" s="1">
        <v>150</v>
      </c>
      <c r="L2642" s="54"/>
    </row>
    <row r="2643" spans="1:12">
      <c r="A2643" t="s">
        <v>26</v>
      </c>
      <c r="B2643" t="s">
        <v>121</v>
      </c>
      <c r="C2643" t="s">
        <v>99</v>
      </c>
      <c r="D2643" t="s">
        <v>100</v>
      </c>
      <c r="E2643" s="54">
        <v>8</v>
      </c>
      <c r="F2643" t="s">
        <v>86</v>
      </c>
      <c r="G2643" s="54">
        <v>0.75867014167705205</v>
      </c>
      <c r="H2643" s="54">
        <v>0</v>
      </c>
      <c r="I2643" s="54">
        <v>-3.31458227838665E-3</v>
      </c>
      <c r="J2643" s="1">
        <v>0</v>
      </c>
      <c r="K2643" s="1">
        <v>150</v>
      </c>
      <c r="L2643" s="54"/>
    </row>
    <row r="2644" spans="1:12">
      <c r="A2644" t="s">
        <v>26</v>
      </c>
      <c r="B2644" t="s">
        <v>121</v>
      </c>
      <c r="C2644" t="s">
        <v>99</v>
      </c>
      <c r="D2644" t="s">
        <v>100</v>
      </c>
      <c r="E2644" s="54">
        <v>8</v>
      </c>
      <c r="F2644" t="s">
        <v>88</v>
      </c>
      <c r="G2644" s="54">
        <v>0.75867014167705205</v>
      </c>
      <c r="H2644" s="54">
        <v>0</v>
      </c>
      <c r="I2644" s="54">
        <v>4.1016851836010899E-3</v>
      </c>
      <c r="J2644" s="1">
        <v>0</v>
      </c>
      <c r="K2644" s="1">
        <v>150</v>
      </c>
      <c r="L2644" s="54"/>
    </row>
    <row r="2645" spans="1:12">
      <c r="A2645" t="s">
        <v>26</v>
      </c>
      <c r="B2645" t="s">
        <v>121</v>
      </c>
      <c r="C2645" t="s">
        <v>99</v>
      </c>
      <c r="D2645" t="s">
        <v>100</v>
      </c>
      <c r="E2645" s="54">
        <v>8</v>
      </c>
      <c r="F2645" t="s">
        <v>87</v>
      </c>
      <c r="G2645" s="54">
        <v>0.75867014167705205</v>
      </c>
      <c r="H2645" s="54">
        <v>0</v>
      </c>
      <c r="I2645" s="54">
        <v>1.01080877749971E-3</v>
      </c>
      <c r="J2645" s="1">
        <v>0</v>
      </c>
      <c r="K2645" s="1">
        <v>150</v>
      </c>
      <c r="L2645" s="54"/>
    </row>
    <row r="2646" spans="1:12">
      <c r="A2646" t="s">
        <v>26</v>
      </c>
      <c r="B2646" t="s">
        <v>121</v>
      </c>
      <c r="C2646" t="s">
        <v>99</v>
      </c>
      <c r="D2646" t="s">
        <v>100</v>
      </c>
      <c r="E2646" s="54">
        <v>8</v>
      </c>
      <c r="F2646" t="s">
        <v>85</v>
      </c>
      <c r="G2646" s="54">
        <v>0.75867014167705205</v>
      </c>
      <c r="H2646" s="54">
        <v>0</v>
      </c>
      <c r="I2646" s="54">
        <v>2.6263071862191001E-3</v>
      </c>
      <c r="J2646" s="1">
        <v>0</v>
      </c>
      <c r="K2646" s="1">
        <v>150</v>
      </c>
      <c r="L2646" s="54"/>
    </row>
    <row r="2647" spans="1:12">
      <c r="A2647" t="s">
        <v>26</v>
      </c>
      <c r="B2647" t="s">
        <v>121</v>
      </c>
      <c r="C2647" t="s">
        <v>99</v>
      </c>
      <c r="D2647" t="s">
        <v>100</v>
      </c>
      <c r="E2647" s="54">
        <v>8</v>
      </c>
      <c r="F2647" t="s">
        <v>89</v>
      </c>
      <c r="G2647" s="54">
        <v>0.75867014167705205</v>
      </c>
      <c r="H2647" s="54">
        <v>0</v>
      </c>
      <c r="I2647" s="54">
        <v>7.9985072270910892E-3</v>
      </c>
      <c r="J2647" s="1">
        <v>0</v>
      </c>
      <c r="K2647" s="1">
        <v>150</v>
      </c>
      <c r="L2647" s="54"/>
    </row>
    <row r="2648" spans="1:12">
      <c r="A2648" t="s">
        <v>26</v>
      </c>
      <c r="B2648" t="s">
        <v>121</v>
      </c>
      <c r="C2648" t="s">
        <v>99</v>
      </c>
      <c r="D2648" t="s">
        <v>100</v>
      </c>
      <c r="E2648" s="54">
        <v>8</v>
      </c>
      <c r="F2648" t="s">
        <v>55</v>
      </c>
      <c r="G2648" s="54">
        <v>0.75867014167705205</v>
      </c>
      <c r="H2648" s="54">
        <v>0</v>
      </c>
      <c r="I2648" s="54">
        <v>0.125446902339411</v>
      </c>
      <c r="J2648" s="1">
        <v>0</v>
      </c>
      <c r="K2648" s="1">
        <v>150</v>
      </c>
      <c r="L2648" s="54"/>
    </row>
    <row r="2649" spans="1:12">
      <c r="A2649" t="s">
        <v>26</v>
      </c>
      <c r="B2649" t="s">
        <v>121</v>
      </c>
      <c r="C2649" t="s">
        <v>99</v>
      </c>
      <c r="D2649" t="s">
        <v>100</v>
      </c>
      <c r="E2649" s="54">
        <v>8</v>
      </c>
      <c r="F2649" t="s">
        <v>61</v>
      </c>
      <c r="G2649" s="54">
        <v>0.75867014167705205</v>
      </c>
      <c r="H2649" s="54">
        <v>0</v>
      </c>
      <c r="I2649" s="54">
        <v>-9.5642070200353604E-3</v>
      </c>
      <c r="J2649" s="1">
        <v>0</v>
      </c>
      <c r="K2649" s="1">
        <v>150</v>
      </c>
      <c r="L2649" s="54"/>
    </row>
    <row r="2650" spans="1:12">
      <c r="A2650" t="s">
        <v>26</v>
      </c>
      <c r="B2650" t="s">
        <v>121</v>
      </c>
      <c r="C2650" t="s">
        <v>99</v>
      </c>
      <c r="D2650" t="s">
        <v>100</v>
      </c>
      <c r="E2650" s="54">
        <v>8</v>
      </c>
      <c r="F2650" t="s">
        <v>60</v>
      </c>
      <c r="G2650" s="54">
        <v>0.75867014167705205</v>
      </c>
      <c r="H2650" s="54">
        <v>0</v>
      </c>
      <c r="I2650" s="54">
        <v>-2.2129194615554001E-2</v>
      </c>
      <c r="J2650" s="1">
        <v>0</v>
      </c>
      <c r="K2650" s="1">
        <v>150</v>
      </c>
      <c r="L2650" s="54"/>
    </row>
    <row r="2651" spans="1:12">
      <c r="A2651" t="s">
        <v>26</v>
      </c>
      <c r="B2651" t="s">
        <v>121</v>
      </c>
      <c r="C2651" t="s">
        <v>99</v>
      </c>
      <c r="D2651" t="s">
        <v>100</v>
      </c>
      <c r="E2651" s="54">
        <v>8</v>
      </c>
      <c r="F2651" t="s">
        <v>57</v>
      </c>
      <c r="G2651" s="54">
        <v>0.75867014167705205</v>
      </c>
      <c r="H2651" s="54">
        <v>0</v>
      </c>
      <c r="I2651" s="54">
        <v>8.0998710950463196E-2</v>
      </c>
      <c r="J2651" s="1">
        <v>0</v>
      </c>
      <c r="K2651" s="1">
        <v>150</v>
      </c>
      <c r="L2651" s="54"/>
    </row>
    <row r="2652" spans="1:12">
      <c r="A2652" t="s">
        <v>26</v>
      </c>
      <c r="B2652" t="s">
        <v>121</v>
      </c>
      <c r="C2652" t="s">
        <v>99</v>
      </c>
      <c r="D2652" t="s">
        <v>100</v>
      </c>
      <c r="E2652" s="54">
        <v>8</v>
      </c>
      <c r="F2652" t="s">
        <v>59</v>
      </c>
      <c r="G2652" s="54">
        <v>0.75867014167705205</v>
      </c>
      <c r="H2652" s="54">
        <v>0</v>
      </c>
      <c r="I2652" s="54">
        <v>-6.8783604885674601E-2</v>
      </c>
      <c r="J2652" s="1">
        <v>0</v>
      </c>
      <c r="K2652" s="1">
        <v>150</v>
      </c>
      <c r="L2652" s="54"/>
    </row>
    <row r="2653" spans="1:12">
      <c r="A2653" t="s">
        <v>26</v>
      </c>
      <c r="B2653" t="s">
        <v>121</v>
      </c>
      <c r="C2653" t="s">
        <v>99</v>
      </c>
      <c r="D2653" t="s">
        <v>100</v>
      </c>
      <c r="E2653" s="54">
        <v>8</v>
      </c>
      <c r="F2653" t="s">
        <v>65</v>
      </c>
      <c r="G2653" s="54">
        <v>0.75867014167705205</v>
      </c>
      <c r="H2653" s="54">
        <v>0</v>
      </c>
      <c r="I2653" s="54">
        <v>1.09782006256617E-2</v>
      </c>
      <c r="J2653" s="1">
        <v>0</v>
      </c>
      <c r="K2653" s="1">
        <v>150</v>
      </c>
      <c r="L2653" s="54"/>
    </row>
    <row r="2654" spans="1:12">
      <c r="A2654" t="s">
        <v>26</v>
      </c>
      <c r="B2654" t="s">
        <v>121</v>
      </c>
      <c r="C2654" t="s">
        <v>99</v>
      </c>
      <c r="D2654" t="s">
        <v>100</v>
      </c>
      <c r="E2654" s="54">
        <v>8</v>
      </c>
      <c r="F2654" t="s">
        <v>64</v>
      </c>
      <c r="G2654" s="54">
        <v>0.75867014167705205</v>
      </c>
      <c r="H2654" s="54">
        <v>0</v>
      </c>
      <c r="I2654" s="54">
        <v>-4.4301648121312501E-2</v>
      </c>
      <c r="J2654" s="1">
        <v>0</v>
      </c>
      <c r="K2654" s="1">
        <v>150</v>
      </c>
      <c r="L2654" s="54"/>
    </row>
    <row r="2655" spans="1:12">
      <c r="A2655" t="s">
        <v>26</v>
      </c>
      <c r="B2655" t="s">
        <v>121</v>
      </c>
      <c r="C2655" t="s">
        <v>99</v>
      </c>
      <c r="D2655" t="s">
        <v>100</v>
      </c>
      <c r="E2655" s="54">
        <v>8</v>
      </c>
      <c r="F2655" t="s">
        <v>17</v>
      </c>
      <c r="G2655" s="54">
        <v>0.75867014167705205</v>
      </c>
      <c r="H2655" s="54">
        <v>0</v>
      </c>
      <c r="I2655" s="54">
        <v>0.111780184366328</v>
      </c>
      <c r="J2655" s="1">
        <v>0</v>
      </c>
      <c r="K2655" s="1">
        <v>150</v>
      </c>
      <c r="L2655" s="54"/>
    </row>
    <row r="2656" spans="1:12">
      <c r="A2656" t="s">
        <v>26</v>
      </c>
      <c r="B2656" t="s">
        <v>121</v>
      </c>
      <c r="C2656" t="s">
        <v>99</v>
      </c>
      <c r="D2656" t="s">
        <v>100</v>
      </c>
      <c r="E2656" s="54">
        <v>8</v>
      </c>
      <c r="F2656" t="s">
        <v>63</v>
      </c>
      <c r="G2656" s="54">
        <v>0.75867014167705205</v>
      </c>
      <c r="H2656" s="54">
        <v>0</v>
      </c>
      <c r="I2656" s="54">
        <v>-3.4591831992869297E-2</v>
      </c>
      <c r="J2656" s="1">
        <v>0</v>
      </c>
      <c r="K2656" s="1">
        <v>150</v>
      </c>
      <c r="L2656" s="54"/>
    </row>
    <row r="2657" spans="1:12">
      <c r="A2657" t="s">
        <v>26</v>
      </c>
      <c r="B2657" t="s">
        <v>121</v>
      </c>
      <c r="C2657" t="s">
        <v>99</v>
      </c>
      <c r="D2657" t="s">
        <v>100</v>
      </c>
      <c r="E2657" s="54">
        <v>8</v>
      </c>
      <c r="F2657" t="s">
        <v>72</v>
      </c>
      <c r="G2657" s="54">
        <v>0.75867014167705205</v>
      </c>
      <c r="H2657" s="54">
        <v>0</v>
      </c>
      <c r="I2657" s="54">
        <v>0.12545986607951101</v>
      </c>
      <c r="J2657" s="1">
        <v>0</v>
      </c>
      <c r="K2657" s="1">
        <v>150</v>
      </c>
      <c r="L2657" s="54"/>
    </row>
    <row r="2658" spans="1:12">
      <c r="A2658" t="s">
        <v>26</v>
      </c>
      <c r="B2658" t="s">
        <v>121</v>
      </c>
      <c r="C2658" t="s">
        <v>99</v>
      </c>
      <c r="D2658" t="s">
        <v>100</v>
      </c>
      <c r="E2658" s="54">
        <v>9</v>
      </c>
      <c r="F2658" t="s">
        <v>62</v>
      </c>
      <c r="G2658" s="54">
        <v>0.70056235642195097</v>
      </c>
      <c r="H2658" s="54">
        <v>0</v>
      </c>
      <c r="I2658" s="54">
        <v>4.4170906046223098E-2</v>
      </c>
      <c r="J2658" s="1">
        <v>0</v>
      </c>
      <c r="K2658" s="1">
        <v>150</v>
      </c>
      <c r="L2658" s="54"/>
    </row>
    <row r="2659" spans="1:12">
      <c r="A2659" t="s">
        <v>26</v>
      </c>
      <c r="B2659" t="s">
        <v>121</v>
      </c>
      <c r="C2659" t="s">
        <v>99</v>
      </c>
      <c r="D2659" t="s">
        <v>100</v>
      </c>
      <c r="E2659" s="54">
        <v>9</v>
      </c>
      <c r="F2659" t="s">
        <v>84</v>
      </c>
      <c r="G2659" s="54">
        <v>0.70056235642195097</v>
      </c>
      <c r="H2659" s="54">
        <v>0</v>
      </c>
      <c r="I2659" s="54">
        <v>1.7443656379970401E-2</v>
      </c>
      <c r="J2659" s="1">
        <v>0</v>
      </c>
      <c r="K2659" s="1">
        <v>7.5737704918032804</v>
      </c>
      <c r="L2659" s="54"/>
    </row>
    <row r="2660" spans="1:12">
      <c r="A2660" t="s">
        <v>26</v>
      </c>
      <c r="B2660" t="s">
        <v>121</v>
      </c>
      <c r="C2660" t="s">
        <v>99</v>
      </c>
      <c r="D2660" t="s">
        <v>100</v>
      </c>
      <c r="E2660" s="54">
        <v>9</v>
      </c>
      <c r="F2660" t="s">
        <v>84</v>
      </c>
      <c r="G2660" s="54">
        <v>0.70056235642195097</v>
      </c>
      <c r="H2660" s="54">
        <v>1</v>
      </c>
      <c r="I2660" s="54">
        <v>3.5062621624923899E-2</v>
      </c>
      <c r="J2660" s="1">
        <v>7.5737704918032804</v>
      </c>
      <c r="K2660" s="1">
        <v>150</v>
      </c>
      <c r="L2660" s="54"/>
    </row>
    <row r="2661" spans="1:12">
      <c r="A2661" t="s">
        <v>26</v>
      </c>
      <c r="B2661" t="s">
        <v>121</v>
      </c>
      <c r="C2661" t="s">
        <v>99</v>
      </c>
      <c r="D2661" t="s">
        <v>100</v>
      </c>
      <c r="E2661" s="54">
        <v>9</v>
      </c>
      <c r="F2661" t="s">
        <v>80</v>
      </c>
      <c r="G2661" s="54">
        <v>0.70056235642195097</v>
      </c>
      <c r="H2661" s="54">
        <v>0</v>
      </c>
      <c r="I2661" s="54">
        <v>1.6713855321422302E-2</v>
      </c>
      <c r="J2661" s="1">
        <v>0</v>
      </c>
      <c r="K2661" s="1">
        <v>150</v>
      </c>
      <c r="L2661" s="54"/>
    </row>
    <row r="2662" spans="1:12">
      <c r="A2662" t="s">
        <v>26</v>
      </c>
      <c r="B2662" t="s">
        <v>121</v>
      </c>
      <c r="C2662" t="s">
        <v>99</v>
      </c>
      <c r="D2662" t="s">
        <v>100</v>
      </c>
      <c r="E2662" s="54">
        <v>9</v>
      </c>
      <c r="F2662" t="s">
        <v>81</v>
      </c>
      <c r="G2662" s="54">
        <v>0.70056235642195097</v>
      </c>
      <c r="H2662" s="54">
        <v>0</v>
      </c>
      <c r="I2662" s="54">
        <v>1.33513946471154E-2</v>
      </c>
      <c r="J2662" s="1">
        <v>0</v>
      </c>
      <c r="K2662" s="1">
        <v>150</v>
      </c>
      <c r="L2662" s="54"/>
    </row>
    <row r="2663" spans="1:12">
      <c r="A2663" t="s">
        <v>26</v>
      </c>
      <c r="B2663" t="s">
        <v>121</v>
      </c>
      <c r="C2663" t="s">
        <v>99</v>
      </c>
      <c r="D2663" t="s">
        <v>100</v>
      </c>
      <c r="E2663" s="54">
        <v>9</v>
      </c>
      <c r="F2663" t="s">
        <v>79</v>
      </c>
      <c r="G2663" s="54">
        <v>0.70056235642195097</v>
      </c>
      <c r="H2663" s="54">
        <v>0</v>
      </c>
      <c r="I2663" s="54">
        <v>-1.1576183761920499E-2</v>
      </c>
      <c r="J2663" s="1">
        <v>0</v>
      </c>
      <c r="K2663" s="1">
        <v>150</v>
      </c>
      <c r="L2663" s="54"/>
    </row>
    <row r="2664" spans="1:12">
      <c r="A2664" t="s">
        <v>26</v>
      </c>
      <c r="B2664" t="s">
        <v>121</v>
      </c>
      <c r="C2664" t="s">
        <v>99</v>
      </c>
      <c r="D2664" t="s">
        <v>100</v>
      </c>
      <c r="E2664" s="54">
        <v>9</v>
      </c>
      <c r="F2664" t="s">
        <v>66</v>
      </c>
      <c r="G2664" s="54">
        <v>0.70056235642195097</v>
      </c>
      <c r="H2664" s="54">
        <v>0</v>
      </c>
      <c r="I2664" s="54">
        <v>0.10938790077469</v>
      </c>
      <c r="J2664" s="1">
        <v>0</v>
      </c>
      <c r="K2664" s="1">
        <v>150</v>
      </c>
      <c r="L2664" s="54"/>
    </row>
    <row r="2665" spans="1:12">
      <c r="A2665" t="s">
        <v>26</v>
      </c>
      <c r="B2665" t="s">
        <v>121</v>
      </c>
      <c r="C2665" t="s">
        <v>99</v>
      </c>
      <c r="D2665" t="s">
        <v>100</v>
      </c>
      <c r="E2665" s="54">
        <v>9</v>
      </c>
      <c r="F2665" t="s">
        <v>56</v>
      </c>
      <c r="G2665" s="54">
        <v>0.70056235642195097</v>
      </c>
      <c r="H2665" s="54">
        <v>0</v>
      </c>
      <c r="I2665" s="54">
        <v>8.2381491181913E-2</v>
      </c>
      <c r="J2665" s="1">
        <v>0</v>
      </c>
      <c r="K2665" s="1">
        <v>150</v>
      </c>
      <c r="L2665" s="54"/>
    </row>
    <row r="2666" spans="1:12">
      <c r="A2666" t="s">
        <v>26</v>
      </c>
      <c r="B2666" t="s">
        <v>121</v>
      </c>
      <c r="C2666" t="s">
        <v>99</v>
      </c>
      <c r="D2666" t="s">
        <v>100</v>
      </c>
      <c r="E2666" s="54">
        <v>9</v>
      </c>
      <c r="F2666" t="s">
        <v>86</v>
      </c>
      <c r="G2666" s="54">
        <v>0.70056235642195097</v>
      </c>
      <c r="H2666" s="54">
        <v>0</v>
      </c>
      <c r="I2666" s="54">
        <v>-3.22828907664873E-3</v>
      </c>
      <c r="J2666" s="1">
        <v>0</v>
      </c>
      <c r="K2666" s="1">
        <v>150</v>
      </c>
      <c r="L2666" s="54"/>
    </row>
    <row r="2667" spans="1:12">
      <c r="A2667" t="s">
        <v>26</v>
      </c>
      <c r="B2667" t="s">
        <v>121</v>
      </c>
      <c r="C2667" t="s">
        <v>99</v>
      </c>
      <c r="D2667" t="s">
        <v>100</v>
      </c>
      <c r="E2667" s="54">
        <v>9</v>
      </c>
      <c r="F2667" t="s">
        <v>88</v>
      </c>
      <c r="G2667" s="54">
        <v>0.70056235642195097</v>
      </c>
      <c r="H2667" s="54">
        <v>0</v>
      </c>
      <c r="I2667" s="54">
        <v>7.0877642456698697E-3</v>
      </c>
      <c r="J2667" s="1">
        <v>0</v>
      </c>
      <c r="K2667" s="1">
        <v>150</v>
      </c>
      <c r="L2667" s="54"/>
    </row>
    <row r="2668" spans="1:12">
      <c r="A2668" t="s">
        <v>26</v>
      </c>
      <c r="B2668" t="s">
        <v>121</v>
      </c>
      <c r="C2668" t="s">
        <v>99</v>
      </c>
      <c r="D2668" t="s">
        <v>100</v>
      </c>
      <c r="E2668" s="54">
        <v>9</v>
      </c>
      <c r="F2668" t="s">
        <v>87</v>
      </c>
      <c r="G2668" s="54">
        <v>0.70056235642195097</v>
      </c>
      <c r="H2668" s="54">
        <v>0</v>
      </c>
      <c r="I2668" s="54">
        <v>-9.15638694827056E-4</v>
      </c>
      <c r="J2668" s="1">
        <v>0</v>
      </c>
      <c r="K2668" s="1">
        <v>150</v>
      </c>
      <c r="L2668" s="54"/>
    </row>
    <row r="2669" spans="1:12">
      <c r="A2669" t="s">
        <v>26</v>
      </c>
      <c r="B2669" t="s">
        <v>121</v>
      </c>
      <c r="C2669" t="s">
        <v>99</v>
      </c>
      <c r="D2669" t="s">
        <v>100</v>
      </c>
      <c r="E2669" s="54">
        <v>9</v>
      </c>
      <c r="F2669" t="s">
        <v>85</v>
      </c>
      <c r="G2669" s="54">
        <v>0.70056235642195097</v>
      </c>
      <c r="H2669" s="54">
        <v>0</v>
      </c>
      <c r="I2669" s="54">
        <v>4.0534930724238499E-3</v>
      </c>
      <c r="J2669" s="1">
        <v>0</v>
      </c>
      <c r="K2669" s="1">
        <v>150</v>
      </c>
      <c r="L2669" s="54"/>
    </row>
    <row r="2670" spans="1:12">
      <c r="A2670" t="s">
        <v>26</v>
      </c>
      <c r="B2670" t="s">
        <v>121</v>
      </c>
      <c r="C2670" t="s">
        <v>99</v>
      </c>
      <c r="D2670" t="s">
        <v>100</v>
      </c>
      <c r="E2670" s="54">
        <v>9</v>
      </c>
      <c r="F2670" t="s">
        <v>89</v>
      </c>
      <c r="G2670" s="54">
        <v>0.70056235642195097</v>
      </c>
      <c r="H2670" s="54">
        <v>0</v>
      </c>
      <c r="I2670" s="54">
        <v>6.8333743845314697E-3</v>
      </c>
      <c r="J2670" s="1">
        <v>0</v>
      </c>
      <c r="K2670" s="1">
        <v>150</v>
      </c>
      <c r="L2670" s="54"/>
    </row>
    <row r="2671" spans="1:12">
      <c r="A2671" t="s">
        <v>26</v>
      </c>
      <c r="B2671" t="s">
        <v>121</v>
      </c>
      <c r="C2671" t="s">
        <v>99</v>
      </c>
      <c r="D2671" t="s">
        <v>100</v>
      </c>
      <c r="E2671" s="54">
        <v>9</v>
      </c>
      <c r="F2671" t="s">
        <v>55</v>
      </c>
      <c r="G2671" s="54">
        <v>0.70056235642195097</v>
      </c>
      <c r="H2671" s="54">
        <v>0</v>
      </c>
      <c r="I2671" s="54">
        <v>0.11417983101921</v>
      </c>
      <c r="J2671" s="1">
        <v>0</v>
      </c>
      <c r="K2671" s="1">
        <v>150</v>
      </c>
      <c r="L2671" s="54"/>
    </row>
    <row r="2672" spans="1:12">
      <c r="A2672" t="s">
        <v>26</v>
      </c>
      <c r="B2672" t="s">
        <v>121</v>
      </c>
      <c r="C2672" t="s">
        <v>99</v>
      </c>
      <c r="D2672" t="s">
        <v>100</v>
      </c>
      <c r="E2672" s="54">
        <v>9</v>
      </c>
      <c r="F2672" t="s">
        <v>61</v>
      </c>
      <c r="G2672" s="54">
        <v>0.70056235642195097</v>
      </c>
      <c r="H2672" s="54">
        <v>0</v>
      </c>
      <c r="I2672" s="54">
        <v>5.61480273475033E-2</v>
      </c>
      <c r="J2672" s="1">
        <v>0</v>
      </c>
      <c r="K2672" s="1">
        <v>150</v>
      </c>
      <c r="L2672" s="54"/>
    </row>
    <row r="2673" spans="1:12">
      <c r="A2673" t="s">
        <v>26</v>
      </c>
      <c r="B2673" t="s">
        <v>121</v>
      </c>
      <c r="C2673" t="s">
        <v>99</v>
      </c>
      <c r="D2673" t="s">
        <v>100</v>
      </c>
      <c r="E2673" s="54">
        <v>9</v>
      </c>
      <c r="F2673" t="s">
        <v>60</v>
      </c>
      <c r="G2673" s="54">
        <v>0.70056235642195097</v>
      </c>
      <c r="H2673" s="54">
        <v>0</v>
      </c>
      <c r="I2673" s="54">
        <v>2.0491501967177E-2</v>
      </c>
      <c r="J2673" s="1">
        <v>0</v>
      </c>
      <c r="K2673" s="1">
        <v>150</v>
      </c>
      <c r="L2673" s="54"/>
    </row>
    <row r="2674" spans="1:12">
      <c r="A2674" t="s">
        <v>26</v>
      </c>
      <c r="B2674" t="s">
        <v>121</v>
      </c>
      <c r="C2674" t="s">
        <v>99</v>
      </c>
      <c r="D2674" t="s">
        <v>100</v>
      </c>
      <c r="E2674" s="54">
        <v>9</v>
      </c>
      <c r="F2674" t="s">
        <v>57</v>
      </c>
      <c r="G2674" s="54">
        <v>0.70056235642195097</v>
      </c>
      <c r="H2674" s="54">
        <v>0</v>
      </c>
      <c r="I2674" s="54">
        <v>0.101236240684072</v>
      </c>
      <c r="J2674" s="1">
        <v>0</v>
      </c>
      <c r="K2674" s="1">
        <v>150</v>
      </c>
      <c r="L2674" s="54"/>
    </row>
    <row r="2675" spans="1:12">
      <c r="A2675" t="s">
        <v>26</v>
      </c>
      <c r="B2675" t="s">
        <v>121</v>
      </c>
      <c r="C2675" t="s">
        <v>99</v>
      </c>
      <c r="D2675" t="s">
        <v>100</v>
      </c>
      <c r="E2675" s="54">
        <v>9</v>
      </c>
      <c r="F2675" t="s">
        <v>59</v>
      </c>
      <c r="G2675" s="54">
        <v>0.70056235642195097</v>
      </c>
      <c r="H2675" s="54">
        <v>0</v>
      </c>
      <c r="I2675" s="54">
        <v>-5.5861438125507999E-2</v>
      </c>
      <c r="J2675" s="1">
        <v>0</v>
      </c>
      <c r="K2675" s="1">
        <v>150</v>
      </c>
      <c r="L2675" s="54"/>
    </row>
    <row r="2676" spans="1:12">
      <c r="A2676" t="s">
        <v>26</v>
      </c>
      <c r="B2676" t="s">
        <v>121</v>
      </c>
      <c r="C2676" t="s">
        <v>99</v>
      </c>
      <c r="D2676" t="s">
        <v>100</v>
      </c>
      <c r="E2676" s="54">
        <v>9</v>
      </c>
      <c r="F2676" t="s">
        <v>65</v>
      </c>
      <c r="G2676" s="54">
        <v>0.70056235642195097</v>
      </c>
      <c r="H2676" s="54">
        <v>0</v>
      </c>
      <c r="I2676" s="54">
        <v>1.8672456288343998E-2</v>
      </c>
      <c r="J2676" s="1">
        <v>0</v>
      </c>
      <c r="K2676" s="1">
        <v>150</v>
      </c>
      <c r="L2676" s="54"/>
    </row>
    <row r="2677" spans="1:12">
      <c r="A2677" t="s">
        <v>26</v>
      </c>
      <c r="B2677" t="s">
        <v>121</v>
      </c>
      <c r="C2677" t="s">
        <v>99</v>
      </c>
      <c r="D2677" t="s">
        <v>100</v>
      </c>
      <c r="E2677" s="54">
        <v>9</v>
      </c>
      <c r="F2677" t="s">
        <v>64</v>
      </c>
      <c r="G2677" s="54">
        <v>0.70056235642195097</v>
      </c>
      <c r="H2677" s="54">
        <v>0</v>
      </c>
      <c r="I2677" s="54">
        <v>-3.71287276623148E-2</v>
      </c>
      <c r="J2677" s="1">
        <v>0</v>
      </c>
      <c r="K2677" s="1">
        <v>150</v>
      </c>
      <c r="L2677" s="54"/>
    </row>
    <row r="2678" spans="1:12">
      <c r="A2678" t="s">
        <v>26</v>
      </c>
      <c r="B2678" t="s">
        <v>121</v>
      </c>
      <c r="C2678" t="s">
        <v>99</v>
      </c>
      <c r="D2678" t="s">
        <v>100</v>
      </c>
      <c r="E2678" s="54">
        <v>9</v>
      </c>
      <c r="F2678" t="s">
        <v>17</v>
      </c>
      <c r="G2678" s="54">
        <v>0.70056235642195097</v>
      </c>
      <c r="H2678" s="54">
        <v>0</v>
      </c>
      <c r="I2678" s="54">
        <v>0.21859959776516599</v>
      </c>
      <c r="J2678" s="1">
        <v>0</v>
      </c>
      <c r="K2678" s="1">
        <v>150</v>
      </c>
      <c r="L2678" s="54"/>
    </row>
    <row r="2679" spans="1:12">
      <c r="A2679" t="s">
        <v>26</v>
      </c>
      <c r="B2679" t="s">
        <v>121</v>
      </c>
      <c r="C2679" t="s">
        <v>99</v>
      </c>
      <c r="D2679" t="s">
        <v>100</v>
      </c>
      <c r="E2679" s="54">
        <v>9</v>
      </c>
      <c r="F2679" t="s">
        <v>63</v>
      </c>
      <c r="G2679" s="54">
        <v>0.70056235642195097</v>
      </c>
      <c r="H2679" s="54">
        <v>0</v>
      </c>
      <c r="I2679" s="54">
        <v>-9.0665953949397495E-3</v>
      </c>
      <c r="J2679" s="1">
        <v>0</v>
      </c>
      <c r="K2679" s="1">
        <v>150</v>
      </c>
      <c r="L2679" s="54"/>
    </row>
    <row r="2680" spans="1:12">
      <c r="A2680" t="s">
        <v>26</v>
      </c>
      <c r="B2680" t="s">
        <v>121</v>
      </c>
      <c r="C2680" t="s">
        <v>99</v>
      </c>
      <c r="D2680" t="s">
        <v>100</v>
      </c>
      <c r="E2680" s="54">
        <v>9</v>
      </c>
      <c r="F2680" t="s">
        <v>72</v>
      </c>
      <c r="G2680" s="54">
        <v>0.70056235642195097</v>
      </c>
      <c r="H2680" s="54">
        <v>0</v>
      </c>
      <c r="I2680" s="54">
        <v>0.27940195857682998</v>
      </c>
      <c r="J2680" s="1">
        <v>0</v>
      </c>
      <c r="K2680" s="1">
        <v>150</v>
      </c>
      <c r="L2680" s="54"/>
    </row>
    <row r="2681" spans="1:12">
      <c r="A2681" t="s">
        <v>26</v>
      </c>
      <c r="B2681" t="s">
        <v>121</v>
      </c>
      <c r="C2681" t="s">
        <v>99</v>
      </c>
      <c r="D2681" t="s">
        <v>100</v>
      </c>
      <c r="E2681" s="54">
        <v>10</v>
      </c>
      <c r="F2681" t="s">
        <v>62</v>
      </c>
      <c r="G2681" s="54">
        <v>0.722717515105882</v>
      </c>
      <c r="H2681" s="54">
        <v>0</v>
      </c>
      <c r="I2681" s="54">
        <v>8.2641259786306598E-2</v>
      </c>
      <c r="J2681" s="1">
        <v>0</v>
      </c>
      <c r="K2681" s="1">
        <v>150</v>
      </c>
      <c r="L2681" s="54"/>
    </row>
    <row r="2682" spans="1:12">
      <c r="A2682" t="s">
        <v>26</v>
      </c>
      <c r="B2682" t="s">
        <v>121</v>
      </c>
      <c r="C2682" t="s">
        <v>99</v>
      </c>
      <c r="D2682" t="s">
        <v>100</v>
      </c>
      <c r="E2682" s="54">
        <v>10</v>
      </c>
      <c r="F2682" t="s">
        <v>84</v>
      </c>
      <c r="G2682" s="54">
        <v>0.722717515105882</v>
      </c>
      <c r="H2682" s="54">
        <v>0</v>
      </c>
      <c r="I2682" s="54">
        <v>6.42133949951087E-3</v>
      </c>
      <c r="J2682" s="1">
        <v>0</v>
      </c>
      <c r="K2682" s="1">
        <v>6.8852459016393404</v>
      </c>
      <c r="L2682" s="54"/>
    </row>
    <row r="2683" spans="1:12">
      <c r="A2683" t="s">
        <v>26</v>
      </c>
      <c r="B2683" t="s">
        <v>121</v>
      </c>
      <c r="C2683" t="s">
        <v>99</v>
      </c>
      <c r="D2683" t="s">
        <v>100</v>
      </c>
      <c r="E2683" s="54">
        <v>10</v>
      </c>
      <c r="F2683" t="s">
        <v>84</v>
      </c>
      <c r="G2683" s="54">
        <v>0.722717515105882</v>
      </c>
      <c r="H2683" s="54">
        <v>1</v>
      </c>
      <c r="I2683" s="54">
        <v>4.2797674564992401E-2</v>
      </c>
      <c r="J2683" s="1">
        <v>6.8852459016393404</v>
      </c>
      <c r="K2683" s="1">
        <v>150</v>
      </c>
      <c r="L2683" s="54"/>
    </row>
    <row r="2684" spans="1:12">
      <c r="A2684" t="s">
        <v>26</v>
      </c>
      <c r="B2684" t="s">
        <v>121</v>
      </c>
      <c r="C2684" t="s">
        <v>99</v>
      </c>
      <c r="D2684" t="s">
        <v>100</v>
      </c>
      <c r="E2684" s="54">
        <v>10</v>
      </c>
      <c r="F2684" t="s">
        <v>80</v>
      </c>
      <c r="G2684" s="54">
        <v>0.722717515105882</v>
      </c>
      <c r="H2684" s="54">
        <v>0</v>
      </c>
      <c r="I2684" s="54">
        <v>2.0480140409778001E-2</v>
      </c>
      <c r="J2684" s="1">
        <v>0</v>
      </c>
      <c r="K2684" s="1">
        <v>150</v>
      </c>
      <c r="L2684" s="54"/>
    </row>
    <row r="2685" spans="1:12">
      <c r="A2685" t="s">
        <v>26</v>
      </c>
      <c r="B2685" t="s">
        <v>121</v>
      </c>
      <c r="C2685" t="s">
        <v>99</v>
      </c>
      <c r="D2685" t="s">
        <v>100</v>
      </c>
      <c r="E2685" s="54">
        <v>10</v>
      </c>
      <c r="F2685" t="s">
        <v>81</v>
      </c>
      <c r="G2685" s="54">
        <v>0.722717515105882</v>
      </c>
      <c r="H2685" s="54">
        <v>0</v>
      </c>
      <c r="I2685" s="54">
        <v>2.2770230334564399E-2</v>
      </c>
      <c r="J2685" s="1">
        <v>0</v>
      </c>
      <c r="K2685" s="1">
        <v>150</v>
      </c>
      <c r="L2685" s="54"/>
    </row>
    <row r="2686" spans="1:12">
      <c r="A2686" t="s">
        <v>26</v>
      </c>
      <c r="B2686" t="s">
        <v>121</v>
      </c>
      <c r="C2686" t="s">
        <v>99</v>
      </c>
      <c r="D2686" t="s">
        <v>100</v>
      </c>
      <c r="E2686" s="54">
        <v>10</v>
      </c>
      <c r="F2686" t="s">
        <v>79</v>
      </c>
      <c r="G2686" s="54">
        <v>0.722717515105882</v>
      </c>
      <c r="H2686" s="54">
        <v>0</v>
      </c>
      <c r="I2686" s="54">
        <v>-2.1347681920573899E-2</v>
      </c>
      <c r="J2686" s="1">
        <v>0</v>
      </c>
      <c r="K2686" s="1">
        <v>150</v>
      </c>
      <c r="L2686" s="54"/>
    </row>
    <row r="2687" spans="1:12">
      <c r="A2687" t="s">
        <v>26</v>
      </c>
      <c r="B2687" t="s">
        <v>121</v>
      </c>
      <c r="C2687" t="s">
        <v>99</v>
      </c>
      <c r="D2687" t="s">
        <v>100</v>
      </c>
      <c r="E2687" s="54">
        <v>10</v>
      </c>
      <c r="F2687" t="s">
        <v>66</v>
      </c>
      <c r="G2687" s="54">
        <v>0.722717515105882</v>
      </c>
      <c r="H2687" s="54">
        <v>0</v>
      </c>
      <c r="I2687" s="54">
        <v>0.118658146719141</v>
      </c>
      <c r="J2687" s="1">
        <v>0</v>
      </c>
      <c r="K2687" s="1">
        <v>150</v>
      </c>
      <c r="L2687" s="54"/>
    </row>
    <row r="2688" spans="1:12">
      <c r="A2688" t="s">
        <v>26</v>
      </c>
      <c r="B2688" t="s">
        <v>121</v>
      </c>
      <c r="C2688" t="s">
        <v>99</v>
      </c>
      <c r="D2688" t="s">
        <v>100</v>
      </c>
      <c r="E2688" s="54">
        <v>10</v>
      </c>
      <c r="F2688" t="s">
        <v>56</v>
      </c>
      <c r="G2688" s="54">
        <v>0.722717515105882</v>
      </c>
      <c r="H2688" s="54">
        <v>0</v>
      </c>
      <c r="I2688" s="54">
        <v>7.5752896139854906E-2</v>
      </c>
      <c r="J2688" s="1">
        <v>0</v>
      </c>
      <c r="K2688" s="1">
        <v>150</v>
      </c>
      <c r="L2688" s="54"/>
    </row>
    <row r="2689" spans="1:12">
      <c r="A2689" t="s">
        <v>26</v>
      </c>
      <c r="B2689" t="s">
        <v>121</v>
      </c>
      <c r="C2689" t="s">
        <v>99</v>
      </c>
      <c r="D2689" t="s">
        <v>100</v>
      </c>
      <c r="E2689" s="54">
        <v>10</v>
      </c>
      <c r="F2689" t="s">
        <v>86</v>
      </c>
      <c r="G2689" s="54">
        <v>0.722717515105882</v>
      </c>
      <c r="H2689" s="54">
        <v>0</v>
      </c>
      <c r="I2689" s="54">
        <v>-2.3386846395653401E-3</v>
      </c>
      <c r="J2689" s="1">
        <v>0</v>
      </c>
      <c r="K2689" s="1">
        <v>150</v>
      </c>
      <c r="L2689" s="54"/>
    </row>
    <row r="2690" spans="1:12">
      <c r="A2690" t="s">
        <v>26</v>
      </c>
      <c r="B2690" t="s">
        <v>121</v>
      </c>
      <c r="C2690" t="s">
        <v>99</v>
      </c>
      <c r="D2690" t="s">
        <v>100</v>
      </c>
      <c r="E2690" s="54">
        <v>10</v>
      </c>
      <c r="F2690" t="s">
        <v>88</v>
      </c>
      <c r="G2690" s="54">
        <v>0.722717515105882</v>
      </c>
      <c r="H2690" s="54">
        <v>0</v>
      </c>
      <c r="I2690" s="54">
        <v>1.54712010547147E-3</v>
      </c>
      <c r="J2690" s="1">
        <v>0</v>
      </c>
      <c r="K2690" s="1">
        <v>150</v>
      </c>
      <c r="L2690" s="54"/>
    </row>
    <row r="2691" spans="1:12">
      <c r="A2691" t="s">
        <v>26</v>
      </c>
      <c r="B2691" t="s">
        <v>121</v>
      </c>
      <c r="C2691" t="s">
        <v>99</v>
      </c>
      <c r="D2691" t="s">
        <v>100</v>
      </c>
      <c r="E2691" s="54">
        <v>10</v>
      </c>
      <c r="F2691" t="s">
        <v>87</v>
      </c>
      <c r="G2691" s="54">
        <v>0.722717515105882</v>
      </c>
      <c r="H2691" s="54">
        <v>0</v>
      </c>
      <c r="I2691" s="54">
        <v>5.14244309237141E-3</v>
      </c>
      <c r="J2691" s="1">
        <v>0</v>
      </c>
      <c r="K2691" s="1">
        <v>150</v>
      </c>
      <c r="L2691" s="54"/>
    </row>
    <row r="2692" spans="1:12">
      <c r="A2692" t="s">
        <v>26</v>
      </c>
      <c r="B2692" t="s">
        <v>121</v>
      </c>
      <c r="C2692" t="s">
        <v>99</v>
      </c>
      <c r="D2692" t="s">
        <v>100</v>
      </c>
      <c r="E2692" s="54">
        <v>10</v>
      </c>
      <c r="F2692" t="s">
        <v>85</v>
      </c>
      <c r="G2692" s="54">
        <v>0.722717515105882</v>
      </c>
      <c r="H2692" s="54">
        <v>0</v>
      </c>
      <c r="I2692" s="54">
        <v>3.05954401954059E-3</v>
      </c>
      <c r="J2692" s="1">
        <v>0</v>
      </c>
      <c r="K2692" s="1">
        <v>150</v>
      </c>
      <c r="L2692" s="54"/>
    </row>
    <row r="2693" spans="1:12">
      <c r="A2693" t="s">
        <v>26</v>
      </c>
      <c r="B2693" t="s">
        <v>121</v>
      </c>
      <c r="C2693" t="s">
        <v>99</v>
      </c>
      <c r="D2693" t="s">
        <v>100</v>
      </c>
      <c r="E2693" s="54">
        <v>10</v>
      </c>
      <c r="F2693" t="s">
        <v>89</v>
      </c>
      <c r="G2693" s="54">
        <v>0.722717515105882</v>
      </c>
      <c r="H2693" s="54">
        <v>0</v>
      </c>
      <c r="I2693" s="54">
        <v>5.28746710738203E-3</v>
      </c>
      <c r="J2693" s="1">
        <v>0</v>
      </c>
      <c r="K2693" s="1">
        <v>150</v>
      </c>
      <c r="L2693" s="54"/>
    </row>
    <row r="2694" spans="1:12">
      <c r="A2694" t="s">
        <v>26</v>
      </c>
      <c r="B2694" t="s">
        <v>121</v>
      </c>
      <c r="C2694" t="s">
        <v>99</v>
      </c>
      <c r="D2694" t="s">
        <v>100</v>
      </c>
      <c r="E2694" s="54">
        <v>10</v>
      </c>
      <c r="F2694" t="s">
        <v>55</v>
      </c>
      <c r="G2694" s="54">
        <v>0.722717515105882</v>
      </c>
      <c r="H2694" s="54">
        <v>0</v>
      </c>
      <c r="I2694" s="54">
        <v>0.113561697113884</v>
      </c>
      <c r="J2694" s="1">
        <v>0</v>
      </c>
      <c r="K2694" s="1">
        <v>150</v>
      </c>
      <c r="L2694" s="54"/>
    </row>
    <row r="2695" spans="1:12">
      <c r="A2695" t="s">
        <v>26</v>
      </c>
      <c r="B2695" t="s">
        <v>121</v>
      </c>
      <c r="C2695" t="s">
        <v>99</v>
      </c>
      <c r="D2695" t="s">
        <v>100</v>
      </c>
      <c r="E2695" s="54">
        <v>10</v>
      </c>
      <c r="F2695" t="s">
        <v>61</v>
      </c>
      <c r="G2695" s="54">
        <v>0.722717515105882</v>
      </c>
      <c r="H2695" s="54">
        <v>0</v>
      </c>
      <c r="I2695" s="54">
        <v>0.101368053683838</v>
      </c>
      <c r="J2695" s="1">
        <v>0</v>
      </c>
      <c r="K2695" s="1">
        <v>150</v>
      </c>
      <c r="L2695" s="54"/>
    </row>
    <row r="2696" spans="1:12">
      <c r="A2696" t="s">
        <v>26</v>
      </c>
      <c r="B2696" t="s">
        <v>121</v>
      </c>
      <c r="C2696" t="s">
        <v>99</v>
      </c>
      <c r="D2696" t="s">
        <v>100</v>
      </c>
      <c r="E2696" s="54">
        <v>10</v>
      </c>
      <c r="F2696" t="s">
        <v>60</v>
      </c>
      <c r="G2696" s="54">
        <v>0.722717515105882</v>
      </c>
      <c r="H2696" s="54">
        <v>0</v>
      </c>
      <c r="I2696" s="54">
        <v>4.0276134412563599E-2</v>
      </c>
      <c r="J2696" s="1">
        <v>0</v>
      </c>
      <c r="K2696" s="1">
        <v>150</v>
      </c>
      <c r="L2696" s="54"/>
    </row>
    <row r="2697" spans="1:12">
      <c r="A2697" t="s">
        <v>26</v>
      </c>
      <c r="B2697" t="s">
        <v>121</v>
      </c>
      <c r="C2697" t="s">
        <v>99</v>
      </c>
      <c r="D2697" t="s">
        <v>100</v>
      </c>
      <c r="E2697" s="54">
        <v>10</v>
      </c>
      <c r="F2697" t="s">
        <v>57</v>
      </c>
      <c r="G2697" s="54">
        <v>0.722717515105882</v>
      </c>
      <c r="H2697" s="54">
        <v>0</v>
      </c>
      <c r="I2697" s="54">
        <v>6.3006860369067497E-2</v>
      </c>
      <c r="J2697" s="1">
        <v>0</v>
      </c>
      <c r="K2697" s="1">
        <v>150</v>
      </c>
      <c r="L2697" s="54"/>
    </row>
    <row r="2698" spans="1:12">
      <c r="A2698" t="s">
        <v>26</v>
      </c>
      <c r="B2698" t="s">
        <v>121</v>
      </c>
      <c r="C2698" t="s">
        <v>99</v>
      </c>
      <c r="D2698" t="s">
        <v>100</v>
      </c>
      <c r="E2698" s="54">
        <v>10</v>
      </c>
      <c r="F2698" t="s">
        <v>59</v>
      </c>
      <c r="G2698" s="54">
        <v>0.722717515105882</v>
      </c>
      <c r="H2698" s="54">
        <v>0</v>
      </c>
      <c r="I2698" s="54">
        <v>-7.9776752646418606E-2</v>
      </c>
      <c r="J2698" s="1">
        <v>0</v>
      </c>
      <c r="K2698" s="1">
        <v>150</v>
      </c>
      <c r="L2698" s="54"/>
    </row>
    <row r="2699" spans="1:12">
      <c r="A2699" t="s">
        <v>26</v>
      </c>
      <c r="B2699" t="s">
        <v>121</v>
      </c>
      <c r="C2699" t="s">
        <v>99</v>
      </c>
      <c r="D2699" t="s">
        <v>100</v>
      </c>
      <c r="E2699" s="54">
        <v>10</v>
      </c>
      <c r="F2699" t="s">
        <v>65</v>
      </c>
      <c r="G2699" s="54">
        <v>0.722717515105882</v>
      </c>
      <c r="H2699" s="54">
        <v>0</v>
      </c>
      <c r="I2699" s="54">
        <v>9.7476856204432895E-3</v>
      </c>
      <c r="J2699" s="1">
        <v>0</v>
      </c>
      <c r="K2699" s="1">
        <v>150</v>
      </c>
      <c r="L2699" s="54"/>
    </row>
    <row r="2700" spans="1:12">
      <c r="A2700" t="s">
        <v>26</v>
      </c>
      <c r="B2700" t="s">
        <v>121</v>
      </c>
      <c r="C2700" t="s">
        <v>99</v>
      </c>
      <c r="D2700" t="s">
        <v>100</v>
      </c>
      <c r="E2700" s="54">
        <v>10</v>
      </c>
      <c r="F2700" t="s">
        <v>64</v>
      </c>
      <c r="G2700" s="54">
        <v>0.722717515105882</v>
      </c>
      <c r="H2700" s="54">
        <v>0</v>
      </c>
      <c r="I2700" s="54">
        <v>-3.8601537300281298E-2</v>
      </c>
      <c r="J2700" s="1">
        <v>0</v>
      </c>
      <c r="K2700" s="1">
        <v>150</v>
      </c>
      <c r="L2700" s="54"/>
    </row>
    <row r="2701" spans="1:12">
      <c r="A2701" t="s">
        <v>26</v>
      </c>
      <c r="B2701" t="s">
        <v>121</v>
      </c>
      <c r="C2701" t="s">
        <v>99</v>
      </c>
      <c r="D2701" t="s">
        <v>100</v>
      </c>
      <c r="E2701" s="54">
        <v>10</v>
      </c>
      <c r="F2701" t="s">
        <v>17</v>
      </c>
      <c r="G2701" s="54">
        <v>0.722717515105882</v>
      </c>
      <c r="H2701" s="54">
        <v>0</v>
      </c>
      <c r="I2701" s="54">
        <v>0.25280210590048602</v>
      </c>
      <c r="J2701" s="1">
        <v>0</v>
      </c>
      <c r="K2701" s="1">
        <v>150</v>
      </c>
      <c r="L2701" s="54"/>
    </row>
    <row r="2702" spans="1:12">
      <c r="A2702" t="s">
        <v>26</v>
      </c>
      <c r="B2702" t="s">
        <v>121</v>
      </c>
      <c r="C2702" t="s">
        <v>99</v>
      </c>
      <c r="D2702" t="s">
        <v>100</v>
      </c>
      <c r="E2702" s="54">
        <v>10</v>
      </c>
      <c r="F2702" t="s">
        <v>63</v>
      </c>
      <c r="G2702" s="54">
        <v>0.722717515105882</v>
      </c>
      <c r="H2702" s="54">
        <v>0</v>
      </c>
      <c r="I2702" s="54">
        <v>-3.78686591553304E-2</v>
      </c>
      <c r="J2702" s="1">
        <v>0</v>
      </c>
      <c r="K2702" s="1">
        <v>150</v>
      </c>
      <c r="L2702" s="54"/>
    </row>
    <row r="2703" spans="1:12">
      <c r="A2703" t="s">
        <v>26</v>
      </c>
      <c r="B2703" t="s">
        <v>121</v>
      </c>
      <c r="C2703" t="s">
        <v>99</v>
      </c>
      <c r="D2703" t="s">
        <v>100</v>
      </c>
      <c r="E2703" s="54">
        <v>10</v>
      </c>
      <c r="F2703" t="s">
        <v>72</v>
      </c>
      <c r="G2703" s="54">
        <v>0.722717515105882</v>
      </c>
      <c r="H2703" s="54">
        <v>0</v>
      </c>
      <c r="I2703" s="54">
        <v>0.33050118678475499</v>
      </c>
      <c r="J2703" s="1">
        <v>0</v>
      </c>
      <c r="K2703" s="1">
        <v>150</v>
      </c>
      <c r="L2703" s="54"/>
    </row>
    <row r="2704" spans="1:12">
      <c r="A2704" t="s">
        <v>26</v>
      </c>
      <c r="B2704" t="s">
        <v>121</v>
      </c>
      <c r="C2704" t="s">
        <v>99</v>
      </c>
      <c r="D2704" t="s">
        <v>100</v>
      </c>
      <c r="E2704" s="54">
        <v>11</v>
      </c>
      <c r="F2704" t="s">
        <v>62</v>
      </c>
      <c r="G2704" s="54">
        <v>0.70845312163609098</v>
      </c>
      <c r="H2704" s="54">
        <v>0</v>
      </c>
      <c r="I2704" s="54">
        <v>0.18010746772401501</v>
      </c>
      <c r="J2704" s="1">
        <v>0</v>
      </c>
      <c r="K2704" s="1">
        <v>150</v>
      </c>
      <c r="L2704" s="54"/>
    </row>
    <row r="2705" spans="1:12">
      <c r="A2705" t="s">
        <v>26</v>
      </c>
      <c r="B2705" t="s">
        <v>121</v>
      </c>
      <c r="C2705" t="s">
        <v>99</v>
      </c>
      <c r="D2705" t="s">
        <v>100</v>
      </c>
      <c r="E2705" s="54">
        <v>11</v>
      </c>
      <c r="F2705" t="s">
        <v>84</v>
      </c>
      <c r="G2705" s="54">
        <v>0.70845312163609098</v>
      </c>
      <c r="H2705" s="54">
        <v>0</v>
      </c>
      <c r="I2705" s="54">
        <v>-1.5774381697162001E-3</v>
      </c>
      <c r="J2705" s="1">
        <v>0</v>
      </c>
      <c r="K2705" s="1">
        <v>6.85245901639344</v>
      </c>
      <c r="L2705" s="54"/>
    </row>
    <row r="2706" spans="1:12">
      <c r="A2706" t="s">
        <v>26</v>
      </c>
      <c r="B2706" t="s">
        <v>121</v>
      </c>
      <c r="C2706" t="s">
        <v>99</v>
      </c>
      <c r="D2706" t="s">
        <v>100</v>
      </c>
      <c r="E2706" s="54">
        <v>11</v>
      </c>
      <c r="F2706" t="s">
        <v>84</v>
      </c>
      <c r="G2706" s="54">
        <v>0.70845312163609098</v>
      </c>
      <c r="H2706" s="54">
        <v>1</v>
      </c>
      <c r="I2706" s="54">
        <v>3.1837559734150103E-2</v>
      </c>
      <c r="J2706" s="1">
        <v>6.85245901639344</v>
      </c>
      <c r="K2706" s="1">
        <v>150</v>
      </c>
      <c r="L2706" s="54"/>
    </row>
    <row r="2707" spans="1:12">
      <c r="A2707" t="s">
        <v>26</v>
      </c>
      <c r="B2707" t="s">
        <v>121</v>
      </c>
      <c r="C2707" t="s">
        <v>99</v>
      </c>
      <c r="D2707" t="s">
        <v>100</v>
      </c>
      <c r="E2707" s="54">
        <v>11</v>
      </c>
      <c r="F2707" t="s">
        <v>80</v>
      </c>
      <c r="G2707" s="54">
        <v>0.70845312163609098</v>
      </c>
      <c r="H2707" s="54">
        <v>0</v>
      </c>
      <c r="I2707" s="54">
        <v>2.1381469971416201E-2</v>
      </c>
      <c r="J2707" s="1">
        <v>0</v>
      </c>
      <c r="K2707" s="1">
        <v>150</v>
      </c>
      <c r="L2707" s="54"/>
    </row>
    <row r="2708" spans="1:12">
      <c r="A2708" t="s">
        <v>26</v>
      </c>
      <c r="B2708" t="s">
        <v>121</v>
      </c>
      <c r="C2708" t="s">
        <v>99</v>
      </c>
      <c r="D2708" t="s">
        <v>100</v>
      </c>
      <c r="E2708" s="54">
        <v>11</v>
      </c>
      <c r="F2708" t="s">
        <v>81</v>
      </c>
      <c r="G2708" s="54">
        <v>0.70845312163609098</v>
      </c>
      <c r="H2708" s="54">
        <v>0</v>
      </c>
      <c r="I2708" s="54">
        <v>3.08933286318081E-2</v>
      </c>
      <c r="J2708" s="1">
        <v>0</v>
      </c>
      <c r="K2708" s="1">
        <v>150</v>
      </c>
      <c r="L2708" s="54"/>
    </row>
    <row r="2709" spans="1:12">
      <c r="A2709" t="s">
        <v>26</v>
      </c>
      <c r="B2709" t="s">
        <v>121</v>
      </c>
      <c r="C2709" t="s">
        <v>99</v>
      </c>
      <c r="D2709" t="s">
        <v>100</v>
      </c>
      <c r="E2709" s="54">
        <v>11</v>
      </c>
      <c r="F2709" t="s">
        <v>79</v>
      </c>
      <c r="G2709" s="54">
        <v>0.70845312163609098</v>
      </c>
      <c r="H2709" s="54">
        <v>0</v>
      </c>
      <c r="I2709" s="54">
        <v>-2.0372151916507198E-3</v>
      </c>
      <c r="J2709" s="1">
        <v>0</v>
      </c>
      <c r="K2709" s="1">
        <v>150</v>
      </c>
      <c r="L2709" s="54"/>
    </row>
    <row r="2710" spans="1:12">
      <c r="A2710" t="s">
        <v>26</v>
      </c>
      <c r="B2710" t="s">
        <v>121</v>
      </c>
      <c r="C2710" t="s">
        <v>99</v>
      </c>
      <c r="D2710" t="s">
        <v>100</v>
      </c>
      <c r="E2710" s="54">
        <v>11</v>
      </c>
      <c r="F2710" t="s">
        <v>66</v>
      </c>
      <c r="G2710" s="54">
        <v>0.70845312163609098</v>
      </c>
      <c r="H2710" s="54">
        <v>0</v>
      </c>
      <c r="I2710" s="54">
        <v>0.18377812512900699</v>
      </c>
      <c r="J2710" s="1">
        <v>0</v>
      </c>
      <c r="K2710" s="1">
        <v>150</v>
      </c>
      <c r="L2710" s="54"/>
    </row>
    <row r="2711" spans="1:12">
      <c r="A2711" t="s">
        <v>26</v>
      </c>
      <c r="B2711" t="s">
        <v>121</v>
      </c>
      <c r="C2711" t="s">
        <v>99</v>
      </c>
      <c r="D2711" t="s">
        <v>100</v>
      </c>
      <c r="E2711" s="54">
        <v>11</v>
      </c>
      <c r="F2711" t="s">
        <v>56</v>
      </c>
      <c r="G2711" s="54">
        <v>0.70845312163609098</v>
      </c>
      <c r="H2711" s="54">
        <v>0</v>
      </c>
      <c r="I2711" s="54">
        <v>0.10459348111033</v>
      </c>
      <c r="J2711" s="1">
        <v>0</v>
      </c>
      <c r="K2711" s="1">
        <v>150</v>
      </c>
      <c r="L2711" s="54"/>
    </row>
    <row r="2712" spans="1:12">
      <c r="A2712" t="s">
        <v>26</v>
      </c>
      <c r="B2712" t="s">
        <v>121</v>
      </c>
      <c r="C2712" t="s">
        <v>99</v>
      </c>
      <c r="D2712" t="s">
        <v>100</v>
      </c>
      <c r="E2712" s="54">
        <v>11</v>
      </c>
      <c r="F2712" t="s">
        <v>86</v>
      </c>
      <c r="G2712" s="54">
        <v>0.70845312163609098</v>
      </c>
      <c r="H2712" s="54">
        <v>0</v>
      </c>
      <c r="I2712" s="54">
        <v>-3.8973522946902199E-3</v>
      </c>
      <c r="J2712" s="1">
        <v>0</v>
      </c>
      <c r="K2712" s="1">
        <v>150</v>
      </c>
      <c r="L2712" s="54"/>
    </row>
    <row r="2713" spans="1:12">
      <c r="A2713" t="s">
        <v>26</v>
      </c>
      <c r="B2713" t="s">
        <v>121</v>
      </c>
      <c r="C2713" t="s">
        <v>99</v>
      </c>
      <c r="D2713" t="s">
        <v>100</v>
      </c>
      <c r="E2713" s="54">
        <v>11</v>
      </c>
      <c r="F2713" t="s">
        <v>88</v>
      </c>
      <c r="G2713" s="54">
        <v>0.70845312163609098</v>
      </c>
      <c r="H2713" s="54">
        <v>0</v>
      </c>
      <c r="I2713" s="54">
        <v>3.98650761916923E-3</v>
      </c>
      <c r="J2713" s="1">
        <v>0</v>
      </c>
      <c r="K2713" s="1">
        <v>150</v>
      </c>
      <c r="L2713" s="54"/>
    </row>
    <row r="2714" spans="1:12">
      <c r="A2714" t="s">
        <v>26</v>
      </c>
      <c r="B2714" t="s">
        <v>121</v>
      </c>
      <c r="C2714" t="s">
        <v>99</v>
      </c>
      <c r="D2714" t="s">
        <v>100</v>
      </c>
      <c r="E2714" s="54">
        <v>11</v>
      </c>
      <c r="F2714" t="s">
        <v>87</v>
      </c>
      <c r="G2714" s="54">
        <v>0.70845312163609098</v>
      </c>
      <c r="H2714" s="54">
        <v>0</v>
      </c>
      <c r="I2714" s="54">
        <v>3.5985560671193801E-3</v>
      </c>
      <c r="J2714" s="1">
        <v>0</v>
      </c>
      <c r="K2714" s="1">
        <v>150</v>
      </c>
      <c r="L2714" s="54"/>
    </row>
    <row r="2715" spans="1:12">
      <c r="A2715" t="s">
        <v>26</v>
      </c>
      <c r="B2715" t="s">
        <v>121</v>
      </c>
      <c r="C2715" t="s">
        <v>99</v>
      </c>
      <c r="D2715" t="s">
        <v>100</v>
      </c>
      <c r="E2715" s="54">
        <v>11</v>
      </c>
      <c r="F2715" t="s">
        <v>85</v>
      </c>
      <c r="G2715" s="54">
        <v>0.70845312163609098</v>
      </c>
      <c r="H2715" s="54">
        <v>0</v>
      </c>
      <c r="I2715" s="54">
        <v>4.9683007345838999E-3</v>
      </c>
      <c r="J2715" s="1">
        <v>0</v>
      </c>
      <c r="K2715" s="1">
        <v>150</v>
      </c>
      <c r="L2715" s="54"/>
    </row>
    <row r="2716" spans="1:12">
      <c r="A2716" t="s">
        <v>26</v>
      </c>
      <c r="B2716" t="s">
        <v>121</v>
      </c>
      <c r="C2716" t="s">
        <v>99</v>
      </c>
      <c r="D2716" t="s">
        <v>100</v>
      </c>
      <c r="E2716" s="54">
        <v>11</v>
      </c>
      <c r="F2716" t="s">
        <v>89</v>
      </c>
      <c r="G2716" s="54">
        <v>0.70845312163609098</v>
      </c>
      <c r="H2716" s="54">
        <v>0</v>
      </c>
      <c r="I2716" s="54">
        <v>3.58263559015233E-3</v>
      </c>
      <c r="J2716" s="1">
        <v>0</v>
      </c>
      <c r="K2716" s="1">
        <v>150</v>
      </c>
      <c r="L2716" s="54"/>
    </row>
    <row r="2717" spans="1:12">
      <c r="A2717" t="s">
        <v>26</v>
      </c>
      <c r="B2717" t="s">
        <v>121</v>
      </c>
      <c r="C2717" t="s">
        <v>99</v>
      </c>
      <c r="D2717" t="s">
        <v>100</v>
      </c>
      <c r="E2717" s="54">
        <v>11</v>
      </c>
      <c r="F2717" t="s">
        <v>55</v>
      </c>
      <c r="G2717" s="54">
        <v>0.70845312163609098</v>
      </c>
      <c r="H2717" s="54">
        <v>0</v>
      </c>
      <c r="I2717" s="54">
        <v>0.168697007464818</v>
      </c>
      <c r="J2717" s="1">
        <v>0</v>
      </c>
      <c r="K2717" s="1">
        <v>150</v>
      </c>
      <c r="L2717" s="54"/>
    </row>
    <row r="2718" spans="1:12">
      <c r="A2718" t="s">
        <v>26</v>
      </c>
      <c r="B2718" t="s">
        <v>121</v>
      </c>
      <c r="C2718" t="s">
        <v>99</v>
      </c>
      <c r="D2718" t="s">
        <v>100</v>
      </c>
      <c r="E2718" s="54">
        <v>11</v>
      </c>
      <c r="F2718" t="s">
        <v>61</v>
      </c>
      <c r="G2718" s="54">
        <v>0.70845312163609098</v>
      </c>
      <c r="H2718" s="54">
        <v>0</v>
      </c>
      <c r="I2718" s="54">
        <v>0.192264730070343</v>
      </c>
      <c r="J2718" s="1">
        <v>0</v>
      </c>
      <c r="K2718" s="1">
        <v>150</v>
      </c>
      <c r="L2718" s="54"/>
    </row>
    <row r="2719" spans="1:12">
      <c r="A2719" t="s">
        <v>26</v>
      </c>
      <c r="B2719" t="s">
        <v>121</v>
      </c>
      <c r="C2719" t="s">
        <v>99</v>
      </c>
      <c r="D2719" t="s">
        <v>100</v>
      </c>
      <c r="E2719" s="54">
        <v>11</v>
      </c>
      <c r="F2719" t="s">
        <v>60</v>
      </c>
      <c r="G2719" s="54">
        <v>0.70845312163609098</v>
      </c>
      <c r="H2719" s="54">
        <v>0</v>
      </c>
      <c r="I2719" s="54">
        <v>0.107602557644362</v>
      </c>
      <c r="J2719" s="1">
        <v>0</v>
      </c>
      <c r="K2719" s="1">
        <v>150</v>
      </c>
      <c r="L2719" s="54"/>
    </row>
    <row r="2720" spans="1:12">
      <c r="A2720" t="s">
        <v>26</v>
      </c>
      <c r="B2720" t="s">
        <v>121</v>
      </c>
      <c r="C2720" t="s">
        <v>99</v>
      </c>
      <c r="D2720" t="s">
        <v>100</v>
      </c>
      <c r="E2720" s="54">
        <v>11</v>
      </c>
      <c r="F2720" t="s">
        <v>57</v>
      </c>
      <c r="G2720" s="54">
        <v>0.70845312163609098</v>
      </c>
      <c r="H2720" s="54">
        <v>0</v>
      </c>
      <c r="I2720" s="54">
        <v>8.62963073917868E-2</v>
      </c>
      <c r="J2720" s="1">
        <v>0</v>
      </c>
      <c r="K2720" s="1">
        <v>150</v>
      </c>
      <c r="L2720" s="54"/>
    </row>
    <row r="2721" spans="1:12">
      <c r="A2721" t="s">
        <v>26</v>
      </c>
      <c r="B2721" t="s">
        <v>121</v>
      </c>
      <c r="C2721" t="s">
        <v>99</v>
      </c>
      <c r="D2721" t="s">
        <v>100</v>
      </c>
      <c r="E2721" s="54">
        <v>11</v>
      </c>
      <c r="F2721" t="s">
        <v>59</v>
      </c>
      <c r="G2721" s="54">
        <v>0.70845312163609098</v>
      </c>
      <c r="H2721" s="54">
        <v>0</v>
      </c>
      <c r="I2721" s="54">
        <v>-3.5819664724254997E-2</v>
      </c>
      <c r="J2721" s="1">
        <v>0</v>
      </c>
      <c r="K2721" s="1">
        <v>150</v>
      </c>
      <c r="L2721" s="54"/>
    </row>
    <row r="2722" spans="1:12">
      <c r="A2722" t="s">
        <v>26</v>
      </c>
      <c r="B2722" t="s">
        <v>121</v>
      </c>
      <c r="C2722" t="s">
        <v>99</v>
      </c>
      <c r="D2722" t="s">
        <v>100</v>
      </c>
      <c r="E2722" s="54">
        <v>11</v>
      </c>
      <c r="F2722" t="s">
        <v>65</v>
      </c>
      <c r="G2722" s="54">
        <v>0.70845312163609098</v>
      </c>
      <c r="H2722" s="54">
        <v>0</v>
      </c>
      <c r="I2722" s="54">
        <v>3.2514382189009101E-2</v>
      </c>
      <c r="J2722" s="1">
        <v>0</v>
      </c>
      <c r="K2722" s="1">
        <v>150</v>
      </c>
      <c r="L2722" s="54"/>
    </row>
    <row r="2723" spans="1:12">
      <c r="A2723" t="s">
        <v>26</v>
      </c>
      <c r="B2723" t="s">
        <v>121</v>
      </c>
      <c r="C2723" t="s">
        <v>99</v>
      </c>
      <c r="D2723" t="s">
        <v>100</v>
      </c>
      <c r="E2723" s="54">
        <v>11</v>
      </c>
      <c r="F2723" t="s">
        <v>64</v>
      </c>
      <c r="G2723" s="54">
        <v>0.70845312163609098</v>
      </c>
      <c r="H2723" s="54">
        <v>0</v>
      </c>
      <c r="I2723" s="54">
        <v>-5.1591369768320301E-3</v>
      </c>
      <c r="J2723" s="1">
        <v>0</v>
      </c>
      <c r="K2723" s="1">
        <v>150</v>
      </c>
      <c r="L2723" s="54"/>
    </row>
    <row r="2724" spans="1:12">
      <c r="A2724" t="s">
        <v>26</v>
      </c>
      <c r="B2724" t="s">
        <v>121</v>
      </c>
      <c r="C2724" t="s">
        <v>99</v>
      </c>
      <c r="D2724" t="s">
        <v>100</v>
      </c>
      <c r="E2724" s="54">
        <v>11</v>
      </c>
      <c r="F2724" t="s">
        <v>17</v>
      </c>
      <c r="G2724" s="54">
        <v>0.70845312163609098</v>
      </c>
      <c r="H2724" s="54">
        <v>0</v>
      </c>
      <c r="I2724" s="54">
        <v>0.261811509832162</v>
      </c>
      <c r="J2724" s="1">
        <v>0</v>
      </c>
      <c r="K2724" s="1">
        <v>150</v>
      </c>
      <c r="L2724" s="54"/>
    </row>
    <row r="2725" spans="1:12">
      <c r="A2725" t="s">
        <v>26</v>
      </c>
      <c r="B2725" t="s">
        <v>121</v>
      </c>
      <c r="C2725" t="s">
        <v>99</v>
      </c>
      <c r="D2725" t="s">
        <v>100</v>
      </c>
      <c r="E2725" s="54">
        <v>11</v>
      </c>
      <c r="F2725" t="s">
        <v>63</v>
      </c>
      <c r="G2725" s="54">
        <v>0.70845312163609098</v>
      </c>
      <c r="H2725" s="54">
        <v>0</v>
      </c>
      <c r="I2725" s="54">
        <v>1.32681342542929E-2</v>
      </c>
      <c r="J2725" s="1">
        <v>0</v>
      </c>
      <c r="K2725" s="1">
        <v>150</v>
      </c>
      <c r="L2725" s="54"/>
    </row>
    <row r="2726" spans="1:12">
      <c r="A2726" t="s">
        <v>26</v>
      </c>
      <c r="B2726" t="s">
        <v>121</v>
      </c>
      <c r="C2726" t="s">
        <v>99</v>
      </c>
      <c r="D2726" t="s">
        <v>100</v>
      </c>
      <c r="E2726" s="54">
        <v>11</v>
      </c>
      <c r="F2726" t="s">
        <v>72</v>
      </c>
      <c r="G2726" s="54">
        <v>0.70845312163609098</v>
      </c>
      <c r="H2726" s="54">
        <v>0</v>
      </c>
      <c r="I2726" s="54">
        <v>0.365940984402088</v>
      </c>
      <c r="J2726" s="1">
        <v>0</v>
      </c>
      <c r="K2726" s="1">
        <v>150</v>
      </c>
      <c r="L2726" s="54"/>
    </row>
    <row r="2727" spans="1:12">
      <c r="A2727" t="s">
        <v>26</v>
      </c>
      <c r="B2727" t="s">
        <v>121</v>
      </c>
      <c r="C2727" t="s">
        <v>99</v>
      </c>
      <c r="D2727" t="s">
        <v>100</v>
      </c>
      <c r="E2727" s="54">
        <v>12</v>
      </c>
      <c r="F2727" t="s">
        <v>62</v>
      </c>
      <c r="G2727" s="54">
        <v>0.69733127148688501</v>
      </c>
      <c r="H2727" s="54">
        <v>0</v>
      </c>
      <c r="I2727" s="54">
        <v>0.23070361639952</v>
      </c>
      <c r="J2727" s="1">
        <v>0</v>
      </c>
      <c r="K2727" s="1">
        <v>150</v>
      </c>
      <c r="L2727" s="54"/>
    </row>
    <row r="2728" spans="1:12">
      <c r="A2728" t="s">
        <v>26</v>
      </c>
      <c r="B2728" t="s">
        <v>121</v>
      </c>
      <c r="C2728" t="s">
        <v>99</v>
      </c>
      <c r="D2728" t="s">
        <v>100</v>
      </c>
      <c r="E2728" s="54">
        <v>12</v>
      </c>
      <c r="F2728" t="s">
        <v>84</v>
      </c>
      <c r="G2728" s="54">
        <v>0.69733127148688501</v>
      </c>
      <c r="H2728" s="54">
        <v>0</v>
      </c>
      <c r="I2728" s="54">
        <v>-5.4933150287336096E-3</v>
      </c>
      <c r="J2728" s="1">
        <v>0</v>
      </c>
      <c r="K2728" s="1">
        <v>19.262295081967199</v>
      </c>
      <c r="L2728" s="54"/>
    </row>
    <row r="2729" spans="1:12">
      <c r="A2729" t="s">
        <v>26</v>
      </c>
      <c r="B2729" t="s">
        <v>121</v>
      </c>
      <c r="C2729" t="s">
        <v>99</v>
      </c>
      <c r="D2729" t="s">
        <v>100</v>
      </c>
      <c r="E2729" s="54">
        <v>12</v>
      </c>
      <c r="F2729" t="s">
        <v>84</v>
      </c>
      <c r="G2729" s="54">
        <v>0.69733127148688501</v>
      </c>
      <c r="H2729" s="54">
        <v>1</v>
      </c>
      <c r="I2729" s="54">
        <v>-0.133523048802312</v>
      </c>
      <c r="J2729" s="1">
        <v>19.262295081967199</v>
      </c>
      <c r="K2729" s="1">
        <v>20.491803278688501</v>
      </c>
      <c r="L2729" s="54"/>
    </row>
    <row r="2730" spans="1:12">
      <c r="A2730" t="s">
        <v>26</v>
      </c>
      <c r="B2730" t="s">
        <v>121</v>
      </c>
      <c r="C2730" t="s">
        <v>99</v>
      </c>
      <c r="D2730" t="s">
        <v>100</v>
      </c>
      <c r="E2730" s="54">
        <v>12</v>
      </c>
      <c r="F2730" t="s">
        <v>84</v>
      </c>
      <c r="G2730" s="54">
        <v>0.69733127148688501</v>
      </c>
      <c r="H2730" s="54">
        <v>2</v>
      </c>
      <c r="I2730" s="54">
        <v>0.11463873880825</v>
      </c>
      <c r="J2730" s="1">
        <v>20.491803278688501</v>
      </c>
      <c r="K2730" s="1">
        <v>150</v>
      </c>
      <c r="L2730" s="54"/>
    </row>
    <row r="2731" spans="1:12">
      <c r="A2731" t="s">
        <v>26</v>
      </c>
      <c r="B2731" t="s">
        <v>121</v>
      </c>
      <c r="C2731" t="s">
        <v>99</v>
      </c>
      <c r="D2731" t="s">
        <v>100</v>
      </c>
      <c r="E2731" s="54">
        <v>12</v>
      </c>
      <c r="F2731" t="s">
        <v>80</v>
      </c>
      <c r="G2731" s="54">
        <v>0.69733127148688501</v>
      </c>
      <c r="H2731" s="54">
        <v>0</v>
      </c>
      <c r="I2731" s="54">
        <v>2.8416594183049499E-2</v>
      </c>
      <c r="J2731" s="1">
        <v>0</v>
      </c>
      <c r="K2731" s="1">
        <v>150</v>
      </c>
      <c r="L2731" s="54"/>
    </row>
    <row r="2732" spans="1:12">
      <c r="A2732" t="s">
        <v>26</v>
      </c>
      <c r="B2732" t="s">
        <v>121</v>
      </c>
      <c r="C2732" t="s">
        <v>99</v>
      </c>
      <c r="D2732" t="s">
        <v>100</v>
      </c>
      <c r="E2732" s="54">
        <v>12</v>
      </c>
      <c r="F2732" t="s">
        <v>81</v>
      </c>
      <c r="G2732" s="54">
        <v>0.69733127148688501</v>
      </c>
      <c r="H2732" s="54">
        <v>0</v>
      </c>
      <c r="I2732" s="54">
        <v>3.7702041141687598E-2</v>
      </c>
      <c r="J2732" s="1">
        <v>0</v>
      </c>
      <c r="K2732" s="1">
        <v>150</v>
      </c>
      <c r="L2732" s="54"/>
    </row>
    <row r="2733" spans="1:12">
      <c r="A2733" t="s">
        <v>26</v>
      </c>
      <c r="B2733" t="s">
        <v>121</v>
      </c>
      <c r="C2733" t="s">
        <v>99</v>
      </c>
      <c r="D2733" t="s">
        <v>100</v>
      </c>
      <c r="E2733" s="54">
        <v>12</v>
      </c>
      <c r="F2733" t="s">
        <v>79</v>
      </c>
      <c r="G2733" s="54">
        <v>0.69733127148688501</v>
      </c>
      <c r="H2733" s="54">
        <v>0</v>
      </c>
      <c r="I2733" s="54">
        <v>3.9923661353781503E-2</v>
      </c>
      <c r="J2733" s="1">
        <v>0</v>
      </c>
      <c r="K2733" s="1">
        <v>150</v>
      </c>
      <c r="L2733" s="54"/>
    </row>
    <row r="2734" spans="1:12">
      <c r="A2734" t="s">
        <v>26</v>
      </c>
      <c r="B2734" t="s">
        <v>121</v>
      </c>
      <c r="C2734" t="s">
        <v>99</v>
      </c>
      <c r="D2734" t="s">
        <v>100</v>
      </c>
      <c r="E2734" s="54">
        <v>12</v>
      </c>
      <c r="F2734" t="s">
        <v>66</v>
      </c>
      <c r="G2734" s="54">
        <v>0.69733127148688501</v>
      </c>
      <c r="H2734" s="54">
        <v>0</v>
      </c>
      <c r="I2734" s="54">
        <v>0.190037722659115</v>
      </c>
      <c r="J2734" s="1">
        <v>0</v>
      </c>
      <c r="K2734" s="1">
        <v>150</v>
      </c>
      <c r="L2734" s="54"/>
    </row>
    <row r="2735" spans="1:12">
      <c r="A2735" t="s">
        <v>26</v>
      </c>
      <c r="B2735" t="s">
        <v>121</v>
      </c>
      <c r="C2735" t="s">
        <v>99</v>
      </c>
      <c r="D2735" t="s">
        <v>100</v>
      </c>
      <c r="E2735" s="54">
        <v>12</v>
      </c>
      <c r="F2735" t="s">
        <v>56</v>
      </c>
      <c r="G2735" s="54">
        <v>0.69733127148688501</v>
      </c>
      <c r="H2735" s="54">
        <v>0</v>
      </c>
      <c r="I2735" s="54">
        <v>0.118095612602946</v>
      </c>
      <c r="J2735" s="1">
        <v>0</v>
      </c>
      <c r="K2735" s="1">
        <v>150</v>
      </c>
      <c r="L2735" s="54"/>
    </row>
    <row r="2736" spans="1:12">
      <c r="A2736" t="s">
        <v>26</v>
      </c>
      <c r="B2736" t="s">
        <v>121</v>
      </c>
      <c r="C2736" t="s">
        <v>99</v>
      </c>
      <c r="D2736" t="s">
        <v>100</v>
      </c>
      <c r="E2736" s="54">
        <v>12</v>
      </c>
      <c r="F2736" t="s">
        <v>86</v>
      </c>
      <c r="G2736" s="54">
        <v>0.69733127148688501</v>
      </c>
      <c r="H2736" s="54">
        <v>0</v>
      </c>
      <c r="I2736" s="54">
        <v>-6.3442630449312603E-3</v>
      </c>
      <c r="J2736" s="1">
        <v>0</v>
      </c>
      <c r="K2736" s="1">
        <v>150</v>
      </c>
      <c r="L2736" s="54"/>
    </row>
    <row r="2737" spans="1:12">
      <c r="A2737" t="s">
        <v>26</v>
      </c>
      <c r="B2737" t="s">
        <v>121</v>
      </c>
      <c r="C2737" t="s">
        <v>99</v>
      </c>
      <c r="D2737" t="s">
        <v>100</v>
      </c>
      <c r="E2737" s="54">
        <v>12</v>
      </c>
      <c r="F2737" t="s">
        <v>88</v>
      </c>
      <c r="G2737" s="54">
        <v>0.69733127148688501</v>
      </c>
      <c r="H2737" s="54">
        <v>0</v>
      </c>
      <c r="I2737" s="54">
        <v>7.1689966378100404E-3</v>
      </c>
      <c r="J2737" s="1">
        <v>0</v>
      </c>
      <c r="K2737" s="1">
        <v>150</v>
      </c>
      <c r="L2737" s="54"/>
    </row>
    <row r="2738" spans="1:12">
      <c r="A2738" t="s">
        <v>26</v>
      </c>
      <c r="B2738" t="s">
        <v>121</v>
      </c>
      <c r="C2738" t="s">
        <v>99</v>
      </c>
      <c r="D2738" t="s">
        <v>100</v>
      </c>
      <c r="E2738" s="54">
        <v>12</v>
      </c>
      <c r="F2738" t="s">
        <v>87</v>
      </c>
      <c r="G2738" s="54">
        <v>0.69733127148688501</v>
      </c>
      <c r="H2738" s="54">
        <v>0</v>
      </c>
      <c r="I2738" s="54">
        <v>-2.4550118639348698E-3</v>
      </c>
      <c r="J2738" s="1">
        <v>0</v>
      </c>
      <c r="K2738" s="1">
        <v>150</v>
      </c>
      <c r="L2738" s="54"/>
    </row>
    <row r="2739" spans="1:12">
      <c r="A2739" t="s">
        <v>26</v>
      </c>
      <c r="B2739" t="s">
        <v>121</v>
      </c>
      <c r="C2739" t="s">
        <v>99</v>
      </c>
      <c r="D2739" t="s">
        <v>100</v>
      </c>
      <c r="E2739" s="54">
        <v>12</v>
      </c>
      <c r="F2739" t="s">
        <v>85</v>
      </c>
      <c r="G2739" s="54">
        <v>0.69733127148688501</v>
      </c>
      <c r="H2739" s="54">
        <v>0</v>
      </c>
      <c r="I2739" s="54">
        <v>1.004733731469E-2</v>
      </c>
      <c r="J2739" s="1">
        <v>0</v>
      </c>
      <c r="K2739" s="1">
        <v>150</v>
      </c>
      <c r="L2739" s="54"/>
    </row>
    <row r="2740" spans="1:12">
      <c r="A2740" t="s">
        <v>26</v>
      </c>
      <c r="B2740" t="s">
        <v>121</v>
      </c>
      <c r="C2740" t="s">
        <v>99</v>
      </c>
      <c r="D2740" t="s">
        <v>100</v>
      </c>
      <c r="E2740" s="54">
        <v>12</v>
      </c>
      <c r="F2740" t="s">
        <v>89</v>
      </c>
      <c r="G2740" s="54">
        <v>0.69733127148688501</v>
      </c>
      <c r="H2740" s="54">
        <v>0</v>
      </c>
      <c r="I2740" s="54">
        <v>2.5239953841067501E-3</v>
      </c>
      <c r="J2740" s="1">
        <v>0</v>
      </c>
      <c r="K2740" s="1">
        <v>150</v>
      </c>
      <c r="L2740" s="54"/>
    </row>
    <row r="2741" spans="1:12">
      <c r="A2741" t="s">
        <v>26</v>
      </c>
      <c r="B2741" t="s">
        <v>121</v>
      </c>
      <c r="C2741" t="s">
        <v>99</v>
      </c>
      <c r="D2741" t="s">
        <v>100</v>
      </c>
      <c r="E2741" s="54">
        <v>12</v>
      </c>
      <c r="F2741" t="s">
        <v>55</v>
      </c>
      <c r="G2741" s="54">
        <v>0.69733127148688501</v>
      </c>
      <c r="H2741" s="54">
        <v>0</v>
      </c>
      <c r="I2741" s="54">
        <v>0.16867569961881301</v>
      </c>
      <c r="J2741" s="1">
        <v>0</v>
      </c>
      <c r="K2741" s="1">
        <v>150</v>
      </c>
      <c r="L2741" s="54"/>
    </row>
    <row r="2742" spans="1:12">
      <c r="A2742" t="s">
        <v>26</v>
      </c>
      <c r="B2742" t="s">
        <v>121</v>
      </c>
      <c r="C2742" t="s">
        <v>99</v>
      </c>
      <c r="D2742" t="s">
        <v>100</v>
      </c>
      <c r="E2742" s="54">
        <v>12</v>
      </c>
      <c r="F2742" t="s">
        <v>61</v>
      </c>
      <c r="G2742" s="54">
        <v>0.69733127148688501</v>
      </c>
      <c r="H2742" s="54">
        <v>0</v>
      </c>
      <c r="I2742" s="54">
        <v>0.256331522284099</v>
      </c>
      <c r="J2742" s="1">
        <v>0</v>
      </c>
      <c r="K2742" s="1">
        <v>150</v>
      </c>
      <c r="L2742" s="54"/>
    </row>
    <row r="2743" spans="1:12">
      <c r="A2743" t="s">
        <v>26</v>
      </c>
      <c r="B2743" t="s">
        <v>121</v>
      </c>
      <c r="C2743" t="s">
        <v>99</v>
      </c>
      <c r="D2743" t="s">
        <v>100</v>
      </c>
      <c r="E2743" s="54">
        <v>12</v>
      </c>
      <c r="F2743" t="s">
        <v>60</v>
      </c>
      <c r="G2743" s="54">
        <v>0.69733127148688501</v>
      </c>
      <c r="H2743" s="54">
        <v>0</v>
      </c>
      <c r="I2743" s="54">
        <v>0.15645393018908799</v>
      </c>
      <c r="J2743" s="1">
        <v>0</v>
      </c>
      <c r="K2743" s="1">
        <v>150</v>
      </c>
      <c r="L2743" s="54"/>
    </row>
    <row r="2744" spans="1:12">
      <c r="A2744" t="s">
        <v>26</v>
      </c>
      <c r="B2744" t="s">
        <v>121</v>
      </c>
      <c r="C2744" t="s">
        <v>99</v>
      </c>
      <c r="D2744" t="s">
        <v>100</v>
      </c>
      <c r="E2744" s="54">
        <v>12</v>
      </c>
      <c r="F2744" t="s">
        <v>57</v>
      </c>
      <c r="G2744" s="54">
        <v>0.69733127148688501</v>
      </c>
      <c r="H2744" s="54">
        <v>0</v>
      </c>
      <c r="I2744" s="54">
        <v>9.1137012420680105E-2</v>
      </c>
      <c r="J2744" s="1">
        <v>0</v>
      </c>
      <c r="K2744" s="1">
        <v>150</v>
      </c>
      <c r="L2744" s="54"/>
    </row>
    <row r="2745" spans="1:12">
      <c r="A2745" t="s">
        <v>26</v>
      </c>
      <c r="B2745" t="s">
        <v>121</v>
      </c>
      <c r="C2745" t="s">
        <v>99</v>
      </c>
      <c r="D2745" t="s">
        <v>100</v>
      </c>
      <c r="E2745" s="54">
        <v>12</v>
      </c>
      <c r="F2745" t="s">
        <v>59</v>
      </c>
      <c r="G2745" s="54">
        <v>0.69733127148688501</v>
      </c>
      <c r="H2745" s="54">
        <v>0</v>
      </c>
      <c r="I2745" s="54">
        <v>-3.3953144827722603E-2</v>
      </c>
      <c r="J2745" s="1">
        <v>0</v>
      </c>
      <c r="K2745" s="1">
        <v>150</v>
      </c>
      <c r="L2745" s="54"/>
    </row>
    <row r="2746" spans="1:12">
      <c r="A2746" t="s">
        <v>26</v>
      </c>
      <c r="B2746" t="s">
        <v>121</v>
      </c>
      <c r="C2746" t="s">
        <v>99</v>
      </c>
      <c r="D2746" t="s">
        <v>100</v>
      </c>
      <c r="E2746" s="54">
        <v>12</v>
      </c>
      <c r="F2746" t="s">
        <v>65</v>
      </c>
      <c r="G2746" s="54">
        <v>0.69733127148688501</v>
      </c>
      <c r="H2746" s="54">
        <v>0</v>
      </c>
      <c r="I2746" s="54">
        <v>4.6013576967278098E-2</v>
      </c>
      <c r="J2746" s="1">
        <v>0</v>
      </c>
      <c r="K2746" s="1">
        <v>150</v>
      </c>
      <c r="L2746" s="54"/>
    </row>
    <row r="2747" spans="1:12">
      <c r="A2747" t="s">
        <v>26</v>
      </c>
      <c r="B2747" t="s">
        <v>121</v>
      </c>
      <c r="C2747" t="s">
        <v>99</v>
      </c>
      <c r="D2747" t="s">
        <v>100</v>
      </c>
      <c r="E2747" s="54">
        <v>12</v>
      </c>
      <c r="F2747" t="s">
        <v>64</v>
      </c>
      <c r="G2747" s="54">
        <v>0.69733127148688501</v>
      </c>
      <c r="H2747" s="54">
        <v>0</v>
      </c>
      <c r="I2747" s="54">
        <v>-7.3600995724385797E-5</v>
      </c>
      <c r="J2747" s="1">
        <v>0</v>
      </c>
      <c r="K2747" s="1">
        <v>150</v>
      </c>
      <c r="L2747" s="54"/>
    </row>
    <row r="2748" spans="1:12">
      <c r="A2748" t="s">
        <v>26</v>
      </c>
      <c r="B2748" t="s">
        <v>121</v>
      </c>
      <c r="C2748" t="s">
        <v>99</v>
      </c>
      <c r="D2748" t="s">
        <v>100</v>
      </c>
      <c r="E2748" s="54">
        <v>12</v>
      </c>
      <c r="F2748" t="s">
        <v>17</v>
      </c>
      <c r="G2748" s="54">
        <v>0.69733127148688501</v>
      </c>
      <c r="H2748" s="54">
        <v>0</v>
      </c>
      <c r="I2748" s="54">
        <v>0.235851089217815</v>
      </c>
      <c r="J2748" s="1">
        <v>0</v>
      </c>
      <c r="K2748" s="1">
        <v>150</v>
      </c>
      <c r="L2748" s="54"/>
    </row>
    <row r="2749" spans="1:12">
      <c r="A2749" t="s">
        <v>26</v>
      </c>
      <c r="B2749" t="s">
        <v>121</v>
      </c>
      <c r="C2749" t="s">
        <v>99</v>
      </c>
      <c r="D2749" t="s">
        <v>100</v>
      </c>
      <c r="E2749" s="54">
        <v>12</v>
      </c>
      <c r="F2749" t="s">
        <v>63</v>
      </c>
      <c r="G2749" s="54">
        <v>0.69733127148688501</v>
      </c>
      <c r="H2749" s="54">
        <v>0</v>
      </c>
      <c r="I2749" s="54">
        <v>4.5490413189842899E-2</v>
      </c>
      <c r="J2749" s="1">
        <v>0</v>
      </c>
      <c r="K2749" s="1">
        <v>150</v>
      </c>
      <c r="L2749" s="54"/>
    </row>
    <row r="2750" spans="1:12">
      <c r="A2750" t="s">
        <v>26</v>
      </c>
      <c r="B2750" t="s">
        <v>121</v>
      </c>
      <c r="C2750" t="s">
        <v>99</v>
      </c>
      <c r="D2750" t="s">
        <v>100</v>
      </c>
      <c r="E2750" s="54">
        <v>12</v>
      </c>
      <c r="F2750" t="s">
        <v>72</v>
      </c>
      <c r="G2750" s="54">
        <v>0.69733127148688501</v>
      </c>
      <c r="H2750" s="54">
        <v>0</v>
      </c>
      <c r="I2750" s="54">
        <v>0.41161547387723002</v>
      </c>
      <c r="J2750" s="1">
        <v>0</v>
      </c>
      <c r="K2750" s="1">
        <v>150</v>
      </c>
      <c r="L2750" s="54"/>
    </row>
    <row r="2751" spans="1:12">
      <c r="A2751" t="s">
        <v>26</v>
      </c>
      <c r="B2751" t="s">
        <v>121</v>
      </c>
      <c r="C2751" t="s">
        <v>99</v>
      </c>
      <c r="D2751" t="s">
        <v>100</v>
      </c>
      <c r="E2751" s="54">
        <v>13</v>
      </c>
      <c r="F2751" t="s">
        <v>62</v>
      </c>
      <c r="G2751" s="54">
        <v>0.68098035159426595</v>
      </c>
      <c r="H2751" s="54">
        <v>0</v>
      </c>
      <c r="I2751" s="54">
        <v>0.21573902479555801</v>
      </c>
      <c r="J2751" s="1">
        <v>0</v>
      </c>
      <c r="K2751" s="1">
        <v>150</v>
      </c>
      <c r="L2751" s="54"/>
    </row>
    <row r="2752" spans="1:12">
      <c r="A2752" t="s">
        <v>26</v>
      </c>
      <c r="B2752" t="s">
        <v>121</v>
      </c>
      <c r="C2752" t="s">
        <v>99</v>
      </c>
      <c r="D2752" t="s">
        <v>100</v>
      </c>
      <c r="E2752" s="54">
        <v>13</v>
      </c>
      <c r="F2752" t="s">
        <v>84</v>
      </c>
      <c r="G2752" s="54">
        <v>0.68098035159426595</v>
      </c>
      <c r="H2752" s="54">
        <v>0</v>
      </c>
      <c r="I2752" s="54">
        <v>-6.47409514480837E-4</v>
      </c>
      <c r="J2752" s="1">
        <v>0</v>
      </c>
      <c r="K2752" s="1">
        <v>14.918032786885201</v>
      </c>
      <c r="L2752" s="54"/>
    </row>
    <row r="2753" spans="1:12">
      <c r="A2753" t="s">
        <v>26</v>
      </c>
      <c r="B2753" t="s">
        <v>121</v>
      </c>
      <c r="C2753" t="s">
        <v>99</v>
      </c>
      <c r="D2753" t="s">
        <v>100</v>
      </c>
      <c r="E2753" s="54">
        <v>13</v>
      </c>
      <c r="F2753" t="s">
        <v>84</v>
      </c>
      <c r="G2753" s="54">
        <v>0.68098035159426595</v>
      </c>
      <c r="H2753" s="54">
        <v>1</v>
      </c>
      <c r="I2753" s="54">
        <v>-1.95763073219597E-2</v>
      </c>
      <c r="J2753" s="1">
        <v>14.918032786885201</v>
      </c>
      <c r="K2753" s="1">
        <v>21.311475409836099</v>
      </c>
      <c r="L2753" s="54"/>
    </row>
    <row r="2754" spans="1:12">
      <c r="A2754" t="s">
        <v>26</v>
      </c>
      <c r="B2754" t="s">
        <v>121</v>
      </c>
      <c r="C2754" t="s">
        <v>99</v>
      </c>
      <c r="D2754" t="s">
        <v>100</v>
      </c>
      <c r="E2754" s="54">
        <v>13</v>
      </c>
      <c r="F2754" t="s">
        <v>84</v>
      </c>
      <c r="G2754" s="54">
        <v>0.68098035159426595</v>
      </c>
      <c r="H2754" s="54">
        <v>2</v>
      </c>
      <c r="I2754" s="54">
        <v>-4.1309932039635497E-2</v>
      </c>
      <c r="J2754" s="1">
        <v>21.311475409836099</v>
      </c>
      <c r="K2754" s="1">
        <v>150</v>
      </c>
      <c r="L2754" s="54"/>
    </row>
    <row r="2755" spans="1:12">
      <c r="A2755" t="s">
        <v>26</v>
      </c>
      <c r="B2755" t="s">
        <v>121</v>
      </c>
      <c r="C2755" t="s">
        <v>99</v>
      </c>
      <c r="D2755" t="s">
        <v>100</v>
      </c>
      <c r="E2755" s="54">
        <v>13</v>
      </c>
      <c r="F2755" t="s">
        <v>80</v>
      </c>
      <c r="G2755" s="54">
        <v>0.68098035159426595</v>
      </c>
      <c r="H2755" s="54">
        <v>0</v>
      </c>
      <c r="I2755" s="54">
        <v>3.6163306082806497E-2</v>
      </c>
      <c r="J2755" s="1">
        <v>0</v>
      </c>
      <c r="K2755" s="1">
        <v>150</v>
      </c>
      <c r="L2755" s="54"/>
    </row>
    <row r="2756" spans="1:12">
      <c r="A2756" t="s">
        <v>26</v>
      </c>
      <c r="B2756" t="s">
        <v>121</v>
      </c>
      <c r="C2756" t="s">
        <v>99</v>
      </c>
      <c r="D2756" t="s">
        <v>100</v>
      </c>
      <c r="E2756" s="54">
        <v>13</v>
      </c>
      <c r="F2756" t="s">
        <v>81</v>
      </c>
      <c r="G2756" s="54">
        <v>0.68098035159426595</v>
      </c>
      <c r="H2756" s="54">
        <v>0</v>
      </c>
      <c r="I2756" s="54">
        <v>1.99277945739341E-2</v>
      </c>
      <c r="J2756" s="1">
        <v>0</v>
      </c>
      <c r="K2756" s="1">
        <v>150</v>
      </c>
      <c r="L2756" s="54"/>
    </row>
    <row r="2757" spans="1:12">
      <c r="A2757" t="s">
        <v>26</v>
      </c>
      <c r="B2757" t="s">
        <v>121</v>
      </c>
      <c r="C2757" t="s">
        <v>99</v>
      </c>
      <c r="D2757" t="s">
        <v>100</v>
      </c>
      <c r="E2757" s="54">
        <v>13</v>
      </c>
      <c r="F2757" t="s">
        <v>79</v>
      </c>
      <c r="G2757" s="54">
        <v>0.68098035159426595</v>
      </c>
      <c r="H2757" s="54">
        <v>0</v>
      </c>
      <c r="I2757" s="54">
        <v>5.6230830597303098E-2</v>
      </c>
      <c r="J2757" s="1">
        <v>0</v>
      </c>
      <c r="K2757" s="1">
        <v>150</v>
      </c>
      <c r="L2757" s="54"/>
    </row>
    <row r="2758" spans="1:12">
      <c r="A2758" t="s">
        <v>26</v>
      </c>
      <c r="B2758" t="s">
        <v>121</v>
      </c>
      <c r="C2758" t="s">
        <v>99</v>
      </c>
      <c r="D2758" t="s">
        <v>100</v>
      </c>
      <c r="E2758" s="54">
        <v>13</v>
      </c>
      <c r="F2758" t="s">
        <v>66</v>
      </c>
      <c r="G2758" s="54">
        <v>0.68098035159426595</v>
      </c>
      <c r="H2758" s="54">
        <v>0</v>
      </c>
      <c r="I2758" s="54">
        <v>0.17501879566199399</v>
      </c>
      <c r="J2758" s="1">
        <v>0</v>
      </c>
      <c r="K2758" s="1">
        <v>150</v>
      </c>
      <c r="L2758" s="54"/>
    </row>
    <row r="2759" spans="1:12">
      <c r="A2759" t="s">
        <v>26</v>
      </c>
      <c r="B2759" t="s">
        <v>121</v>
      </c>
      <c r="C2759" t="s">
        <v>99</v>
      </c>
      <c r="D2759" t="s">
        <v>100</v>
      </c>
      <c r="E2759" s="54">
        <v>13</v>
      </c>
      <c r="F2759" t="s">
        <v>56</v>
      </c>
      <c r="G2759" s="54">
        <v>0.68098035159426595</v>
      </c>
      <c r="H2759" s="54">
        <v>0</v>
      </c>
      <c r="I2759" s="54">
        <v>0.113237250902484</v>
      </c>
      <c r="J2759" s="1">
        <v>0</v>
      </c>
      <c r="K2759" s="1">
        <v>150</v>
      </c>
      <c r="L2759" s="54"/>
    </row>
    <row r="2760" spans="1:12">
      <c r="A2760" t="s">
        <v>26</v>
      </c>
      <c r="B2760" t="s">
        <v>121</v>
      </c>
      <c r="C2760" t="s">
        <v>99</v>
      </c>
      <c r="D2760" t="s">
        <v>100</v>
      </c>
      <c r="E2760" s="54">
        <v>13</v>
      </c>
      <c r="F2760" t="s">
        <v>86</v>
      </c>
      <c r="G2760" s="54">
        <v>0.68098035159426595</v>
      </c>
      <c r="H2760" s="54">
        <v>0</v>
      </c>
      <c r="I2760" s="54">
        <v>-9.3505072964405606E-3</v>
      </c>
      <c r="J2760" s="1">
        <v>0</v>
      </c>
      <c r="K2760" s="1">
        <v>150</v>
      </c>
      <c r="L2760" s="54"/>
    </row>
    <row r="2761" spans="1:12">
      <c r="A2761" t="s">
        <v>26</v>
      </c>
      <c r="B2761" t="s">
        <v>121</v>
      </c>
      <c r="C2761" t="s">
        <v>99</v>
      </c>
      <c r="D2761" t="s">
        <v>100</v>
      </c>
      <c r="E2761" s="54">
        <v>13</v>
      </c>
      <c r="F2761" t="s">
        <v>88</v>
      </c>
      <c r="G2761" s="54">
        <v>0.68098035159426595</v>
      </c>
      <c r="H2761" s="54">
        <v>0</v>
      </c>
      <c r="I2761" s="54">
        <v>1.24047923006659E-2</v>
      </c>
      <c r="J2761" s="1">
        <v>0</v>
      </c>
      <c r="K2761" s="1">
        <v>150</v>
      </c>
      <c r="L2761" s="54"/>
    </row>
    <row r="2762" spans="1:12">
      <c r="A2762" t="s">
        <v>26</v>
      </c>
      <c r="B2762" t="s">
        <v>121</v>
      </c>
      <c r="C2762" t="s">
        <v>99</v>
      </c>
      <c r="D2762" t="s">
        <v>100</v>
      </c>
      <c r="E2762" s="54">
        <v>13</v>
      </c>
      <c r="F2762" t="s">
        <v>87</v>
      </c>
      <c r="G2762" s="54">
        <v>0.68098035159426595</v>
      </c>
      <c r="H2762" s="54">
        <v>0</v>
      </c>
      <c r="I2762" s="54">
        <v>-6.2069914640865498E-3</v>
      </c>
      <c r="J2762" s="1">
        <v>0</v>
      </c>
      <c r="K2762" s="1">
        <v>150</v>
      </c>
      <c r="L2762" s="54"/>
    </row>
    <row r="2763" spans="1:12">
      <c r="A2763" t="s">
        <v>26</v>
      </c>
      <c r="B2763" t="s">
        <v>121</v>
      </c>
      <c r="C2763" t="s">
        <v>99</v>
      </c>
      <c r="D2763" t="s">
        <v>100</v>
      </c>
      <c r="E2763" s="54">
        <v>13</v>
      </c>
      <c r="F2763" t="s">
        <v>85</v>
      </c>
      <c r="G2763" s="54">
        <v>0.68098035159426595</v>
      </c>
      <c r="H2763" s="54">
        <v>0</v>
      </c>
      <c r="I2763" s="54">
        <v>1.1527901338078701E-2</v>
      </c>
      <c r="J2763" s="1">
        <v>0</v>
      </c>
      <c r="K2763" s="1">
        <v>150</v>
      </c>
      <c r="L2763" s="54"/>
    </row>
    <row r="2764" spans="1:12">
      <c r="A2764" t="s">
        <v>26</v>
      </c>
      <c r="B2764" t="s">
        <v>121</v>
      </c>
      <c r="C2764" t="s">
        <v>99</v>
      </c>
      <c r="D2764" t="s">
        <v>100</v>
      </c>
      <c r="E2764" s="54">
        <v>13</v>
      </c>
      <c r="F2764" t="s">
        <v>89</v>
      </c>
      <c r="G2764" s="54">
        <v>0.68098035159426595</v>
      </c>
      <c r="H2764" s="54">
        <v>0</v>
      </c>
      <c r="I2764" s="54">
        <v>2.26744546549535E-3</v>
      </c>
      <c r="J2764" s="1">
        <v>0</v>
      </c>
      <c r="K2764" s="1">
        <v>150</v>
      </c>
      <c r="L2764" s="54"/>
    </row>
    <row r="2765" spans="1:12">
      <c r="A2765" t="s">
        <v>26</v>
      </c>
      <c r="B2765" t="s">
        <v>121</v>
      </c>
      <c r="C2765" t="s">
        <v>99</v>
      </c>
      <c r="D2765" t="s">
        <v>100</v>
      </c>
      <c r="E2765" s="54">
        <v>13</v>
      </c>
      <c r="F2765" t="s">
        <v>55</v>
      </c>
      <c r="G2765" s="54">
        <v>0.68098035159426595</v>
      </c>
      <c r="H2765" s="54">
        <v>0</v>
      </c>
      <c r="I2765" s="54">
        <v>0.13636581601632</v>
      </c>
      <c r="J2765" s="1">
        <v>0</v>
      </c>
      <c r="K2765" s="1">
        <v>150</v>
      </c>
      <c r="L2765" s="54"/>
    </row>
    <row r="2766" spans="1:12">
      <c r="A2766" t="s">
        <v>26</v>
      </c>
      <c r="B2766" t="s">
        <v>121</v>
      </c>
      <c r="C2766" t="s">
        <v>99</v>
      </c>
      <c r="D2766" t="s">
        <v>100</v>
      </c>
      <c r="E2766" s="54">
        <v>13</v>
      </c>
      <c r="F2766" t="s">
        <v>61</v>
      </c>
      <c r="G2766" s="54">
        <v>0.68098035159426595</v>
      </c>
      <c r="H2766" s="54">
        <v>0</v>
      </c>
      <c r="I2766" s="54">
        <v>0.27998558401196899</v>
      </c>
      <c r="J2766" s="1">
        <v>0</v>
      </c>
      <c r="K2766" s="1">
        <v>150</v>
      </c>
      <c r="L2766" s="54"/>
    </row>
    <row r="2767" spans="1:12">
      <c r="A2767" t="s">
        <v>26</v>
      </c>
      <c r="B2767" t="s">
        <v>121</v>
      </c>
      <c r="C2767" t="s">
        <v>99</v>
      </c>
      <c r="D2767" t="s">
        <v>100</v>
      </c>
      <c r="E2767" s="54">
        <v>13</v>
      </c>
      <c r="F2767" t="s">
        <v>60</v>
      </c>
      <c r="G2767" s="54">
        <v>0.68098035159426595</v>
      </c>
      <c r="H2767" s="54">
        <v>0</v>
      </c>
      <c r="I2767" s="54">
        <v>0.18371808947853099</v>
      </c>
      <c r="J2767" s="1">
        <v>0</v>
      </c>
      <c r="K2767" s="1">
        <v>150</v>
      </c>
      <c r="L2767" s="54"/>
    </row>
    <row r="2768" spans="1:12">
      <c r="A2768" t="s">
        <v>26</v>
      </c>
      <c r="B2768" t="s">
        <v>121</v>
      </c>
      <c r="C2768" t="s">
        <v>99</v>
      </c>
      <c r="D2768" t="s">
        <v>100</v>
      </c>
      <c r="E2768" s="54">
        <v>13</v>
      </c>
      <c r="F2768" t="s">
        <v>57</v>
      </c>
      <c r="G2768" s="54">
        <v>0.68098035159426595</v>
      </c>
      <c r="H2768" s="54">
        <v>0</v>
      </c>
      <c r="I2768" s="54">
        <v>8.25736827828219E-2</v>
      </c>
      <c r="J2768" s="1">
        <v>0</v>
      </c>
      <c r="K2768" s="1">
        <v>150</v>
      </c>
      <c r="L2768" s="54"/>
    </row>
    <row r="2769" spans="1:12">
      <c r="A2769" t="s">
        <v>26</v>
      </c>
      <c r="B2769" t="s">
        <v>121</v>
      </c>
      <c r="C2769" t="s">
        <v>99</v>
      </c>
      <c r="D2769" t="s">
        <v>100</v>
      </c>
      <c r="E2769" s="54">
        <v>13</v>
      </c>
      <c r="F2769" t="s">
        <v>59</v>
      </c>
      <c r="G2769" s="54">
        <v>0.68098035159426595</v>
      </c>
      <c r="H2769" s="54">
        <v>0</v>
      </c>
      <c r="I2769" s="54">
        <v>-5.3530226835704998E-2</v>
      </c>
      <c r="J2769" s="1">
        <v>0</v>
      </c>
      <c r="K2769" s="1">
        <v>150</v>
      </c>
      <c r="L2769" s="54"/>
    </row>
    <row r="2770" spans="1:12">
      <c r="A2770" t="s">
        <v>26</v>
      </c>
      <c r="B2770" t="s">
        <v>121</v>
      </c>
      <c r="C2770" t="s">
        <v>99</v>
      </c>
      <c r="D2770" t="s">
        <v>100</v>
      </c>
      <c r="E2770" s="54">
        <v>13</v>
      </c>
      <c r="F2770" t="s">
        <v>65</v>
      </c>
      <c r="G2770" s="54">
        <v>0.68098035159426595</v>
      </c>
      <c r="H2770" s="54">
        <v>0</v>
      </c>
      <c r="I2770" s="54">
        <v>4.3642845122851298E-2</v>
      </c>
      <c r="J2770" s="1">
        <v>0</v>
      </c>
      <c r="K2770" s="1">
        <v>150</v>
      </c>
      <c r="L2770" s="54"/>
    </row>
    <row r="2771" spans="1:12">
      <c r="A2771" t="s">
        <v>26</v>
      </c>
      <c r="B2771" t="s">
        <v>121</v>
      </c>
      <c r="C2771" t="s">
        <v>99</v>
      </c>
      <c r="D2771" t="s">
        <v>100</v>
      </c>
      <c r="E2771" s="54">
        <v>13</v>
      </c>
      <c r="F2771" t="s">
        <v>64</v>
      </c>
      <c r="G2771" s="54">
        <v>0.68098035159426595</v>
      </c>
      <c r="H2771" s="54">
        <v>0</v>
      </c>
      <c r="I2771" s="54">
        <v>2.0263601012692999E-2</v>
      </c>
      <c r="J2771" s="1">
        <v>0</v>
      </c>
      <c r="K2771" s="1">
        <v>150</v>
      </c>
      <c r="L2771" s="54"/>
    </row>
    <row r="2772" spans="1:12">
      <c r="A2772" t="s">
        <v>26</v>
      </c>
      <c r="B2772" t="s">
        <v>121</v>
      </c>
      <c r="C2772" t="s">
        <v>99</v>
      </c>
      <c r="D2772" t="s">
        <v>100</v>
      </c>
      <c r="E2772" s="54">
        <v>13</v>
      </c>
      <c r="F2772" t="s">
        <v>17</v>
      </c>
      <c r="G2772" s="54">
        <v>0.68098035159426595</v>
      </c>
      <c r="H2772" s="54">
        <v>0</v>
      </c>
      <c r="I2772" s="54">
        <v>0.25441538934496899</v>
      </c>
      <c r="J2772" s="1">
        <v>0</v>
      </c>
      <c r="K2772" s="1">
        <v>150</v>
      </c>
      <c r="L2772" s="54"/>
    </row>
    <row r="2773" spans="1:12">
      <c r="A2773" t="s">
        <v>26</v>
      </c>
      <c r="B2773" t="s">
        <v>121</v>
      </c>
      <c r="C2773" t="s">
        <v>99</v>
      </c>
      <c r="D2773" t="s">
        <v>100</v>
      </c>
      <c r="E2773" s="54">
        <v>13</v>
      </c>
      <c r="F2773" t="s">
        <v>63</v>
      </c>
      <c r="G2773" s="54">
        <v>0.68098035159426595</v>
      </c>
      <c r="H2773" s="54">
        <v>0</v>
      </c>
      <c r="I2773" s="54">
        <v>1.35786877664469E-2</v>
      </c>
      <c r="J2773" s="1">
        <v>0</v>
      </c>
      <c r="K2773" s="1">
        <v>150</v>
      </c>
      <c r="L2773" s="54"/>
    </row>
    <row r="2774" spans="1:12">
      <c r="A2774" t="s">
        <v>26</v>
      </c>
      <c r="B2774" t="s">
        <v>121</v>
      </c>
      <c r="C2774" t="s">
        <v>99</v>
      </c>
      <c r="D2774" t="s">
        <v>100</v>
      </c>
      <c r="E2774" s="54">
        <v>13</v>
      </c>
      <c r="F2774" t="s">
        <v>72</v>
      </c>
      <c r="G2774" s="54">
        <v>0.68098035159426595</v>
      </c>
      <c r="H2774" s="54">
        <v>0</v>
      </c>
      <c r="I2774" s="54">
        <v>0.43082701698185</v>
      </c>
      <c r="J2774" s="1">
        <v>0</v>
      </c>
      <c r="K2774" s="1">
        <v>150</v>
      </c>
      <c r="L2774" s="54"/>
    </row>
    <row r="2775" spans="1:12">
      <c r="A2775" t="s">
        <v>26</v>
      </c>
      <c r="B2775" t="s">
        <v>121</v>
      </c>
      <c r="C2775" t="s">
        <v>99</v>
      </c>
      <c r="D2775" t="s">
        <v>100</v>
      </c>
      <c r="E2775" s="54">
        <v>14</v>
      </c>
      <c r="F2775" t="s">
        <v>62</v>
      </c>
      <c r="G2775" s="54">
        <v>0.68045149327174204</v>
      </c>
      <c r="H2775" s="54">
        <v>0</v>
      </c>
      <c r="I2775" s="54">
        <v>0.29017570874583398</v>
      </c>
      <c r="J2775" s="1">
        <v>0</v>
      </c>
      <c r="K2775" s="1">
        <v>150</v>
      </c>
      <c r="L2775" s="54"/>
    </row>
    <row r="2776" spans="1:12">
      <c r="A2776" t="s">
        <v>26</v>
      </c>
      <c r="B2776" t="s">
        <v>121</v>
      </c>
      <c r="C2776" t="s">
        <v>99</v>
      </c>
      <c r="D2776" t="s">
        <v>100</v>
      </c>
      <c r="E2776" s="54">
        <v>14</v>
      </c>
      <c r="F2776" t="s">
        <v>84</v>
      </c>
      <c r="G2776" s="54">
        <v>0.68045149327174204</v>
      </c>
      <c r="H2776" s="54">
        <v>0</v>
      </c>
      <c r="I2776" s="54">
        <v>-7.8199291246045001E-3</v>
      </c>
      <c r="J2776" s="1">
        <v>0</v>
      </c>
      <c r="K2776" s="1">
        <v>16.065573770491799</v>
      </c>
      <c r="L2776" s="54"/>
    </row>
    <row r="2777" spans="1:12">
      <c r="A2777" t="s">
        <v>26</v>
      </c>
      <c r="B2777" t="s">
        <v>121</v>
      </c>
      <c r="C2777" t="s">
        <v>99</v>
      </c>
      <c r="D2777" t="s">
        <v>100</v>
      </c>
      <c r="E2777" s="54">
        <v>14</v>
      </c>
      <c r="F2777" t="s">
        <v>84</v>
      </c>
      <c r="G2777" s="54">
        <v>0.68045149327174204</v>
      </c>
      <c r="H2777" s="54">
        <v>1</v>
      </c>
      <c r="I2777" s="54">
        <v>-2.2620208455395401E-2</v>
      </c>
      <c r="J2777" s="1">
        <v>16.065573770491799</v>
      </c>
      <c r="K2777" s="1">
        <v>150</v>
      </c>
      <c r="L2777" s="54"/>
    </row>
    <row r="2778" spans="1:12">
      <c r="A2778" t="s">
        <v>26</v>
      </c>
      <c r="B2778" t="s">
        <v>121</v>
      </c>
      <c r="C2778" t="s">
        <v>99</v>
      </c>
      <c r="D2778" t="s">
        <v>100</v>
      </c>
      <c r="E2778" s="54">
        <v>14</v>
      </c>
      <c r="F2778" t="s">
        <v>80</v>
      </c>
      <c r="G2778" s="54">
        <v>0.68045149327174204</v>
      </c>
      <c r="H2778" s="54">
        <v>0</v>
      </c>
      <c r="I2778" s="54">
        <v>4.15274804726199E-2</v>
      </c>
      <c r="J2778" s="1">
        <v>0</v>
      </c>
      <c r="K2778" s="1">
        <v>150</v>
      </c>
      <c r="L2778" s="54"/>
    </row>
    <row r="2779" spans="1:12">
      <c r="A2779" t="s">
        <v>26</v>
      </c>
      <c r="B2779" t="s">
        <v>121</v>
      </c>
      <c r="C2779" t="s">
        <v>99</v>
      </c>
      <c r="D2779" t="s">
        <v>100</v>
      </c>
      <c r="E2779" s="54">
        <v>14</v>
      </c>
      <c r="F2779" t="s">
        <v>81</v>
      </c>
      <c r="G2779" s="54">
        <v>0.68045149327174204</v>
      </c>
      <c r="H2779" s="54">
        <v>0</v>
      </c>
      <c r="I2779" s="54">
        <v>2.2973124797050201E-2</v>
      </c>
      <c r="J2779" s="1">
        <v>0</v>
      </c>
      <c r="K2779" s="1">
        <v>150</v>
      </c>
      <c r="L2779" s="54"/>
    </row>
    <row r="2780" spans="1:12">
      <c r="A2780" t="s">
        <v>26</v>
      </c>
      <c r="B2780" t="s">
        <v>121</v>
      </c>
      <c r="C2780" t="s">
        <v>99</v>
      </c>
      <c r="D2780" t="s">
        <v>100</v>
      </c>
      <c r="E2780" s="54">
        <v>14</v>
      </c>
      <c r="F2780" t="s">
        <v>79</v>
      </c>
      <c r="G2780" s="54">
        <v>0.68045149327174204</v>
      </c>
      <c r="H2780" s="54">
        <v>0</v>
      </c>
      <c r="I2780" s="54">
        <v>5.4361127639566902E-2</v>
      </c>
      <c r="J2780" s="1">
        <v>0</v>
      </c>
      <c r="K2780" s="1">
        <v>150</v>
      </c>
      <c r="L2780" s="54"/>
    </row>
    <row r="2781" spans="1:12">
      <c r="A2781" t="s">
        <v>26</v>
      </c>
      <c r="B2781" t="s">
        <v>121</v>
      </c>
      <c r="C2781" t="s">
        <v>99</v>
      </c>
      <c r="D2781" t="s">
        <v>100</v>
      </c>
      <c r="E2781" s="54">
        <v>14</v>
      </c>
      <c r="F2781" t="s">
        <v>66</v>
      </c>
      <c r="G2781" s="54">
        <v>0.68045149327174204</v>
      </c>
      <c r="H2781" s="54">
        <v>0</v>
      </c>
      <c r="I2781" s="54">
        <v>0.20616965214320401</v>
      </c>
      <c r="J2781" s="1">
        <v>0</v>
      </c>
      <c r="K2781" s="1">
        <v>150</v>
      </c>
      <c r="L2781" s="54"/>
    </row>
    <row r="2782" spans="1:12">
      <c r="A2782" t="s">
        <v>26</v>
      </c>
      <c r="B2782" t="s">
        <v>121</v>
      </c>
      <c r="C2782" t="s">
        <v>99</v>
      </c>
      <c r="D2782" t="s">
        <v>100</v>
      </c>
      <c r="E2782" s="54">
        <v>14</v>
      </c>
      <c r="F2782" t="s">
        <v>56</v>
      </c>
      <c r="G2782" s="54">
        <v>0.68045149327174204</v>
      </c>
      <c r="H2782" s="54">
        <v>0</v>
      </c>
      <c r="I2782" s="54">
        <v>0.115808818052761</v>
      </c>
      <c r="J2782" s="1">
        <v>0</v>
      </c>
      <c r="K2782" s="1">
        <v>150</v>
      </c>
      <c r="L2782" s="54"/>
    </row>
    <row r="2783" spans="1:12">
      <c r="A2783" t="s">
        <v>26</v>
      </c>
      <c r="B2783" t="s">
        <v>121</v>
      </c>
      <c r="C2783" t="s">
        <v>99</v>
      </c>
      <c r="D2783" t="s">
        <v>100</v>
      </c>
      <c r="E2783" s="54">
        <v>14</v>
      </c>
      <c r="F2783" t="s">
        <v>86</v>
      </c>
      <c r="G2783" s="54">
        <v>0.68045149327174204</v>
      </c>
      <c r="H2783" s="54">
        <v>0</v>
      </c>
      <c r="I2783" s="54">
        <v>-7.5571465919311697E-3</v>
      </c>
      <c r="J2783" s="1">
        <v>0</v>
      </c>
      <c r="K2783" s="1">
        <v>150</v>
      </c>
      <c r="L2783" s="54"/>
    </row>
    <row r="2784" spans="1:12">
      <c r="A2784" t="s">
        <v>26</v>
      </c>
      <c r="B2784" t="s">
        <v>121</v>
      </c>
      <c r="C2784" t="s">
        <v>99</v>
      </c>
      <c r="D2784" t="s">
        <v>100</v>
      </c>
      <c r="E2784" s="54">
        <v>14</v>
      </c>
      <c r="F2784" t="s">
        <v>88</v>
      </c>
      <c r="G2784" s="54">
        <v>0.68045149327174204</v>
      </c>
      <c r="H2784" s="54">
        <v>0</v>
      </c>
      <c r="I2784" s="54">
        <v>6.7798272820219904E-3</v>
      </c>
      <c r="J2784" s="1">
        <v>0</v>
      </c>
      <c r="K2784" s="1">
        <v>150</v>
      </c>
      <c r="L2784" s="54"/>
    </row>
    <row r="2785" spans="1:12">
      <c r="A2785" t="s">
        <v>26</v>
      </c>
      <c r="B2785" t="s">
        <v>121</v>
      </c>
      <c r="C2785" t="s">
        <v>99</v>
      </c>
      <c r="D2785" t="s">
        <v>100</v>
      </c>
      <c r="E2785" s="54">
        <v>14</v>
      </c>
      <c r="F2785" t="s">
        <v>87</v>
      </c>
      <c r="G2785" s="54">
        <v>0.68045149327174204</v>
      </c>
      <c r="H2785" s="54">
        <v>0</v>
      </c>
      <c r="I2785" s="54">
        <v>-7.4834326070400802E-4</v>
      </c>
      <c r="J2785" s="1">
        <v>0</v>
      </c>
      <c r="K2785" s="1">
        <v>150</v>
      </c>
      <c r="L2785" s="54"/>
    </row>
    <row r="2786" spans="1:12">
      <c r="A2786" t="s">
        <v>26</v>
      </c>
      <c r="B2786" t="s">
        <v>121</v>
      </c>
      <c r="C2786" t="s">
        <v>99</v>
      </c>
      <c r="D2786" t="s">
        <v>100</v>
      </c>
      <c r="E2786" s="54">
        <v>14</v>
      </c>
      <c r="F2786" t="s">
        <v>85</v>
      </c>
      <c r="G2786" s="54">
        <v>0.68045149327174204</v>
      </c>
      <c r="H2786" s="54">
        <v>0</v>
      </c>
      <c r="I2786" s="54">
        <v>1.0075384586986501E-2</v>
      </c>
      <c r="J2786" s="1">
        <v>0</v>
      </c>
      <c r="K2786" s="1">
        <v>150</v>
      </c>
      <c r="L2786" s="54"/>
    </row>
    <row r="2787" spans="1:12">
      <c r="A2787" t="s">
        <v>26</v>
      </c>
      <c r="B2787" t="s">
        <v>121</v>
      </c>
      <c r="C2787" t="s">
        <v>99</v>
      </c>
      <c r="D2787" t="s">
        <v>100</v>
      </c>
      <c r="E2787" s="54">
        <v>14</v>
      </c>
      <c r="F2787" t="s">
        <v>89</v>
      </c>
      <c r="G2787" s="54">
        <v>0.68045149327174204</v>
      </c>
      <c r="H2787" s="54">
        <v>0</v>
      </c>
      <c r="I2787" s="54">
        <v>1.4519855546244399E-3</v>
      </c>
      <c r="J2787" s="1">
        <v>0</v>
      </c>
      <c r="K2787" s="1">
        <v>150</v>
      </c>
      <c r="L2787" s="54"/>
    </row>
    <row r="2788" spans="1:12">
      <c r="A2788" t="s">
        <v>26</v>
      </c>
      <c r="B2788" t="s">
        <v>121</v>
      </c>
      <c r="C2788" t="s">
        <v>99</v>
      </c>
      <c r="D2788" t="s">
        <v>100</v>
      </c>
      <c r="E2788" s="54">
        <v>14</v>
      </c>
      <c r="F2788" t="s">
        <v>55</v>
      </c>
      <c r="G2788" s="54">
        <v>0.68045149327174204</v>
      </c>
      <c r="H2788" s="54">
        <v>0</v>
      </c>
      <c r="I2788" s="54">
        <v>0.16579348602663799</v>
      </c>
      <c r="J2788" s="1">
        <v>0</v>
      </c>
      <c r="K2788" s="1">
        <v>150</v>
      </c>
      <c r="L2788" s="54"/>
    </row>
    <row r="2789" spans="1:12">
      <c r="A2789" t="s">
        <v>26</v>
      </c>
      <c r="B2789" t="s">
        <v>121</v>
      </c>
      <c r="C2789" t="s">
        <v>99</v>
      </c>
      <c r="D2789" t="s">
        <v>100</v>
      </c>
      <c r="E2789" s="54">
        <v>14</v>
      </c>
      <c r="F2789" t="s">
        <v>61</v>
      </c>
      <c r="G2789" s="54">
        <v>0.68045149327174204</v>
      </c>
      <c r="H2789" s="54">
        <v>0</v>
      </c>
      <c r="I2789" s="54">
        <v>0.33882746457514601</v>
      </c>
      <c r="J2789" s="1">
        <v>0</v>
      </c>
      <c r="K2789" s="1">
        <v>150</v>
      </c>
      <c r="L2789" s="54"/>
    </row>
    <row r="2790" spans="1:12">
      <c r="A2790" t="s">
        <v>26</v>
      </c>
      <c r="B2790" t="s">
        <v>121</v>
      </c>
      <c r="C2790" t="s">
        <v>99</v>
      </c>
      <c r="D2790" t="s">
        <v>100</v>
      </c>
      <c r="E2790" s="54">
        <v>14</v>
      </c>
      <c r="F2790" t="s">
        <v>60</v>
      </c>
      <c r="G2790" s="54">
        <v>0.68045149327174204</v>
      </c>
      <c r="H2790" s="54">
        <v>0</v>
      </c>
      <c r="I2790" s="54">
        <v>0.235082905363133</v>
      </c>
      <c r="J2790" s="1">
        <v>0</v>
      </c>
      <c r="K2790" s="1">
        <v>150</v>
      </c>
      <c r="L2790" s="54"/>
    </row>
    <row r="2791" spans="1:12">
      <c r="A2791" t="s">
        <v>26</v>
      </c>
      <c r="B2791" t="s">
        <v>121</v>
      </c>
      <c r="C2791" t="s">
        <v>99</v>
      </c>
      <c r="D2791" t="s">
        <v>100</v>
      </c>
      <c r="E2791" s="54">
        <v>14</v>
      </c>
      <c r="F2791" t="s">
        <v>57</v>
      </c>
      <c r="G2791" s="54">
        <v>0.68045149327174204</v>
      </c>
      <c r="H2791" s="54">
        <v>0</v>
      </c>
      <c r="I2791" s="54">
        <v>8.9303262914001494E-2</v>
      </c>
      <c r="J2791" s="1">
        <v>0</v>
      </c>
      <c r="K2791" s="1">
        <v>150</v>
      </c>
      <c r="L2791" s="54"/>
    </row>
    <row r="2792" spans="1:12">
      <c r="A2792" t="s">
        <v>26</v>
      </c>
      <c r="B2792" t="s">
        <v>121</v>
      </c>
      <c r="C2792" t="s">
        <v>99</v>
      </c>
      <c r="D2792" t="s">
        <v>100</v>
      </c>
      <c r="E2792" s="54">
        <v>14</v>
      </c>
      <c r="F2792" t="s">
        <v>59</v>
      </c>
      <c r="G2792" s="54">
        <v>0.68045149327174204</v>
      </c>
      <c r="H2792" s="54">
        <v>0</v>
      </c>
      <c r="I2792" s="54">
        <v>-3.2324258704848402E-3</v>
      </c>
      <c r="J2792" s="1">
        <v>0</v>
      </c>
      <c r="K2792" s="1">
        <v>150</v>
      </c>
      <c r="L2792" s="54"/>
    </row>
    <row r="2793" spans="1:12">
      <c r="A2793" t="s">
        <v>26</v>
      </c>
      <c r="B2793" t="s">
        <v>121</v>
      </c>
      <c r="C2793" t="s">
        <v>99</v>
      </c>
      <c r="D2793" t="s">
        <v>100</v>
      </c>
      <c r="E2793" s="54">
        <v>14</v>
      </c>
      <c r="F2793" t="s">
        <v>65</v>
      </c>
      <c r="G2793" s="54">
        <v>0.68045149327174204</v>
      </c>
      <c r="H2793" s="54">
        <v>0</v>
      </c>
      <c r="I2793" s="54">
        <v>6.2070004410117001E-2</v>
      </c>
      <c r="J2793" s="1">
        <v>0</v>
      </c>
      <c r="K2793" s="1">
        <v>150</v>
      </c>
      <c r="L2793" s="54"/>
    </row>
    <row r="2794" spans="1:12">
      <c r="A2794" t="s">
        <v>26</v>
      </c>
      <c r="B2794" t="s">
        <v>121</v>
      </c>
      <c r="C2794" t="s">
        <v>99</v>
      </c>
      <c r="D2794" t="s">
        <v>100</v>
      </c>
      <c r="E2794" s="54">
        <v>14</v>
      </c>
      <c r="F2794" t="s">
        <v>64</v>
      </c>
      <c r="G2794" s="54">
        <v>0.68045149327174204</v>
      </c>
      <c r="H2794" s="54">
        <v>0</v>
      </c>
      <c r="I2794" s="54">
        <v>6.9446983969874199E-2</v>
      </c>
      <c r="J2794" s="1">
        <v>0</v>
      </c>
      <c r="K2794" s="1">
        <v>150</v>
      </c>
      <c r="L2794" s="54"/>
    </row>
    <row r="2795" spans="1:12">
      <c r="A2795" t="s">
        <v>26</v>
      </c>
      <c r="B2795" t="s">
        <v>121</v>
      </c>
      <c r="C2795" t="s">
        <v>99</v>
      </c>
      <c r="D2795" t="s">
        <v>100</v>
      </c>
      <c r="E2795" s="54">
        <v>14</v>
      </c>
      <c r="F2795" t="s">
        <v>17</v>
      </c>
      <c r="G2795" s="54">
        <v>0.68045149327174204</v>
      </c>
      <c r="H2795" s="54">
        <v>0</v>
      </c>
      <c r="I2795" s="54">
        <v>0.26501384172820902</v>
      </c>
      <c r="J2795" s="1">
        <v>0</v>
      </c>
      <c r="K2795" s="1">
        <v>150</v>
      </c>
      <c r="L2795" s="54"/>
    </row>
    <row r="2796" spans="1:12">
      <c r="A2796" t="s">
        <v>26</v>
      </c>
      <c r="B2796" t="s">
        <v>121</v>
      </c>
      <c r="C2796" t="s">
        <v>99</v>
      </c>
      <c r="D2796" t="s">
        <v>100</v>
      </c>
      <c r="E2796" s="54">
        <v>14</v>
      </c>
      <c r="F2796" t="s">
        <v>63</v>
      </c>
      <c r="G2796" s="54">
        <v>0.68045149327174204</v>
      </c>
      <c r="H2796" s="54">
        <v>0</v>
      </c>
      <c r="I2796" s="54">
        <v>9.1546546513863805E-2</v>
      </c>
      <c r="J2796" s="1">
        <v>0</v>
      </c>
      <c r="K2796" s="1">
        <v>150</v>
      </c>
      <c r="L2796" s="54"/>
    </row>
    <row r="2797" spans="1:12">
      <c r="A2797" t="s">
        <v>26</v>
      </c>
      <c r="B2797" t="s">
        <v>121</v>
      </c>
      <c r="C2797" t="s">
        <v>99</v>
      </c>
      <c r="D2797" t="s">
        <v>100</v>
      </c>
      <c r="E2797" s="54">
        <v>14</v>
      </c>
      <c r="F2797" t="s">
        <v>72</v>
      </c>
      <c r="G2797" s="54">
        <v>0.68045149327174204</v>
      </c>
      <c r="H2797" s="54">
        <v>0</v>
      </c>
      <c r="I2797" s="54">
        <v>0.34071551936932298</v>
      </c>
      <c r="J2797" s="1">
        <v>0</v>
      </c>
      <c r="K2797" s="1">
        <v>150</v>
      </c>
      <c r="L2797" s="54"/>
    </row>
    <row r="2798" spans="1:12">
      <c r="A2798" t="s">
        <v>26</v>
      </c>
      <c r="B2798" t="s">
        <v>121</v>
      </c>
      <c r="C2798" t="s">
        <v>99</v>
      </c>
      <c r="D2798" t="s">
        <v>100</v>
      </c>
      <c r="E2798" s="54">
        <v>15</v>
      </c>
      <c r="F2798" t="s">
        <v>62</v>
      </c>
      <c r="G2798" s="54">
        <v>0.75045309731335197</v>
      </c>
      <c r="H2798" s="54">
        <v>0</v>
      </c>
      <c r="I2798" s="54">
        <v>0.34070810950739899</v>
      </c>
      <c r="J2798" s="1">
        <v>0</v>
      </c>
      <c r="K2798" s="1">
        <v>150</v>
      </c>
      <c r="L2798" s="54"/>
    </row>
    <row r="2799" spans="1:12">
      <c r="A2799" t="s">
        <v>26</v>
      </c>
      <c r="B2799" t="s">
        <v>121</v>
      </c>
      <c r="C2799" t="s">
        <v>99</v>
      </c>
      <c r="D2799" t="s">
        <v>100</v>
      </c>
      <c r="E2799" s="54">
        <v>15</v>
      </c>
      <c r="F2799" t="s">
        <v>84</v>
      </c>
      <c r="G2799" s="54">
        <v>0.75045309731335197</v>
      </c>
      <c r="H2799" s="54">
        <v>0</v>
      </c>
      <c r="I2799" s="54">
        <v>-6.7772844980292504E-3</v>
      </c>
      <c r="J2799" s="1">
        <v>0</v>
      </c>
      <c r="K2799" s="1">
        <v>18.688524590163901</v>
      </c>
      <c r="L2799" s="54"/>
    </row>
    <row r="2800" spans="1:12">
      <c r="A2800" t="s">
        <v>26</v>
      </c>
      <c r="B2800" t="s">
        <v>121</v>
      </c>
      <c r="C2800" t="s">
        <v>99</v>
      </c>
      <c r="D2800" t="s">
        <v>100</v>
      </c>
      <c r="E2800" s="54">
        <v>15</v>
      </c>
      <c r="F2800" t="s">
        <v>84</v>
      </c>
      <c r="G2800" s="54">
        <v>0.75045309731335197</v>
      </c>
      <c r="H2800" s="54">
        <v>1</v>
      </c>
      <c r="I2800" s="54">
        <v>-2.2221597738669299E-2</v>
      </c>
      <c r="J2800" s="1">
        <v>18.688524590163901</v>
      </c>
      <c r="K2800" s="1">
        <v>150</v>
      </c>
      <c r="L2800" s="54"/>
    </row>
    <row r="2801" spans="1:12">
      <c r="A2801" t="s">
        <v>26</v>
      </c>
      <c r="B2801" t="s">
        <v>121</v>
      </c>
      <c r="C2801" t="s">
        <v>99</v>
      </c>
      <c r="D2801" t="s">
        <v>100</v>
      </c>
      <c r="E2801" s="54">
        <v>15</v>
      </c>
      <c r="F2801" t="s">
        <v>80</v>
      </c>
      <c r="G2801" s="54">
        <v>0.75045309731335197</v>
      </c>
      <c r="H2801" s="54">
        <v>0</v>
      </c>
      <c r="I2801" s="54">
        <v>4.8825030110694702E-2</v>
      </c>
      <c r="J2801" s="1">
        <v>0</v>
      </c>
      <c r="K2801" s="1">
        <v>150</v>
      </c>
      <c r="L2801" s="54"/>
    </row>
    <row r="2802" spans="1:12">
      <c r="A2802" t="s">
        <v>26</v>
      </c>
      <c r="B2802" t="s">
        <v>121</v>
      </c>
      <c r="C2802" t="s">
        <v>99</v>
      </c>
      <c r="D2802" t="s">
        <v>100</v>
      </c>
      <c r="E2802" s="54">
        <v>15</v>
      </c>
      <c r="F2802" t="s">
        <v>81</v>
      </c>
      <c r="G2802" s="54">
        <v>0.75045309731335197</v>
      </c>
      <c r="H2802" s="54">
        <v>0</v>
      </c>
      <c r="I2802" s="54">
        <v>1.5802652657394198E-2</v>
      </c>
      <c r="J2802" s="1">
        <v>0</v>
      </c>
      <c r="K2802" s="1">
        <v>150</v>
      </c>
      <c r="L2802" s="54"/>
    </row>
    <row r="2803" spans="1:12">
      <c r="A2803" t="s">
        <v>26</v>
      </c>
      <c r="B2803" t="s">
        <v>121</v>
      </c>
      <c r="C2803" t="s">
        <v>99</v>
      </c>
      <c r="D2803" t="s">
        <v>100</v>
      </c>
      <c r="E2803" s="54">
        <v>15</v>
      </c>
      <c r="F2803" t="s">
        <v>79</v>
      </c>
      <c r="G2803" s="54">
        <v>0.75045309731335197</v>
      </c>
      <c r="H2803" s="54">
        <v>0</v>
      </c>
      <c r="I2803" s="54">
        <v>5.34254883184778E-2</v>
      </c>
      <c r="J2803" s="1">
        <v>0</v>
      </c>
      <c r="K2803" s="1">
        <v>150</v>
      </c>
      <c r="L2803" s="54"/>
    </row>
    <row r="2804" spans="1:12">
      <c r="A2804" t="s">
        <v>26</v>
      </c>
      <c r="B2804" t="s">
        <v>121</v>
      </c>
      <c r="C2804" t="s">
        <v>99</v>
      </c>
      <c r="D2804" t="s">
        <v>100</v>
      </c>
      <c r="E2804" s="54">
        <v>15</v>
      </c>
      <c r="F2804" t="s">
        <v>66</v>
      </c>
      <c r="G2804" s="54">
        <v>0.75045309731335197</v>
      </c>
      <c r="H2804" s="54">
        <v>0</v>
      </c>
      <c r="I2804" s="54">
        <v>0.22560531322698099</v>
      </c>
      <c r="J2804" s="1">
        <v>0</v>
      </c>
      <c r="K2804" s="1">
        <v>150</v>
      </c>
      <c r="L2804" s="54"/>
    </row>
    <row r="2805" spans="1:12">
      <c r="A2805" t="s">
        <v>26</v>
      </c>
      <c r="B2805" t="s">
        <v>121</v>
      </c>
      <c r="C2805" t="s">
        <v>99</v>
      </c>
      <c r="D2805" t="s">
        <v>100</v>
      </c>
      <c r="E2805" s="54">
        <v>15</v>
      </c>
      <c r="F2805" t="s">
        <v>56</v>
      </c>
      <c r="G2805" s="54">
        <v>0.75045309731335197</v>
      </c>
      <c r="H2805" s="54">
        <v>0</v>
      </c>
      <c r="I2805" s="54">
        <v>0.126059289971723</v>
      </c>
      <c r="J2805" s="1">
        <v>0</v>
      </c>
      <c r="K2805" s="1">
        <v>150</v>
      </c>
      <c r="L2805" s="54"/>
    </row>
    <row r="2806" spans="1:12">
      <c r="A2806" t="s">
        <v>26</v>
      </c>
      <c r="B2806" t="s">
        <v>121</v>
      </c>
      <c r="C2806" t="s">
        <v>99</v>
      </c>
      <c r="D2806" t="s">
        <v>100</v>
      </c>
      <c r="E2806" s="54">
        <v>15</v>
      </c>
      <c r="F2806" t="s">
        <v>86</v>
      </c>
      <c r="G2806" s="54">
        <v>0.75045309731335197</v>
      </c>
      <c r="H2806" s="54">
        <v>0</v>
      </c>
      <c r="I2806" s="54">
        <v>-9.0884079625775105E-3</v>
      </c>
      <c r="J2806" s="1">
        <v>0</v>
      </c>
      <c r="K2806" s="1">
        <v>150</v>
      </c>
      <c r="L2806" s="54"/>
    </row>
    <row r="2807" spans="1:12">
      <c r="A2807" t="s">
        <v>26</v>
      </c>
      <c r="B2807" t="s">
        <v>121</v>
      </c>
      <c r="C2807" t="s">
        <v>99</v>
      </c>
      <c r="D2807" t="s">
        <v>100</v>
      </c>
      <c r="E2807" s="54">
        <v>15</v>
      </c>
      <c r="F2807" t="s">
        <v>88</v>
      </c>
      <c r="G2807" s="54">
        <v>0.75045309731335197</v>
      </c>
      <c r="H2807" s="54">
        <v>0</v>
      </c>
      <c r="I2807" s="54">
        <v>7.2169156857724102E-3</v>
      </c>
      <c r="J2807" s="1">
        <v>0</v>
      </c>
      <c r="K2807" s="1">
        <v>150</v>
      </c>
      <c r="L2807" s="54"/>
    </row>
    <row r="2808" spans="1:12">
      <c r="A2808" t="s">
        <v>26</v>
      </c>
      <c r="B2808" t="s">
        <v>121</v>
      </c>
      <c r="C2808" t="s">
        <v>99</v>
      </c>
      <c r="D2808" t="s">
        <v>100</v>
      </c>
      <c r="E2808" s="54">
        <v>15</v>
      </c>
      <c r="F2808" t="s">
        <v>87</v>
      </c>
      <c r="G2808" s="54">
        <v>0.75045309731335197</v>
      </c>
      <c r="H2808" s="54">
        <v>0</v>
      </c>
      <c r="I2808" s="54">
        <v>-9.1877632385094503E-4</v>
      </c>
      <c r="J2808" s="1">
        <v>0</v>
      </c>
      <c r="K2808" s="1">
        <v>150</v>
      </c>
      <c r="L2808" s="54"/>
    </row>
    <row r="2809" spans="1:12">
      <c r="A2809" t="s">
        <v>26</v>
      </c>
      <c r="B2809" t="s">
        <v>121</v>
      </c>
      <c r="C2809" t="s">
        <v>99</v>
      </c>
      <c r="D2809" t="s">
        <v>100</v>
      </c>
      <c r="E2809" s="54">
        <v>15</v>
      </c>
      <c r="F2809" t="s">
        <v>85</v>
      </c>
      <c r="G2809" s="54">
        <v>0.75045309731335197</v>
      </c>
      <c r="H2809" s="54">
        <v>0</v>
      </c>
      <c r="I2809" s="54">
        <v>1.1062628864594699E-2</v>
      </c>
      <c r="J2809" s="1">
        <v>0</v>
      </c>
      <c r="K2809" s="1">
        <v>150</v>
      </c>
      <c r="L2809" s="54"/>
    </row>
    <row r="2810" spans="1:12">
      <c r="A2810" t="s">
        <v>26</v>
      </c>
      <c r="B2810" t="s">
        <v>121</v>
      </c>
      <c r="C2810" t="s">
        <v>99</v>
      </c>
      <c r="D2810" t="s">
        <v>100</v>
      </c>
      <c r="E2810" s="54">
        <v>15</v>
      </c>
      <c r="F2810" t="s">
        <v>89</v>
      </c>
      <c r="G2810" s="54">
        <v>0.75045309731335197</v>
      </c>
      <c r="H2810" s="54">
        <v>0</v>
      </c>
      <c r="I2810" s="54">
        <v>8.84403769389876E-4</v>
      </c>
      <c r="J2810" s="1">
        <v>0</v>
      </c>
      <c r="K2810" s="1">
        <v>150</v>
      </c>
      <c r="L2810" s="54"/>
    </row>
    <row r="2811" spans="1:12">
      <c r="A2811" t="s">
        <v>26</v>
      </c>
      <c r="B2811" t="s">
        <v>121</v>
      </c>
      <c r="C2811" t="s">
        <v>99</v>
      </c>
      <c r="D2811" t="s">
        <v>100</v>
      </c>
      <c r="E2811" s="54">
        <v>15</v>
      </c>
      <c r="F2811" t="s">
        <v>55</v>
      </c>
      <c r="G2811" s="54">
        <v>0.75045309731335197</v>
      </c>
      <c r="H2811" s="54">
        <v>0</v>
      </c>
      <c r="I2811" s="54">
        <v>0.18760962328390701</v>
      </c>
      <c r="J2811" s="1">
        <v>0</v>
      </c>
      <c r="K2811" s="1">
        <v>150</v>
      </c>
      <c r="L2811" s="54"/>
    </row>
    <row r="2812" spans="1:12">
      <c r="A2812" t="s">
        <v>26</v>
      </c>
      <c r="B2812" t="s">
        <v>121</v>
      </c>
      <c r="C2812" t="s">
        <v>99</v>
      </c>
      <c r="D2812" t="s">
        <v>100</v>
      </c>
      <c r="E2812" s="54">
        <v>15</v>
      </c>
      <c r="F2812" t="s">
        <v>61</v>
      </c>
      <c r="G2812" s="54">
        <v>0.75045309731335197</v>
      </c>
      <c r="H2812" s="54">
        <v>0</v>
      </c>
      <c r="I2812" s="54">
        <v>0.36295253848385101</v>
      </c>
      <c r="J2812" s="1">
        <v>0</v>
      </c>
      <c r="K2812" s="1">
        <v>150</v>
      </c>
      <c r="L2812" s="54"/>
    </row>
    <row r="2813" spans="1:12">
      <c r="A2813" t="s">
        <v>26</v>
      </c>
      <c r="B2813" t="s">
        <v>121</v>
      </c>
      <c r="C2813" t="s">
        <v>99</v>
      </c>
      <c r="D2813" t="s">
        <v>100</v>
      </c>
      <c r="E2813" s="54">
        <v>15</v>
      </c>
      <c r="F2813" t="s">
        <v>60</v>
      </c>
      <c r="G2813" s="54">
        <v>0.75045309731335197</v>
      </c>
      <c r="H2813" s="54">
        <v>0</v>
      </c>
      <c r="I2813" s="54">
        <v>0.26241010270173798</v>
      </c>
      <c r="J2813" s="1">
        <v>0</v>
      </c>
      <c r="K2813" s="1">
        <v>150</v>
      </c>
      <c r="L2813" s="54"/>
    </row>
    <row r="2814" spans="1:12">
      <c r="A2814" t="s">
        <v>26</v>
      </c>
      <c r="B2814" t="s">
        <v>121</v>
      </c>
      <c r="C2814" t="s">
        <v>99</v>
      </c>
      <c r="D2814" t="s">
        <v>100</v>
      </c>
      <c r="E2814" s="54">
        <v>15</v>
      </c>
      <c r="F2814" t="s">
        <v>57</v>
      </c>
      <c r="G2814" s="54">
        <v>0.75045309731335197</v>
      </c>
      <c r="H2814" s="54">
        <v>0</v>
      </c>
      <c r="I2814" s="54">
        <v>9.40022848827895E-2</v>
      </c>
      <c r="J2814" s="1">
        <v>0</v>
      </c>
      <c r="K2814" s="1">
        <v>150</v>
      </c>
      <c r="L2814" s="54"/>
    </row>
    <row r="2815" spans="1:12">
      <c r="A2815" t="s">
        <v>26</v>
      </c>
      <c r="B2815" t="s">
        <v>121</v>
      </c>
      <c r="C2815" t="s">
        <v>99</v>
      </c>
      <c r="D2815" t="s">
        <v>100</v>
      </c>
      <c r="E2815" s="54">
        <v>15</v>
      </c>
      <c r="F2815" t="s">
        <v>59</v>
      </c>
      <c r="G2815" s="54">
        <v>0.75045309731335197</v>
      </c>
      <c r="H2815" s="54">
        <v>0</v>
      </c>
      <c r="I2815" s="54">
        <v>1.1814734394196599E-2</v>
      </c>
      <c r="J2815" s="1">
        <v>0</v>
      </c>
      <c r="K2815" s="1">
        <v>150</v>
      </c>
      <c r="L2815" s="54"/>
    </row>
    <row r="2816" spans="1:12">
      <c r="A2816" t="s">
        <v>26</v>
      </c>
      <c r="B2816" t="s">
        <v>121</v>
      </c>
      <c r="C2816" t="s">
        <v>99</v>
      </c>
      <c r="D2816" t="s">
        <v>100</v>
      </c>
      <c r="E2816" s="54">
        <v>15</v>
      </c>
      <c r="F2816" t="s">
        <v>65</v>
      </c>
      <c r="G2816" s="54">
        <v>0.75045309731335197</v>
      </c>
      <c r="H2816" s="54">
        <v>0</v>
      </c>
      <c r="I2816" s="54">
        <v>7.2696148938987695E-2</v>
      </c>
      <c r="J2816" s="1">
        <v>0</v>
      </c>
      <c r="K2816" s="1">
        <v>150</v>
      </c>
      <c r="L2816" s="54"/>
    </row>
    <row r="2817" spans="1:12">
      <c r="A2817" t="s">
        <v>26</v>
      </c>
      <c r="B2817" t="s">
        <v>121</v>
      </c>
      <c r="C2817" t="s">
        <v>99</v>
      </c>
      <c r="D2817" t="s">
        <v>100</v>
      </c>
      <c r="E2817" s="54">
        <v>15</v>
      </c>
      <c r="F2817" t="s">
        <v>64</v>
      </c>
      <c r="G2817" s="54">
        <v>0.75045309731335197</v>
      </c>
      <c r="H2817" s="54">
        <v>0</v>
      </c>
      <c r="I2817" s="54">
        <v>6.6183523840697894E-2</v>
      </c>
      <c r="J2817" s="1">
        <v>0</v>
      </c>
      <c r="K2817" s="1">
        <v>150</v>
      </c>
      <c r="L2817" s="54"/>
    </row>
    <row r="2818" spans="1:12">
      <c r="A2818" t="s">
        <v>26</v>
      </c>
      <c r="B2818" t="s">
        <v>121</v>
      </c>
      <c r="C2818" t="s">
        <v>99</v>
      </c>
      <c r="D2818" t="s">
        <v>100</v>
      </c>
      <c r="E2818" s="54">
        <v>15</v>
      </c>
      <c r="F2818" t="s">
        <v>17</v>
      </c>
      <c r="G2818" s="54">
        <v>0.75045309731335197</v>
      </c>
      <c r="H2818" s="54">
        <v>0</v>
      </c>
      <c r="I2818" s="54">
        <v>0.19102735812496599</v>
      </c>
      <c r="J2818" s="1">
        <v>0</v>
      </c>
      <c r="K2818" s="1">
        <v>150</v>
      </c>
      <c r="L2818" s="54"/>
    </row>
    <row r="2819" spans="1:12">
      <c r="A2819" t="s">
        <v>26</v>
      </c>
      <c r="B2819" t="s">
        <v>121</v>
      </c>
      <c r="C2819" t="s">
        <v>99</v>
      </c>
      <c r="D2819" t="s">
        <v>100</v>
      </c>
      <c r="E2819" s="54">
        <v>15</v>
      </c>
      <c r="F2819" t="s">
        <v>63</v>
      </c>
      <c r="G2819" s="54">
        <v>0.75045309731335197</v>
      </c>
      <c r="H2819" s="54">
        <v>0</v>
      </c>
      <c r="I2819" s="54">
        <v>0.14515973784713801</v>
      </c>
      <c r="J2819" s="1">
        <v>0</v>
      </c>
      <c r="K2819" s="1">
        <v>150</v>
      </c>
      <c r="L2819" s="54"/>
    </row>
    <row r="2820" spans="1:12">
      <c r="A2820" t="s">
        <v>26</v>
      </c>
      <c r="B2820" t="s">
        <v>121</v>
      </c>
      <c r="C2820" t="s">
        <v>99</v>
      </c>
      <c r="D2820" t="s">
        <v>100</v>
      </c>
      <c r="E2820" s="54">
        <v>15</v>
      </c>
      <c r="F2820" t="s">
        <v>72</v>
      </c>
      <c r="G2820" s="54">
        <v>0.75045309731335197</v>
      </c>
      <c r="H2820" s="54">
        <v>0</v>
      </c>
      <c r="I2820" s="54">
        <v>0.27785770883770999</v>
      </c>
      <c r="J2820" s="1">
        <v>0</v>
      </c>
      <c r="K2820" s="1">
        <v>150</v>
      </c>
      <c r="L2820" s="54"/>
    </row>
    <row r="2821" spans="1:12">
      <c r="A2821" t="s">
        <v>26</v>
      </c>
      <c r="B2821" t="s">
        <v>121</v>
      </c>
      <c r="C2821" t="s">
        <v>99</v>
      </c>
      <c r="D2821" t="s">
        <v>100</v>
      </c>
      <c r="E2821" s="54">
        <v>16</v>
      </c>
      <c r="F2821" t="s">
        <v>62</v>
      </c>
      <c r="G2821" s="54">
        <v>0.86080810570702404</v>
      </c>
      <c r="H2821" s="54">
        <v>0</v>
      </c>
      <c r="I2821" s="54">
        <v>0.35931400612766801</v>
      </c>
      <c r="J2821" s="1">
        <v>0</v>
      </c>
      <c r="K2821" s="1">
        <v>150</v>
      </c>
      <c r="L2821" s="54"/>
    </row>
    <row r="2822" spans="1:12">
      <c r="A2822" t="s">
        <v>26</v>
      </c>
      <c r="B2822" t="s">
        <v>121</v>
      </c>
      <c r="C2822" t="s">
        <v>99</v>
      </c>
      <c r="D2822" t="s">
        <v>100</v>
      </c>
      <c r="E2822" s="54">
        <v>16</v>
      </c>
      <c r="F2822" t="s">
        <v>84</v>
      </c>
      <c r="G2822" s="54">
        <v>0.86080810570702404</v>
      </c>
      <c r="H2822" s="54">
        <v>0</v>
      </c>
      <c r="I2822" s="54">
        <v>-1.3504832850569999E-2</v>
      </c>
      <c r="J2822" s="1">
        <v>0</v>
      </c>
      <c r="K2822" s="1">
        <v>19.016393442622899</v>
      </c>
      <c r="L2822" s="54"/>
    </row>
    <row r="2823" spans="1:12">
      <c r="A2823" t="s">
        <v>26</v>
      </c>
      <c r="B2823" t="s">
        <v>121</v>
      </c>
      <c r="C2823" t="s">
        <v>99</v>
      </c>
      <c r="D2823" t="s">
        <v>100</v>
      </c>
      <c r="E2823" s="54">
        <v>16</v>
      </c>
      <c r="F2823" t="s">
        <v>84</v>
      </c>
      <c r="G2823" s="54">
        <v>0.86080810570702404</v>
      </c>
      <c r="H2823" s="54">
        <v>1</v>
      </c>
      <c r="I2823" s="54">
        <v>-3.8665438423113402E-2</v>
      </c>
      <c r="J2823" s="1">
        <v>19.016393442622899</v>
      </c>
      <c r="K2823" s="1">
        <v>150</v>
      </c>
      <c r="L2823" s="54"/>
    </row>
    <row r="2824" spans="1:12">
      <c r="A2824" t="s">
        <v>26</v>
      </c>
      <c r="B2824" t="s">
        <v>121</v>
      </c>
      <c r="C2824" t="s">
        <v>99</v>
      </c>
      <c r="D2824" t="s">
        <v>100</v>
      </c>
      <c r="E2824" s="54">
        <v>16</v>
      </c>
      <c r="F2824" t="s">
        <v>80</v>
      </c>
      <c r="G2824" s="54">
        <v>0.86080810570702404</v>
      </c>
      <c r="H2824" s="54">
        <v>0</v>
      </c>
      <c r="I2824" s="54">
        <v>4.7314271651633898E-2</v>
      </c>
      <c r="J2824" s="1">
        <v>0</v>
      </c>
      <c r="K2824" s="1">
        <v>150</v>
      </c>
      <c r="L2824" s="54"/>
    </row>
    <row r="2825" spans="1:12">
      <c r="A2825" t="s">
        <v>26</v>
      </c>
      <c r="B2825" t="s">
        <v>121</v>
      </c>
      <c r="C2825" t="s">
        <v>99</v>
      </c>
      <c r="D2825" t="s">
        <v>100</v>
      </c>
      <c r="E2825" s="54">
        <v>16</v>
      </c>
      <c r="F2825" t="s">
        <v>81</v>
      </c>
      <c r="G2825" s="54">
        <v>0.86080810570702404</v>
      </c>
      <c r="H2825" s="54">
        <v>0</v>
      </c>
      <c r="I2825" s="54">
        <v>2.5258996550977499E-2</v>
      </c>
      <c r="J2825" s="1">
        <v>0</v>
      </c>
      <c r="K2825" s="1">
        <v>150</v>
      </c>
      <c r="L2825" s="54"/>
    </row>
    <row r="2826" spans="1:12">
      <c r="A2826" t="s">
        <v>26</v>
      </c>
      <c r="B2826" t="s">
        <v>121</v>
      </c>
      <c r="C2826" t="s">
        <v>99</v>
      </c>
      <c r="D2826" t="s">
        <v>100</v>
      </c>
      <c r="E2826" s="54">
        <v>16</v>
      </c>
      <c r="F2826" t="s">
        <v>79</v>
      </c>
      <c r="G2826" s="54">
        <v>0.86080810570702404</v>
      </c>
      <c r="H2826" s="54">
        <v>0</v>
      </c>
      <c r="I2826" s="54">
        <v>5.6569973791318999E-2</v>
      </c>
      <c r="J2826" s="1">
        <v>0</v>
      </c>
      <c r="K2826" s="1">
        <v>150</v>
      </c>
      <c r="L2826" s="54"/>
    </row>
    <row r="2827" spans="1:12">
      <c r="A2827" t="s">
        <v>26</v>
      </c>
      <c r="B2827" t="s">
        <v>121</v>
      </c>
      <c r="C2827" t="s">
        <v>99</v>
      </c>
      <c r="D2827" t="s">
        <v>100</v>
      </c>
      <c r="E2827" s="54">
        <v>16</v>
      </c>
      <c r="F2827" t="s">
        <v>66</v>
      </c>
      <c r="G2827" s="54">
        <v>0.86080810570702404</v>
      </c>
      <c r="H2827" s="54">
        <v>0</v>
      </c>
      <c r="I2827" s="54">
        <v>0.23886919987807601</v>
      </c>
      <c r="J2827" s="1">
        <v>0</v>
      </c>
      <c r="K2827" s="1">
        <v>150</v>
      </c>
      <c r="L2827" s="54"/>
    </row>
    <row r="2828" spans="1:12">
      <c r="A2828" t="s">
        <v>26</v>
      </c>
      <c r="B2828" t="s">
        <v>121</v>
      </c>
      <c r="C2828" t="s">
        <v>99</v>
      </c>
      <c r="D2828" t="s">
        <v>100</v>
      </c>
      <c r="E2828" s="54">
        <v>16</v>
      </c>
      <c r="F2828" t="s">
        <v>56</v>
      </c>
      <c r="G2828" s="54">
        <v>0.86080810570702404</v>
      </c>
      <c r="H2828" s="54">
        <v>0</v>
      </c>
      <c r="I2828" s="54">
        <v>0.119137153133388</v>
      </c>
      <c r="J2828" s="1">
        <v>0</v>
      </c>
      <c r="K2828" s="1">
        <v>150</v>
      </c>
      <c r="L2828" s="54"/>
    </row>
    <row r="2829" spans="1:12">
      <c r="A2829" t="s">
        <v>26</v>
      </c>
      <c r="B2829" t="s">
        <v>121</v>
      </c>
      <c r="C2829" t="s">
        <v>99</v>
      </c>
      <c r="D2829" t="s">
        <v>100</v>
      </c>
      <c r="E2829" s="54">
        <v>16</v>
      </c>
      <c r="F2829" t="s">
        <v>86</v>
      </c>
      <c r="G2829" s="54">
        <v>0.86080810570702404</v>
      </c>
      <c r="H2829" s="54">
        <v>0</v>
      </c>
      <c r="I2829" s="54">
        <v>-5.5693162175939398E-3</v>
      </c>
      <c r="J2829" s="1">
        <v>0</v>
      </c>
      <c r="K2829" s="1">
        <v>150</v>
      </c>
      <c r="L2829" s="54"/>
    </row>
    <row r="2830" spans="1:12">
      <c r="A2830" t="s">
        <v>26</v>
      </c>
      <c r="B2830" t="s">
        <v>121</v>
      </c>
      <c r="C2830" t="s">
        <v>99</v>
      </c>
      <c r="D2830" t="s">
        <v>100</v>
      </c>
      <c r="E2830" s="54">
        <v>16</v>
      </c>
      <c r="F2830" t="s">
        <v>88</v>
      </c>
      <c r="G2830" s="54">
        <v>0.86080810570702404</v>
      </c>
      <c r="H2830" s="54">
        <v>0</v>
      </c>
      <c r="I2830" s="54">
        <v>5.9783311586318602E-3</v>
      </c>
      <c r="J2830" s="1">
        <v>0</v>
      </c>
      <c r="K2830" s="1">
        <v>150</v>
      </c>
      <c r="L2830" s="54"/>
    </row>
    <row r="2831" spans="1:12">
      <c r="A2831" t="s">
        <v>26</v>
      </c>
      <c r="B2831" t="s">
        <v>121</v>
      </c>
      <c r="C2831" t="s">
        <v>99</v>
      </c>
      <c r="D2831" t="s">
        <v>100</v>
      </c>
      <c r="E2831" s="54">
        <v>16</v>
      </c>
      <c r="F2831" t="s">
        <v>87</v>
      </c>
      <c r="G2831" s="54">
        <v>0.86080810570702404</v>
      </c>
      <c r="H2831" s="54">
        <v>0</v>
      </c>
      <c r="I2831" s="54">
        <v>-4.3947901406291697E-3</v>
      </c>
      <c r="J2831" s="1">
        <v>0</v>
      </c>
      <c r="K2831" s="1">
        <v>150</v>
      </c>
      <c r="L2831" s="54"/>
    </row>
    <row r="2832" spans="1:12">
      <c r="A2832" t="s">
        <v>26</v>
      </c>
      <c r="B2832" t="s">
        <v>121</v>
      </c>
      <c r="C2832" t="s">
        <v>99</v>
      </c>
      <c r="D2832" t="s">
        <v>100</v>
      </c>
      <c r="E2832" s="54">
        <v>16</v>
      </c>
      <c r="F2832" t="s">
        <v>85</v>
      </c>
      <c r="G2832" s="54">
        <v>0.86080810570702404</v>
      </c>
      <c r="H2832" s="54">
        <v>0</v>
      </c>
      <c r="I2832" s="54">
        <v>1.4452293092588799E-2</v>
      </c>
      <c r="J2832" s="1">
        <v>0</v>
      </c>
      <c r="K2832" s="1">
        <v>150</v>
      </c>
      <c r="L2832" s="54"/>
    </row>
    <row r="2833" spans="1:12">
      <c r="A2833" t="s">
        <v>26</v>
      </c>
      <c r="B2833" t="s">
        <v>121</v>
      </c>
      <c r="C2833" t="s">
        <v>99</v>
      </c>
      <c r="D2833" t="s">
        <v>100</v>
      </c>
      <c r="E2833" s="54">
        <v>16</v>
      </c>
      <c r="F2833" t="s">
        <v>89</v>
      </c>
      <c r="G2833" s="54">
        <v>0.86080810570702404</v>
      </c>
      <c r="H2833" s="54">
        <v>0</v>
      </c>
      <c r="I2833" s="54">
        <v>1.9349168229764E-4</v>
      </c>
      <c r="J2833" s="1">
        <v>0</v>
      </c>
      <c r="K2833" s="1">
        <v>150</v>
      </c>
      <c r="L2833" s="54"/>
    </row>
    <row r="2834" spans="1:12">
      <c r="A2834" t="s">
        <v>26</v>
      </c>
      <c r="B2834" t="s">
        <v>121</v>
      </c>
      <c r="C2834" t="s">
        <v>99</v>
      </c>
      <c r="D2834" t="s">
        <v>100</v>
      </c>
      <c r="E2834" s="54">
        <v>16</v>
      </c>
      <c r="F2834" t="s">
        <v>55</v>
      </c>
      <c r="G2834" s="54">
        <v>0.86080810570702404</v>
      </c>
      <c r="H2834" s="54">
        <v>0</v>
      </c>
      <c r="I2834" s="54">
        <v>0.20822640123635899</v>
      </c>
      <c r="J2834" s="1">
        <v>0</v>
      </c>
      <c r="K2834" s="1">
        <v>150</v>
      </c>
      <c r="L2834" s="54"/>
    </row>
    <row r="2835" spans="1:12">
      <c r="A2835" t="s">
        <v>26</v>
      </c>
      <c r="B2835" t="s">
        <v>121</v>
      </c>
      <c r="C2835" t="s">
        <v>99</v>
      </c>
      <c r="D2835" t="s">
        <v>100</v>
      </c>
      <c r="E2835" s="54">
        <v>16</v>
      </c>
      <c r="F2835" t="s">
        <v>61</v>
      </c>
      <c r="G2835" s="54">
        <v>0.86080810570702404</v>
      </c>
      <c r="H2835" s="54">
        <v>0</v>
      </c>
      <c r="I2835" s="54">
        <v>0.391937477646501</v>
      </c>
      <c r="J2835" s="1">
        <v>0</v>
      </c>
      <c r="K2835" s="1">
        <v>150</v>
      </c>
      <c r="L2835" s="54"/>
    </row>
    <row r="2836" spans="1:12">
      <c r="A2836" t="s">
        <v>26</v>
      </c>
      <c r="B2836" t="s">
        <v>121</v>
      </c>
      <c r="C2836" t="s">
        <v>99</v>
      </c>
      <c r="D2836" t="s">
        <v>100</v>
      </c>
      <c r="E2836" s="54">
        <v>16</v>
      </c>
      <c r="F2836" t="s">
        <v>60</v>
      </c>
      <c r="G2836" s="54">
        <v>0.86080810570702404</v>
      </c>
      <c r="H2836" s="54">
        <v>0</v>
      </c>
      <c r="I2836" s="54">
        <v>0.28698381389216299</v>
      </c>
      <c r="J2836" s="1">
        <v>0</v>
      </c>
      <c r="K2836" s="1">
        <v>150</v>
      </c>
      <c r="L2836" s="54"/>
    </row>
    <row r="2837" spans="1:12">
      <c r="A2837" t="s">
        <v>26</v>
      </c>
      <c r="B2837" t="s">
        <v>121</v>
      </c>
      <c r="C2837" t="s">
        <v>99</v>
      </c>
      <c r="D2837" t="s">
        <v>100</v>
      </c>
      <c r="E2837" s="54">
        <v>16</v>
      </c>
      <c r="F2837" t="s">
        <v>57</v>
      </c>
      <c r="G2837" s="54">
        <v>0.86080810570702404</v>
      </c>
      <c r="H2837" s="54">
        <v>0</v>
      </c>
      <c r="I2837" s="54">
        <v>9.8544254283207594E-2</v>
      </c>
      <c r="J2837" s="1">
        <v>0</v>
      </c>
      <c r="K2837" s="1">
        <v>150</v>
      </c>
      <c r="L2837" s="54"/>
    </row>
    <row r="2838" spans="1:12">
      <c r="A2838" t="s">
        <v>26</v>
      </c>
      <c r="B2838" t="s">
        <v>121</v>
      </c>
      <c r="C2838" t="s">
        <v>99</v>
      </c>
      <c r="D2838" t="s">
        <v>100</v>
      </c>
      <c r="E2838" s="54">
        <v>16</v>
      </c>
      <c r="F2838" t="s">
        <v>59</v>
      </c>
      <c r="G2838" s="54">
        <v>0.86080810570702404</v>
      </c>
      <c r="H2838" s="54">
        <v>0</v>
      </c>
      <c r="I2838" s="54">
        <v>2.1269383623085999E-2</v>
      </c>
      <c r="J2838" s="1">
        <v>0</v>
      </c>
      <c r="K2838" s="1">
        <v>150</v>
      </c>
      <c r="L2838" s="54"/>
    </row>
    <row r="2839" spans="1:12">
      <c r="A2839" t="s">
        <v>26</v>
      </c>
      <c r="B2839" t="s">
        <v>121</v>
      </c>
      <c r="C2839" t="s">
        <v>99</v>
      </c>
      <c r="D2839" t="s">
        <v>100</v>
      </c>
      <c r="E2839" s="54">
        <v>16</v>
      </c>
      <c r="F2839" t="s">
        <v>65</v>
      </c>
      <c r="G2839" s="54">
        <v>0.86080810570702404</v>
      </c>
      <c r="H2839" s="54">
        <v>0</v>
      </c>
      <c r="I2839" s="54">
        <v>9.9061504008329998E-2</v>
      </c>
      <c r="J2839" s="1">
        <v>0</v>
      </c>
      <c r="K2839" s="1">
        <v>150</v>
      </c>
      <c r="L2839" s="54"/>
    </row>
    <row r="2840" spans="1:12">
      <c r="A2840" t="s">
        <v>26</v>
      </c>
      <c r="B2840" t="s">
        <v>121</v>
      </c>
      <c r="C2840" t="s">
        <v>99</v>
      </c>
      <c r="D2840" t="s">
        <v>100</v>
      </c>
      <c r="E2840" s="54">
        <v>16</v>
      </c>
      <c r="F2840" t="s">
        <v>64</v>
      </c>
      <c r="G2840" s="54">
        <v>0.86080810570702404</v>
      </c>
      <c r="H2840" s="54">
        <v>0</v>
      </c>
      <c r="I2840" s="54">
        <v>2.9217700266742801E-2</v>
      </c>
      <c r="J2840" s="1">
        <v>0</v>
      </c>
      <c r="K2840" s="1">
        <v>150</v>
      </c>
      <c r="L2840" s="54"/>
    </row>
    <row r="2841" spans="1:12">
      <c r="A2841" t="s">
        <v>26</v>
      </c>
      <c r="B2841" t="s">
        <v>121</v>
      </c>
      <c r="C2841" t="s">
        <v>99</v>
      </c>
      <c r="D2841" t="s">
        <v>100</v>
      </c>
      <c r="E2841" s="54">
        <v>16</v>
      </c>
      <c r="F2841" t="s">
        <v>17</v>
      </c>
      <c r="G2841" s="54">
        <v>0.86080810570702404</v>
      </c>
      <c r="H2841" s="54">
        <v>0</v>
      </c>
      <c r="I2841" s="54">
        <v>6.30338221673344E-2</v>
      </c>
      <c r="J2841" s="1">
        <v>0</v>
      </c>
      <c r="K2841" s="1">
        <v>150</v>
      </c>
      <c r="L2841" s="54"/>
    </row>
    <row r="2842" spans="1:12">
      <c r="A2842" t="s">
        <v>26</v>
      </c>
      <c r="B2842" t="s">
        <v>121</v>
      </c>
      <c r="C2842" t="s">
        <v>99</v>
      </c>
      <c r="D2842" t="s">
        <v>100</v>
      </c>
      <c r="E2842" s="54">
        <v>16</v>
      </c>
      <c r="F2842" t="s">
        <v>63</v>
      </c>
      <c r="G2842" s="54">
        <v>0.86080810570702404</v>
      </c>
      <c r="H2842" s="54">
        <v>0</v>
      </c>
      <c r="I2842" s="54">
        <v>0.14272347329263901</v>
      </c>
      <c r="J2842" s="1">
        <v>0</v>
      </c>
      <c r="K2842" s="1">
        <v>150</v>
      </c>
      <c r="L2842" s="54"/>
    </row>
    <row r="2843" spans="1:12">
      <c r="A2843" t="s">
        <v>26</v>
      </c>
      <c r="B2843" t="s">
        <v>121</v>
      </c>
      <c r="C2843" t="s">
        <v>99</v>
      </c>
      <c r="D2843" t="s">
        <v>100</v>
      </c>
      <c r="E2843" s="54">
        <v>16</v>
      </c>
      <c r="F2843" t="s">
        <v>72</v>
      </c>
      <c r="G2843" s="54">
        <v>0.86080810570702404</v>
      </c>
      <c r="H2843" s="54">
        <v>0</v>
      </c>
      <c r="I2843" s="54">
        <v>0.22647607440422199</v>
      </c>
      <c r="J2843" s="1">
        <v>0</v>
      </c>
      <c r="K2843" s="1">
        <v>150</v>
      </c>
      <c r="L2843" s="54"/>
    </row>
    <row r="2844" spans="1:12">
      <c r="A2844" t="s">
        <v>26</v>
      </c>
      <c r="B2844" t="s">
        <v>121</v>
      </c>
      <c r="C2844" t="s">
        <v>99</v>
      </c>
      <c r="D2844" t="s">
        <v>100</v>
      </c>
      <c r="E2844" s="54">
        <v>17</v>
      </c>
      <c r="F2844" t="s">
        <v>62</v>
      </c>
      <c r="G2844" s="54">
        <v>0.95916965656153497</v>
      </c>
      <c r="H2844" s="54">
        <v>0</v>
      </c>
      <c r="I2844" s="54">
        <v>0.40768331230066002</v>
      </c>
      <c r="J2844" s="1">
        <v>0</v>
      </c>
      <c r="K2844" s="1">
        <v>150</v>
      </c>
      <c r="L2844" s="54"/>
    </row>
    <row r="2845" spans="1:12">
      <c r="A2845" t="s">
        <v>26</v>
      </c>
      <c r="B2845" t="s">
        <v>121</v>
      </c>
      <c r="C2845" t="s">
        <v>99</v>
      </c>
      <c r="D2845" t="s">
        <v>100</v>
      </c>
      <c r="E2845" s="54">
        <v>17</v>
      </c>
      <c r="F2845" t="s">
        <v>84</v>
      </c>
      <c r="G2845" s="54">
        <v>0.95916965656153497</v>
      </c>
      <c r="H2845" s="54">
        <v>0</v>
      </c>
      <c r="I2845" s="54">
        <v>-5.8858731560149802E-3</v>
      </c>
      <c r="J2845" s="1">
        <v>0</v>
      </c>
      <c r="K2845" s="1">
        <v>18.360655737704899</v>
      </c>
      <c r="L2845" s="54"/>
    </row>
    <row r="2846" spans="1:12">
      <c r="A2846" t="s">
        <v>26</v>
      </c>
      <c r="B2846" t="s">
        <v>121</v>
      </c>
      <c r="C2846" t="s">
        <v>99</v>
      </c>
      <c r="D2846" t="s">
        <v>100</v>
      </c>
      <c r="E2846" s="54">
        <v>17</v>
      </c>
      <c r="F2846" t="s">
        <v>84</v>
      </c>
      <c r="G2846" s="54">
        <v>0.95916965656153497</v>
      </c>
      <c r="H2846" s="54">
        <v>1</v>
      </c>
      <c r="I2846" s="54">
        <v>-1.83658963557502E-2</v>
      </c>
      <c r="J2846" s="1">
        <v>18.360655737704899</v>
      </c>
      <c r="K2846" s="1">
        <v>24.327868852459002</v>
      </c>
      <c r="L2846" s="54"/>
    </row>
    <row r="2847" spans="1:12">
      <c r="A2847" t="s">
        <v>26</v>
      </c>
      <c r="B2847" t="s">
        <v>121</v>
      </c>
      <c r="C2847" t="s">
        <v>99</v>
      </c>
      <c r="D2847" t="s">
        <v>100</v>
      </c>
      <c r="E2847" s="54">
        <v>17</v>
      </c>
      <c r="F2847" t="s">
        <v>84</v>
      </c>
      <c r="G2847" s="54">
        <v>0.95916965656153497</v>
      </c>
      <c r="H2847" s="54">
        <v>2</v>
      </c>
      <c r="I2847" s="54">
        <v>-7.4836646617279207E-2</v>
      </c>
      <c r="J2847" s="1">
        <v>24.327868852459002</v>
      </c>
      <c r="K2847" s="1">
        <v>150</v>
      </c>
      <c r="L2847" s="54"/>
    </row>
    <row r="2848" spans="1:12">
      <c r="A2848" t="s">
        <v>26</v>
      </c>
      <c r="B2848" t="s">
        <v>121</v>
      </c>
      <c r="C2848" t="s">
        <v>99</v>
      </c>
      <c r="D2848" t="s">
        <v>100</v>
      </c>
      <c r="E2848" s="54">
        <v>17</v>
      </c>
      <c r="F2848" t="s">
        <v>80</v>
      </c>
      <c r="G2848" s="54">
        <v>0.95916965656153497</v>
      </c>
      <c r="H2848" s="54">
        <v>0</v>
      </c>
      <c r="I2848" s="54">
        <v>5.3711446765319998E-2</v>
      </c>
      <c r="J2848" s="1">
        <v>0</v>
      </c>
      <c r="K2848" s="1">
        <v>150</v>
      </c>
      <c r="L2848" s="54"/>
    </row>
    <row r="2849" spans="1:12">
      <c r="A2849" t="s">
        <v>26</v>
      </c>
      <c r="B2849" t="s">
        <v>121</v>
      </c>
      <c r="C2849" t="s">
        <v>99</v>
      </c>
      <c r="D2849" t="s">
        <v>100</v>
      </c>
      <c r="E2849" s="54">
        <v>17</v>
      </c>
      <c r="F2849" t="s">
        <v>81</v>
      </c>
      <c r="G2849" s="54">
        <v>0.95916965656153497</v>
      </c>
      <c r="H2849" s="54">
        <v>0</v>
      </c>
      <c r="I2849" s="54">
        <v>1.59528740191738E-2</v>
      </c>
      <c r="J2849" s="1">
        <v>0</v>
      </c>
      <c r="K2849" s="1">
        <v>150</v>
      </c>
      <c r="L2849" s="54"/>
    </row>
    <row r="2850" spans="1:12">
      <c r="A2850" t="s">
        <v>26</v>
      </c>
      <c r="B2850" t="s">
        <v>121</v>
      </c>
      <c r="C2850" t="s">
        <v>99</v>
      </c>
      <c r="D2850" t="s">
        <v>100</v>
      </c>
      <c r="E2850" s="54">
        <v>17</v>
      </c>
      <c r="F2850" t="s">
        <v>79</v>
      </c>
      <c r="G2850" s="54">
        <v>0.95916965656153497</v>
      </c>
      <c r="H2850" s="54">
        <v>0</v>
      </c>
      <c r="I2850" s="54">
        <v>5.2765112419746303E-2</v>
      </c>
      <c r="J2850" s="1">
        <v>0</v>
      </c>
      <c r="K2850" s="1">
        <v>150</v>
      </c>
      <c r="L2850" s="54"/>
    </row>
    <row r="2851" spans="1:12">
      <c r="A2851" t="s">
        <v>26</v>
      </c>
      <c r="B2851" t="s">
        <v>121</v>
      </c>
      <c r="C2851" t="s">
        <v>99</v>
      </c>
      <c r="D2851" t="s">
        <v>100</v>
      </c>
      <c r="E2851" s="54">
        <v>17</v>
      </c>
      <c r="F2851" t="s">
        <v>66</v>
      </c>
      <c r="G2851" s="54">
        <v>0.95916965656153497</v>
      </c>
      <c r="H2851" s="54">
        <v>0</v>
      </c>
      <c r="I2851" s="54">
        <v>0.38199612312875397</v>
      </c>
      <c r="J2851" s="1">
        <v>0</v>
      </c>
      <c r="K2851" s="1">
        <v>150</v>
      </c>
      <c r="L2851" s="54"/>
    </row>
    <row r="2852" spans="1:12">
      <c r="A2852" t="s">
        <v>26</v>
      </c>
      <c r="B2852" t="s">
        <v>121</v>
      </c>
      <c r="C2852" t="s">
        <v>99</v>
      </c>
      <c r="D2852" t="s">
        <v>100</v>
      </c>
      <c r="E2852" s="54">
        <v>17</v>
      </c>
      <c r="F2852" t="s">
        <v>56</v>
      </c>
      <c r="G2852" s="54">
        <v>0.95916965656153497</v>
      </c>
      <c r="H2852" s="54">
        <v>0</v>
      </c>
      <c r="I2852" s="54">
        <v>0.145856900761071</v>
      </c>
      <c r="J2852" s="1">
        <v>0</v>
      </c>
      <c r="K2852" s="1">
        <v>150</v>
      </c>
      <c r="L2852" s="54"/>
    </row>
    <row r="2853" spans="1:12">
      <c r="A2853" t="s">
        <v>26</v>
      </c>
      <c r="B2853" t="s">
        <v>121</v>
      </c>
      <c r="C2853" t="s">
        <v>99</v>
      </c>
      <c r="D2853" t="s">
        <v>100</v>
      </c>
      <c r="E2853" s="54">
        <v>17</v>
      </c>
      <c r="F2853" t="s">
        <v>86</v>
      </c>
      <c r="G2853" s="54">
        <v>0.95916965656153497</v>
      </c>
      <c r="H2853" s="54">
        <v>0</v>
      </c>
      <c r="I2853" s="54">
        <v>-8.92797640070612E-3</v>
      </c>
      <c r="J2853" s="1">
        <v>0</v>
      </c>
      <c r="K2853" s="1">
        <v>150</v>
      </c>
      <c r="L2853" s="54"/>
    </row>
    <row r="2854" spans="1:12">
      <c r="A2854" t="s">
        <v>26</v>
      </c>
      <c r="B2854" t="s">
        <v>121</v>
      </c>
      <c r="C2854" t="s">
        <v>99</v>
      </c>
      <c r="D2854" t="s">
        <v>100</v>
      </c>
      <c r="E2854" s="54">
        <v>17</v>
      </c>
      <c r="F2854" t="s">
        <v>88</v>
      </c>
      <c r="G2854" s="54">
        <v>0.95916965656153497</v>
      </c>
      <c r="H2854" s="54">
        <v>0</v>
      </c>
      <c r="I2854" s="54">
        <v>1.0975021950432101E-2</v>
      </c>
      <c r="J2854" s="1">
        <v>0</v>
      </c>
      <c r="K2854" s="1">
        <v>150</v>
      </c>
      <c r="L2854" s="54"/>
    </row>
    <row r="2855" spans="1:12">
      <c r="A2855" t="s">
        <v>26</v>
      </c>
      <c r="B2855" t="s">
        <v>121</v>
      </c>
      <c r="C2855" t="s">
        <v>99</v>
      </c>
      <c r="D2855" t="s">
        <v>100</v>
      </c>
      <c r="E2855" s="54">
        <v>17</v>
      </c>
      <c r="F2855" t="s">
        <v>87</v>
      </c>
      <c r="G2855" s="54">
        <v>0.95916965656153497</v>
      </c>
      <c r="H2855" s="54">
        <v>0</v>
      </c>
      <c r="I2855" s="54">
        <v>-8.1221205274451293E-3</v>
      </c>
      <c r="J2855" s="1">
        <v>0</v>
      </c>
      <c r="K2855" s="1">
        <v>150</v>
      </c>
      <c r="L2855" s="54"/>
    </row>
    <row r="2856" spans="1:12">
      <c r="A2856" t="s">
        <v>26</v>
      </c>
      <c r="B2856" t="s">
        <v>121</v>
      </c>
      <c r="C2856" t="s">
        <v>99</v>
      </c>
      <c r="D2856" t="s">
        <v>100</v>
      </c>
      <c r="E2856" s="54">
        <v>17</v>
      </c>
      <c r="F2856" t="s">
        <v>85</v>
      </c>
      <c r="G2856" s="54">
        <v>0.95916965656153497</v>
      </c>
      <c r="H2856" s="54">
        <v>0</v>
      </c>
      <c r="I2856" s="54">
        <v>1.5478306150067799E-2</v>
      </c>
      <c r="J2856" s="1">
        <v>0</v>
      </c>
      <c r="K2856" s="1">
        <v>150</v>
      </c>
      <c r="L2856" s="54"/>
    </row>
    <row r="2857" spans="1:12">
      <c r="A2857" t="s">
        <v>26</v>
      </c>
      <c r="B2857" t="s">
        <v>121</v>
      </c>
      <c r="C2857" t="s">
        <v>99</v>
      </c>
      <c r="D2857" t="s">
        <v>100</v>
      </c>
      <c r="E2857" s="54">
        <v>17</v>
      </c>
      <c r="F2857" t="s">
        <v>89</v>
      </c>
      <c r="G2857" s="54">
        <v>0.95916965656153497</v>
      </c>
      <c r="H2857" s="54">
        <v>0</v>
      </c>
      <c r="I2857" s="54">
        <v>4.9340588781042504E-4</v>
      </c>
      <c r="J2857" s="1">
        <v>0</v>
      </c>
      <c r="K2857" s="1">
        <v>150</v>
      </c>
      <c r="L2857" s="54"/>
    </row>
    <row r="2858" spans="1:12">
      <c r="A2858" t="s">
        <v>26</v>
      </c>
      <c r="B2858" t="s">
        <v>121</v>
      </c>
      <c r="C2858" t="s">
        <v>99</v>
      </c>
      <c r="D2858" t="s">
        <v>100</v>
      </c>
      <c r="E2858" s="54">
        <v>17</v>
      </c>
      <c r="F2858" t="s">
        <v>55</v>
      </c>
      <c r="G2858" s="54">
        <v>0.95916965656153497</v>
      </c>
      <c r="H2858" s="54">
        <v>0</v>
      </c>
      <c r="I2858" s="54">
        <v>0.29135905285939201</v>
      </c>
      <c r="J2858" s="1">
        <v>0</v>
      </c>
      <c r="K2858" s="1">
        <v>150</v>
      </c>
      <c r="L2858" s="54"/>
    </row>
    <row r="2859" spans="1:12">
      <c r="A2859" t="s">
        <v>26</v>
      </c>
      <c r="B2859" t="s">
        <v>121</v>
      </c>
      <c r="C2859" t="s">
        <v>99</v>
      </c>
      <c r="D2859" t="s">
        <v>100</v>
      </c>
      <c r="E2859" s="54">
        <v>17</v>
      </c>
      <c r="F2859" t="s">
        <v>61</v>
      </c>
      <c r="G2859" s="54">
        <v>0.95916965656153497</v>
      </c>
      <c r="H2859" s="54">
        <v>0</v>
      </c>
      <c r="I2859" s="54">
        <v>0.43490692812016601</v>
      </c>
      <c r="J2859" s="1">
        <v>0</v>
      </c>
      <c r="K2859" s="1">
        <v>150</v>
      </c>
      <c r="L2859" s="54"/>
    </row>
    <row r="2860" spans="1:12">
      <c r="A2860" t="s">
        <v>26</v>
      </c>
      <c r="B2860" t="s">
        <v>121</v>
      </c>
      <c r="C2860" t="s">
        <v>99</v>
      </c>
      <c r="D2860" t="s">
        <v>100</v>
      </c>
      <c r="E2860" s="54">
        <v>17</v>
      </c>
      <c r="F2860" t="s">
        <v>60</v>
      </c>
      <c r="G2860" s="54">
        <v>0.95916965656153497</v>
      </c>
      <c r="H2860" s="54">
        <v>0</v>
      </c>
      <c r="I2860" s="54">
        <v>0.30712002064824501</v>
      </c>
      <c r="J2860" s="1">
        <v>0</v>
      </c>
      <c r="K2860" s="1">
        <v>150</v>
      </c>
      <c r="L2860" s="54"/>
    </row>
    <row r="2861" spans="1:12">
      <c r="A2861" t="s">
        <v>26</v>
      </c>
      <c r="B2861" t="s">
        <v>121</v>
      </c>
      <c r="C2861" t="s">
        <v>99</v>
      </c>
      <c r="D2861" t="s">
        <v>100</v>
      </c>
      <c r="E2861" s="54">
        <v>17</v>
      </c>
      <c r="F2861" t="s">
        <v>57</v>
      </c>
      <c r="G2861" s="54">
        <v>0.95916965656153497</v>
      </c>
      <c r="H2861" s="54">
        <v>0</v>
      </c>
      <c r="I2861" s="54">
        <v>0.112531690124188</v>
      </c>
      <c r="J2861" s="1">
        <v>0</v>
      </c>
      <c r="K2861" s="1">
        <v>150</v>
      </c>
      <c r="L2861" s="54"/>
    </row>
    <row r="2862" spans="1:12">
      <c r="A2862" t="s">
        <v>26</v>
      </c>
      <c r="B2862" t="s">
        <v>121</v>
      </c>
      <c r="C2862" t="s">
        <v>99</v>
      </c>
      <c r="D2862" t="s">
        <v>100</v>
      </c>
      <c r="E2862" s="54">
        <v>17</v>
      </c>
      <c r="F2862" t="s">
        <v>59</v>
      </c>
      <c r="G2862" s="54">
        <v>0.95916965656153497</v>
      </c>
      <c r="H2862" s="54">
        <v>0</v>
      </c>
      <c r="I2862" s="54">
        <v>2.8123508292614698E-2</v>
      </c>
      <c r="J2862" s="1">
        <v>0</v>
      </c>
      <c r="K2862" s="1">
        <v>150</v>
      </c>
      <c r="L2862" s="54"/>
    </row>
    <row r="2863" spans="1:12">
      <c r="A2863" t="s">
        <v>26</v>
      </c>
      <c r="B2863" t="s">
        <v>121</v>
      </c>
      <c r="C2863" t="s">
        <v>99</v>
      </c>
      <c r="D2863" t="s">
        <v>100</v>
      </c>
      <c r="E2863" s="54">
        <v>17</v>
      </c>
      <c r="F2863" t="s">
        <v>65</v>
      </c>
      <c r="G2863" s="54">
        <v>0.95916965656153497</v>
      </c>
      <c r="H2863" s="54">
        <v>0</v>
      </c>
      <c r="I2863" s="54">
        <v>0.19506530259697599</v>
      </c>
      <c r="J2863" s="1">
        <v>0</v>
      </c>
      <c r="K2863" s="1">
        <v>150</v>
      </c>
      <c r="L2863" s="54"/>
    </row>
    <row r="2864" spans="1:12">
      <c r="A2864" t="s">
        <v>26</v>
      </c>
      <c r="B2864" t="s">
        <v>121</v>
      </c>
      <c r="C2864" t="s">
        <v>99</v>
      </c>
      <c r="D2864" t="s">
        <v>100</v>
      </c>
      <c r="E2864" s="54">
        <v>17</v>
      </c>
      <c r="F2864" t="s">
        <v>64</v>
      </c>
      <c r="G2864" s="54">
        <v>0.95916965656153497</v>
      </c>
      <c r="H2864" s="54">
        <v>0</v>
      </c>
      <c r="I2864" s="54">
        <v>3.7046510454463E-2</v>
      </c>
      <c r="J2864" s="1">
        <v>0</v>
      </c>
      <c r="K2864" s="1">
        <v>150</v>
      </c>
      <c r="L2864" s="54"/>
    </row>
    <row r="2865" spans="1:12">
      <c r="A2865" t="s">
        <v>26</v>
      </c>
      <c r="B2865" t="s">
        <v>121</v>
      </c>
      <c r="C2865" t="s">
        <v>99</v>
      </c>
      <c r="D2865" t="s">
        <v>100</v>
      </c>
      <c r="E2865" s="54">
        <v>17</v>
      </c>
      <c r="F2865" t="s">
        <v>17</v>
      </c>
      <c r="G2865" s="54">
        <v>0.95916965656153497</v>
      </c>
      <c r="H2865" s="54">
        <v>0</v>
      </c>
      <c r="I2865" s="54">
        <v>-1.7089527661897499E-2</v>
      </c>
      <c r="J2865" s="1">
        <v>0</v>
      </c>
      <c r="K2865" s="1">
        <v>150</v>
      </c>
      <c r="L2865" s="54"/>
    </row>
    <row r="2866" spans="1:12">
      <c r="A2866" t="s">
        <v>26</v>
      </c>
      <c r="B2866" t="s">
        <v>121</v>
      </c>
      <c r="C2866" t="s">
        <v>99</v>
      </c>
      <c r="D2866" t="s">
        <v>100</v>
      </c>
      <c r="E2866" s="54">
        <v>17</v>
      </c>
      <c r="F2866" t="s">
        <v>63</v>
      </c>
      <c r="G2866" s="54">
        <v>0.95916965656153497</v>
      </c>
      <c r="H2866" s="54">
        <v>0</v>
      </c>
      <c r="I2866" s="54">
        <v>0.18617023347269401</v>
      </c>
      <c r="J2866" s="1">
        <v>0</v>
      </c>
      <c r="K2866" s="1">
        <v>150</v>
      </c>
      <c r="L2866" s="54"/>
    </row>
    <row r="2867" spans="1:12">
      <c r="A2867" t="s">
        <v>26</v>
      </c>
      <c r="B2867" t="s">
        <v>121</v>
      </c>
      <c r="C2867" t="s">
        <v>99</v>
      </c>
      <c r="D2867" t="s">
        <v>100</v>
      </c>
      <c r="E2867" s="54">
        <v>17</v>
      </c>
      <c r="F2867" t="s">
        <v>72</v>
      </c>
      <c r="G2867" s="54">
        <v>0.95916965656153497</v>
      </c>
      <c r="H2867" s="54">
        <v>0</v>
      </c>
      <c r="I2867" s="54">
        <v>0.197271101605796</v>
      </c>
      <c r="J2867" s="1">
        <v>0</v>
      </c>
      <c r="K2867" s="1">
        <v>150</v>
      </c>
      <c r="L2867" s="54"/>
    </row>
    <row r="2868" spans="1:12">
      <c r="A2868" t="s">
        <v>26</v>
      </c>
      <c r="B2868" t="s">
        <v>121</v>
      </c>
      <c r="C2868" t="s">
        <v>99</v>
      </c>
      <c r="D2868" t="s">
        <v>100</v>
      </c>
      <c r="E2868" s="54">
        <v>18</v>
      </c>
      <c r="F2868" t="s">
        <v>62</v>
      </c>
      <c r="G2868" s="54">
        <v>0.96543236036733104</v>
      </c>
      <c r="H2868" s="54">
        <v>0</v>
      </c>
      <c r="I2868" s="54">
        <v>0.42658773068556999</v>
      </c>
      <c r="J2868" s="1">
        <v>0</v>
      </c>
      <c r="K2868" s="1">
        <v>150</v>
      </c>
      <c r="L2868" s="54"/>
    </row>
    <row r="2869" spans="1:12">
      <c r="A2869" t="s">
        <v>26</v>
      </c>
      <c r="B2869" t="s">
        <v>121</v>
      </c>
      <c r="C2869" t="s">
        <v>99</v>
      </c>
      <c r="D2869" t="s">
        <v>100</v>
      </c>
      <c r="E2869" s="54">
        <v>18</v>
      </c>
      <c r="F2869" t="s">
        <v>84</v>
      </c>
      <c r="G2869" s="54">
        <v>0.96543236036733104</v>
      </c>
      <c r="H2869" s="54">
        <v>0</v>
      </c>
      <c r="I2869" s="54">
        <v>-6.8736176493161697E-3</v>
      </c>
      <c r="J2869" s="1">
        <v>0</v>
      </c>
      <c r="K2869" s="1">
        <v>17.7049180327869</v>
      </c>
      <c r="L2869" s="54"/>
    </row>
    <row r="2870" spans="1:12">
      <c r="A2870" t="s">
        <v>26</v>
      </c>
      <c r="B2870" t="s">
        <v>121</v>
      </c>
      <c r="C2870" t="s">
        <v>99</v>
      </c>
      <c r="D2870" t="s">
        <v>100</v>
      </c>
      <c r="E2870" s="54">
        <v>18</v>
      </c>
      <c r="F2870" t="s">
        <v>84</v>
      </c>
      <c r="G2870" s="54">
        <v>0.96543236036733104</v>
      </c>
      <c r="H2870" s="54">
        <v>1</v>
      </c>
      <c r="I2870" s="54">
        <v>-0.12590884906108499</v>
      </c>
      <c r="J2870" s="1">
        <v>17.7049180327869</v>
      </c>
      <c r="K2870" s="1">
        <v>19.032786885245901</v>
      </c>
      <c r="L2870" s="54"/>
    </row>
    <row r="2871" spans="1:12">
      <c r="A2871" t="s">
        <v>26</v>
      </c>
      <c r="B2871" t="s">
        <v>121</v>
      </c>
      <c r="C2871" t="s">
        <v>99</v>
      </c>
      <c r="D2871" t="s">
        <v>100</v>
      </c>
      <c r="E2871" s="54">
        <v>18</v>
      </c>
      <c r="F2871" t="s">
        <v>84</v>
      </c>
      <c r="G2871" s="54">
        <v>0.96543236036733104</v>
      </c>
      <c r="H2871" s="54">
        <v>2</v>
      </c>
      <c r="I2871" s="54">
        <v>7.8707928244222597E-2</v>
      </c>
      <c r="J2871" s="1">
        <v>19.032786885245901</v>
      </c>
      <c r="K2871" s="1">
        <v>150</v>
      </c>
      <c r="L2871" s="54"/>
    </row>
    <row r="2872" spans="1:12">
      <c r="A2872" t="s">
        <v>26</v>
      </c>
      <c r="B2872" t="s">
        <v>121</v>
      </c>
      <c r="C2872" t="s">
        <v>99</v>
      </c>
      <c r="D2872" t="s">
        <v>100</v>
      </c>
      <c r="E2872" s="54">
        <v>18</v>
      </c>
      <c r="F2872" t="s">
        <v>80</v>
      </c>
      <c r="G2872" s="54">
        <v>0.96543236036733104</v>
      </c>
      <c r="H2872" s="54">
        <v>0</v>
      </c>
      <c r="I2872" s="54">
        <v>5.94627138194848E-2</v>
      </c>
      <c r="J2872" s="1">
        <v>0</v>
      </c>
      <c r="K2872" s="1">
        <v>150</v>
      </c>
      <c r="L2872" s="54"/>
    </row>
    <row r="2873" spans="1:12">
      <c r="A2873" t="s">
        <v>26</v>
      </c>
      <c r="B2873" t="s">
        <v>121</v>
      </c>
      <c r="C2873" t="s">
        <v>99</v>
      </c>
      <c r="D2873" t="s">
        <v>100</v>
      </c>
      <c r="E2873" s="54">
        <v>18</v>
      </c>
      <c r="F2873" t="s">
        <v>81</v>
      </c>
      <c r="G2873" s="54">
        <v>0.96543236036733104</v>
      </c>
      <c r="H2873" s="54">
        <v>0</v>
      </c>
      <c r="I2873" s="54">
        <v>1.52644934420461E-2</v>
      </c>
      <c r="J2873" s="1">
        <v>0</v>
      </c>
      <c r="K2873" s="1">
        <v>150</v>
      </c>
      <c r="L2873" s="54"/>
    </row>
    <row r="2874" spans="1:12">
      <c r="A2874" t="s">
        <v>26</v>
      </c>
      <c r="B2874" t="s">
        <v>121</v>
      </c>
      <c r="C2874" t="s">
        <v>99</v>
      </c>
      <c r="D2874" t="s">
        <v>100</v>
      </c>
      <c r="E2874" s="54">
        <v>18</v>
      </c>
      <c r="F2874" t="s">
        <v>79</v>
      </c>
      <c r="G2874" s="54">
        <v>0.96543236036733104</v>
      </c>
      <c r="H2874" s="54">
        <v>0</v>
      </c>
      <c r="I2874" s="54">
        <v>6.9619002741320393E-2</v>
      </c>
      <c r="J2874" s="1">
        <v>0</v>
      </c>
      <c r="K2874" s="1">
        <v>150</v>
      </c>
      <c r="L2874" s="54"/>
    </row>
    <row r="2875" spans="1:12">
      <c r="A2875" t="s">
        <v>26</v>
      </c>
      <c r="B2875" t="s">
        <v>121</v>
      </c>
      <c r="C2875" t="s">
        <v>99</v>
      </c>
      <c r="D2875" t="s">
        <v>100</v>
      </c>
      <c r="E2875" s="54">
        <v>18</v>
      </c>
      <c r="F2875" t="s">
        <v>66</v>
      </c>
      <c r="G2875" s="54">
        <v>0.96543236036733104</v>
      </c>
      <c r="H2875" s="54">
        <v>0</v>
      </c>
      <c r="I2875" s="54">
        <v>0.43970295237844398</v>
      </c>
      <c r="J2875" s="1">
        <v>0</v>
      </c>
      <c r="K2875" s="1">
        <v>150</v>
      </c>
      <c r="L2875" s="54"/>
    </row>
    <row r="2876" spans="1:12">
      <c r="A2876" t="s">
        <v>26</v>
      </c>
      <c r="B2876" t="s">
        <v>121</v>
      </c>
      <c r="C2876" t="s">
        <v>99</v>
      </c>
      <c r="D2876" t="s">
        <v>100</v>
      </c>
      <c r="E2876" s="54">
        <v>18</v>
      </c>
      <c r="F2876" t="s">
        <v>56</v>
      </c>
      <c r="G2876" s="54">
        <v>0.96543236036733104</v>
      </c>
      <c r="H2876" s="54">
        <v>0</v>
      </c>
      <c r="I2876" s="54">
        <v>0.21009424744504701</v>
      </c>
      <c r="J2876" s="1">
        <v>0</v>
      </c>
      <c r="K2876" s="1">
        <v>150</v>
      </c>
      <c r="L2876" s="54"/>
    </row>
    <row r="2877" spans="1:12">
      <c r="A2877" t="s">
        <v>26</v>
      </c>
      <c r="B2877" t="s">
        <v>121</v>
      </c>
      <c r="C2877" t="s">
        <v>99</v>
      </c>
      <c r="D2877" t="s">
        <v>100</v>
      </c>
      <c r="E2877" s="54">
        <v>18</v>
      </c>
      <c r="F2877" t="s">
        <v>86</v>
      </c>
      <c r="G2877" s="54">
        <v>0.96543236036733104</v>
      </c>
      <c r="H2877" s="54">
        <v>0</v>
      </c>
      <c r="I2877" s="54">
        <v>-4.1569406183010202E-3</v>
      </c>
      <c r="J2877" s="1">
        <v>0</v>
      </c>
      <c r="K2877" s="1">
        <v>150</v>
      </c>
      <c r="L2877" s="54"/>
    </row>
    <row r="2878" spans="1:12">
      <c r="A2878" t="s">
        <v>26</v>
      </c>
      <c r="B2878" t="s">
        <v>121</v>
      </c>
      <c r="C2878" t="s">
        <v>99</v>
      </c>
      <c r="D2878" t="s">
        <v>100</v>
      </c>
      <c r="E2878" s="54">
        <v>18</v>
      </c>
      <c r="F2878" t="s">
        <v>88</v>
      </c>
      <c r="G2878" s="54">
        <v>0.96543236036733104</v>
      </c>
      <c r="H2878" s="54">
        <v>0</v>
      </c>
      <c r="I2878" s="54">
        <v>4.0007850569544496E-3</v>
      </c>
      <c r="J2878" s="1">
        <v>0</v>
      </c>
      <c r="K2878" s="1">
        <v>150</v>
      </c>
      <c r="L2878" s="54"/>
    </row>
    <row r="2879" spans="1:12">
      <c r="A2879" t="s">
        <v>26</v>
      </c>
      <c r="B2879" t="s">
        <v>121</v>
      </c>
      <c r="C2879" t="s">
        <v>99</v>
      </c>
      <c r="D2879" t="s">
        <v>100</v>
      </c>
      <c r="E2879" s="54">
        <v>18</v>
      </c>
      <c r="F2879" t="s">
        <v>87</v>
      </c>
      <c r="G2879" s="54">
        <v>0.96543236036733104</v>
      </c>
      <c r="H2879" s="54">
        <v>0</v>
      </c>
      <c r="I2879" s="54">
        <v>-6.31877717557094E-3</v>
      </c>
      <c r="J2879" s="1">
        <v>0</v>
      </c>
      <c r="K2879" s="1">
        <v>150</v>
      </c>
      <c r="L2879" s="54"/>
    </row>
    <row r="2880" spans="1:12">
      <c r="A2880" t="s">
        <v>26</v>
      </c>
      <c r="B2880" t="s">
        <v>121</v>
      </c>
      <c r="C2880" t="s">
        <v>99</v>
      </c>
      <c r="D2880" t="s">
        <v>100</v>
      </c>
      <c r="E2880" s="54">
        <v>18</v>
      </c>
      <c r="F2880" t="s">
        <v>85</v>
      </c>
      <c r="G2880" s="54">
        <v>0.96543236036733104</v>
      </c>
      <c r="H2880" s="54">
        <v>0</v>
      </c>
      <c r="I2880" s="54">
        <v>1.6094387668790899E-2</v>
      </c>
      <c r="J2880" s="1">
        <v>0</v>
      </c>
      <c r="K2880" s="1">
        <v>150</v>
      </c>
      <c r="L2880" s="54"/>
    </row>
    <row r="2881" spans="1:12">
      <c r="A2881" t="s">
        <v>26</v>
      </c>
      <c r="B2881" t="s">
        <v>121</v>
      </c>
      <c r="C2881" t="s">
        <v>99</v>
      </c>
      <c r="D2881" t="s">
        <v>100</v>
      </c>
      <c r="E2881" s="54">
        <v>18</v>
      </c>
      <c r="F2881" t="s">
        <v>89</v>
      </c>
      <c r="G2881" s="54">
        <v>0.96543236036733104</v>
      </c>
      <c r="H2881" s="54">
        <v>0</v>
      </c>
      <c r="I2881" s="54">
        <v>1.62974007013979E-3</v>
      </c>
      <c r="J2881" s="1">
        <v>0</v>
      </c>
      <c r="K2881" s="1">
        <v>150</v>
      </c>
      <c r="L2881" s="54"/>
    </row>
    <row r="2882" spans="1:12">
      <c r="A2882" t="s">
        <v>26</v>
      </c>
      <c r="B2882" t="s">
        <v>121</v>
      </c>
      <c r="C2882" t="s">
        <v>99</v>
      </c>
      <c r="D2882" t="s">
        <v>100</v>
      </c>
      <c r="E2882" s="54">
        <v>18</v>
      </c>
      <c r="F2882" t="s">
        <v>55</v>
      </c>
      <c r="G2882" s="54">
        <v>0.96543236036733104</v>
      </c>
      <c r="H2882" s="54">
        <v>0</v>
      </c>
      <c r="I2882" s="54">
        <v>0.32452639162538399</v>
      </c>
      <c r="J2882" s="1">
        <v>0</v>
      </c>
      <c r="K2882" s="1">
        <v>150</v>
      </c>
      <c r="L2882" s="54"/>
    </row>
    <row r="2883" spans="1:12">
      <c r="A2883" t="s">
        <v>26</v>
      </c>
      <c r="B2883" t="s">
        <v>121</v>
      </c>
      <c r="C2883" t="s">
        <v>99</v>
      </c>
      <c r="D2883" t="s">
        <v>100</v>
      </c>
      <c r="E2883" s="54">
        <v>18</v>
      </c>
      <c r="F2883" t="s">
        <v>61</v>
      </c>
      <c r="G2883" s="54">
        <v>0.96543236036733104</v>
      </c>
      <c r="H2883" s="54">
        <v>0</v>
      </c>
      <c r="I2883" s="54">
        <v>0.404558918961825</v>
      </c>
      <c r="J2883" s="1">
        <v>0</v>
      </c>
      <c r="K2883" s="1">
        <v>150</v>
      </c>
      <c r="L2883" s="54"/>
    </row>
    <row r="2884" spans="1:12">
      <c r="A2884" t="s">
        <v>26</v>
      </c>
      <c r="B2884" t="s">
        <v>121</v>
      </c>
      <c r="C2884" t="s">
        <v>99</v>
      </c>
      <c r="D2884" t="s">
        <v>100</v>
      </c>
      <c r="E2884" s="54">
        <v>18</v>
      </c>
      <c r="F2884" t="s">
        <v>60</v>
      </c>
      <c r="G2884" s="54">
        <v>0.96543236036733104</v>
      </c>
      <c r="H2884" s="54">
        <v>0</v>
      </c>
      <c r="I2884" s="54">
        <v>0.32475756706349901</v>
      </c>
      <c r="J2884" s="1">
        <v>0</v>
      </c>
      <c r="K2884" s="1">
        <v>150</v>
      </c>
      <c r="L2884" s="54"/>
    </row>
    <row r="2885" spans="1:12">
      <c r="A2885" t="s">
        <v>26</v>
      </c>
      <c r="B2885" t="s">
        <v>121</v>
      </c>
      <c r="C2885" t="s">
        <v>99</v>
      </c>
      <c r="D2885" t="s">
        <v>100</v>
      </c>
      <c r="E2885" s="54">
        <v>18</v>
      </c>
      <c r="F2885" t="s">
        <v>57</v>
      </c>
      <c r="G2885" s="54">
        <v>0.96543236036733104</v>
      </c>
      <c r="H2885" s="54">
        <v>0</v>
      </c>
      <c r="I2885" s="54">
        <v>0.116060961327086</v>
      </c>
      <c r="J2885" s="1">
        <v>0</v>
      </c>
      <c r="K2885" s="1">
        <v>150</v>
      </c>
      <c r="L2885" s="54"/>
    </row>
    <row r="2886" spans="1:12">
      <c r="A2886" t="s">
        <v>26</v>
      </c>
      <c r="B2886" t="s">
        <v>121</v>
      </c>
      <c r="C2886" t="s">
        <v>99</v>
      </c>
      <c r="D2886" t="s">
        <v>100</v>
      </c>
      <c r="E2886" s="54">
        <v>18</v>
      </c>
      <c r="F2886" t="s">
        <v>59</v>
      </c>
      <c r="G2886" s="54">
        <v>0.96543236036733104</v>
      </c>
      <c r="H2886" s="54">
        <v>0</v>
      </c>
      <c r="I2886" s="54">
        <v>3.7655127016701699E-2</v>
      </c>
      <c r="J2886" s="1">
        <v>0</v>
      </c>
      <c r="K2886" s="1">
        <v>150</v>
      </c>
      <c r="L2886" s="54"/>
    </row>
    <row r="2887" spans="1:12">
      <c r="A2887" t="s">
        <v>26</v>
      </c>
      <c r="B2887" t="s">
        <v>121</v>
      </c>
      <c r="C2887" t="s">
        <v>99</v>
      </c>
      <c r="D2887" t="s">
        <v>100</v>
      </c>
      <c r="E2887" s="54">
        <v>18</v>
      </c>
      <c r="F2887" t="s">
        <v>65</v>
      </c>
      <c r="G2887" s="54">
        <v>0.96543236036733104</v>
      </c>
      <c r="H2887" s="54">
        <v>0</v>
      </c>
      <c r="I2887" s="54">
        <v>0.19370260637178199</v>
      </c>
      <c r="J2887" s="1">
        <v>0</v>
      </c>
      <c r="K2887" s="1">
        <v>150</v>
      </c>
      <c r="L2887" s="54"/>
    </row>
    <row r="2888" spans="1:12">
      <c r="A2888" t="s">
        <v>26</v>
      </c>
      <c r="B2888" t="s">
        <v>121</v>
      </c>
      <c r="C2888" t="s">
        <v>99</v>
      </c>
      <c r="D2888" t="s">
        <v>100</v>
      </c>
      <c r="E2888" s="54">
        <v>18</v>
      </c>
      <c r="F2888" t="s">
        <v>64</v>
      </c>
      <c r="G2888" s="54">
        <v>0.96543236036733104</v>
      </c>
      <c r="H2888" s="54">
        <v>0</v>
      </c>
      <c r="I2888" s="54">
        <v>9.4049987080720598E-2</v>
      </c>
      <c r="J2888" s="1">
        <v>0</v>
      </c>
      <c r="K2888" s="1">
        <v>150</v>
      </c>
      <c r="L2888" s="54"/>
    </row>
    <row r="2889" spans="1:12">
      <c r="A2889" t="s">
        <v>26</v>
      </c>
      <c r="B2889" t="s">
        <v>121</v>
      </c>
      <c r="C2889" t="s">
        <v>99</v>
      </c>
      <c r="D2889" t="s">
        <v>100</v>
      </c>
      <c r="E2889" s="54">
        <v>18</v>
      </c>
      <c r="F2889" t="s">
        <v>17</v>
      </c>
      <c r="G2889" s="54">
        <v>0.96543236036733104</v>
      </c>
      <c r="H2889" s="54">
        <v>0</v>
      </c>
      <c r="I2889" s="54">
        <v>-5.1969517214844503E-2</v>
      </c>
      <c r="J2889" s="1">
        <v>0</v>
      </c>
      <c r="K2889" s="1">
        <v>150</v>
      </c>
      <c r="L2889" s="54"/>
    </row>
    <row r="2890" spans="1:12">
      <c r="A2890" t="s">
        <v>26</v>
      </c>
      <c r="B2890" t="s">
        <v>121</v>
      </c>
      <c r="C2890" t="s">
        <v>99</v>
      </c>
      <c r="D2890" t="s">
        <v>100</v>
      </c>
      <c r="E2890" s="54">
        <v>18</v>
      </c>
      <c r="F2890" t="s">
        <v>63</v>
      </c>
      <c r="G2890" s="54">
        <v>0.96543236036733104</v>
      </c>
      <c r="H2890" s="54">
        <v>0</v>
      </c>
      <c r="I2890" s="54">
        <v>0.19102183271812101</v>
      </c>
      <c r="J2890" s="1">
        <v>0</v>
      </c>
      <c r="K2890" s="1">
        <v>150</v>
      </c>
      <c r="L2890" s="54"/>
    </row>
    <row r="2891" spans="1:12">
      <c r="A2891" t="s">
        <v>26</v>
      </c>
      <c r="B2891" t="s">
        <v>121</v>
      </c>
      <c r="C2891" t="s">
        <v>99</v>
      </c>
      <c r="D2891" t="s">
        <v>100</v>
      </c>
      <c r="E2891" s="54">
        <v>18</v>
      </c>
      <c r="F2891" t="s">
        <v>72</v>
      </c>
      <c r="G2891" s="54">
        <v>0.96543236036733104</v>
      </c>
      <c r="H2891" s="54">
        <v>0</v>
      </c>
      <c r="I2891" s="54">
        <v>0.19031935400017599</v>
      </c>
      <c r="J2891" s="1">
        <v>0</v>
      </c>
      <c r="K2891" s="1">
        <v>150</v>
      </c>
      <c r="L2891" s="54"/>
    </row>
    <row r="2892" spans="1:12">
      <c r="A2892" t="s">
        <v>26</v>
      </c>
      <c r="B2892" t="s">
        <v>121</v>
      </c>
      <c r="C2892" t="s">
        <v>99</v>
      </c>
      <c r="D2892" t="s">
        <v>100</v>
      </c>
      <c r="E2892" s="54">
        <v>19</v>
      </c>
      <c r="F2892" t="s">
        <v>62</v>
      </c>
      <c r="G2892" s="54">
        <v>0.997207711626519</v>
      </c>
      <c r="H2892" s="54">
        <v>0</v>
      </c>
      <c r="I2892" s="54">
        <v>0.43045989664734102</v>
      </c>
      <c r="J2892" s="1">
        <v>0</v>
      </c>
      <c r="K2892" s="1">
        <v>150</v>
      </c>
      <c r="L2892" s="54"/>
    </row>
    <row r="2893" spans="1:12">
      <c r="A2893" t="s">
        <v>26</v>
      </c>
      <c r="B2893" t="s">
        <v>121</v>
      </c>
      <c r="C2893" t="s">
        <v>99</v>
      </c>
      <c r="D2893" t="s">
        <v>100</v>
      </c>
      <c r="E2893" s="54">
        <v>19</v>
      </c>
      <c r="F2893" t="s">
        <v>84</v>
      </c>
      <c r="G2893" s="54">
        <v>0.997207711626519</v>
      </c>
      <c r="H2893" s="54">
        <v>0</v>
      </c>
      <c r="I2893" s="54">
        <v>-5.0570287665353902E-2</v>
      </c>
      <c r="J2893" s="1">
        <v>0</v>
      </c>
      <c r="K2893" s="1">
        <v>3.8360655737704898</v>
      </c>
      <c r="L2893" s="54"/>
    </row>
    <row r="2894" spans="1:12">
      <c r="A2894" t="s">
        <v>26</v>
      </c>
      <c r="B2894" t="s">
        <v>121</v>
      </c>
      <c r="C2894" t="s">
        <v>99</v>
      </c>
      <c r="D2894" t="s">
        <v>100</v>
      </c>
      <c r="E2894" s="54">
        <v>19</v>
      </c>
      <c r="F2894" t="s">
        <v>84</v>
      </c>
      <c r="G2894" s="54">
        <v>0.997207711626519</v>
      </c>
      <c r="H2894" s="54">
        <v>1</v>
      </c>
      <c r="I2894" s="54">
        <v>6.2842078322843498E-2</v>
      </c>
      <c r="J2894" s="1">
        <v>3.8360655737704898</v>
      </c>
      <c r="K2894" s="1">
        <v>8.0983606557377001</v>
      </c>
      <c r="L2894" s="54"/>
    </row>
    <row r="2895" spans="1:12">
      <c r="A2895" t="s">
        <v>26</v>
      </c>
      <c r="B2895" t="s">
        <v>121</v>
      </c>
      <c r="C2895" t="s">
        <v>99</v>
      </c>
      <c r="D2895" t="s">
        <v>100</v>
      </c>
      <c r="E2895" s="54">
        <v>19</v>
      </c>
      <c r="F2895" t="s">
        <v>84</v>
      </c>
      <c r="G2895" s="54">
        <v>0.997207711626519</v>
      </c>
      <c r="H2895" s="54">
        <v>2</v>
      </c>
      <c r="I2895" s="54">
        <v>5.0330661853386298E-2</v>
      </c>
      <c r="J2895" s="1">
        <v>8.0983606557377001</v>
      </c>
      <c r="K2895" s="1">
        <v>150</v>
      </c>
      <c r="L2895" s="54"/>
    </row>
    <row r="2896" spans="1:12">
      <c r="A2896" t="s">
        <v>26</v>
      </c>
      <c r="B2896" t="s">
        <v>121</v>
      </c>
      <c r="C2896" t="s">
        <v>99</v>
      </c>
      <c r="D2896" t="s">
        <v>100</v>
      </c>
      <c r="E2896" s="54">
        <v>19</v>
      </c>
      <c r="F2896" t="s">
        <v>80</v>
      </c>
      <c r="G2896" s="54">
        <v>0.997207711626519</v>
      </c>
      <c r="H2896" s="54">
        <v>0</v>
      </c>
      <c r="I2896" s="54">
        <v>5.2422327703995998E-2</v>
      </c>
      <c r="J2896" s="1">
        <v>0</v>
      </c>
      <c r="K2896" s="1">
        <v>150</v>
      </c>
      <c r="L2896" s="54"/>
    </row>
    <row r="2897" spans="1:12">
      <c r="A2897" t="s">
        <v>26</v>
      </c>
      <c r="B2897" t="s">
        <v>121</v>
      </c>
      <c r="C2897" t="s">
        <v>99</v>
      </c>
      <c r="D2897" t="s">
        <v>100</v>
      </c>
      <c r="E2897" s="54">
        <v>19</v>
      </c>
      <c r="F2897" t="s">
        <v>81</v>
      </c>
      <c r="G2897" s="54">
        <v>0.997207711626519</v>
      </c>
      <c r="H2897" s="54">
        <v>0</v>
      </c>
      <c r="I2897" s="54">
        <v>2.24896723123445E-2</v>
      </c>
      <c r="J2897" s="1">
        <v>0</v>
      </c>
      <c r="K2897" s="1">
        <v>150</v>
      </c>
      <c r="L2897" s="54"/>
    </row>
    <row r="2898" spans="1:12">
      <c r="A2898" t="s">
        <v>26</v>
      </c>
      <c r="B2898" t="s">
        <v>121</v>
      </c>
      <c r="C2898" t="s">
        <v>99</v>
      </c>
      <c r="D2898" t="s">
        <v>100</v>
      </c>
      <c r="E2898" s="54">
        <v>19</v>
      </c>
      <c r="F2898" t="s">
        <v>79</v>
      </c>
      <c r="G2898" s="54">
        <v>0.997207711626519</v>
      </c>
      <c r="H2898" s="54">
        <v>0</v>
      </c>
      <c r="I2898" s="54">
        <v>-3.35244410654673E-2</v>
      </c>
      <c r="J2898" s="1">
        <v>0</v>
      </c>
      <c r="K2898" s="1">
        <v>150</v>
      </c>
      <c r="L2898" s="54"/>
    </row>
    <row r="2899" spans="1:12">
      <c r="A2899" t="s">
        <v>26</v>
      </c>
      <c r="B2899" t="s">
        <v>121</v>
      </c>
      <c r="C2899" t="s">
        <v>99</v>
      </c>
      <c r="D2899" t="s">
        <v>100</v>
      </c>
      <c r="E2899" s="54">
        <v>19</v>
      </c>
      <c r="F2899" t="s">
        <v>66</v>
      </c>
      <c r="G2899" s="54">
        <v>0.997207711626519</v>
      </c>
      <c r="H2899" s="54">
        <v>0</v>
      </c>
      <c r="I2899" s="54">
        <v>0.415900300767299</v>
      </c>
      <c r="J2899" s="1">
        <v>0</v>
      </c>
      <c r="K2899" s="1">
        <v>150</v>
      </c>
      <c r="L2899" s="54"/>
    </row>
    <row r="2900" spans="1:12">
      <c r="A2900" t="s">
        <v>26</v>
      </c>
      <c r="B2900" t="s">
        <v>121</v>
      </c>
      <c r="C2900" t="s">
        <v>99</v>
      </c>
      <c r="D2900" t="s">
        <v>100</v>
      </c>
      <c r="E2900" s="54">
        <v>19</v>
      </c>
      <c r="F2900" t="s">
        <v>56</v>
      </c>
      <c r="G2900" s="54">
        <v>0.997207711626519</v>
      </c>
      <c r="H2900" s="54">
        <v>0</v>
      </c>
      <c r="I2900" s="54">
        <v>0.23032378264647299</v>
      </c>
      <c r="J2900" s="1">
        <v>0</v>
      </c>
      <c r="K2900" s="1">
        <v>150</v>
      </c>
      <c r="L2900" s="54"/>
    </row>
    <row r="2901" spans="1:12">
      <c r="A2901" t="s">
        <v>26</v>
      </c>
      <c r="B2901" t="s">
        <v>121</v>
      </c>
      <c r="C2901" t="s">
        <v>99</v>
      </c>
      <c r="D2901" t="s">
        <v>100</v>
      </c>
      <c r="E2901" s="54">
        <v>19</v>
      </c>
      <c r="F2901" t="s">
        <v>86</v>
      </c>
      <c r="G2901" s="54">
        <v>0.997207711626519</v>
      </c>
      <c r="H2901" s="54">
        <v>0</v>
      </c>
      <c r="I2901" s="54">
        <v>-4.2631101852305198E-4</v>
      </c>
      <c r="J2901" s="1">
        <v>0</v>
      </c>
      <c r="K2901" s="1">
        <v>150</v>
      </c>
      <c r="L2901" s="54"/>
    </row>
    <row r="2902" spans="1:12">
      <c r="A2902" t="s">
        <v>26</v>
      </c>
      <c r="B2902" t="s">
        <v>121</v>
      </c>
      <c r="C2902" t="s">
        <v>99</v>
      </c>
      <c r="D2902" t="s">
        <v>100</v>
      </c>
      <c r="E2902" s="54">
        <v>19</v>
      </c>
      <c r="F2902" t="s">
        <v>88</v>
      </c>
      <c r="G2902" s="54">
        <v>0.997207711626519</v>
      </c>
      <c r="H2902" s="54">
        <v>0</v>
      </c>
      <c r="I2902" s="54">
        <v>1.6925308110933999E-3</v>
      </c>
      <c r="J2902" s="1">
        <v>0</v>
      </c>
      <c r="K2902" s="1">
        <v>150</v>
      </c>
      <c r="L2902" s="54"/>
    </row>
    <row r="2903" spans="1:12">
      <c r="A2903" t="s">
        <v>26</v>
      </c>
      <c r="B2903" t="s">
        <v>121</v>
      </c>
      <c r="C2903" t="s">
        <v>99</v>
      </c>
      <c r="D2903" t="s">
        <v>100</v>
      </c>
      <c r="E2903" s="54">
        <v>19</v>
      </c>
      <c r="F2903" t="s">
        <v>87</v>
      </c>
      <c r="G2903" s="54">
        <v>0.997207711626519</v>
      </c>
      <c r="H2903" s="54">
        <v>0</v>
      </c>
      <c r="I2903" s="54">
        <v>-2.9488612630275998E-3</v>
      </c>
      <c r="J2903" s="1">
        <v>0</v>
      </c>
      <c r="K2903" s="1">
        <v>150</v>
      </c>
      <c r="L2903" s="54"/>
    </row>
    <row r="2904" spans="1:12">
      <c r="A2904" t="s">
        <v>26</v>
      </c>
      <c r="B2904" t="s">
        <v>121</v>
      </c>
      <c r="C2904" t="s">
        <v>99</v>
      </c>
      <c r="D2904" t="s">
        <v>100</v>
      </c>
      <c r="E2904" s="54">
        <v>19</v>
      </c>
      <c r="F2904" t="s">
        <v>85</v>
      </c>
      <c r="G2904" s="54">
        <v>0.997207711626519</v>
      </c>
      <c r="H2904" s="54">
        <v>0</v>
      </c>
      <c r="I2904" s="54">
        <v>1.0706745958053199E-2</v>
      </c>
      <c r="J2904" s="1">
        <v>0</v>
      </c>
      <c r="K2904" s="1">
        <v>150</v>
      </c>
      <c r="L2904" s="54"/>
    </row>
    <row r="2905" spans="1:12">
      <c r="A2905" t="s">
        <v>26</v>
      </c>
      <c r="B2905" t="s">
        <v>121</v>
      </c>
      <c r="C2905" t="s">
        <v>99</v>
      </c>
      <c r="D2905" t="s">
        <v>100</v>
      </c>
      <c r="E2905" s="54">
        <v>19</v>
      </c>
      <c r="F2905" t="s">
        <v>89</v>
      </c>
      <c r="G2905" s="54">
        <v>0.997207711626519</v>
      </c>
      <c r="H2905" s="54">
        <v>0</v>
      </c>
      <c r="I2905" s="54">
        <v>5.3635165407950403E-3</v>
      </c>
      <c r="J2905" s="1">
        <v>0</v>
      </c>
      <c r="K2905" s="1">
        <v>150</v>
      </c>
      <c r="L2905" s="54"/>
    </row>
    <row r="2906" spans="1:12">
      <c r="A2906" t="s">
        <v>26</v>
      </c>
      <c r="B2906" t="s">
        <v>121</v>
      </c>
      <c r="C2906" t="s">
        <v>99</v>
      </c>
      <c r="D2906" t="s">
        <v>100</v>
      </c>
      <c r="E2906" s="54">
        <v>19</v>
      </c>
      <c r="F2906" t="s">
        <v>55</v>
      </c>
      <c r="G2906" s="54">
        <v>0.997207711626519</v>
      </c>
      <c r="H2906" s="54">
        <v>0</v>
      </c>
      <c r="I2906" s="54">
        <v>0.303312852048986</v>
      </c>
      <c r="J2906" s="1">
        <v>0</v>
      </c>
      <c r="K2906" s="1">
        <v>150</v>
      </c>
      <c r="L2906" s="54"/>
    </row>
    <row r="2907" spans="1:12">
      <c r="A2907" t="s">
        <v>26</v>
      </c>
      <c r="B2907" t="s">
        <v>121</v>
      </c>
      <c r="C2907" t="s">
        <v>99</v>
      </c>
      <c r="D2907" t="s">
        <v>100</v>
      </c>
      <c r="E2907" s="54">
        <v>19</v>
      </c>
      <c r="F2907" t="s">
        <v>61</v>
      </c>
      <c r="G2907" s="54">
        <v>0.997207711626519</v>
      </c>
      <c r="H2907" s="54">
        <v>0</v>
      </c>
      <c r="I2907" s="54">
        <v>0.40020199935824902</v>
      </c>
      <c r="J2907" s="1">
        <v>0</v>
      </c>
      <c r="K2907" s="1">
        <v>150</v>
      </c>
      <c r="L2907" s="54"/>
    </row>
    <row r="2908" spans="1:12">
      <c r="A2908" t="s">
        <v>26</v>
      </c>
      <c r="B2908" t="s">
        <v>121</v>
      </c>
      <c r="C2908" t="s">
        <v>99</v>
      </c>
      <c r="D2908" t="s">
        <v>100</v>
      </c>
      <c r="E2908" s="54">
        <v>19</v>
      </c>
      <c r="F2908" t="s">
        <v>60</v>
      </c>
      <c r="G2908" s="54">
        <v>0.997207711626519</v>
      </c>
      <c r="H2908" s="54">
        <v>0</v>
      </c>
      <c r="I2908" s="54">
        <v>0.28953765218122102</v>
      </c>
      <c r="J2908" s="1">
        <v>0</v>
      </c>
      <c r="K2908" s="1">
        <v>150</v>
      </c>
      <c r="L2908" s="54"/>
    </row>
    <row r="2909" spans="1:12">
      <c r="A2909" t="s">
        <v>26</v>
      </c>
      <c r="B2909" t="s">
        <v>121</v>
      </c>
      <c r="C2909" t="s">
        <v>99</v>
      </c>
      <c r="D2909" t="s">
        <v>100</v>
      </c>
      <c r="E2909" s="54">
        <v>19</v>
      </c>
      <c r="F2909" t="s">
        <v>57</v>
      </c>
      <c r="G2909" s="54">
        <v>0.997207711626519</v>
      </c>
      <c r="H2909" s="54">
        <v>0</v>
      </c>
      <c r="I2909" s="54">
        <v>0.136261487291746</v>
      </c>
      <c r="J2909" s="1">
        <v>0</v>
      </c>
      <c r="K2909" s="1">
        <v>150</v>
      </c>
      <c r="L2909" s="54"/>
    </row>
    <row r="2910" spans="1:12">
      <c r="A2910" t="s">
        <v>26</v>
      </c>
      <c r="B2910" t="s">
        <v>121</v>
      </c>
      <c r="C2910" t="s">
        <v>99</v>
      </c>
      <c r="D2910" t="s">
        <v>100</v>
      </c>
      <c r="E2910" s="54">
        <v>19</v>
      </c>
      <c r="F2910" t="s">
        <v>59</v>
      </c>
      <c r="G2910" s="54">
        <v>0.997207711626519</v>
      </c>
      <c r="H2910" s="54">
        <v>0</v>
      </c>
      <c r="I2910" s="54">
        <v>3.8525212259675798E-2</v>
      </c>
      <c r="J2910" s="1">
        <v>0</v>
      </c>
      <c r="K2910" s="1">
        <v>150</v>
      </c>
      <c r="L2910" s="54"/>
    </row>
    <row r="2911" spans="1:12">
      <c r="A2911" t="s">
        <v>26</v>
      </c>
      <c r="B2911" t="s">
        <v>121</v>
      </c>
      <c r="C2911" t="s">
        <v>99</v>
      </c>
      <c r="D2911" t="s">
        <v>100</v>
      </c>
      <c r="E2911" s="54">
        <v>19</v>
      </c>
      <c r="F2911" t="s">
        <v>65</v>
      </c>
      <c r="G2911" s="54">
        <v>0.997207711626519</v>
      </c>
      <c r="H2911" s="54">
        <v>0</v>
      </c>
      <c r="I2911" s="54">
        <v>0.16493030610749099</v>
      </c>
      <c r="J2911" s="1">
        <v>0</v>
      </c>
      <c r="K2911" s="1">
        <v>150</v>
      </c>
      <c r="L2911" s="54"/>
    </row>
    <row r="2912" spans="1:12">
      <c r="A2912" t="s">
        <v>26</v>
      </c>
      <c r="B2912" t="s">
        <v>121</v>
      </c>
      <c r="C2912" t="s">
        <v>99</v>
      </c>
      <c r="D2912" t="s">
        <v>100</v>
      </c>
      <c r="E2912" s="54">
        <v>19</v>
      </c>
      <c r="F2912" t="s">
        <v>64</v>
      </c>
      <c r="G2912" s="54">
        <v>0.997207711626519</v>
      </c>
      <c r="H2912" s="54">
        <v>0</v>
      </c>
      <c r="I2912" s="54">
        <v>0.13157892622715101</v>
      </c>
      <c r="J2912" s="1">
        <v>0</v>
      </c>
      <c r="K2912" s="1">
        <v>150</v>
      </c>
      <c r="L2912" s="54"/>
    </row>
    <row r="2913" spans="1:12">
      <c r="A2913" t="s">
        <v>26</v>
      </c>
      <c r="B2913" t="s">
        <v>121</v>
      </c>
      <c r="C2913" t="s">
        <v>99</v>
      </c>
      <c r="D2913" t="s">
        <v>100</v>
      </c>
      <c r="E2913" s="54">
        <v>19</v>
      </c>
      <c r="F2913" t="s">
        <v>17</v>
      </c>
      <c r="G2913" s="54">
        <v>0.997207711626519</v>
      </c>
      <c r="H2913" s="54">
        <v>0</v>
      </c>
      <c r="I2913" s="54">
        <v>-6.26487928941038E-2</v>
      </c>
      <c r="J2913" s="1">
        <v>0</v>
      </c>
      <c r="K2913" s="1">
        <v>150</v>
      </c>
      <c r="L2913" s="54"/>
    </row>
    <row r="2914" spans="1:12">
      <c r="A2914" t="s">
        <v>26</v>
      </c>
      <c r="B2914" t="s">
        <v>121</v>
      </c>
      <c r="C2914" t="s">
        <v>99</v>
      </c>
      <c r="D2914" t="s">
        <v>100</v>
      </c>
      <c r="E2914" s="54">
        <v>19</v>
      </c>
      <c r="F2914" t="s">
        <v>63</v>
      </c>
      <c r="G2914" s="54">
        <v>0.997207711626519</v>
      </c>
      <c r="H2914" s="54">
        <v>0</v>
      </c>
      <c r="I2914" s="54">
        <v>0.17466677372818001</v>
      </c>
      <c r="J2914" s="1">
        <v>0</v>
      </c>
      <c r="K2914" s="1">
        <v>150</v>
      </c>
      <c r="L2914" s="54"/>
    </row>
    <row r="2915" spans="1:12">
      <c r="A2915" t="s">
        <v>26</v>
      </c>
      <c r="B2915" t="s">
        <v>121</v>
      </c>
      <c r="C2915" t="s">
        <v>99</v>
      </c>
      <c r="D2915" t="s">
        <v>100</v>
      </c>
      <c r="E2915" s="54">
        <v>19</v>
      </c>
      <c r="F2915" t="s">
        <v>72</v>
      </c>
      <c r="G2915" s="54">
        <v>0.997207711626519</v>
      </c>
      <c r="H2915" s="54">
        <v>0</v>
      </c>
      <c r="I2915" s="54">
        <v>0.165514620526827</v>
      </c>
      <c r="J2915" s="1">
        <v>0</v>
      </c>
      <c r="K2915" s="1">
        <v>150</v>
      </c>
      <c r="L2915" s="54"/>
    </row>
    <row r="2916" spans="1:12">
      <c r="A2916" t="s">
        <v>26</v>
      </c>
      <c r="B2916" t="s">
        <v>121</v>
      </c>
      <c r="C2916" t="s">
        <v>99</v>
      </c>
      <c r="D2916" t="s">
        <v>100</v>
      </c>
      <c r="E2916" s="54">
        <v>20</v>
      </c>
      <c r="F2916" t="s">
        <v>62</v>
      </c>
      <c r="G2916" s="54">
        <v>1.0710310508319101</v>
      </c>
      <c r="H2916" s="54">
        <v>0</v>
      </c>
      <c r="I2916" s="54">
        <v>0.30169140093836799</v>
      </c>
      <c r="J2916" s="1">
        <v>0</v>
      </c>
      <c r="K2916" s="1">
        <v>150</v>
      </c>
      <c r="L2916" s="54"/>
    </row>
    <row r="2917" spans="1:12">
      <c r="A2917" t="s">
        <v>26</v>
      </c>
      <c r="B2917" t="s">
        <v>121</v>
      </c>
      <c r="C2917" t="s">
        <v>99</v>
      </c>
      <c r="D2917" t="s">
        <v>100</v>
      </c>
      <c r="E2917" s="54">
        <v>20</v>
      </c>
      <c r="F2917" t="s">
        <v>84</v>
      </c>
      <c r="G2917" s="54">
        <v>1.0710310508319101</v>
      </c>
      <c r="H2917" s="54">
        <v>0</v>
      </c>
      <c r="I2917" s="54">
        <v>-4.6347286000084302E-2</v>
      </c>
      <c r="J2917" s="1">
        <v>0</v>
      </c>
      <c r="K2917" s="1">
        <v>2.7540983606557399</v>
      </c>
      <c r="L2917" s="54"/>
    </row>
    <row r="2918" spans="1:12">
      <c r="A2918" t="s">
        <v>26</v>
      </c>
      <c r="B2918" t="s">
        <v>121</v>
      </c>
      <c r="C2918" t="s">
        <v>99</v>
      </c>
      <c r="D2918" t="s">
        <v>100</v>
      </c>
      <c r="E2918" s="54">
        <v>20</v>
      </c>
      <c r="F2918" t="s">
        <v>84</v>
      </c>
      <c r="G2918" s="54">
        <v>1.0710310508319101</v>
      </c>
      <c r="H2918" s="54">
        <v>1</v>
      </c>
      <c r="I2918" s="54">
        <v>7.2269554539393599E-2</v>
      </c>
      <c r="J2918" s="1">
        <v>2.7540983606557399</v>
      </c>
      <c r="K2918" s="1">
        <v>150</v>
      </c>
      <c r="L2918" s="54"/>
    </row>
    <row r="2919" spans="1:12">
      <c r="A2919" t="s">
        <v>26</v>
      </c>
      <c r="B2919" t="s">
        <v>121</v>
      </c>
      <c r="C2919" t="s">
        <v>99</v>
      </c>
      <c r="D2919" t="s">
        <v>100</v>
      </c>
      <c r="E2919" s="54">
        <v>20</v>
      </c>
      <c r="F2919" t="s">
        <v>80</v>
      </c>
      <c r="G2919" s="54">
        <v>1.0710310508319101</v>
      </c>
      <c r="H2919" s="54">
        <v>0</v>
      </c>
      <c r="I2919" s="54">
        <v>5.3111390847747603E-2</v>
      </c>
      <c r="J2919" s="1">
        <v>0</v>
      </c>
      <c r="K2919" s="1">
        <v>150</v>
      </c>
      <c r="L2919" s="54"/>
    </row>
    <row r="2920" spans="1:12">
      <c r="A2920" t="s">
        <v>26</v>
      </c>
      <c r="B2920" t="s">
        <v>121</v>
      </c>
      <c r="C2920" t="s">
        <v>99</v>
      </c>
      <c r="D2920" t="s">
        <v>100</v>
      </c>
      <c r="E2920" s="54">
        <v>20</v>
      </c>
      <c r="F2920" t="s">
        <v>81</v>
      </c>
      <c r="G2920" s="54">
        <v>1.0710310508319101</v>
      </c>
      <c r="H2920" s="54">
        <v>0</v>
      </c>
      <c r="I2920" s="54">
        <v>2.00185288640247E-2</v>
      </c>
      <c r="J2920" s="1">
        <v>0</v>
      </c>
      <c r="K2920" s="1">
        <v>150</v>
      </c>
      <c r="L2920" s="54"/>
    </row>
    <row r="2921" spans="1:12">
      <c r="A2921" t="s">
        <v>26</v>
      </c>
      <c r="B2921" t="s">
        <v>121</v>
      </c>
      <c r="C2921" t="s">
        <v>99</v>
      </c>
      <c r="D2921" t="s">
        <v>100</v>
      </c>
      <c r="E2921" s="54">
        <v>20</v>
      </c>
      <c r="F2921" t="s">
        <v>79</v>
      </c>
      <c r="G2921" s="54">
        <v>1.0710310508319101</v>
      </c>
      <c r="H2921" s="54">
        <v>0</v>
      </c>
      <c r="I2921" s="54">
        <v>2.2662376552571098E-3</v>
      </c>
      <c r="J2921" s="1">
        <v>0</v>
      </c>
      <c r="K2921" s="1">
        <v>150</v>
      </c>
      <c r="L2921" s="54"/>
    </row>
    <row r="2922" spans="1:12">
      <c r="A2922" t="s">
        <v>26</v>
      </c>
      <c r="B2922" t="s">
        <v>121</v>
      </c>
      <c r="C2922" t="s">
        <v>99</v>
      </c>
      <c r="D2922" t="s">
        <v>100</v>
      </c>
      <c r="E2922" s="54">
        <v>20</v>
      </c>
      <c r="F2922" t="s">
        <v>66</v>
      </c>
      <c r="G2922" s="54">
        <v>1.0710310508319101</v>
      </c>
      <c r="H2922" s="54">
        <v>0</v>
      </c>
      <c r="I2922" s="54">
        <v>0.37644421815267698</v>
      </c>
      <c r="J2922" s="1">
        <v>0</v>
      </c>
      <c r="K2922" s="1">
        <v>150</v>
      </c>
      <c r="L2922" s="54"/>
    </row>
    <row r="2923" spans="1:12">
      <c r="A2923" t="s">
        <v>26</v>
      </c>
      <c r="B2923" t="s">
        <v>121</v>
      </c>
      <c r="C2923" t="s">
        <v>99</v>
      </c>
      <c r="D2923" t="s">
        <v>100</v>
      </c>
      <c r="E2923" s="54">
        <v>20</v>
      </c>
      <c r="F2923" t="s">
        <v>56</v>
      </c>
      <c r="G2923" s="54">
        <v>1.0710310508319101</v>
      </c>
      <c r="H2923" s="54">
        <v>0</v>
      </c>
      <c r="I2923" s="54">
        <v>0.166610212947196</v>
      </c>
      <c r="J2923" s="1">
        <v>0</v>
      </c>
      <c r="K2923" s="1">
        <v>150</v>
      </c>
      <c r="L2923" s="54"/>
    </row>
    <row r="2924" spans="1:12">
      <c r="A2924" t="s">
        <v>26</v>
      </c>
      <c r="B2924" t="s">
        <v>121</v>
      </c>
      <c r="C2924" t="s">
        <v>99</v>
      </c>
      <c r="D2924" t="s">
        <v>100</v>
      </c>
      <c r="E2924" s="54">
        <v>20</v>
      </c>
      <c r="F2924" t="s">
        <v>86</v>
      </c>
      <c r="G2924" s="54">
        <v>1.0710310508319101</v>
      </c>
      <c r="H2924" s="54">
        <v>0</v>
      </c>
      <c r="I2924" s="54">
        <v>7.6627619287388399E-3</v>
      </c>
      <c r="J2924" s="1">
        <v>0</v>
      </c>
      <c r="K2924" s="1">
        <v>150</v>
      </c>
      <c r="L2924" s="54"/>
    </row>
    <row r="2925" spans="1:12">
      <c r="A2925" t="s">
        <v>26</v>
      </c>
      <c r="B2925" t="s">
        <v>121</v>
      </c>
      <c r="C2925" t="s">
        <v>99</v>
      </c>
      <c r="D2925" t="s">
        <v>100</v>
      </c>
      <c r="E2925" s="54">
        <v>20</v>
      </c>
      <c r="F2925" t="s">
        <v>88</v>
      </c>
      <c r="G2925" s="54">
        <v>1.0710310508319101</v>
      </c>
      <c r="H2925" s="54">
        <v>0</v>
      </c>
      <c r="I2925" s="54">
        <v>-5.3992367752133397E-3</v>
      </c>
      <c r="J2925" s="1">
        <v>0</v>
      </c>
      <c r="K2925" s="1">
        <v>150</v>
      </c>
      <c r="L2925" s="54"/>
    </row>
    <row r="2926" spans="1:12">
      <c r="A2926" t="s">
        <v>26</v>
      </c>
      <c r="B2926" t="s">
        <v>121</v>
      </c>
      <c r="C2926" t="s">
        <v>99</v>
      </c>
      <c r="D2926" t="s">
        <v>100</v>
      </c>
      <c r="E2926" s="54">
        <v>20</v>
      </c>
      <c r="F2926" t="s">
        <v>87</v>
      </c>
      <c r="G2926" s="54">
        <v>1.0710310508319101</v>
      </c>
      <c r="H2926" s="54">
        <v>0</v>
      </c>
      <c r="I2926" s="54">
        <v>-3.13248518889562E-3</v>
      </c>
      <c r="J2926" s="1">
        <v>0</v>
      </c>
      <c r="K2926" s="1">
        <v>150</v>
      </c>
      <c r="L2926" s="54"/>
    </row>
    <row r="2927" spans="1:12">
      <c r="A2927" t="s">
        <v>26</v>
      </c>
      <c r="B2927" t="s">
        <v>121</v>
      </c>
      <c r="C2927" t="s">
        <v>99</v>
      </c>
      <c r="D2927" t="s">
        <v>100</v>
      </c>
      <c r="E2927" s="54">
        <v>20</v>
      </c>
      <c r="F2927" t="s">
        <v>85</v>
      </c>
      <c r="G2927" s="54">
        <v>1.0710310508319101</v>
      </c>
      <c r="H2927" s="54">
        <v>0</v>
      </c>
      <c r="I2927" s="54">
        <v>1.09322059807039E-2</v>
      </c>
      <c r="J2927" s="1">
        <v>0</v>
      </c>
      <c r="K2927" s="1">
        <v>150</v>
      </c>
      <c r="L2927" s="54"/>
    </row>
    <row r="2928" spans="1:12">
      <c r="A2928" t="s">
        <v>26</v>
      </c>
      <c r="B2928" t="s">
        <v>121</v>
      </c>
      <c r="C2928" t="s">
        <v>99</v>
      </c>
      <c r="D2928" t="s">
        <v>100</v>
      </c>
      <c r="E2928" s="54">
        <v>20</v>
      </c>
      <c r="F2928" t="s">
        <v>89</v>
      </c>
      <c r="G2928" s="54">
        <v>1.0710310508319101</v>
      </c>
      <c r="H2928" s="54">
        <v>0</v>
      </c>
      <c r="I2928" s="54">
        <v>6.5076175777702104E-3</v>
      </c>
      <c r="J2928" s="1">
        <v>0</v>
      </c>
      <c r="K2928" s="1">
        <v>150</v>
      </c>
      <c r="L2928" s="54"/>
    </row>
    <row r="2929" spans="1:12">
      <c r="A2929" t="s">
        <v>26</v>
      </c>
      <c r="B2929" t="s">
        <v>121</v>
      </c>
      <c r="C2929" t="s">
        <v>99</v>
      </c>
      <c r="D2929" t="s">
        <v>100</v>
      </c>
      <c r="E2929" s="54">
        <v>20</v>
      </c>
      <c r="F2929" t="s">
        <v>55</v>
      </c>
      <c r="G2929" s="54">
        <v>1.0710310508319101</v>
      </c>
      <c r="H2929" s="54">
        <v>0</v>
      </c>
      <c r="I2929" s="54">
        <v>0.223656784102718</v>
      </c>
      <c r="J2929" s="1">
        <v>0</v>
      </c>
      <c r="K2929" s="1">
        <v>150</v>
      </c>
      <c r="L2929" s="54"/>
    </row>
    <row r="2930" spans="1:12">
      <c r="A2930" t="s">
        <v>26</v>
      </c>
      <c r="B2930" t="s">
        <v>121</v>
      </c>
      <c r="C2930" t="s">
        <v>99</v>
      </c>
      <c r="D2930" t="s">
        <v>100</v>
      </c>
      <c r="E2930" s="54">
        <v>20</v>
      </c>
      <c r="F2930" t="s">
        <v>61</v>
      </c>
      <c r="G2930" s="54">
        <v>1.0710310508319101</v>
      </c>
      <c r="H2930" s="54">
        <v>0</v>
      </c>
      <c r="I2930" s="54">
        <v>0.22656904549422099</v>
      </c>
      <c r="J2930" s="1">
        <v>0</v>
      </c>
      <c r="K2930" s="1">
        <v>150</v>
      </c>
      <c r="L2930" s="54"/>
    </row>
    <row r="2931" spans="1:12">
      <c r="A2931" t="s">
        <v>26</v>
      </c>
      <c r="B2931" t="s">
        <v>121</v>
      </c>
      <c r="C2931" t="s">
        <v>99</v>
      </c>
      <c r="D2931" t="s">
        <v>100</v>
      </c>
      <c r="E2931" s="54">
        <v>20</v>
      </c>
      <c r="F2931" t="s">
        <v>60</v>
      </c>
      <c r="G2931" s="54">
        <v>1.0710310508319101</v>
      </c>
      <c r="H2931" s="54">
        <v>0</v>
      </c>
      <c r="I2931" s="54">
        <v>0.14355714722360299</v>
      </c>
      <c r="J2931" s="1">
        <v>0</v>
      </c>
      <c r="K2931" s="1">
        <v>150</v>
      </c>
      <c r="L2931" s="54"/>
    </row>
    <row r="2932" spans="1:12">
      <c r="A2932" t="s">
        <v>26</v>
      </c>
      <c r="B2932" t="s">
        <v>121</v>
      </c>
      <c r="C2932" t="s">
        <v>99</v>
      </c>
      <c r="D2932" t="s">
        <v>100</v>
      </c>
      <c r="E2932" s="54">
        <v>20</v>
      </c>
      <c r="F2932" t="s">
        <v>57</v>
      </c>
      <c r="G2932" s="54">
        <v>1.0710310508319101</v>
      </c>
      <c r="H2932" s="54">
        <v>0</v>
      </c>
      <c r="I2932" s="54">
        <v>0.136887384725672</v>
      </c>
      <c r="J2932" s="1">
        <v>0</v>
      </c>
      <c r="K2932" s="1">
        <v>150</v>
      </c>
      <c r="L2932" s="54"/>
    </row>
    <row r="2933" spans="1:12">
      <c r="A2933" t="s">
        <v>26</v>
      </c>
      <c r="B2933" t="s">
        <v>121</v>
      </c>
      <c r="C2933" t="s">
        <v>99</v>
      </c>
      <c r="D2933" t="s">
        <v>100</v>
      </c>
      <c r="E2933" s="54">
        <v>20</v>
      </c>
      <c r="F2933" t="s">
        <v>59</v>
      </c>
      <c r="G2933" s="54">
        <v>1.0710310508319101</v>
      </c>
      <c r="H2933" s="54">
        <v>0</v>
      </c>
      <c r="I2933" s="54">
        <v>-3.3582327980692703E-2</v>
      </c>
      <c r="J2933" s="1">
        <v>0</v>
      </c>
      <c r="K2933" s="1">
        <v>150</v>
      </c>
      <c r="L2933" s="54"/>
    </row>
    <row r="2934" spans="1:12">
      <c r="A2934" t="s">
        <v>26</v>
      </c>
      <c r="B2934" t="s">
        <v>121</v>
      </c>
      <c r="C2934" t="s">
        <v>99</v>
      </c>
      <c r="D2934" t="s">
        <v>100</v>
      </c>
      <c r="E2934" s="54">
        <v>20</v>
      </c>
      <c r="F2934" t="s">
        <v>65</v>
      </c>
      <c r="G2934" s="54">
        <v>1.0710310508319101</v>
      </c>
      <c r="H2934" s="54">
        <v>0</v>
      </c>
      <c r="I2934" s="54">
        <v>0.113824772505332</v>
      </c>
      <c r="J2934" s="1">
        <v>0</v>
      </c>
      <c r="K2934" s="1">
        <v>150</v>
      </c>
      <c r="L2934" s="54"/>
    </row>
    <row r="2935" spans="1:12">
      <c r="A2935" t="s">
        <v>26</v>
      </c>
      <c r="B2935" t="s">
        <v>121</v>
      </c>
      <c r="C2935" t="s">
        <v>99</v>
      </c>
      <c r="D2935" t="s">
        <v>100</v>
      </c>
      <c r="E2935" s="54">
        <v>20</v>
      </c>
      <c r="F2935" t="s">
        <v>64</v>
      </c>
      <c r="G2935" s="54">
        <v>1.0710310508319101</v>
      </c>
      <c r="H2935" s="54">
        <v>0</v>
      </c>
      <c r="I2935" s="54">
        <v>0.121148059792325</v>
      </c>
      <c r="J2935" s="1">
        <v>0</v>
      </c>
      <c r="K2935" s="1">
        <v>150</v>
      </c>
      <c r="L2935" s="54"/>
    </row>
    <row r="2936" spans="1:12">
      <c r="A2936" t="s">
        <v>26</v>
      </c>
      <c r="B2936" t="s">
        <v>121</v>
      </c>
      <c r="C2936" t="s">
        <v>99</v>
      </c>
      <c r="D2936" t="s">
        <v>100</v>
      </c>
      <c r="E2936" s="54">
        <v>20</v>
      </c>
      <c r="F2936" t="s">
        <v>17</v>
      </c>
      <c r="G2936" s="54">
        <v>1.0710310508319101</v>
      </c>
      <c r="H2936" s="54">
        <v>0</v>
      </c>
      <c r="I2936" s="54">
        <v>-8.6725119361201503E-2</v>
      </c>
      <c r="J2936" s="1">
        <v>0</v>
      </c>
      <c r="K2936" s="1">
        <v>150</v>
      </c>
      <c r="L2936" s="54"/>
    </row>
    <row r="2937" spans="1:12">
      <c r="A2937" t="s">
        <v>26</v>
      </c>
      <c r="B2937" t="s">
        <v>121</v>
      </c>
      <c r="C2937" t="s">
        <v>99</v>
      </c>
      <c r="D2937" t="s">
        <v>100</v>
      </c>
      <c r="E2937" s="54">
        <v>20</v>
      </c>
      <c r="F2937" t="s">
        <v>63</v>
      </c>
      <c r="G2937" s="54">
        <v>1.0710310508319101</v>
      </c>
      <c r="H2937" s="54">
        <v>0</v>
      </c>
      <c r="I2937" s="54">
        <v>0.18985045516002799</v>
      </c>
      <c r="J2937" s="1">
        <v>0</v>
      </c>
      <c r="K2937" s="1">
        <v>150</v>
      </c>
      <c r="L2937" s="54"/>
    </row>
    <row r="2938" spans="1:12">
      <c r="A2938" t="s">
        <v>26</v>
      </c>
      <c r="B2938" t="s">
        <v>121</v>
      </c>
      <c r="C2938" t="s">
        <v>99</v>
      </c>
      <c r="D2938" t="s">
        <v>100</v>
      </c>
      <c r="E2938" s="54">
        <v>20</v>
      </c>
      <c r="F2938" t="s">
        <v>72</v>
      </c>
      <c r="G2938" s="54">
        <v>1.0710310508319101</v>
      </c>
      <c r="H2938" s="54">
        <v>0</v>
      </c>
      <c r="I2938" s="54">
        <v>0.12513549982802699</v>
      </c>
      <c r="J2938" s="1">
        <v>0</v>
      </c>
      <c r="K2938" s="1">
        <v>150</v>
      </c>
      <c r="L2938" s="54"/>
    </row>
    <row r="2939" spans="1:12">
      <c r="A2939" t="s">
        <v>26</v>
      </c>
      <c r="B2939" t="s">
        <v>121</v>
      </c>
      <c r="C2939" t="s">
        <v>99</v>
      </c>
      <c r="D2939" t="s">
        <v>100</v>
      </c>
      <c r="E2939" s="54">
        <v>21</v>
      </c>
      <c r="F2939" t="s">
        <v>62</v>
      </c>
      <c r="G2939" s="54">
        <v>1.0685892942369499</v>
      </c>
      <c r="H2939" s="54">
        <v>0</v>
      </c>
      <c r="I2939" s="54">
        <v>0.29417353001129498</v>
      </c>
      <c r="J2939" s="1">
        <v>0</v>
      </c>
      <c r="K2939" s="1">
        <v>150</v>
      </c>
      <c r="L2939" s="54"/>
    </row>
    <row r="2940" spans="1:12">
      <c r="A2940" t="s">
        <v>26</v>
      </c>
      <c r="B2940" t="s">
        <v>121</v>
      </c>
      <c r="C2940" t="s">
        <v>99</v>
      </c>
      <c r="D2940" t="s">
        <v>100</v>
      </c>
      <c r="E2940" s="54">
        <v>21</v>
      </c>
      <c r="F2940" t="s">
        <v>84</v>
      </c>
      <c r="G2940" s="54">
        <v>1.0685892942369499</v>
      </c>
      <c r="H2940" s="54">
        <v>0</v>
      </c>
      <c r="I2940" s="54">
        <v>-9.5339009436226502E-3</v>
      </c>
      <c r="J2940" s="1">
        <v>0</v>
      </c>
      <c r="K2940" s="1">
        <v>3.7868852459016402</v>
      </c>
      <c r="L2940" s="54"/>
    </row>
    <row r="2941" spans="1:12">
      <c r="A2941" t="s">
        <v>26</v>
      </c>
      <c r="B2941" t="s">
        <v>121</v>
      </c>
      <c r="C2941" t="s">
        <v>99</v>
      </c>
      <c r="D2941" t="s">
        <v>100</v>
      </c>
      <c r="E2941" s="54">
        <v>21</v>
      </c>
      <c r="F2941" t="s">
        <v>84</v>
      </c>
      <c r="G2941" s="54">
        <v>1.0685892942369499</v>
      </c>
      <c r="H2941" s="54">
        <v>1</v>
      </c>
      <c r="I2941" s="54">
        <v>4.3946510558324499E-2</v>
      </c>
      <c r="J2941" s="1">
        <v>3.7868852459016402</v>
      </c>
      <c r="K2941" s="1">
        <v>150</v>
      </c>
      <c r="L2941" s="54"/>
    </row>
    <row r="2942" spans="1:12">
      <c r="A2942" t="s">
        <v>26</v>
      </c>
      <c r="B2942" t="s">
        <v>121</v>
      </c>
      <c r="C2942" t="s">
        <v>99</v>
      </c>
      <c r="D2942" t="s">
        <v>100</v>
      </c>
      <c r="E2942" s="54">
        <v>21</v>
      </c>
      <c r="F2942" t="s">
        <v>80</v>
      </c>
      <c r="G2942" s="54">
        <v>1.0685892942369499</v>
      </c>
      <c r="H2942" s="54">
        <v>0</v>
      </c>
      <c r="I2942" s="54">
        <v>4.8008682529398501E-2</v>
      </c>
      <c r="J2942" s="1">
        <v>0</v>
      </c>
      <c r="K2942" s="1">
        <v>150</v>
      </c>
      <c r="L2942" s="54"/>
    </row>
    <row r="2943" spans="1:12">
      <c r="A2943" t="s">
        <v>26</v>
      </c>
      <c r="B2943" t="s">
        <v>121</v>
      </c>
      <c r="C2943" t="s">
        <v>99</v>
      </c>
      <c r="D2943" t="s">
        <v>100</v>
      </c>
      <c r="E2943" s="54">
        <v>21</v>
      </c>
      <c r="F2943" t="s">
        <v>81</v>
      </c>
      <c r="G2943" s="54">
        <v>1.0685892942369499</v>
      </c>
      <c r="H2943" s="54">
        <v>0</v>
      </c>
      <c r="I2943" s="54">
        <v>1.81225367103304E-2</v>
      </c>
      <c r="J2943" s="1">
        <v>0</v>
      </c>
      <c r="K2943" s="1">
        <v>150</v>
      </c>
      <c r="L2943" s="54"/>
    </row>
    <row r="2944" spans="1:12">
      <c r="A2944" t="s">
        <v>26</v>
      </c>
      <c r="B2944" t="s">
        <v>121</v>
      </c>
      <c r="C2944" t="s">
        <v>99</v>
      </c>
      <c r="D2944" t="s">
        <v>100</v>
      </c>
      <c r="E2944" s="54">
        <v>21</v>
      </c>
      <c r="F2944" t="s">
        <v>79</v>
      </c>
      <c r="G2944" s="54">
        <v>1.0685892942369499</v>
      </c>
      <c r="H2944" s="54">
        <v>0</v>
      </c>
      <c r="I2944" s="54">
        <v>-9.3407665975024593E-3</v>
      </c>
      <c r="J2944" s="1">
        <v>0</v>
      </c>
      <c r="K2944" s="1">
        <v>150</v>
      </c>
      <c r="L2944" s="54"/>
    </row>
    <row r="2945" spans="1:12">
      <c r="A2945" t="s">
        <v>26</v>
      </c>
      <c r="B2945" t="s">
        <v>121</v>
      </c>
      <c r="C2945" t="s">
        <v>99</v>
      </c>
      <c r="D2945" t="s">
        <v>100</v>
      </c>
      <c r="E2945" s="54">
        <v>21</v>
      </c>
      <c r="F2945" t="s">
        <v>66</v>
      </c>
      <c r="G2945" s="54">
        <v>1.0685892942369499</v>
      </c>
      <c r="H2945" s="54">
        <v>0</v>
      </c>
      <c r="I2945" s="54">
        <v>0.34058307859359199</v>
      </c>
      <c r="J2945" s="1">
        <v>0</v>
      </c>
      <c r="K2945" s="1">
        <v>150</v>
      </c>
      <c r="L2945" s="54"/>
    </row>
    <row r="2946" spans="1:12">
      <c r="A2946" t="s">
        <v>26</v>
      </c>
      <c r="B2946" t="s">
        <v>121</v>
      </c>
      <c r="C2946" t="s">
        <v>99</v>
      </c>
      <c r="D2946" t="s">
        <v>100</v>
      </c>
      <c r="E2946" s="54">
        <v>21</v>
      </c>
      <c r="F2946" t="s">
        <v>56</v>
      </c>
      <c r="G2946" s="54">
        <v>1.0685892942369499</v>
      </c>
      <c r="H2946" s="54">
        <v>0</v>
      </c>
      <c r="I2946" s="54">
        <v>0.114071213204058</v>
      </c>
      <c r="J2946" s="1">
        <v>0</v>
      </c>
      <c r="K2946" s="1">
        <v>150</v>
      </c>
      <c r="L2946" s="54"/>
    </row>
    <row r="2947" spans="1:12">
      <c r="A2947" t="s">
        <v>26</v>
      </c>
      <c r="B2947" t="s">
        <v>121</v>
      </c>
      <c r="C2947" t="s">
        <v>99</v>
      </c>
      <c r="D2947" t="s">
        <v>100</v>
      </c>
      <c r="E2947" s="54">
        <v>21</v>
      </c>
      <c r="F2947" t="s">
        <v>86</v>
      </c>
      <c r="G2947" s="54">
        <v>1.0685892942369499</v>
      </c>
      <c r="H2947" s="54">
        <v>0</v>
      </c>
      <c r="I2947" s="54">
        <v>2.2037621061943499E-3</v>
      </c>
      <c r="J2947" s="1">
        <v>0</v>
      </c>
      <c r="K2947" s="1">
        <v>150</v>
      </c>
      <c r="L2947" s="54"/>
    </row>
    <row r="2948" spans="1:12">
      <c r="A2948" t="s">
        <v>26</v>
      </c>
      <c r="B2948" t="s">
        <v>121</v>
      </c>
      <c r="C2948" t="s">
        <v>99</v>
      </c>
      <c r="D2948" t="s">
        <v>100</v>
      </c>
      <c r="E2948" s="54">
        <v>21</v>
      </c>
      <c r="F2948" t="s">
        <v>88</v>
      </c>
      <c r="G2948" s="54">
        <v>1.0685892942369499</v>
      </c>
      <c r="H2948" s="54">
        <v>0</v>
      </c>
      <c r="I2948" s="54">
        <v>-1.51779245536238E-3</v>
      </c>
      <c r="J2948" s="1">
        <v>0</v>
      </c>
      <c r="K2948" s="1">
        <v>150</v>
      </c>
      <c r="L2948" s="54"/>
    </row>
    <row r="2949" spans="1:12">
      <c r="A2949" t="s">
        <v>26</v>
      </c>
      <c r="B2949" t="s">
        <v>121</v>
      </c>
      <c r="C2949" t="s">
        <v>99</v>
      </c>
      <c r="D2949" t="s">
        <v>100</v>
      </c>
      <c r="E2949" s="54">
        <v>21</v>
      </c>
      <c r="F2949" t="s">
        <v>87</v>
      </c>
      <c r="G2949" s="54">
        <v>1.0685892942369499</v>
      </c>
      <c r="H2949" s="54">
        <v>0</v>
      </c>
      <c r="I2949" s="54">
        <v>-2.46021934715112E-3</v>
      </c>
      <c r="J2949" s="1">
        <v>0</v>
      </c>
      <c r="K2949" s="1">
        <v>150</v>
      </c>
      <c r="L2949" s="54"/>
    </row>
    <row r="2950" spans="1:12">
      <c r="A2950" t="s">
        <v>26</v>
      </c>
      <c r="B2950" t="s">
        <v>121</v>
      </c>
      <c r="C2950" t="s">
        <v>99</v>
      </c>
      <c r="D2950" t="s">
        <v>100</v>
      </c>
      <c r="E2950" s="54">
        <v>21</v>
      </c>
      <c r="F2950" t="s">
        <v>85</v>
      </c>
      <c r="G2950" s="54">
        <v>1.0685892942369499</v>
      </c>
      <c r="H2950" s="54">
        <v>0</v>
      </c>
      <c r="I2950" s="54">
        <v>9.0712521563584194E-3</v>
      </c>
      <c r="J2950" s="1">
        <v>0</v>
      </c>
      <c r="K2950" s="1">
        <v>150</v>
      </c>
      <c r="L2950" s="54"/>
    </row>
    <row r="2951" spans="1:12">
      <c r="A2951" t="s">
        <v>26</v>
      </c>
      <c r="B2951" t="s">
        <v>121</v>
      </c>
      <c r="C2951" t="s">
        <v>99</v>
      </c>
      <c r="D2951" t="s">
        <v>100</v>
      </c>
      <c r="E2951" s="54">
        <v>21</v>
      </c>
      <c r="F2951" t="s">
        <v>89</v>
      </c>
      <c r="G2951" s="54">
        <v>1.0685892942369499</v>
      </c>
      <c r="H2951" s="54">
        <v>0</v>
      </c>
      <c r="I2951" s="54">
        <v>6.0170578302605098E-3</v>
      </c>
      <c r="J2951" s="1">
        <v>0</v>
      </c>
      <c r="K2951" s="1">
        <v>150</v>
      </c>
      <c r="L2951" s="54"/>
    </row>
    <row r="2952" spans="1:12">
      <c r="A2952" t="s">
        <v>26</v>
      </c>
      <c r="B2952" t="s">
        <v>121</v>
      </c>
      <c r="C2952" t="s">
        <v>99</v>
      </c>
      <c r="D2952" t="s">
        <v>100</v>
      </c>
      <c r="E2952" s="54">
        <v>21</v>
      </c>
      <c r="F2952" t="s">
        <v>55</v>
      </c>
      <c r="G2952" s="54">
        <v>1.0685892942369499</v>
      </c>
      <c r="H2952" s="54">
        <v>0</v>
      </c>
      <c r="I2952" s="54">
        <v>0.16913988286305601</v>
      </c>
      <c r="J2952" s="1">
        <v>0</v>
      </c>
      <c r="K2952" s="1">
        <v>150</v>
      </c>
      <c r="L2952" s="54"/>
    </row>
    <row r="2953" spans="1:12">
      <c r="A2953" t="s">
        <v>26</v>
      </c>
      <c r="B2953" t="s">
        <v>121</v>
      </c>
      <c r="C2953" t="s">
        <v>99</v>
      </c>
      <c r="D2953" t="s">
        <v>100</v>
      </c>
      <c r="E2953" s="54">
        <v>21</v>
      </c>
      <c r="F2953" t="s">
        <v>61</v>
      </c>
      <c r="G2953" s="54">
        <v>1.0685892942369499</v>
      </c>
      <c r="H2953" s="54">
        <v>0</v>
      </c>
      <c r="I2953" s="54">
        <v>0.18555047239945899</v>
      </c>
      <c r="J2953" s="1">
        <v>0</v>
      </c>
      <c r="K2953" s="1">
        <v>150</v>
      </c>
      <c r="L2953" s="54"/>
    </row>
    <row r="2954" spans="1:12">
      <c r="A2954" t="s">
        <v>26</v>
      </c>
      <c r="B2954" t="s">
        <v>121</v>
      </c>
      <c r="C2954" t="s">
        <v>99</v>
      </c>
      <c r="D2954" t="s">
        <v>100</v>
      </c>
      <c r="E2954" s="54">
        <v>21</v>
      </c>
      <c r="F2954" t="s">
        <v>60</v>
      </c>
      <c r="G2954" s="54">
        <v>1.0685892942369499</v>
      </c>
      <c r="H2954" s="54">
        <v>0</v>
      </c>
      <c r="I2954" s="54">
        <v>0.122651453535552</v>
      </c>
      <c r="J2954" s="1">
        <v>0</v>
      </c>
      <c r="K2954" s="1">
        <v>150</v>
      </c>
      <c r="L2954" s="54"/>
    </row>
    <row r="2955" spans="1:12">
      <c r="A2955" t="s">
        <v>26</v>
      </c>
      <c r="B2955" t="s">
        <v>121</v>
      </c>
      <c r="C2955" t="s">
        <v>99</v>
      </c>
      <c r="D2955" t="s">
        <v>100</v>
      </c>
      <c r="E2955" s="54">
        <v>21</v>
      </c>
      <c r="F2955" t="s">
        <v>57</v>
      </c>
      <c r="G2955" s="54">
        <v>1.0685892942369499</v>
      </c>
      <c r="H2955" s="54">
        <v>0</v>
      </c>
      <c r="I2955" s="54">
        <v>9.6730066253723199E-2</v>
      </c>
      <c r="J2955" s="1">
        <v>0</v>
      </c>
      <c r="K2955" s="1">
        <v>150</v>
      </c>
      <c r="L2955" s="54"/>
    </row>
    <row r="2956" spans="1:12">
      <c r="A2956" t="s">
        <v>26</v>
      </c>
      <c r="B2956" t="s">
        <v>121</v>
      </c>
      <c r="C2956" t="s">
        <v>99</v>
      </c>
      <c r="D2956" t="s">
        <v>100</v>
      </c>
      <c r="E2956" s="54">
        <v>21</v>
      </c>
      <c r="F2956" t="s">
        <v>59</v>
      </c>
      <c r="G2956" s="54">
        <v>1.0685892942369499</v>
      </c>
      <c r="H2956" s="54">
        <v>0</v>
      </c>
      <c r="I2956" s="54">
        <v>-3.0164945993539801E-2</v>
      </c>
      <c r="J2956" s="1">
        <v>0</v>
      </c>
      <c r="K2956" s="1">
        <v>150</v>
      </c>
      <c r="L2956" s="54"/>
    </row>
    <row r="2957" spans="1:12">
      <c r="A2957" t="s">
        <v>26</v>
      </c>
      <c r="B2957" t="s">
        <v>121</v>
      </c>
      <c r="C2957" t="s">
        <v>99</v>
      </c>
      <c r="D2957" t="s">
        <v>100</v>
      </c>
      <c r="E2957" s="54">
        <v>21</v>
      </c>
      <c r="F2957" t="s">
        <v>65</v>
      </c>
      <c r="G2957" s="54">
        <v>1.0685892942369499</v>
      </c>
      <c r="H2957" s="54">
        <v>0</v>
      </c>
      <c r="I2957" s="54">
        <v>6.6432915464342907E-2</v>
      </c>
      <c r="J2957" s="1">
        <v>0</v>
      </c>
      <c r="K2957" s="1">
        <v>150</v>
      </c>
      <c r="L2957" s="54"/>
    </row>
    <row r="2958" spans="1:12">
      <c r="A2958" t="s">
        <v>26</v>
      </c>
      <c r="B2958" t="s">
        <v>121</v>
      </c>
      <c r="C2958" t="s">
        <v>99</v>
      </c>
      <c r="D2958" t="s">
        <v>100</v>
      </c>
      <c r="E2958" s="54">
        <v>21</v>
      </c>
      <c r="F2958" t="s">
        <v>64</v>
      </c>
      <c r="G2958" s="54">
        <v>1.0685892942369499</v>
      </c>
      <c r="H2958" s="54">
        <v>0</v>
      </c>
      <c r="I2958" s="54">
        <v>1.74558781460264E-2</v>
      </c>
      <c r="J2958" s="1">
        <v>0</v>
      </c>
      <c r="K2958" s="1">
        <v>150</v>
      </c>
      <c r="L2958" s="54"/>
    </row>
    <row r="2959" spans="1:12">
      <c r="A2959" t="s">
        <v>26</v>
      </c>
      <c r="B2959" t="s">
        <v>121</v>
      </c>
      <c r="C2959" t="s">
        <v>99</v>
      </c>
      <c r="D2959" t="s">
        <v>100</v>
      </c>
      <c r="E2959" s="54">
        <v>21</v>
      </c>
      <c r="F2959" t="s">
        <v>17</v>
      </c>
      <c r="G2959" s="54">
        <v>1.0685892942369499</v>
      </c>
      <c r="H2959" s="54">
        <v>0</v>
      </c>
      <c r="I2959" s="54">
        <v>-7.3606582480698096E-2</v>
      </c>
      <c r="J2959" s="1">
        <v>0</v>
      </c>
      <c r="K2959" s="1">
        <v>150</v>
      </c>
      <c r="L2959" s="54"/>
    </row>
    <row r="2960" spans="1:12">
      <c r="A2960" t="s">
        <v>26</v>
      </c>
      <c r="B2960" t="s">
        <v>121</v>
      </c>
      <c r="C2960" t="s">
        <v>99</v>
      </c>
      <c r="D2960" t="s">
        <v>100</v>
      </c>
      <c r="E2960" s="54">
        <v>21</v>
      </c>
      <c r="F2960" t="s">
        <v>63</v>
      </c>
      <c r="G2960" s="54">
        <v>1.0685892942369499</v>
      </c>
      <c r="H2960" s="54">
        <v>0</v>
      </c>
      <c r="I2960" s="54">
        <v>0.153053807427872</v>
      </c>
      <c r="J2960" s="1">
        <v>0</v>
      </c>
      <c r="K2960" s="1">
        <v>150</v>
      </c>
      <c r="L2960" s="54"/>
    </row>
    <row r="2961" spans="1:12">
      <c r="A2961" t="s">
        <v>26</v>
      </c>
      <c r="B2961" t="s">
        <v>121</v>
      </c>
      <c r="C2961" t="s">
        <v>99</v>
      </c>
      <c r="D2961" t="s">
        <v>100</v>
      </c>
      <c r="E2961" s="54">
        <v>21</v>
      </c>
      <c r="F2961" t="s">
        <v>72</v>
      </c>
      <c r="G2961" s="54">
        <v>1.0685892942369499</v>
      </c>
      <c r="H2961" s="54">
        <v>0</v>
      </c>
      <c r="I2961" s="54">
        <v>9.7173226501035007E-2</v>
      </c>
      <c r="J2961" s="1">
        <v>0</v>
      </c>
      <c r="K2961" s="1">
        <v>150</v>
      </c>
      <c r="L2961" s="54"/>
    </row>
    <row r="2962" spans="1:12">
      <c r="A2962" t="s">
        <v>26</v>
      </c>
      <c r="B2962" t="s">
        <v>121</v>
      </c>
      <c r="C2962" t="s">
        <v>99</v>
      </c>
      <c r="D2962" t="s">
        <v>100</v>
      </c>
      <c r="E2962" s="54">
        <v>22</v>
      </c>
      <c r="F2962" t="s">
        <v>62</v>
      </c>
      <c r="G2962" s="54">
        <v>0.92719778316079704</v>
      </c>
      <c r="H2962" s="54">
        <v>0</v>
      </c>
      <c r="I2962" s="54">
        <v>0.26169631206019001</v>
      </c>
      <c r="J2962" s="1">
        <v>0</v>
      </c>
      <c r="K2962" s="1">
        <v>150</v>
      </c>
      <c r="L2962" s="54"/>
    </row>
    <row r="2963" spans="1:12">
      <c r="A2963" t="s">
        <v>26</v>
      </c>
      <c r="B2963" t="s">
        <v>121</v>
      </c>
      <c r="C2963" t="s">
        <v>99</v>
      </c>
      <c r="D2963" t="s">
        <v>100</v>
      </c>
      <c r="E2963" s="54">
        <v>22</v>
      </c>
      <c r="F2963" t="s">
        <v>84</v>
      </c>
      <c r="G2963" s="54">
        <v>0.92719778316079704</v>
      </c>
      <c r="H2963" s="54">
        <v>0</v>
      </c>
      <c r="I2963" s="54">
        <v>7.1604136004894698E-4</v>
      </c>
      <c r="J2963" s="1">
        <v>0</v>
      </c>
      <c r="K2963" s="1">
        <v>2.9508196721311499</v>
      </c>
      <c r="L2963" s="54"/>
    </row>
    <row r="2964" spans="1:12">
      <c r="A2964" t="s">
        <v>26</v>
      </c>
      <c r="B2964" t="s">
        <v>121</v>
      </c>
      <c r="C2964" t="s">
        <v>99</v>
      </c>
      <c r="D2964" t="s">
        <v>100</v>
      </c>
      <c r="E2964" s="54">
        <v>22</v>
      </c>
      <c r="F2964" t="s">
        <v>84</v>
      </c>
      <c r="G2964" s="54">
        <v>0.92719778316079704</v>
      </c>
      <c r="H2964" s="54">
        <v>1</v>
      </c>
      <c r="I2964" s="54">
        <v>2.7911654079105799E-2</v>
      </c>
      <c r="J2964" s="1">
        <v>2.9508196721311499</v>
      </c>
      <c r="K2964" s="1">
        <v>150</v>
      </c>
      <c r="L2964" s="54"/>
    </row>
    <row r="2965" spans="1:12">
      <c r="A2965" t="s">
        <v>26</v>
      </c>
      <c r="B2965" t="s">
        <v>121</v>
      </c>
      <c r="C2965" t="s">
        <v>99</v>
      </c>
      <c r="D2965" t="s">
        <v>100</v>
      </c>
      <c r="E2965" s="54">
        <v>22</v>
      </c>
      <c r="F2965" t="s">
        <v>80</v>
      </c>
      <c r="G2965" s="54">
        <v>0.92719778316079704</v>
      </c>
      <c r="H2965" s="54">
        <v>0</v>
      </c>
      <c r="I2965" s="54">
        <v>4.2978475083502297E-2</v>
      </c>
      <c r="J2965" s="1">
        <v>0</v>
      </c>
      <c r="K2965" s="1">
        <v>150</v>
      </c>
      <c r="L2965" s="54"/>
    </row>
    <row r="2966" spans="1:12">
      <c r="A2966" t="s">
        <v>26</v>
      </c>
      <c r="B2966" t="s">
        <v>121</v>
      </c>
      <c r="C2966" t="s">
        <v>99</v>
      </c>
      <c r="D2966" t="s">
        <v>100</v>
      </c>
      <c r="E2966" s="54">
        <v>22</v>
      </c>
      <c r="F2966" t="s">
        <v>81</v>
      </c>
      <c r="G2966" s="54">
        <v>0.92719778316079704</v>
      </c>
      <c r="H2966" s="54">
        <v>0</v>
      </c>
      <c r="I2966" s="54">
        <v>1.5840316347171E-2</v>
      </c>
      <c r="J2966" s="1">
        <v>0</v>
      </c>
      <c r="K2966" s="1">
        <v>150</v>
      </c>
      <c r="L2966" s="54"/>
    </row>
    <row r="2967" spans="1:12">
      <c r="A2967" t="s">
        <v>26</v>
      </c>
      <c r="B2967" t="s">
        <v>121</v>
      </c>
      <c r="C2967" t="s">
        <v>99</v>
      </c>
      <c r="D2967" t="s">
        <v>100</v>
      </c>
      <c r="E2967" s="54">
        <v>22</v>
      </c>
      <c r="F2967" t="s">
        <v>79</v>
      </c>
      <c r="G2967" s="54">
        <v>0.92719778316079704</v>
      </c>
      <c r="H2967" s="54">
        <v>0</v>
      </c>
      <c r="I2967" s="54">
        <v>-1.69052889720573E-3</v>
      </c>
      <c r="J2967" s="1">
        <v>0</v>
      </c>
      <c r="K2967" s="1">
        <v>150</v>
      </c>
      <c r="L2967" s="54"/>
    </row>
    <row r="2968" spans="1:12">
      <c r="A2968" t="s">
        <v>26</v>
      </c>
      <c r="B2968" t="s">
        <v>121</v>
      </c>
      <c r="C2968" t="s">
        <v>99</v>
      </c>
      <c r="D2968" t="s">
        <v>100</v>
      </c>
      <c r="E2968" s="54">
        <v>22</v>
      </c>
      <c r="F2968" t="s">
        <v>66</v>
      </c>
      <c r="G2968" s="54">
        <v>0.92719778316079704</v>
      </c>
      <c r="H2968" s="54">
        <v>0</v>
      </c>
      <c r="I2968" s="54">
        <v>0.30643122442269699</v>
      </c>
      <c r="J2968" s="1">
        <v>0</v>
      </c>
      <c r="K2968" s="1">
        <v>150</v>
      </c>
      <c r="L2968" s="54"/>
    </row>
    <row r="2969" spans="1:12">
      <c r="A2969" t="s">
        <v>26</v>
      </c>
      <c r="B2969" t="s">
        <v>121</v>
      </c>
      <c r="C2969" t="s">
        <v>99</v>
      </c>
      <c r="D2969" t="s">
        <v>100</v>
      </c>
      <c r="E2969" s="54">
        <v>22</v>
      </c>
      <c r="F2969" t="s">
        <v>56</v>
      </c>
      <c r="G2969" s="54">
        <v>0.92719778316079704</v>
      </c>
      <c r="H2969" s="54">
        <v>0</v>
      </c>
      <c r="I2969" s="54">
        <v>9.6402690216466705E-2</v>
      </c>
      <c r="J2969" s="1">
        <v>0</v>
      </c>
      <c r="K2969" s="1">
        <v>150</v>
      </c>
      <c r="L2969" s="54"/>
    </row>
    <row r="2970" spans="1:12">
      <c r="A2970" t="s">
        <v>26</v>
      </c>
      <c r="B2970" t="s">
        <v>121</v>
      </c>
      <c r="C2970" t="s">
        <v>99</v>
      </c>
      <c r="D2970" t="s">
        <v>100</v>
      </c>
      <c r="E2970" s="54">
        <v>22</v>
      </c>
      <c r="F2970" t="s">
        <v>86</v>
      </c>
      <c r="G2970" s="54">
        <v>0.92719778316079704</v>
      </c>
      <c r="H2970" s="54">
        <v>0</v>
      </c>
      <c r="I2970" s="54">
        <v>-4.7959620980522399E-3</v>
      </c>
      <c r="J2970" s="1">
        <v>0</v>
      </c>
      <c r="K2970" s="1">
        <v>150</v>
      </c>
      <c r="L2970" s="54"/>
    </row>
    <row r="2971" spans="1:12">
      <c r="A2971" t="s">
        <v>26</v>
      </c>
      <c r="B2971" t="s">
        <v>121</v>
      </c>
      <c r="C2971" t="s">
        <v>99</v>
      </c>
      <c r="D2971" t="s">
        <v>100</v>
      </c>
      <c r="E2971" s="54">
        <v>22</v>
      </c>
      <c r="F2971" t="s">
        <v>88</v>
      </c>
      <c r="G2971" s="54">
        <v>0.92719778316079704</v>
      </c>
      <c r="H2971" s="54">
        <v>0</v>
      </c>
      <c r="I2971" s="54">
        <v>5.5365658270011197E-3</v>
      </c>
      <c r="J2971" s="1">
        <v>0</v>
      </c>
      <c r="K2971" s="1">
        <v>150</v>
      </c>
      <c r="L2971" s="54"/>
    </row>
    <row r="2972" spans="1:12">
      <c r="A2972" t="s">
        <v>26</v>
      </c>
      <c r="B2972" t="s">
        <v>121</v>
      </c>
      <c r="C2972" t="s">
        <v>99</v>
      </c>
      <c r="D2972" t="s">
        <v>100</v>
      </c>
      <c r="E2972" s="54">
        <v>22</v>
      </c>
      <c r="F2972" t="s">
        <v>87</v>
      </c>
      <c r="G2972" s="54">
        <v>0.92719778316079704</v>
      </c>
      <c r="H2972" s="54">
        <v>0</v>
      </c>
      <c r="I2972" s="54">
        <v>-6.4490558939329498E-3</v>
      </c>
      <c r="J2972" s="1">
        <v>0</v>
      </c>
      <c r="K2972" s="1">
        <v>150</v>
      </c>
      <c r="L2972" s="54"/>
    </row>
    <row r="2973" spans="1:12">
      <c r="A2973" t="s">
        <v>26</v>
      </c>
      <c r="B2973" t="s">
        <v>121</v>
      </c>
      <c r="C2973" t="s">
        <v>99</v>
      </c>
      <c r="D2973" t="s">
        <v>100</v>
      </c>
      <c r="E2973" s="54">
        <v>22</v>
      </c>
      <c r="F2973" t="s">
        <v>85</v>
      </c>
      <c r="G2973" s="54">
        <v>0.92719778316079704</v>
      </c>
      <c r="H2973" s="54">
        <v>0</v>
      </c>
      <c r="I2973" s="54">
        <v>1.14948358185367E-2</v>
      </c>
      <c r="J2973" s="1">
        <v>0</v>
      </c>
      <c r="K2973" s="1">
        <v>150</v>
      </c>
      <c r="L2973" s="54"/>
    </row>
    <row r="2974" spans="1:12">
      <c r="A2974" t="s">
        <v>26</v>
      </c>
      <c r="B2974" t="s">
        <v>121</v>
      </c>
      <c r="C2974" t="s">
        <v>99</v>
      </c>
      <c r="D2974" t="s">
        <v>100</v>
      </c>
      <c r="E2974" s="54">
        <v>22</v>
      </c>
      <c r="F2974" t="s">
        <v>89</v>
      </c>
      <c r="G2974" s="54">
        <v>0.92719778316079704</v>
      </c>
      <c r="H2974" s="54">
        <v>0</v>
      </c>
      <c r="I2974" s="54">
        <v>5.0806148582114002E-3</v>
      </c>
      <c r="J2974" s="1">
        <v>0</v>
      </c>
      <c r="K2974" s="1">
        <v>150</v>
      </c>
      <c r="L2974" s="54"/>
    </row>
    <row r="2975" spans="1:12">
      <c r="A2975" t="s">
        <v>26</v>
      </c>
      <c r="B2975" t="s">
        <v>121</v>
      </c>
      <c r="C2975" t="s">
        <v>99</v>
      </c>
      <c r="D2975" t="s">
        <v>100</v>
      </c>
      <c r="E2975" s="54">
        <v>22</v>
      </c>
      <c r="F2975" t="s">
        <v>55</v>
      </c>
      <c r="G2975" s="54">
        <v>0.92719778316079704</v>
      </c>
      <c r="H2975" s="54">
        <v>0</v>
      </c>
      <c r="I2975" s="54">
        <v>0.15552159770139701</v>
      </c>
      <c r="J2975" s="1">
        <v>0</v>
      </c>
      <c r="K2975" s="1">
        <v>150</v>
      </c>
      <c r="L2975" s="54"/>
    </row>
    <row r="2976" spans="1:12">
      <c r="A2976" t="s">
        <v>26</v>
      </c>
      <c r="B2976" t="s">
        <v>121</v>
      </c>
      <c r="C2976" t="s">
        <v>99</v>
      </c>
      <c r="D2976" t="s">
        <v>100</v>
      </c>
      <c r="E2976" s="54">
        <v>22</v>
      </c>
      <c r="F2976" t="s">
        <v>61</v>
      </c>
      <c r="G2976" s="54">
        <v>0.92719778316079704</v>
      </c>
      <c r="H2976" s="54">
        <v>0</v>
      </c>
      <c r="I2976" s="54">
        <v>0.21502364384271</v>
      </c>
      <c r="J2976" s="1">
        <v>0</v>
      </c>
      <c r="K2976" s="1">
        <v>150</v>
      </c>
      <c r="L2976" s="54"/>
    </row>
    <row r="2977" spans="1:12">
      <c r="A2977" t="s">
        <v>26</v>
      </c>
      <c r="B2977" t="s">
        <v>121</v>
      </c>
      <c r="C2977" t="s">
        <v>99</v>
      </c>
      <c r="D2977" t="s">
        <v>100</v>
      </c>
      <c r="E2977" s="54">
        <v>22</v>
      </c>
      <c r="F2977" t="s">
        <v>60</v>
      </c>
      <c r="G2977" s="54">
        <v>0.92719778316079704</v>
      </c>
      <c r="H2977" s="54">
        <v>0</v>
      </c>
      <c r="I2977" s="54">
        <v>0.153405242450875</v>
      </c>
      <c r="J2977" s="1">
        <v>0</v>
      </c>
      <c r="K2977" s="1">
        <v>150</v>
      </c>
      <c r="L2977" s="54"/>
    </row>
    <row r="2978" spans="1:12">
      <c r="A2978" t="s">
        <v>26</v>
      </c>
      <c r="B2978" t="s">
        <v>121</v>
      </c>
      <c r="C2978" t="s">
        <v>99</v>
      </c>
      <c r="D2978" t="s">
        <v>100</v>
      </c>
      <c r="E2978" s="54">
        <v>22</v>
      </c>
      <c r="F2978" t="s">
        <v>57</v>
      </c>
      <c r="G2978" s="54">
        <v>0.92719778316079704</v>
      </c>
      <c r="H2978" s="54">
        <v>0</v>
      </c>
      <c r="I2978" s="54">
        <v>6.5719949567621797E-2</v>
      </c>
      <c r="J2978" s="1">
        <v>0</v>
      </c>
      <c r="K2978" s="1">
        <v>150</v>
      </c>
      <c r="L2978" s="54"/>
    </row>
    <row r="2979" spans="1:12">
      <c r="A2979" t="s">
        <v>26</v>
      </c>
      <c r="B2979" t="s">
        <v>121</v>
      </c>
      <c r="C2979" t="s">
        <v>99</v>
      </c>
      <c r="D2979" t="s">
        <v>100</v>
      </c>
      <c r="E2979" s="54">
        <v>22</v>
      </c>
      <c r="F2979" t="s">
        <v>59</v>
      </c>
      <c r="G2979" s="54">
        <v>0.92719778316079704</v>
      </c>
      <c r="H2979" s="54">
        <v>0</v>
      </c>
      <c r="I2979" s="54">
        <v>-3.65289919217452E-3</v>
      </c>
      <c r="J2979" s="1">
        <v>0</v>
      </c>
      <c r="K2979" s="1">
        <v>150</v>
      </c>
      <c r="L2979" s="54"/>
    </row>
    <row r="2980" spans="1:12">
      <c r="A2980" t="s">
        <v>26</v>
      </c>
      <c r="B2980" t="s">
        <v>121</v>
      </c>
      <c r="C2980" t="s">
        <v>99</v>
      </c>
      <c r="D2980" t="s">
        <v>100</v>
      </c>
      <c r="E2980" s="54">
        <v>22</v>
      </c>
      <c r="F2980" t="s">
        <v>65</v>
      </c>
      <c r="G2980" s="54">
        <v>0.92719778316079704</v>
      </c>
      <c r="H2980" s="54">
        <v>0</v>
      </c>
      <c r="I2980" s="54">
        <v>2.80565218961971E-2</v>
      </c>
      <c r="J2980" s="1">
        <v>0</v>
      </c>
      <c r="K2980" s="1">
        <v>150</v>
      </c>
      <c r="L2980" s="54"/>
    </row>
    <row r="2981" spans="1:12">
      <c r="A2981" t="s">
        <v>26</v>
      </c>
      <c r="B2981" t="s">
        <v>121</v>
      </c>
      <c r="C2981" t="s">
        <v>99</v>
      </c>
      <c r="D2981" t="s">
        <v>100</v>
      </c>
      <c r="E2981" s="54">
        <v>22</v>
      </c>
      <c r="F2981" t="s">
        <v>64</v>
      </c>
      <c r="G2981" s="54">
        <v>0.92719778316079704</v>
      </c>
      <c r="H2981" s="54">
        <v>0</v>
      </c>
      <c r="I2981" s="54">
        <v>-7.6060816290267202E-3</v>
      </c>
      <c r="J2981" s="1">
        <v>0</v>
      </c>
      <c r="K2981" s="1">
        <v>150</v>
      </c>
      <c r="L2981" s="54"/>
    </row>
    <row r="2982" spans="1:12">
      <c r="A2982" t="s">
        <v>26</v>
      </c>
      <c r="B2982" t="s">
        <v>121</v>
      </c>
      <c r="C2982" t="s">
        <v>99</v>
      </c>
      <c r="D2982" t="s">
        <v>100</v>
      </c>
      <c r="E2982" s="54">
        <v>22</v>
      </c>
      <c r="F2982" t="s">
        <v>17</v>
      </c>
      <c r="G2982" s="54">
        <v>0.92719778316079704</v>
      </c>
      <c r="H2982" s="54">
        <v>0</v>
      </c>
      <c r="I2982" s="54">
        <v>-2.70806272418713E-2</v>
      </c>
      <c r="J2982" s="1">
        <v>0</v>
      </c>
      <c r="K2982" s="1">
        <v>150</v>
      </c>
      <c r="L2982" s="54"/>
    </row>
    <row r="2983" spans="1:12">
      <c r="A2983" t="s">
        <v>26</v>
      </c>
      <c r="B2983" t="s">
        <v>121</v>
      </c>
      <c r="C2983" t="s">
        <v>99</v>
      </c>
      <c r="D2983" t="s">
        <v>100</v>
      </c>
      <c r="E2983" s="54">
        <v>22</v>
      </c>
      <c r="F2983" t="s">
        <v>63</v>
      </c>
      <c r="G2983" s="54">
        <v>0.92719778316079704</v>
      </c>
      <c r="H2983" s="54">
        <v>0</v>
      </c>
      <c r="I2983" s="54">
        <v>9.0000497600225507E-2</v>
      </c>
      <c r="J2983" s="1">
        <v>0</v>
      </c>
      <c r="K2983" s="1">
        <v>150</v>
      </c>
      <c r="L2983" s="54"/>
    </row>
    <row r="2984" spans="1:12">
      <c r="A2984" t="s">
        <v>26</v>
      </c>
      <c r="B2984" t="s">
        <v>121</v>
      </c>
      <c r="C2984" t="s">
        <v>99</v>
      </c>
      <c r="D2984" t="s">
        <v>100</v>
      </c>
      <c r="E2984" s="54">
        <v>22</v>
      </c>
      <c r="F2984" t="s">
        <v>72</v>
      </c>
      <c r="G2984" s="54">
        <v>0.92719778316079704</v>
      </c>
      <c r="H2984" s="54">
        <v>0</v>
      </c>
      <c r="I2984" s="54">
        <v>5.58775470675658E-2</v>
      </c>
      <c r="J2984" s="1">
        <v>0</v>
      </c>
      <c r="K2984" s="1">
        <v>150</v>
      </c>
      <c r="L2984" s="54"/>
    </row>
    <row r="2985" spans="1:12">
      <c r="A2985" t="s">
        <v>26</v>
      </c>
      <c r="B2985" t="s">
        <v>121</v>
      </c>
      <c r="C2985" t="s">
        <v>99</v>
      </c>
      <c r="D2985" t="s">
        <v>100</v>
      </c>
      <c r="E2985" s="54">
        <v>23</v>
      </c>
      <c r="F2985" t="s">
        <v>62</v>
      </c>
      <c r="G2985" s="54">
        <v>0.74762242435183701</v>
      </c>
      <c r="H2985" s="54">
        <v>0</v>
      </c>
      <c r="I2985" s="54">
        <v>0.20545238733125701</v>
      </c>
      <c r="J2985" s="1">
        <v>0</v>
      </c>
      <c r="K2985" s="1">
        <v>150</v>
      </c>
      <c r="L2985" s="54"/>
    </row>
    <row r="2986" spans="1:12">
      <c r="A2986" t="s">
        <v>26</v>
      </c>
      <c r="B2986" t="s">
        <v>121</v>
      </c>
      <c r="C2986" t="s">
        <v>99</v>
      </c>
      <c r="D2986" t="s">
        <v>100</v>
      </c>
      <c r="E2986" s="54">
        <v>23</v>
      </c>
      <c r="F2986" t="s">
        <v>84</v>
      </c>
      <c r="G2986" s="54">
        <v>0.74762242435183701</v>
      </c>
      <c r="H2986" s="54">
        <v>0</v>
      </c>
      <c r="I2986" s="54">
        <v>1.8083848957852099E-2</v>
      </c>
      <c r="J2986" s="1">
        <v>0</v>
      </c>
      <c r="K2986" s="1">
        <v>9.4754098360655696</v>
      </c>
      <c r="L2986" s="54"/>
    </row>
    <row r="2987" spans="1:12">
      <c r="A2987" t="s">
        <v>26</v>
      </c>
      <c r="B2987" t="s">
        <v>121</v>
      </c>
      <c r="C2987" t="s">
        <v>99</v>
      </c>
      <c r="D2987" t="s">
        <v>100</v>
      </c>
      <c r="E2987" s="54">
        <v>23</v>
      </c>
      <c r="F2987" t="s">
        <v>84</v>
      </c>
      <c r="G2987" s="54">
        <v>0.74762242435183701</v>
      </c>
      <c r="H2987" s="54">
        <v>1</v>
      </c>
      <c r="I2987" s="54">
        <v>8.1693030500098296E-2</v>
      </c>
      <c r="J2987" s="1">
        <v>9.4754098360655696</v>
      </c>
      <c r="K2987" s="1">
        <v>150</v>
      </c>
      <c r="L2987" s="54"/>
    </row>
    <row r="2988" spans="1:12">
      <c r="A2988" t="s">
        <v>26</v>
      </c>
      <c r="B2988" t="s">
        <v>121</v>
      </c>
      <c r="C2988" t="s">
        <v>99</v>
      </c>
      <c r="D2988" t="s">
        <v>100</v>
      </c>
      <c r="E2988" s="54">
        <v>23</v>
      </c>
      <c r="F2988" t="s">
        <v>80</v>
      </c>
      <c r="G2988" s="54">
        <v>0.74762242435183701</v>
      </c>
      <c r="H2988" s="54">
        <v>0</v>
      </c>
      <c r="I2988" s="54">
        <v>4.0663197726738702E-2</v>
      </c>
      <c r="J2988" s="1">
        <v>0</v>
      </c>
      <c r="K2988" s="1">
        <v>150</v>
      </c>
      <c r="L2988" s="54"/>
    </row>
    <row r="2989" spans="1:12">
      <c r="A2989" t="s">
        <v>26</v>
      </c>
      <c r="B2989" t="s">
        <v>121</v>
      </c>
      <c r="C2989" t="s">
        <v>99</v>
      </c>
      <c r="D2989" t="s">
        <v>100</v>
      </c>
      <c r="E2989" s="54">
        <v>23</v>
      </c>
      <c r="F2989" t="s">
        <v>81</v>
      </c>
      <c r="G2989" s="54">
        <v>0.74762242435183701</v>
      </c>
      <c r="H2989" s="54">
        <v>0</v>
      </c>
      <c r="I2989" s="54">
        <v>1.15035745702847E-2</v>
      </c>
      <c r="J2989" s="1">
        <v>0</v>
      </c>
      <c r="K2989" s="1">
        <v>150</v>
      </c>
      <c r="L2989" s="54"/>
    </row>
    <row r="2990" spans="1:12">
      <c r="A2990" t="s">
        <v>26</v>
      </c>
      <c r="B2990" t="s">
        <v>121</v>
      </c>
      <c r="C2990" t="s">
        <v>99</v>
      </c>
      <c r="D2990" t="s">
        <v>100</v>
      </c>
      <c r="E2990" s="54">
        <v>23</v>
      </c>
      <c r="F2990" t="s">
        <v>79</v>
      </c>
      <c r="G2990" s="54">
        <v>0.74762242435183701</v>
      </c>
      <c r="H2990" s="54">
        <v>0</v>
      </c>
      <c r="I2990" s="54">
        <v>-5.8525884999255602E-2</v>
      </c>
      <c r="J2990" s="1">
        <v>0</v>
      </c>
      <c r="K2990" s="1">
        <v>150</v>
      </c>
      <c r="L2990" s="54"/>
    </row>
    <row r="2991" spans="1:12">
      <c r="A2991" t="s">
        <v>26</v>
      </c>
      <c r="B2991" t="s">
        <v>121</v>
      </c>
      <c r="C2991" t="s">
        <v>99</v>
      </c>
      <c r="D2991" t="s">
        <v>100</v>
      </c>
      <c r="E2991" s="54">
        <v>23</v>
      </c>
      <c r="F2991" t="s">
        <v>66</v>
      </c>
      <c r="G2991" s="54">
        <v>0.74762242435183701</v>
      </c>
      <c r="H2991" s="54">
        <v>0</v>
      </c>
      <c r="I2991" s="54">
        <v>0.26569592774426398</v>
      </c>
      <c r="J2991" s="1">
        <v>0</v>
      </c>
      <c r="K2991" s="1">
        <v>150</v>
      </c>
      <c r="L2991" s="54"/>
    </row>
    <row r="2992" spans="1:12">
      <c r="A2992" t="s">
        <v>26</v>
      </c>
      <c r="B2992" t="s">
        <v>121</v>
      </c>
      <c r="C2992" t="s">
        <v>99</v>
      </c>
      <c r="D2992" t="s">
        <v>100</v>
      </c>
      <c r="E2992" s="54">
        <v>23</v>
      </c>
      <c r="F2992" t="s">
        <v>56</v>
      </c>
      <c r="G2992" s="54">
        <v>0.74762242435183701</v>
      </c>
      <c r="H2992" s="54">
        <v>0</v>
      </c>
      <c r="I2992" s="54">
        <v>8.9440199724755198E-2</v>
      </c>
      <c r="J2992" s="1">
        <v>0</v>
      </c>
      <c r="K2992" s="1">
        <v>150</v>
      </c>
      <c r="L2992" s="54"/>
    </row>
    <row r="2993" spans="1:12">
      <c r="A2993" t="s">
        <v>26</v>
      </c>
      <c r="B2993" t="s">
        <v>121</v>
      </c>
      <c r="C2993" t="s">
        <v>99</v>
      </c>
      <c r="D2993" t="s">
        <v>100</v>
      </c>
      <c r="E2993" s="54">
        <v>23</v>
      </c>
      <c r="F2993" t="s">
        <v>86</v>
      </c>
      <c r="G2993" s="54">
        <v>0.74762242435183701</v>
      </c>
      <c r="H2993" s="54">
        <v>0</v>
      </c>
      <c r="I2993" s="54">
        <v>-3.6731568099479602E-3</v>
      </c>
      <c r="J2993" s="1">
        <v>0</v>
      </c>
      <c r="K2993" s="1">
        <v>150</v>
      </c>
      <c r="L2993" s="54"/>
    </row>
    <row r="2994" spans="1:12">
      <c r="A2994" t="s">
        <v>26</v>
      </c>
      <c r="B2994" t="s">
        <v>121</v>
      </c>
      <c r="C2994" t="s">
        <v>99</v>
      </c>
      <c r="D2994" t="s">
        <v>100</v>
      </c>
      <c r="E2994" s="54">
        <v>23</v>
      </c>
      <c r="F2994" t="s">
        <v>88</v>
      </c>
      <c r="G2994" s="54">
        <v>0.74762242435183701</v>
      </c>
      <c r="H2994" s="54">
        <v>0</v>
      </c>
      <c r="I2994" s="54">
        <v>2.6960497177043901E-3</v>
      </c>
      <c r="J2994" s="1">
        <v>0</v>
      </c>
      <c r="K2994" s="1">
        <v>150</v>
      </c>
      <c r="L2994" s="54"/>
    </row>
    <row r="2995" spans="1:12">
      <c r="A2995" t="s">
        <v>26</v>
      </c>
      <c r="B2995" t="s">
        <v>121</v>
      </c>
      <c r="C2995" t="s">
        <v>99</v>
      </c>
      <c r="D2995" t="s">
        <v>100</v>
      </c>
      <c r="E2995" s="54">
        <v>23</v>
      </c>
      <c r="F2995" t="s">
        <v>87</v>
      </c>
      <c r="G2995" s="54">
        <v>0.74762242435183701</v>
      </c>
      <c r="H2995" s="54">
        <v>0</v>
      </c>
      <c r="I2995" s="54">
        <v>-7.5922888451657601E-4</v>
      </c>
      <c r="J2995" s="1">
        <v>0</v>
      </c>
      <c r="K2995" s="1">
        <v>150</v>
      </c>
      <c r="L2995" s="54"/>
    </row>
    <row r="2996" spans="1:12">
      <c r="A2996" t="s">
        <v>26</v>
      </c>
      <c r="B2996" t="s">
        <v>121</v>
      </c>
      <c r="C2996" t="s">
        <v>99</v>
      </c>
      <c r="D2996" t="s">
        <v>100</v>
      </c>
      <c r="E2996" s="54">
        <v>23</v>
      </c>
      <c r="F2996" t="s">
        <v>85</v>
      </c>
      <c r="G2996" s="54">
        <v>0.74762242435183701</v>
      </c>
      <c r="H2996" s="54">
        <v>0</v>
      </c>
      <c r="I2996" s="54">
        <v>6.9299660927896198E-3</v>
      </c>
      <c r="J2996" s="1">
        <v>0</v>
      </c>
      <c r="K2996" s="1">
        <v>150</v>
      </c>
      <c r="L2996" s="54"/>
    </row>
    <row r="2997" spans="1:12">
      <c r="A2997" t="s">
        <v>26</v>
      </c>
      <c r="B2997" t="s">
        <v>121</v>
      </c>
      <c r="C2997" t="s">
        <v>99</v>
      </c>
      <c r="D2997" t="s">
        <v>100</v>
      </c>
      <c r="E2997" s="54">
        <v>23</v>
      </c>
      <c r="F2997" t="s">
        <v>89</v>
      </c>
      <c r="G2997" s="54">
        <v>0.74762242435183701</v>
      </c>
      <c r="H2997" s="54">
        <v>0</v>
      </c>
      <c r="I2997" s="54">
        <v>6.5665471546781399E-3</v>
      </c>
      <c r="J2997" s="1">
        <v>0</v>
      </c>
      <c r="K2997" s="1">
        <v>150</v>
      </c>
      <c r="L2997" s="54"/>
    </row>
    <row r="2998" spans="1:12">
      <c r="A2998" t="s">
        <v>26</v>
      </c>
      <c r="B2998" t="s">
        <v>121</v>
      </c>
      <c r="C2998" t="s">
        <v>99</v>
      </c>
      <c r="D2998" t="s">
        <v>100</v>
      </c>
      <c r="E2998" s="54">
        <v>23</v>
      </c>
      <c r="F2998" t="s">
        <v>55</v>
      </c>
      <c r="G2998" s="54">
        <v>0.74762242435183701</v>
      </c>
      <c r="H2998" s="54">
        <v>0</v>
      </c>
      <c r="I2998" s="54">
        <v>0.12985093211361101</v>
      </c>
      <c r="J2998" s="1">
        <v>0</v>
      </c>
      <c r="K2998" s="1">
        <v>150</v>
      </c>
      <c r="L2998" s="54"/>
    </row>
    <row r="2999" spans="1:12">
      <c r="A2999" t="s">
        <v>26</v>
      </c>
      <c r="B2999" t="s">
        <v>121</v>
      </c>
      <c r="C2999" t="s">
        <v>99</v>
      </c>
      <c r="D2999" t="s">
        <v>100</v>
      </c>
      <c r="E2999" s="54">
        <v>23</v>
      </c>
      <c r="F2999" t="s">
        <v>61</v>
      </c>
      <c r="G2999" s="54">
        <v>0.74762242435183701</v>
      </c>
      <c r="H2999" s="54">
        <v>0</v>
      </c>
      <c r="I2999" s="54">
        <v>0.14428952359109401</v>
      </c>
      <c r="J2999" s="1">
        <v>0</v>
      </c>
      <c r="K2999" s="1">
        <v>150</v>
      </c>
      <c r="L2999" s="54"/>
    </row>
    <row r="3000" spans="1:12">
      <c r="A3000" t="s">
        <v>26</v>
      </c>
      <c r="B3000" t="s">
        <v>121</v>
      </c>
      <c r="C3000" t="s">
        <v>99</v>
      </c>
      <c r="D3000" t="s">
        <v>100</v>
      </c>
      <c r="E3000" s="54">
        <v>23</v>
      </c>
      <c r="F3000" t="s">
        <v>60</v>
      </c>
      <c r="G3000" s="54">
        <v>0.74762242435183701</v>
      </c>
      <c r="H3000" s="54">
        <v>0</v>
      </c>
      <c r="I3000" s="54">
        <v>9.6257840826412103E-2</v>
      </c>
      <c r="J3000" s="1">
        <v>0</v>
      </c>
      <c r="K3000" s="1">
        <v>150</v>
      </c>
      <c r="L3000" s="54"/>
    </row>
    <row r="3001" spans="1:12">
      <c r="A3001" t="s">
        <v>26</v>
      </c>
      <c r="B3001" t="s">
        <v>121</v>
      </c>
      <c r="C3001" t="s">
        <v>99</v>
      </c>
      <c r="D3001" t="s">
        <v>100</v>
      </c>
      <c r="E3001" s="54">
        <v>23</v>
      </c>
      <c r="F3001" t="s">
        <v>57</v>
      </c>
      <c r="G3001" s="54">
        <v>0.74762242435183701</v>
      </c>
      <c r="H3001" s="54">
        <v>0</v>
      </c>
      <c r="I3001" s="54">
        <v>5.5350748588862402E-2</v>
      </c>
      <c r="J3001" s="1">
        <v>0</v>
      </c>
      <c r="K3001" s="1">
        <v>150</v>
      </c>
      <c r="L3001" s="54"/>
    </row>
    <row r="3002" spans="1:12">
      <c r="A3002" t="s">
        <v>26</v>
      </c>
      <c r="B3002" t="s">
        <v>121</v>
      </c>
      <c r="C3002" t="s">
        <v>99</v>
      </c>
      <c r="D3002" t="s">
        <v>100</v>
      </c>
      <c r="E3002" s="54">
        <v>23</v>
      </c>
      <c r="F3002" t="s">
        <v>59</v>
      </c>
      <c r="G3002" s="54">
        <v>0.74762242435183701</v>
      </c>
      <c r="H3002" s="54">
        <v>0</v>
      </c>
      <c r="I3002" s="54">
        <v>-3.8397729950814703E-2</v>
      </c>
      <c r="J3002" s="1">
        <v>0</v>
      </c>
      <c r="K3002" s="1">
        <v>150</v>
      </c>
      <c r="L3002" s="54"/>
    </row>
    <row r="3003" spans="1:12">
      <c r="A3003" t="s">
        <v>26</v>
      </c>
      <c r="B3003" t="s">
        <v>121</v>
      </c>
      <c r="C3003" t="s">
        <v>99</v>
      </c>
      <c r="D3003" t="s">
        <v>100</v>
      </c>
      <c r="E3003" s="54">
        <v>23</v>
      </c>
      <c r="F3003" t="s">
        <v>65</v>
      </c>
      <c r="G3003" s="54">
        <v>0.74762242435183701</v>
      </c>
      <c r="H3003" s="54">
        <v>0</v>
      </c>
      <c r="I3003" s="54">
        <v>1.8675599826158799E-2</v>
      </c>
      <c r="J3003" s="1">
        <v>0</v>
      </c>
      <c r="K3003" s="1">
        <v>150</v>
      </c>
      <c r="L3003" s="54"/>
    </row>
    <row r="3004" spans="1:12">
      <c r="A3004" t="s">
        <v>26</v>
      </c>
      <c r="B3004" t="s">
        <v>121</v>
      </c>
      <c r="C3004" t="s">
        <v>99</v>
      </c>
      <c r="D3004" t="s">
        <v>100</v>
      </c>
      <c r="E3004" s="54">
        <v>23</v>
      </c>
      <c r="F3004" t="s">
        <v>64</v>
      </c>
      <c r="G3004" s="54">
        <v>0.74762242435183701</v>
      </c>
      <c r="H3004" s="54">
        <v>0</v>
      </c>
      <c r="I3004" s="54">
        <v>-1.5118798429844701E-2</v>
      </c>
      <c r="J3004" s="1">
        <v>0</v>
      </c>
      <c r="K3004" s="1">
        <v>150</v>
      </c>
      <c r="L3004" s="54"/>
    </row>
    <row r="3005" spans="1:12">
      <c r="A3005" t="s">
        <v>26</v>
      </c>
      <c r="B3005" t="s">
        <v>121</v>
      </c>
      <c r="C3005" t="s">
        <v>99</v>
      </c>
      <c r="D3005" t="s">
        <v>100</v>
      </c>
      <c r="E3005" s="54">
        <v>23</v>
      </c>
      <c r="F3005" t="s">
        <v>17</v>
      </c>
      <c r="G3005" s="54">
        <v>0.74762242435183701</v>
      </c>
      <c r="H3005" s="54">
        <v>0</v>
      </c>
      <c r="I3005" s="54">
        <v>4.0543393110054497E-2</v>
      </c>
      <c r="J3005" s="1">
        <v>0</v>
      </c>
      <c r="K3005" s="1">
        <v>150</v>
      </c>
      <c r="L3005" s="54"/>
    </row>
    <row r="3006" spans="1:12">
      <c r="A3006" t="s">
        <v>26</v>
      </c>
      <c r="B3006" t="s">
        <v>121</v>
      </c>
      <c r="C3006" t="s">
        <v>99</v>
      </c>
      <c r="D3006" t="s">
        <v>100</v>
      </c>
      <c r="E3006" s="54">
        <v>23</v>
      </c>
      <c r="F3006" t="s">
        <v>63</v>
      </c>
      <c r="G3006" s="54">
        <v>0.74762242435183701</v>
      </c>
      <c r="H3006" s="54">
        <v>0</v>
      </c>
      <c r="I3006" s="54">
        <v>4.6158008624979999E-2</v>
      </c>
      <c r="J3006" s="1">
        <v>0</v>
      </c>
      <c r="K3006" s="1">
        <v>150</v>
      </c>
      <c r="L3006" s="54"/>
    </row>
    <row r="3007" spans="1:12">
      <c r="A3007" t="s">
        <v>26</v>
      </c>
      <c r="B3007" t="s">
        <v>121</v>
      </c>
      <c r="C3007" t="s">
        <v>99</v>
      </c>
      <c r="D3007" t="s">
        <v>100</v>
      </c>
      <c r="E3007" s="54">
        <v>23</v>
      </c>
      <c r="F3007" t="s">
        <v>72</v>
      </c>
      <c r="G3007" s="54">
        <v>0.74762242435183701</v>
      </c>
      <c r="H3007" s="54">
        <v>0</v>
      </c>
      <c r="I3007" s="54">
        <v>3.3350399314382398E-2</v>
      </c>
      <c r="J3007" s="1">
        <v>0</v>
      </c>
      <c r="K3007" s="1">
        <v>150</v>
      </c>
      <c r="L3007" s="54"/>
    </row>
    <row r="3008" spans="1:12">
      <c r="A3008" t="s">
        <v>27</v>
      </c>
      <c r="B3008" t="s">
        <v>122</v>
      </c>
      <c r="C3008" t="s">
        <v>99</v>
      </c>
      <c r="D3008" t="s">
        <v>100</v>
      </c>
      <c r="E3008" s="54">
        <v>0</v>
      </c>
      <c r="F3008" t="s">
        <v>62</v>
      </c>
      <c r="G3008" s="54">
        <v>0.270768928773019</v>
      </c>
      <c r="H3008" s="54">
        <v>0</v>
      </c>
      <c r="I3008" s="54">
        <v>0.103001640989256</v>
      </c>
      <c r="J3008" s="1">
        <v>0</v>
      </c>
      <c r="K3008" s="1">
        <v>150</v>
      </c>
      <c r="L3008" s="54"/>
    </row>
    <row r="3009" spans="1:12">
      <c r="A3009" t="s">
        <v>27</v>
      </c>
      <c r="B3009" t="s">
        <v>122</v>
      </c>
      <c r="C3009" t="s">
        <v>99</v>
      </c>
      <c r="D3009" t="s">
        <v>100</v>
      </c>
      <c r="E3009" s="54">
        <v>0</v>
      </c>
      <c r="F3009" t="s">
        <v>84</v>
      </c>
      <c r="G3009" s="54">
        <v>0.270768928773019</v>
      </c>
      <c r="H3009" s="54">
        <v>0</v>
      </c>
      <c r="I3009" s="54">
        <v>-2.9683538352249001E-3</v>
      </c>
      <c r="J3009" s="1">
        <v>0</v>
      </c>
      <c r="K3009" s="1">
        <v>5.85245901639344</v>
      </c>
      <c r="L3009" s="54"/>
    </row>
    <row r="3010" spans="1:12">
      <c r="A3010" t="s">
        <v>27</v>
      </c>
      <c r="B3010" t="s">
        <v>122</v>
      </c>
      <c r="C3010" t="s">
        <v>99</v>
      </c>
      <c r="D3010" t="s">
        <v>100</v>
      </c>
      <c r="E3010" s="54">
        <v>0</v>
      </c>
      <c r="F3010" t="s">
        <v>84</v>
      </c>
      <c r="G3010" s="54">
        <v>0.270768928773019</v>
      </c>
      <c r="H3010" s="54">
        <v>1</v>
      </c>
      <c r="I3010" s="54">
        <v>1.4039207257402399E-2</v>
      </c>
      <c r="J3010" s="1">
        <v>5.85245901639344</v>
      </c>
      <c r="K3010" s="1">
        <v>14.7704918032787</v>
      </c>
      <c r="L3010" s="54"/>
    </row>
    <row r="3011" spans="1:12">
      <c r="A3011" t="s">
        <v>27</v>
      </c>
      <c r="B3011" t="s">
        <v>122</v>
      </c>
      <c r="C3011" t="s">
        <v>99</v>
      </c>
      <c r="D3011" t="s">
        <v>100</v>
      </c>
      <c r="E3011" s="54">
        <v>0</v>
      </c>
      <c r="F3011" t="s">
        <v>84</v>
      </c>
      <c r="G3011" s="54">
        <v>0.270768928773019</v>
      </c>
      <c r="H3011" s="54">
        <v>2</v>
      </c>
      <c r="I3011" s="54">
        <v>7.3895613868564095E-2</v>
      </c>
      <c r="J3011" s="1">
        <v>14.7704918032787</v>
      </c>
      <c r="K3011" s="1">
        <v>150</v>
      </c>
      <c r="L3011" s="54"/>
    </row>
    <row r="3012" spans="1:12">
      <c r="A3012" t="s">
        <v>27</v>
      </c>
      <c r="B3012" t="s">
        <v>122</v>
      </c>
      <c r="C3012" t="s">
        <v>99</v>
      </c>
      <c r="D3012" t="s">
        <v>100</v>
      </c>
      <c r="E3012" s="54">
        <v>0</v>
      </c>
      <c r="F3012" t="s">
        <v>80</v>
      </c>
      <c r="G3012" s="54">
        <v>0.270768928773019</v>
      </c>
      <c r="H3012" s="54">
        <v>0</v>
      </c>
      <c r="I3012" s="54">
        <v>1.9882682779308498E-2</v>
      </c>
      <c r="J3012" s="1">
        <v>0</v>
      </c>
      <c r="K3012" s="1">
        <v>150</v>
      </c>
      <c r="L3012" s="54"/>
    </row>
    <row r="3013" spans="1:12">
      <c r="A3013" t="s">
        <v>27</v>
      </c>
      <c r="B3013" t="s">
        <v>122</v>
      </c>
      <c r="C3013" t="s">
        <v>99</v>
      </c>
      <c r="D3013" t="s">
        <v>100</v>
      </c>
      <c r="E3013" s="54">
        <v>0</v>
      </c>
      <c r="F3013" t="s">
        <v>81</v>
      </c>
      <c r="G3013" s="54">
        <v>0.270768928773019</v>
      </c>
      <c r="H3013" s="54">
        <v>0</v>
      </c>
      <c r="I3013" s="54">
        <v>8.1827522904041102E-3</v>
      </c>
      <c r="J3013" s="1">
        <v>0</v>
      </c>
      <c r="K3013" s="1">
        <v>150</v>
      </c>
      <c r="L3013" s="54"/>
    </row>
    <row r="3014" spans="1:12">
      <c r="A3014" t="s">
        <v>27</v>
      </c>
      <c r="B3014" t="s">
        <v>122</v>
      </c>
      <c r="C3014" t="s">
        <v>99</v>
      </c>
      <c r="D3014" t="s">
        <v>100</v>
      </c>
      <c r="E3014" s="54">
        <v>0</v>
      </c>
      <c r="F3014" t="s">
        <v>66</v>
      </c>
      <c r="G3014" s="54">
        <v>0.270768928773019</v>
      </c>
      <c r="H3014" s="54">
        <v>0</v>
      </c>
      <c r="I3014" s="54">
        <v>5.3819585908861697E-2</v>
      </c>
      <c r="J3014" s="1">
        <v>0</v>
      </c>
      <c r="K3014" s="1">
        <v>150</v>
      </c>
      <c r="L3014" s="54"/>
    </row>
    <row r="3015" spans="1:12">
      <c r="A3015" t="s">
        <v>27</v>
      </c>
      <c r="B3015" t="s">
        <v>122</v>
      </c>
      <c r="C3015" t="s">
        <v>99</v>
      </c>
      <c r="D3015" t="s">
        <v>100</v>
      </c>
      <c r="E3015" s="54">
        <v>0</v>
      </c>
      <c r="F3015" t="s">
        <v>56</v>
      </c>
      <c r="G3015" s="54">
        <v>0.270768928773019</v>
      </c>
      <c r="H3015" s="54">
        <v>0</v>
      </c>
      <c r="I3015" s="54">
        <v>1.7907784514555498E-2</v>
      </c>
      <c r="J3015" s="1">
        <v>0</v>
      </c>
      <c r="K3015" s="1">
        <v>150</v>
      </c>
      <c r="L3015" s="54"/>
    </row>
    <row r="3016" spans="1:12">
      <c r="A3016" t="s">
        <v>27</v>
      </c>
      <c r="B3016" t="s">
        <v>122</v>
      </c>
      <c r="C3016" t="s">
        <v>99</v>
      </c>
      <c r="D3016" t="s">
        <v>100</v>
      </c>
      <c r="E3016" s="54">
        <v>0</v>
      </c>
      <c r="F3016" t="s">
        <v>86</v>
      </c>
      <c r="G3016" s="54">
        <v>0.270768928773019</v>
      </c>
      <c r="H3016" s="54">
        <v>0</v>
      </c>
      <c r="I3016" s="54">
        <v>-2.17810609834932E-3</v>
      </c>
      <c r="J3016" s="1">
        <v>0</v>
      </c>
      <c r="K3016" s="1">
        <v>150</v>
      </c>
      <c r="L3016" s="54"/>
    </row>
    <row r="3017" spans="1:12">
      <c r="A3017" t="s">
        <v>27</v>
      </c>
      <c r="B3017" t="s">
        <v>122</v>
      </c>
      <c r="C3017" t="s">
        <v>99</v>
      </c>
      <c r="D3017" t="s">
        <v>100</v>
      </c>
      <c r="E3017" s="54">
        <v>0</v>
      </c>
      <c r="F3017" t="s">
        <v>88</v>
      </c>
      <c r="G3017" s="54">
        <v>0.270768928773019</v>
      </c>
      <c r="H3017" s="54">
        <v>0</v>
      </c>
      <c r="I3017" s="54">
        <v>6.3022205877292701E-4</v>
      </c>
      <c r="J3017" s="1">
        <v>0</v>
      </c>
      <c r="K3017" s="1">
        <v>150</v>
      </c>
      <c r="L3017" s="54"/>
    </row>
    <row r="3018" spans="1:12">
      <c r="A3018" t="s">
        <v>27</v>
      </c>
      <c r="B3018" t="s">
        <v>122</v>
      </c>
      <c r="C3018" t="s">
        <v>99</v>
      </c>
      <c r="D3018" t="s">
        <v>100</v>
      </c>
      <c r="E3018" s="54">
        <v>0</v>
      </c>
      <c r="F3018" t="s">
        <v>87</v>
      </c>
      <c r="G3018" s="54">
        <v>0.270768928773019</v>
      </c>
      <c r="H3018" s="54">
        <v>0</v>
      </c>
      <c r="I3018" s="54">
        <v>3.2374509833808897E-5</v>
      </c>
      <c r="J3018" s="1">
        <v>0</v>
      </c>
      <c r="K3018" s="1">
        <v>150</v>
      </c>
      <c r="L3018" s="54"/>
    </row>
    <row r="3019" spans="1:12">
      <c r="A3019" t="s">
        <v>27</v>
      </c>
      <c r="B3019" t="s">
        <v>122</v>
      </c>
      <c r="C3019" t="s">
        <v>99</v>
      </c>
      <c r="D3019" t="s">
        <v>100</v>
      </c>
      <c r="E3019" s="54">
        <v>0</v>
      </c>
      <c r="F3019" t="s">
        <v>85</v>
      </c>
      <c r="G3019" s="54">
        <v>0.270768928773019</v>
      </c>
      <c r="H3019" s="54">
        <v>0</v>
      </c>
      <c r="I3019" s="54">
        <v>2.6204580882545798E-3</v>
      </c>
      <c r="J3019" s="1">
        <v>0</v>
      </c>
      <c r="K3019" s="1">
        <v>150</v>
      </c>
      <c r="L3019" s="54"/>
    </row>
    <row r="3020" spans="1:12">
      <c r="A3020" t="s">
        <v>27</v>
      </c>
      <c r="B3020" t="s">
        <v>122</v>
      </c>
      <c r="C3020" t="s">
        <v>99</v>
      </c>
      <c r="D3020" t="s">
        <v>100</v>
      </c>
      <c r="E3020" s="54">
        <v>0</v>
      </c>
      <c r="F3020" t="s">
        <v>89</v>
      </c>
      <c r="G3020" s="54">
        <v>0.270768928773019</v>
      </c>
      <c r="H3020" s="54">
        <v>0</v>
      </c>
      <c r="I3020" s="54">
        <v>3.1290806946962001E-3</v>
      </c>
      <c r="J3020" s="1">
        <v>0</v>
      </c>
      <c r="K3020" s="1">
        <v>150</v>
      </c>
      <c r="L3020" s="54"/>
    </row>
    <row r="3021" spans="1:12">
      <c r="A3021" t="s">
        <v>27</v>
      </c>
      <c r="B3021" t="s">
        <v>122</v>
      </c>
      <c r="C3021" t="s">
        <v>99</v>
      </c>
      <c r="D3021" t="s">
        <v>100</v>
      </c>
      <c r="E3021" s="54">
        <v>0</v>
      </c>
      <c r="F3021" t="s">
        <v>55</v>
      </c>
      <c r="G3021" s="54">
        <v>0.270768928773019</v>
      </c>
      <c r="H3021" s="54">
        <v>0</v>
      </c>
      <c r="I3021" s="54">
        <v>1.6390655941869399E-2</v>
      </c>
      <c r="J3021" s="1">
        <v>0</v>
      </c>
      <c r="K3021" s="1">
        <v>150</v>
      </c>
      <c r="L3021" s="54"/>
    </row>
    <row r="3022" spans="1:12">
      <c r="A3022" t="s">
        <v>27</v>
      </c>
      <c r="B3022" t="s">
        <v>122</v>
      </c>
      <c r="C3022" t="s">
        <v>99</v>
      </c>
      <c r="D3022" t="s">
        <v>100</v>
      </c>
      <c r="E3022" s="54">
        <v>0</v>
      </c>
      <c r="F3022" t="s">
        <v>61</v>
      </c>
      <c r="G3022" s="54">
        <v>0.270768928773019</v>
      </c>
      <c r="H3022" s="54">
        <v>0</v>
      </c>
      <c r="I3022" s="54">
        <v>8.6471824912180098E-2</v>
      </c>
      <c r="J3022" s="1">
        <v>0</v>
      </c>
      <c r="K3022" s="1">
        <v>150</v>
      </c>
      <c r="L3022" s="54"/>
    </row>
    <row r="3023" spans="1:12">
      <c r="A3023" t="s">
        <v>27</v>
      </c>
      <c r="B3023" t="s">
        <v>122</v>
      </c>
      <c r="C3023" t="s">
        <v>99</v>
      </c>
      <c r="D3023" t="s">
        <v>100</v>
      </c>
      <c r="E3023" s="54">
        <v>0</v>
      </c>
      <c r="F3023" t="s">
        <v>60</v>
      </c>
      <c r="G3023" s="54">
        <v>0.270768928773019</v>
      </c>
      <c r="H3023" s="54">
        <v>0</v>
      </c>
      <c r="I3023" s="54">
        <v>6.6474403046368605E-2</v>
      </c>
      <c r="J3023" s="1">
        <v>0</v>
      </c>
      <c r="K3023" s="1">
        <v>150</v>
      </c>
      <c r="L3023" s="54"/>
    </row>
    <row r="3024" spans="1:12">
      <c r="A3024" t="s">
        <v>27</v>
      </c>
      <c r="B3024" t="s">
        <v>122</v>
      </c>
      <c r="C3024" t="s">
        <v>99</v>
      </c>
      <c r="D3024" t="s">
        <v>100</v>
      </c>
      <c r="E3024" s="54">
        <v>0</v>
      </c>
      <c r="F3024" t="s">
        <v>57</v>
      </c>
      <c r="G3024" s="54">
        <v>0.270768928773019</v>
      </c>
      <c r="H3024" s="54">
        <v>0</v>
      </c>
      <c r="I3024" s="54">
        <v>-5.5822543818373196E-3</v>
      </c>
      <c r="J3024" s="1">
        <v>0</v>
      </c>
      <c r="K3024" s="1">
        <v>150</v>
      </c>
      <c r="L3024" s="54"/>
    </row>
    <row r="3025" spans="1:12">
      <c r="A3025" t="s">
        <v>27</v>
      </c>
      <c r="B3025" t="s">
        <v>122</v>
      </c>
      <c r="C3025" t="s">
        <v>99</v>
      </c>
      <c r="D3025" t="s">
        <v>100</v>
      </c>
      <c r="E3025" s="54">
        <v>0</v>
      </c>
      <c r="F3025" t="s">
        <v>59</v>
      </c>
      <c r="G3025" s="54">
        <v>0.270768928773019</v>
      </c>
      <c r="H3025" s="54">
        <v>0</v>
      </c>
      <c r="I3025" s="54">
        <v>3.9182170190805297E-2</v>
      </c>
      <c r="J3025" s="1">
        <v>0</v>
      </c>
      <c r="K3025" s="1">
        <v>150</v>
      </c>
      <c r="L3025" s="54"/>
    </row>
    <row r="3026" spans="1:12">
      <c r="A3026" t="s">
        <v>27</v>
      </c>
      <c r="B3026" t="s">
        <v>122</v>
      </c>
      <c r="C3026" t="s">
        <v>99</v>
      </c>
      <c r="D3026" t="s">
        <v>100</v>
      </c>
      <c r="E3026" s="54">
        <v>0</v>
      </c>
      <c r="F3026" t="s">
        <v>65</v>
      </c>
      <c r="G3026" s="54">
        <v>0.270768928773019</v>
      </c>
      <c r="H3026" s="54">
        <v>0</v>
      </c>
      <c r="I3026" s="54">
        <v>3.9811608497090201E-2</v>
      </c>
      <c r="J3026" s="1">
        <v>0</v>
      </c>
      <c r="K3026" s="1">
        <v>150</v>
      </c>
      <c r="L3026" s="54"/>
    </row>
    <row r="3027" spans="1:12">
      <c r="A3027" t="s">
        <v>27</v>
      </c>
      <c r="B3027" t="s">
        <v>122</v>
      </c>
      <c r="C3027" t="s">
        <v>99</v>
      </c>
      <c r="D3027" t="s">
        <v>100</v>
      </c>
      <c r="E3027" s="54">
        <v>0</v>
      </c>
      <c r="F3027" t="s">
        <v>64</v>
      </c>
      <c r="G3027" s="54">
        <v>0.270768928773019</v>
      </c>
      <c r="H3027" s="54">
        <v>0</v>
      </c>
      <c r="I3027" s="54">
        <v>1.18028758618195E-2</v>
      </c>
      <c r="J3027" s="1">
        <v>0</v>
      </c>
      <c r="K3027" s="1">
        <v>150</v>
      </c>
      <c r="L3027" s="54"/>
    </row>
    <row r="3028" spans="1:12">
      <c r="A3028" t="s">
        <v>27</v>
      </c>
      <c r="B3028" t="s">
        <v>122</v>
      </c>
      <c r="C3028" t="s">
        <v>99</v>
      </c>
      <c r="D3028" t="s">
        <v>100</v>
      </c>
      <c r="E3028" s="54">
        <v>0</v>
      </c>
      <c r="F3028" t="s">
        <v>17</v>
      </c>
      <c r="G3028" s="54">
        <v>0.270768928773019</v>
      </c>
      <c r="H3028" s="54">
        <v>0</v>
      </c>
      <c r="I3028" s="54">
        <v>3.5328465300979599E-2</v>
      </c>
      <c r="J3028" s="1">
        <v>0</v>
      </c>
      <c r="K3028" s="1">
        <v>150</v>
      </c>
      <c r="L3028" s="54"/>
    </row>
    <row r="3029" spans="1:12">
      <c r="A3029" t="s">
        <v>27</v>
      </c>
      <c r="B3029" t="s">
        <v>122</v>
      </c>
      <c r="C3029" t="s">
        <v>99</v>
      </c>
      <c r="D3029" t="s">
        <v>100</v>
      </c>
      <c r="E3029" s="54">
        <v>0</v>
      </c>
      <c r="F3029" t="s">
        <v>63</v>
      </c>
      <c r="G3029" s="54">
        <v>0.270768928773019</v>
      </c>
      <c r="H3029" s="54">
        <v>0</v>
      </c>
      <c r="I3029" s="54">
        <v>4.56065055141779E-2</v>
      </c>
      <c r="J3029" s="1">
        <v>0</v>
      </c>
      <c r="K3029" s="1">
        <v>150</v>
      </c>
      <c r="L3029" s="54"/>
    </row>
    <row r="3030" spans="1:12">
      <c r="A3030" t="s">
        <v>27</v>
      </c>
      <c r="B3030" t="s">
        <v>122</v>
      </c>
      <c r="C3030" t="s">
        <v>99</v>
      </c>
      <c r="D3030" t="s">
        <v>100</v>
      </c>
      <c r="E3030" s="54">
        <v>0</v>
      </c>
      <c r="F3030" t="s">
        <v>72</v>
      </c>
      <c r="G3030" s="54">
        <v>0.270768928773019</v>
      </c>
      <c r="H3030" s="54">
        <v>0</v>
      </c>
      <c r="I3030" s="54">
        <v>6.8953140081175202E-3</v>
      </c>
      <c r="J3030" s="1">
        <v>0</v>
      </c>
      <c r="K3030" s="1">
        <v>150</v>
      </c>
      <c r="L3030" s="54"/>
    </row>
    <row r="3031" spans="1:12">
      <c r="A3031" t="s">
        <v>27</v>
      </c>
      <c r="B3031" t="s">
        <v>122</v>
      </c>
      <c r="C3031" t="s">
        <v>99</v>
      </c>
      <c r="D3031" t="s">
        <v>100</v>
      </c>
      <c r="E3031" s="54">
        <v>1</v>
      </c>
      <c r="F3031" t="s">
        <v>62</v>
      </c>
      <c r="G3031" s="54">
        <v>0.259741739342782</v>
      </c>
      <c r="H3031" s="54">
        <v>0</v>
      </c>
      <c r="I3031" s="54">
        <v>6.3318771981081406E-2</v>
      </c>
      <c r="J3031" s="1">
        <v>0</v>
      </c>
      <c r="K3031" s="1">
        <v>150</v>
      </c>
      <c r="L3031" s="54"/>
    </row>
    <row r="3032" spans="1:12">
      <c r="A3032" t="s">
        <v>27</v>
      </c>
      <c r="B3032" t="s">
        <v>122</v>
      </c>
      <c r="C3032" t="s">
        <v>99</v>
      </c>
      <c r="D3032" t="s">
        <v>100</v>
      </c>
      <c r="E3032" s="54">
        <v>1</v>
      </c>
      <c r="F3032" t="s">
        <v>84</v>
      </c>
      <c r="G3032" s="54">
        <v>0.259741739342782</v>
      </c>
      <c r="H3032" s="54">
        <v>0</v>
      </c>
      <c r="I3032" s="54">
        <v>-1.11355096216349E-2</v>
      </c>
      <c r="J3032" s="1">
        <v>0</v>
      </c>
      <c r="K3032" s="1">
        <v>5.5081967213114797</v>
      </c>
      <c r="L3032" s="54"/>
    </row>
    <row r="3033" spans="1:12">
      <c r="A3033" t="s">
        <v>27</v>
      </c>
      <c r="B3033" t="s">
        <v>122</v>
      </c>
      <c r="C3033" t="s">
        <v>99</v>
      </c>
      <c r="D3033" t="s">
        <v>100</v>
      </c>
      <c r="E3033" s="54">
        <v>1</v>
      </c>
      <c r="F3033" t="s">
        <v>84</v>
      </c>
      <c r="G3033" s="54">
        <v>0.259741739342782</v>
      </c>
      <c r="H3033" s="54">
        <v>1</v>
      </c>
      <c r="I3033" s="54">
        <v>2.10597258269541E-2</v>
      </c>
      <c r="J3033" s="1">
        <v>5.5081967213114797</v>
      </c>
      <c r="K3033" s="1">
        <v>13.9016393442623</v>
      </c>
      <c r="L3033" s="54"/>
    </row>
    <row r="3034" spans="1:12">
      <c r="A3034" t="s">
        <v>27</v>
      </c>
      <c r="B3034" t="s">
        <v>122</v>
      </c>
      <c r="C3034" t="s">
        <v>99</v>
      </c>
      <c r="D3034" t="s">
        <v>100</v>
      </c>
      <c r="E3034" s="54">
        <v>1</v>
      </c>
      <c r="F3034" t="s">
        <v>84</v>
      </c>
      <c r="G3034" s="54">
        <v>0.259741739342782</v>
      </c>
      <c r="H3034" s="54">
        <v>2</v>
      </c>
      <c r="I3034" s="54">
        <v>7.1255000983372202E-2</v>
      </c>
      <c r="J3034" s="1">
        <v>13.9016393442623</v>
      </c>
      <c r="K3034" s="1">
        <v>150</v>
      </c>
      <c r="L3034" s="54"/>
    </row>
    <row r="3035" spans="1:12">
      <c r="A3035" t="s">
        <v>27</v>
      </c>
      <c r="B3035" t="s">
        <v>122</v>
      </c>
      <c r="C3035" t="s">
        <v>99</v>
      </c>
      <c r="D3035" t="s">
        <v>100</v>
      </c>
      <c r="E3035" s="54">
        <v>1</v>
      </c>
      <c r="F3035" t="s">
        <v>80</v>
      </c>
      <c r="G3035" s="54">
        <v>0.259741739342782</v>
      </c>
      <c r="H3035" s="54">
        <v>0</v>
      </c>
      <c r="I3035" s="54">
        <v>1.69793470333056E-2</v>
      </c>
      <c r="J3035" s="1">
        <v>0</v>
      </c>
      <c r="K3035" s="1">
        <v>150</v>
      </c>
      <c r="L3035" s="54"/>
    </row>
    <row r="3036" spans="1:12">
      <c r="A3036" t="s">
        <v>27</v>
      </c>
      <c r="B3036" t="s">
        <v>122</v>
      </c>
      <c r="C3036" t="s">
        <v>99</v>
      </c>
      <c r="D3036" t="s">
        <v>100</v>
      </c>
      <c r="E3036" s="54">
        <v>1</v>
      </c>
      <c r="F3036" t="s">
        <v>81</v>
      </c>
      <c r="G3036" s="54">
        <v>0.259741739342782</v>
      </c>
      <c r="H3036" s="54">
        <v>0</v>
      </c>
      <c r="I3036" s="54">
        <v>1.02274195385236E-2</v>
      </c>
      <c r="J3036" s="1">
        <v>0</v>
      </c>
      <c r="K3036" s="1">
        <v>150</v>
      </c>
      <c r="L3036" s="54"/>
    </row>
    <row r="3037" spans="1:12">
      <c r="A3037" t="s">
        <v>27</v>
      </c>
      <c r="B3037" t="s">
        <v>122</v>
      </c>
      <c r="C3037" t="s">
        <v>99</v>
      </c>
      <c r="D3037" t="s">
        <v>100</v>
      </c>
      <c r="E3037" s="54">
        <v>1</v>
      </c>
      <c r="F3037" t="s">
        <v>66</v>
      </c>
      <c r="G3037" s="54">
        <v>0.259741739342782</v>
      </c>
      <c r="H3037" s="54">
        <v>0</v>
      </c>
      <c r="I3037" s="54">
        <v>5.7414759317568898E-2</v>
      </c>
      <c r="J3037" s="1">
        <v>0</v>
      </c>
      <c r="K3037" s="1">
        <v>150</v>
      </c>
      <c r="L3037" s="54"/>
    </row>
    <row r="3038" spans="1:12">
      <c r="A3038" t="s">
        <v>27</v>
      </c>
      <c r="B3038" t="s">
        <v>122</v>
      </c>
      <c r="C3038" t="s">
        <v>99</v>
      </c>
      <c r="D3038" t="s">
        <v>100</v>
      </c>
      <c r="E3038" s="54">
        <v>1</v>
      </c>
      <c r="F3038" t="s">
        <v>56</v>
      </c>
      <c r="G3038" s="54">
        <v>0.259741739342782</v>
      </c>
      <c r="H3038" s="54">
        <v>0</v>
      </c>
      <c r="I3038" s="54">
        <v>1.7369315508287901E-2</v>
      </c>
      <c r="J3038" s="1">
        <v>0</v>
      </c>
      <c r="K3038" s="1">
        <v>150</v>
      </c>
      <c r="L3038" s="54"/>
    </row>
    <row r="3039" spans="1:12">
      <c r="A3039" t="s">
        <v>27</v>
      </c>
      <c r="B3039" t="s">
        <v>122</v>
      </c>
      <c r="C3039" t="s">
        <v>99</v>
      </c>
      <c r="D3039" t="s">
        <v>100</v>
      </c>
      <c r="E3039" s="54">
        <v>1</v>
      </c>
      <c r="F3039" t="s">
        <v>86</v>
      </c>
      <c r="G3039" s="54">
        <v>0.259741739342782</v>
      </c>
      <c r="H3039" s="54">
        <v>0</v>
      </c>
      <c r="I3039" s="54">
        <v>-6.1609433408771699E-4</v>
      </c>
      <c r="J3039" s="1">
        <v>0</v>
      </c>
      <c r="K3039" s="1">
        <v>150</v>
      </c>
      <c r="L3039" s="54"/>
    </row>
    <row r="3040" spans="1:12">
      <c r="A3040" t="s">
        <v>27</v>
      </c>
      <c r="B3040" t="s">
        <v>122</v>
      </c>
      <c r="C3040" t="s">
        <v>99</v>
      </c>
      <c r="D3040" t="s">
        <v>100</v>
      </c>
      <c r="E3040" s="54">
        <v>1</v>
      </c>
      <c r="F3040" t="s">
        <v>88</v>
      </c>
      <c r="G3040" s="54">
        <v>0.259741739342782</v>
      </c>
      <c r="H3040" s="54">
        <v>0</v>
      </c>
      <c r="I3040" s="54">
        <v>-1.7856152346243E-3</v>
      </c>
      <c r="J3040" s="1">
        <v>0</v>
      </c>
      <c r="K3040" s="1">
        <v>150</v>
      </c>
      <c r="L3040" s="54"/>
    </row>
    <row r="3041" spans="1:12">
      <c r="A3041" t="s">
        <v>27</v>
      </c>
      <c r="B3041" t="s">
        <v>122</v>
      </c>
      <c r="C3041" t="s">
        <v>99</v>
      </c>
      <c r="D3041" t="s">
        <v>100</v>
      </c>
      <c r="E3041" s="54">
        <v>1</v>
      </c>
      <c r="F3041" t="s">
        <v>87</v>
      </c>
      <c r="G3041" s="54">
        <v>0.259741739342782</v>
      </c>
      <c r="H3041" s="54">
        <v>0</v>
      </c>
      <c r="I3041" s="54">
        <v>3.5580469317189598E-3</v>
      </c>
      <c r="J3041" s="1">
        <v>0</v>
      </c>
      <c r="K3041" s="1">
        <v>150</v>
      </c>
      <c r="L3041" s="54"/>
    </row>
    <row r="3042" spans="1:12">
      <c r="A3042" t="s">
        <v>27</v>
      </c>
      <c r="B3042" t="s">
        <v>122</v>
      </c>
      <c r="C3042" t="s">
        <v>99</v>
      </c>
      <c r="D3042" t="s">
        <v>100</v>
      </c>
      <c r="E3042" s="54">
        <v>1</v>
      </c>
      <c r="F3042" t="s">
        <v>85</v>
      </c>
      <c r="G3042" s="54">
        <v>0.259741739342782</v>
      </c>
      <c r="H3042" s="54">
        <v>0</v>
      </c>
      <c r="I3042" s="54">
        <v>5.9393992325882002E-4</v>
      </c>
      <c r="J3042" s="1">
        <v>0</v>
      </c>
      <c r="K3042" s="1">
        <v>150</v>
      </c>
      <c r="L3042" s="54"/>
    </row>
    <row r="3043" spans="1:12">
      <c r="A3043" t="s">
        <v>27</v>
      </c>
      <c r="B3043" t="s">
        <v>122</v>
      </c>
      <c r="C3043" t="s">
        <v>99</v>
      </c>
      <c r="D3043" t="s">
        <v>100</v>
      </c>
      <c r="E3043" s="54">
        <v>1</v>
      </c>
      <c r="F3043" t="s">
        <v>89</v>
      </c>
      <c r="G3043" s="54">
        <v>0.259741739342782</v>
      </c>
      <c r="H3043" s="54">
        <v>0</v>
      </c>
      <c r="I3043" s="54">
        <v>2.6822342757833301E-3</v>
      </c>
      <c r="J3043" s="1">
        <v>0</v>
      </c>
      <c r="K3043" s="1">
        <v>150</v>
      </c>
      <c r="L3043" s="54"/>
    </row>
    <row r="3044" spans="1:12">
      <c r="A3044" t="s">
        <v>27</v>
      </c>
      <c r="B3044" t="s">
        <v>122</v>
      </c>
      <c r="C3044" t="s">
        <v>99</v>
      </c>
      <c r="D3044" t="s">
        <v>100</v>
      </c>
      <c r="E3044" s="54">
        <v>1</v>
      </c>
      <c r="F3044" t="s">
        <v>55</v>
      </c>
      <c r="G3044" s="54">
        <v>0.259741739342782</v>
      </c>
      <c r="H3044" s="54">
        <v>0</v>
      </c>
      <c r="I3044" s="54">
        <v>1.9356801027321398E-2</v>
      </c>
      <c r="J3044" s="1">
        <v>0</v>
      </c>
      <c r="K3044" s="1">
        <v>150</v>
      </c>
      <c r="L3044" s="54"/>
    </row>
    <row r="3045" spans="1:12">
      <c r="A3045" t="s">
        <v>27</v>
      </c>
      <c r="B3045" t="s">
        <v>122</v>
      </c>
      <c r="C3045" t="s">
        <v>99</v>
      </c>
      <c r="D3045" t="s">
        <v>100</v>
      </c>
      <c r="E3045" s="54">
        <v>1</v>
      </c>
      <c r="F3045" t="s">
        <v>61</v>
      </c>
      <c r="G3045" s="54">
        <v>0.259741739342782</v>
      </c>
      <c r="H3045" s="54">
        <v>0</v>
      </c>
      <c r="I3045" s="54">
        <v>5.1842566995476499E-2</v>
      </c>
      <c r="J3045" s="1">
        <v>0</v>
      </c>
      <c r="K3045" s="1">
        <v>150</v>
      </c>
      <c r="L3045" s="54"/>
    </row>
    <row r="3046" spans="1:12">
      <c r="A3046" t="s">
        <v>27</v>
      </c>
      <c r="B3046" t="s">
        <v>122</v>
      </c>
      <c r="C3046" t="s">
        <v>99</v>
      </c>
      <c r="D3046" t="s">
        <v>100</v>
      </c>
      <c r="E3046" s="54">
        <v>1</v>
      </c>
      <c r="F3046" t="s">
        <v>60</v>
      </c>
      <c r="G3046" s="54">
        <v>0.259741739342782</v>
      </c>
      <c r="H3046" s="54">
        <v>0</v>
      </c>
      <c r="I3046" s="54">
        <v>3.6973727613939099E-2</v>
      </c>
      <c r="J3046" s="1">
        <v>0</v>
      </c>
      <c r="K3046" s="1">
        <v>150</v>
      </c>
      <c r="L3046" s="54"/>
    </row>
    <row r="3047" spans="1:12">
      <c r="A3047" t="s">
        <v>27</v>
      </c>
      <c r="B3047" t="s">
        <v>122</v>
      </c>
      <c r="C3047" t="s">
        <v>99</v>
      </c>
      <c r="D3047" t="s">
        <v>100</v>
      </c>
      <c r="E3047" s="54">
        <v>1</v>
      </c>
      <c r="F3047" t="s">
        <v>57</v>
      </c>
      <c r="G3047" s="54">
        <v>0.259741739342782</v>
      </c>
      <c r="H3047" s="54">
        <v>0</v>
      </c>
      <c r="I3047" s="54">
        <v>-1.48780051135242E-2</v>
      </c>
      <c r="J3047" s="1">
        <v>0</v>
      </c>
      <c r="K3047" s="1">
        <v>150</v>
      </c>
      <c r="L3047" s="54"/>
    </row>
    <row r="3048" spans="1:12">
      <c r="A3048" t="s">
        <v>27</v>
      </c>
      <c r="B3048" t="s">
        <v>122</v>
      </c>
      <c r="C3048" t="s">
        <v>99</v>
      </c>
      <c r="D3048" t="s">
        <v>100</v>
      </c>
      <c r="E3048" s="54">
        <v>1</v>
      </c>
      <c r="F3048" t="s">
        <v>59</v>
      </c>
      <c r="G3048" s="54">
        <v>0.259741739342782</v>
      </c>
      <c r="H3048" s="54">
        <v>0</v>
      </c>
      <c r="I3048" s="54">
        <v>2.1726522152567401E-3</v>
      </c>
      <c r="J3048" s="1">
        <v>0</v>
      </c>
      <c r="K3048" s="1">
        <v>150</v>
      </c>
      <c r="L3048" s="54"/>
    </row>
    <row r="3049" spans="1:12">
      <c r="A3049" t="s">
        <v>27</v>
      </c>
      <c r="B3049" t="s">
        <v>122</v>
      </c>
      <c r="C3049" t="s">
        <v>99</v>
      </c>
      <c r="D3049" t="s">
        <v>100</v>
      </c>
      <c r="E3049" s="54">
        <v>1</v>
      </c>
      <c r="F3049" t="s">
        <v>65</v>
      </c>
      <c r="G3049" s="54">
        <v>0.259741739342782</v>
      </c>
      <c r="H3049" s="54">
        <v>0</v>
      </c>
      <c r="I3049" s="54">
        <v>2.9582366339761201E-2</v>
      </c>
      <c r="J3049" s="1">
        <v>0</v>
      </c>
      <c r="K3049" s="1">
        <v>150</v>
      </c>
      <c r="L3049" s="54"/>
    </row>
    <row r="3050" spans="1:12">
      <c r="A3050" t="s">
        <v>27</v>
      </c>
      <c r="B3050" t="s">
        <v>122</v>
      </c>
      <c r="C3050" t="s">
        <v>99</v>
      </c>
      <c r="D3050" t="s">
        <v>100</v>
      </c>
      <c r="E3050" s="54">
        <v>1</v>
      </c>
      <c r="F3050" t="s">
        <v>64</v>
      </c>
      <c r="G3050" s="54">
        <v>0.259741739342782</v>
      </c>
      <c r="H3050" s="54">
        <v>0</v>
      </c>
      <c r="I3050" s="54">
        <v>-1.76957083739934E-3</v>
      </c>
      <c r="J3050" s="1">
        <v>0</v>
      </c>
      <c r="K3050" s="1">
        <v>150</v>
      </c>
      <c r="L3050" s="54"/>
    </row>
    <row r="3051" spans="1:12">
      <c r="A3051" t="s">
        <v>27</v>
      </c>
      <c r="B3051" t="s">
        <v>122</v>
      </c>
      <c r="C3051" t="s">
        <v>99</v>
      </c>
      <c r="D3051" t="s">
        <v>100</v>
      </c>
      <c r="E3051" s="54">
        <v>1</v>
      </c>
      <c r="F3051" t="s">
        <v>17</v>
      </c>
      <c r="G3051" s="54">
        <v>0.259741739342782</v>
      </c>
      <c r="H3051" s="54">
        <v>0</v>
      </c>
      <c r="I3051" s="54">
        <v>1.6165885143584101E-2</v>
      </c>
      <c r="J3051" s="1">
        <v>0</v>
      </c>
      <c r="K3051" s="1">
        <v>150</v>
      </c>
      <c r="L3051" s="54"/>
    </row>
    <row r="3052" spans="1:12">
      <c r="A3052" t="s">
        <v>27</v>
      </c>
      <c r="B3052" t="s">
        <v>122</v>
      </c>
      <c r="C3052" t="s">
        <v>99</v>
      </c>
      <c r="D3052" t="s">
        <v>100</v>
      </c>
      <c r="E3052" s="54">
        <v>1</v>
      </c>
      <c r="F3052" t="s">
        <v>63</v>
      </c>
      <c r="G3052" s="54">
        <v>0.259741739342782</v>
      </c>
      <c r="H3052" s="54">
        <v>0</v>
      </c>
      <c r="I3052" s="54">
        <v>3.6180592279651203E-2</v>
      </c>
      <c r="J3052" s="1">
        <v>0</v>
      </c>
      <c r="K3052" s="1">
        <v>150</v>
      </c>
      <c r="L3052" s="54"/>
    </row>
    <row r="3053" spans="1:12">
      <c r="A3053" t="s">
        <v>27</v>
      </c>
      <c r="B3053" t="s">
        <v>122</v>
      </c>
      <c r="C3053" t="s">
        <v>99</v>
      </c>
      <c r="D3053" t="s">
        <v>100</v>
      </c>
      <c r="E3053" s="54">
        <v>1</v>
      </c>
      <c r="F3053" t="s">
        <v>72</v>
      </c>
      <c r="G3053" s="54">
        <v>0.259741739342782</v>
      </c>
      <c r="H3053" s="54">
        <v>0</v>
      </c>
      <c r="I3053" s="54">
        <v>3.9352550230356199E-2</v>
      </c>
      <c r="J3053" s="1">
        <v>0</v>
      </c>
      <c r="K3053" s="1">
        <v>150</v>
      </c>
      <c r="L3053" s="54"/>
    </row>
    <row r="3054" spans="1:12">
      <c r="A3054" t="s">
        <v>27</v>
      </c>
      <c r="B3054" t="s">
        <v>122</v>
      </c>
      <c r="C3054" t="s">
        <v>99</v>
      </c>
      <c r="D3054" t="s">
        <v>100</v>
      </c>
      <c r="E3054" s="54">
        <v>2</v>
      </c>
      <c r="F3054" t="s">
        <v>62</v>
      </c>
      <c r="G3054" s="54">
        <v>0.22638851715317301</v>
      </c>
      <c r="H3054" s="54">
        <v>0</v>
      </c>
      <c r="I3054" s="54">
        <v>4.74724909104315E-2</v>
      </c>
      <c r="J3054" s="1">
        <v>0</v>
      </c>
      <c r="K3054" s="1">
        <v>150</v>
      </c>
      <c r="L3054" s="54"/>
    </row>
    <row r="3055" spans="1:12">
      <c r="A3055" t="s">
        <v>27</v>
      </c>
      <c r="B3055" t="s">
        <v>122</v>
      </c>
      <c r="C3055" t="s">
        <v>99</v>
      </c>
      <c r="D3055" t="s">
        <v>100</v>
      </c>
      <c r="E3055" s="54">
        <v>2</v>
      </c>
      <c r="F3055" t="s">
        <v>84</v>
      </c>
      <c r="G3055" s="54">
        <v>0.22638851715317301</v>
      </c>
      <c r="H3055" s="54">
        <v>0</v>
      </c>
      <c r="I3055" s="54">
        <v>-2.68349334591743E-3</v>
      </c>
      <c r="J3055" s="1">
        <v>0</v>
      </c>
      <c r="K3055" s="1">
        <v>2.9836065573770498</v>
      </c>
      <c r="L3055" s="54"/>
    </row>
    <row r="3056" spans="1:12">
      <c r="A3056" t="s">
        <v>27</v>
      </c>
      <c r="B3056" t="s">
        <v>122</v>
      </c>
      <c r="C3056" t="s">
        <v>99</v>
      </c>
      <c r="D3056" t="s">
        <v>100</v>
      </c>
      <c r="E3056" s="54">
        <v>2</v>
      </c>
      <c r="F3056" t="s">
        <v>84</v>
      </c>
      <c r="G3056" s="54">
        <v>0.22638851715317301</v>
      </c>
      <c r="H3056" s="54">
        <v>1</v>
      </c>
      <c r="I3056" s="54">
        <v>-4.7983862897324397E-2</v>
      </c>
      <c r="J3056" s="1">
        <v>2.9836065573770498</v>
      </c>
      <c r="K3056" s="1">
        <v>3.9016393442622999</v>
      </c>
      <c r="L3056" s="54"/>
    </row>
    <row r="3057" spans="1:12">
      <c r="A3057" t="s">
        <v>27</v>
      </c>
      <c r="B3057" t="s">
        <v>122</v>
      </c>
      <c r="C3057" t="s">
        <v>99</v>
      </c>
      <c r="D3057" t="s">
        <v>100</v>
      </c>
      <c r="E3057" s="54">
        <v>2</v>
      </c>
      <c r="F3057" t="s">
        <v>84</v>
      </c>
      <c r="G3057" s="54">
        <v>0.22638851715317301</v>
      </c>
      <c r="H3057" s="54">
        <v>2</v>
      </c>
      <c r="I3057" s="54">
        <v>5.51885691815963E-2</v>
      </c>
      <c r="J3057" s="1">
        <v>3.9016393442622999</v>
      </c>
      <c r="K3057" s="1">
        <v>150</v>
      </c>
      <c r="L3057" s="54"/>
    </row>
    <row r="3058" spans="1:12">
      <c r="A3058" t="s">
        <v>27</v>
      </c>
      <c r="B3058" t="s">
        <v>122</v>
      </c>
      <c r="C3058" t="s">
        <v>99</v>
      </c>
      <c r="D3058" t="s">
        <v>100</v>
      </c>
      <c r="E3058" s="54">
        <v>2</v>
      </c>
      <c r="F3058" t="s">
        <v>80</v>
      </c>
      <c r="G3058" s="54">
        <v>0.22638851715317301</v>
      </c>
      <c r="H3058" s="54">
        <v>0</v>
      </c>
      <c r="I3058" s="54">
        <v>1.6605011957349501E-2</v>
      </c>
      <c r="J3058" s="1">
        <v>0</v>
      </c>
      <c r="K3058" s="1">
        <v>150</v>
      </c>
      <c r="L3058" s="54"/>
    </row>
    <row r="3059" spans="1:12">
      <c r="A3059" t="s">
        <v>27</v>
      </c>
      <c r="B3059" t="s">
        <v>122</v>
      </c>
      <c r="C3059" t="s">
        <v>99</v>
      </c>
      <c r="D3059" t="s">
        <v>100</v>
      </c>
      <c r="E3059" s="54">
        <v>2</v>
      </c>
      <c r="F3059" t="s">
        <v>81</v>
      </c>
      <c r="G3059" s="54">
        <v>0.22638851715317301</v>
      </c>
      <c r="H3059" s="54">
        <v>0</v>
      </c>
      <c r="I3059" s="54">
        <v>1.14119315930079E-2</v>
      </c>
      <c r="J3059" s="1">
        <v>0</v>
      </c>
      <c r="K3059" s="1">
        <v>150</v>
      </c>
      <c r="L3059" s="54"/>
    </row>
    <row r="3060" spans="1:12">
      <c r="A3060" t="s">
        <v>27</v>
      </c>
      <c r="B3060" t="s">
        <v>122</v>
      </c>
      <c r="C3060" t="s">
        <v>99</v>
      </c>
      <c r="D3060" t="s">
        <v>100</v>
      </c>
      <c r="E3060" s="54">
        <v>2</v>
      </c>
      <c r="F3060" t="s">
        <v>66</v>
      </c>
      <c r="G3060" s="54">
        <v>0.22638851715317301</v>
      </c>
      <c r="H3060" s="54">
        <v>0</v>
      </c>
      <c r="I3060" s="54">
        <v>6.3999987312874596E-2</v>
      </c>
      <c r="J3060" s="1">
        <v>0</v>
      </c>
      <c r="K3060" s="1">
        <v>150</v>
      </c>
      <c r="L3060" s="54"/>
    </row>
    <row r="3061" spans="1:12">
      <c r="A3061" t="s">
        <v>27</v>
      </c>
      <c r="B3061" t="s">
        <v>122</v>
      </c>
      <c r="C3061" t="s">
        <v>99</v>
      </c>
      <c r="D3061" t="s">
        <v>100</v>
      </c>
      <c r="E3061" s="54">
        <v>2</v>
      </c>
      <c r="F3061" t="s">
        <v>56</v>
      </c>
      <c r="G3061" s="54">
        <v>0.22638851715317301</v>
      </c>
      <c r="H3061" s="54">
        <v>0</v>
      </c>
      <c r="I3061" s="54">
        <v>3.3627123385478401E-2</v>
      </c>
      <c r="J3061" s="1">
        <v>0</v>
      </c>
      <c r="K3061" s="1">
        <v>150</v>
      </c>
      <c r="L3061" s="54"/>
    </row>
    <row r="3062" spans="1:12">
      <c r="A3062" t="s">
        <v>27</v>
      </c>
      <c r="B3062" t="s">
        <v>122</v>
      </c>
      <c r="C3062" t="s">
        <v>99</v>
      </c>
      <c r="D3062" t="s">
        <v>100</v>
      </c>
      <c r="E3062" s="54">
        <v>2</v>
      </c>
      <c r="F3062" t="s">
        <v>86</v>
      </c>
      <c r="G3062" s="54">
        <v>0.22638851715317301</v>
      </c>
      <c r="H3062" s="54">
        <v>0</v>
      </c>
      <c r="I3062" s="54">
        <v>-2.7892505062410201E-3</v>
      </c>
      <c r="J3062" s="1">
        <v>0</v>
      </c>
      <c r="K3062" s="1">
        <v>150</v>
      </c>
      <c r="L3062" s="54"/>
    </row>
    <row r="3063" spans="1:12">
      <c r="A3063" t="s">
        <v>27</v>
      </c>
      <c r="B3063" t="s">
        <v>122</v>
      </c>
      <c r="C3063" t="s">
        <v>99</v>
      </c>
      <c r="D3063" t="s">
        <v>100</v>
      </c>
      <c r="E3063" s="54">
        <v>2</v>
      </c>
      <c r="F3063" t="s">
        <v>88</v>
      </c>
      <c r="G3063" s="54">
        <v>0.22638851715317301</v>
      </c>
      <c r="H3063" s="54">
        <v>0</v>
      </c>
      <c r="I3063" s="54">
        <v>1.54289013908755E-3</v>
      </c>
      <c r="J3063" s="1">
        <v>0</v>
      </c>
      <c r="K3063" s="1">
        <v>150</v>
      </c>
      <c r="L3063" s="54"/>
    </row>
    <row r="3064" spans="1:12">
      <c r="A3064" t="s">
        <v>27</v>
      </c>
      <c r="B3064" t="s">
        <v>122</v>
      </c>
      <c r="C3064" t="s">
        <v>99</v>
      </c>
      <c r="D3064" t="s">
        <v>100</v>
      </c>
      <c r="E3064" s="54">
        <v>2</v>
      </c>
      <c r="F3064" t="s">
        <v>87</v>
      </c>
      <c r="G3064" s="54">
        <v>0.22638851715317301</v>
      </c>
      <c r="H3064" s="54">
        <v>0</v>
      </c>
      <c r="I3064" s="54">
        <v>2.0344730745665301E-4</v>
      </c>
      <c r="J3064" s="1">
        <v>0</v>
      </c>
      <c r="K3064" s="1">
        <v>150</v>
      </c>
      <c r="L3064" s="54"/>
    </row>
    <row r="3065" spans="1:12">
      <c r="A3065" t="s">
        <v>27</v>
      </c>
      <c r="B3065" t="s">
        <v>122</v>
      </c>
      <c r="C3065" t="s">
        <v>99</v>
      </c>
      <c r="D3065" t="s">
        <v>100</v>
      </c>
      <c r="E3065" s="54">
        <v>2</v>
      </c>
      <c r="F3065" t="s">
        <v>85</v>
      </c>
      <c r="G3065" s="54">
        <v>0.22638851715317301</v>
      </c>
      <c r="H3065" s="54">
        <v>0</v>
      </c>
      <c r="I3065" s="54">
        <v>2.0097009104325199E-3</v>
      </c>
      <c r="J3065" s="1">
        <v>0</v>
      </c>
      <c r="K3065" s="1">
        <v>150</v>
      </c>
      <c r="L3065" s="54"/>
    </row>
    <row r="3066" spans="1:12">
      <c r="A3066" t="s">
        <v>27</v>
      </c>
      <c r="B3066" t="s">
        <v>122</v>
      </c>
      <c r="C3066" t="s">
        <v>99</v>
      </c>
      <c r="D3066" t="s">
        <v>100</v>
      </c>
      <c r="E3066" s="54">
        <v>2</v>
      </c>
      <c r="F3066" t="s">
        <v>89</v>
      </c>
      <c r="G3066" s="54">
        <v>0.22638851715317301</v>
      </c>
      <c r="H3066" s="54">
        <v>0</v>
      </c>
      <c r="I3066" s="54">
        <v>2.5457364255995901E-3</v>
      </c>
      <c r="J3066" s="1">
        <v>0</v>
      </c>
      <c r="K3066" s="1">
        <v>150</v>
      </c>
      <c r="L3066" s="54"/>
    </row>
    <row r="3067" spans="1:12">
      <c r="A3067" t="s">
        <v>27</v>
      </c>
      <c r="B3067" t="s">
        <v>122</v>
      </c>
      <c r="C3067" t="s">
        <v>99</v>
      </c>
      <c r="D3067" t="s">
        <v>100</v>
      </c>
      <c r="E3067" s="54">
        <v>2</v>
      </c>
      <c r="F3067" t="s">
        <v>55</v>
      </c>
      <c r="G3067" s="54">
        <v>0.22638851715317301</v>
      </c>
      <c r="H3067" s="54">
        <v>0</v>
      </c>
      <c r="I3067" s="54">
        <v>3.5541846999362199E-2</v>
      </c>
      <c r="J3067" s="1">
        <v>0</v>
      </c>
      <c r="K3067" s="1">
        <v>150</v>
      </c>
      <c r="L3067" s="54"/>
    </row>
    <row r="3068" spans="1:12">
      <c r="A3068" t="s">
        <v>27</v>
      </c>
      <c r="B3068" t="s">
        <v>122</v>
      </c>
      <c r="C3068" t="s">
        <v>99</v>
      </c>
      <c r="D3068" t="s">
        <v>100</v>
      </c>
      <c r="E3068" s="54">
        <v>2</v>
      </c>
      <c r="F3068" t="s">
        <v>61</v>
      </c>
      <c r="G3068" s="54">
        <v>0.22638851715317301</v>
      </c>
      <c r="H3068" s="54">
        <v>0</v>
      </c>
      <c r="I3068" s="54">
        <v>3.6722359800744002E-2</v>
      </c>
      <c r="J3068" s="1">
        <v>0</v>
      </c>
      <c r="K3068" s="1">
        <v>150</v>
      </c>
      <c r="L3068" s="54"/>
    </row>
    <row r="3069" spans="1:12">
      <c r="A3069" t="s">
        <v>27</v>
      </c>
      <c r="B3069" t="s">
        <v>122</v>
      </c>
      <c r="C3069" t="s">
        <v>99</v>
      </c>
      <c r="D3069" t="s">
        <v>100</v>
      </c>
      <c r="E3069" s="54">
        <v>2</v>
      </c>
      <c r="F3069" t="s">
        <v>60</v>
      </c>
      <c r="G3069" s="54">
        <v>0.22638851715317301</v>
      </c>
      <c r="H3069" s="54">
        <v>0</v>
      </c>
      <c r="I3069" s="54">
        <v>2.9418530530028401E-2</v>
      </c>
      <c r="J3069" s="1">
        <v>0</v>
      </c>
      <c r="K3069" s="1">
        <v>150</v>
      </c>
      <c r="L3069" s="54"/>
    </row>
    <row r="3070" spans="1:12">
      <c r="A3070" t="s">
        <v>27</v>
      </c>
      <c r="B3070" t="s">
        <v>122</v>
      </c>
      <c r="C3070" t="s">
        <v>99</v>
      </c>
      <c r="D3070" t="s">
        <v>100</v>
      </c>
      <c r="E3070" s="54">
        <v>2</v>
      </c>
      <c r="F3070" t="s">
        <v>57</v>
      </c>
      <c r="G3070" s="54">
        <v>0.22638851715317301</v>
      </c>
      <c r="H3070" s="54">
        <v>0</v>
      </c>
      <c r="I3070" s="54">
        <v>5.0735778044106901E-3</v>
      </c>
      <c r="J3070" s="1">
        <v>0</v>
      </c>
      <c r="K3070" s="1">
        <v>150</v>
      </c>
      <c r="L3070" s="54"/>
    </row>
    <row r="3071" spans="1:12">
      <c r="A3071" t="s">
        <v>27</v>
      </c>
      <c r="B3071" t="s">
        <v>122</v>
      </c>
      <c r="C3071" t="s">
        <v>99</v>
      </c>
      <c r="D3071" t="s">
        <v>100</v>
      </c>
      <c r="E3071" s="54">
        <v>2</v>
      </c>
      <c r="F3071" t="s">
        <v>59</v>
      </c>
      <c r="G3071" s="54">
        <v>0.22638851715317301</v>
      </c>
      <c r="H3071" s="54">
        <v>0</v>
      </c>
      <c r="I3071" s="54">
        <v>-5.3624348231234402E-3</v>
      </c>
      <c r="J3071" s="1">
        <v>0</v>
      </c>
      <c r="K3071" s="1">
        <v>150</v>
      </c>
      <c r="L3071" s="54"/>
    </row>
    <row r="3072" spans="1:12">
      <c r="A3072" t="s">
        <v>27</v>
      </c>
      <c r="B3072" t="s">
        <v>122</v>
      </c>
      <c r="C3072" t="s">
        <v>99</v>
      </c>
      <c r="D3072" t="s">
        <v>100</v>
      </c>
      <c r="E3072" s="54">
        <v>2</v>
      </c>
      <c r="F3072" t="s">
        <v>65</v>
      </c>
      <c r="G3072" s="54">
        <v>0.22638851715317301</v>
      </c>
      <c r="H3072" s="54">
        <v>0</v>
      </c>
      <c r="I3072" s="54">
        <v>4.5271598118499297E-2</v>
      </c>
      <c r="J3072" s="1">
        <v>0</v>
      </c>
      <c r="K3072" s="1">
        <v>150</v>
      </c>
      <c r="L3072" s="54"/>
    </row>
    <row r="3073" spans="1:12">
      <c r="A3073" t="s">
        <v>27</v>
      </c>
      <c r="B3073" t="s">
        <v>122</v>
      </c>
      <c r="C3073" t="s">
        <v>99</v>
      </c>
      <c r="D3073" t="s">
        <v>100</v>
      </c>
      <c r="E3073" s="54">
        <v>2</v>
      </c>
      <c r="F3073" t="s">
        <v>64</v>
      </c>
      <c r="G3073" s="54">
        <v>0.22638851715317301</v>
      </c>
      <c r="H3073" s="54">
        <v>0</v>
      </c>
      <c r="I3073" s="54">
        <v>7.35266980326044E-3</v>
      </c>
      <c r="J3073" s="1">
        <v>0</v>
      </c>
      <c r="K3073" s="1">
        <v>150</v>
      </c>
      <c r="L3073" s="54"/>
    </row>
    <row r="3074" spans="1:12">
      <c r="A3074" t="s">
        <v>27</v>
      </c>
      <c r="B3074" t="s">
        <v>122</v>
      </c>
      <c r="C3074" t="s">
        <v>99</v>
      </c>
      <c r="D3074" t="s">
        <v>100</v>
      </c>
      <c r="E3074" s="54">
        <v>2</v>
      </c>
      <c r="F3074" t="s">
        <v>17</v>
      </c>
      <c r="G3074" s="54">
        <v>0.22638851715317301</v>
      </c>
      <c r="H3074" s="54">
        <v>0</v>
      </c>
      <c r="I3074" s="54">
        <v>8.2792895094897095E-3</v>
      </c>
      <c r="J3074" s="1">
        <v>0</v>
      </c>
      <c r="K3074" s="1">
        <v>150</v>
      </c>
      <c r="L3074" s="54"/>
    </row>
    <row r="3075" spans="1:12">
      <c r="A3075" t="s">
        <v>27</v>
      </c>
      <c r="B3075" t="s">
        <v>122</v>
      </c>
      <c r="C3075" t="s">
        <v>99</v>
      </c>
      <c r="D3075" t="s">
        <v>100</v>
      </c>
      <c r="E3075" s="54">
        <v>2</v>
      </c>
      <c r="F3075" t="s">
        <v>63</v>
      </c>
      <c r="G3075" s="54">
        <v>0.22638851715317301</v>
      </c>
      <c r="H3075" s="54">
        <v>0</v>
      </c>
      <c r="I3075" s="54">
        <v>2.6950570851384501E-2</v>
      </c>
      <c r="J3075" s="1">
        <v>0</v>
      </c>
      <c r="K3075" s="1">
        <v>150</v>
      </c>
      <c r="L3075" s="54"/>
    </row>
    <row r="3076" spans="1:12">
      <c r="A3076" t="s">
        <v>27</v>
      </c>
      <c r="B3076" t="s">
        <v>122</v>
      </c>
      <c r="C3076" t="s">
        <v>99</v>
      </c>
      <c r="D3076" t="s">
        <v>100</v>
      </c>
      <c r="E3076" s="54">
        <v>2</v>
      </c>
      <c r="F3076" t="s">
        <v>72</v>
      </c>
      <c r="G3076" s="54">
        <v>0.22638851715317301</v>
      </c>
      <c r="H3076" s="54">
        <v>0</v>
      </c>
      <c r="I3076" s="54">
        <v>2.4597649087895499E-2</v>
      </c>
      <c r="J3076" s="1">
        <v>0</v>
      </c>
      <c r="K3076" s="1">
        <v>150</v>
      </c>
      <c r="L3076" s="54"/>
    </row>
    <row r="3077" spans="1:12">
      <c r="A3077" t="s">
        <v>27</v>
      </c>
      <c r="B3077" t="s">
        <v>122</v>
      </c>
      <c r="C3077" t="s">
        <v>99</v>
      </c>
      <c r="D3077" t="s">
        <v>100</v>
      </c>
      <c r="E3077" s="54">
        <v>3</v>
      </c>
      <c r="F3077" t="s">
        <v>62</v>
      </c>
      <c r="G3077" s="54">
        <v>0.23157596504000699</v>
      </c>
      <c r="H3077" s="54">
        <v>0</v>
      </c>
      <c r="I3077" s="54">
        <v>4.37483866262562E-2</v>
      </c>
      <c r="J3077" s="1">
        <v>0</v>
      </c>
      <c r="K3077" s="1">
        <v>150</v>
      </c>
      <c r="L3077" s="54"/>
    </row>
    <row r="3078" spans="1:12">
      <c r="A3078" t="s">
        <v>27</v>
      </c>
      <c r="B3078" t="s">
        <v>122</v>
      </c>
      <c r="C3078" t="s">
        <v>99</v>
      </c>
      <c r="D3078" t="s">
        <v>100</v>
      </c>
      <c r="E3078" s="54">
        <v>3</v>
      </c>
      <c r="F3078" t="s">
        <v>84</v>
      </c>
      <c r="G3078" s="54">
        <v>0.23157596504000699</v>
      </c>
      <c r="H3078" s="54">
        <v>0</v>
      </c>
      <c r="I3078" s="54">
        <v>-1.0041526965172701E-2</v>
      </c>
      <c r="J3078" s="1">
        <v>0</v>
      </c>
      <c r="K3078" s="1">
        <v>3.9016393442622999</v>
      </c>
      <c r="L3078" s="54"/>
    </row>
    <row r="3079" spans="1:12">
      <c r="A3079" t="s">
        <v>27</v>
      </c>
      <c r="B3079" t="s">
        <v>122</v>
      </c>
      <c r="C3079" t="s">
        <v>99</v>
      </c>
      <c r="D3079" t="s">
        <v>100</v>
      </c>
      <c r="E3079" s="54">
        <v>3</v>
      </c>
      <c r="F3079" t="s">
        <v>84</v>
      </c>
      <c r="G3079" s="54">
        <v>0.23157596504000699</v>
      </c>
      <c r="H3079" s="54">
        <v>1</v>
      </c>
      <c r="I3079" s="54">
        <v>1.3503402452993E-2</v>
      </c>
      <c r="J3079" s="1">
        <v>3.9016393442622999</v>
      </c>
      <c r="K3079" s="1">
        <v>150</v>
      </c>
      <c r="L3079" s="54"/>
    </row>
    <row r="3080" spans="1:12">
      <c r="A3080" t="s">
        <v>27</v>
      </c>
      <c r="B3080" t="s">
        <v>122</v>
      </c>
      <c r="C3080" t="s">
        <v>99</v>
      </c>
      <c r="D3080" t="s">
        <v>100</v>
      </c>
      <c r="E3080" s="54">
        <v>3</v>
      </c>
      <c r="F3080" t="s">
        <v>80</v>
      </c>
      <c r="G3080" s="54">
        <v>0.23157596504000699</v>
      </c>
      <c r="H3080" s="54">
        <v>0</v>
      </c>
      <c r="I3080" s="54">
        <v>1.3855147303972399E-2</v>
      </c>
      <c r="J3080" s="1">
        <v>0</v>
      </c>
      <c r="K3080" s="1">
        <v>150</v>
      </c>
      <c r="L3080" s="54"/>
    </row>
    <row r="3081" spans="1:12">
      <c r="A3081" t="s">
        <v>27</v>
      </c>
      <c r="B3081" t="s">
        <v>122</v>
      </c>
      <c r="C3081" t="s">
        <v>99</v>
      </c>
      <c r="D3081" t="s">
        <v>100</v>
      </c>
      <c r="E3081" s="54">
        <v>3</v>
      </c>
      <c r="F3081" t="s">
        <v>81</v>
      </c>
      <c r="G3081" s="54">
        <v>0.23157596504000699</v>
      </c>
      <c r="H3081" s="54">
        <v>0</v>
      </c>
      <c r="I3081" s="54">
        <v>1.0373651305411499E-2</v>
      </c>
      <c r="J3081" s="1">
        <v>0</v>
      </c>
      <c r="K3081" s="1">
        <v>150</v>
      </c>
      <c r="L3081" s="54"/>
    </row>
    <row r="3082" spans="1:12">
      <c r="A3082" t="s">
        <v>27</v>
      </c>
      <c r="B3082" t="s">
        <v>122</v>
      </c>
      <c r="C3082" t="s">
        <v>99</v>
      </c>
      <c r="D3082" t="s">
        <v>100</v>
      </c>
      <c r="E3082" s="54">
        <v>3</v>
      </c>
      <c r="F3082" t="s">
        <v>66</v>
      </c>
      <c r="G3082" s="54">
        <v>0.23157596504000699</v>
      </c>
      <c r="H3082" s="54">
        <v>0</v>
      </c>
      <c r="I3082" s="54">
        <v>4.7858870470020701E-2</v>
      </c>
      <c r="J3082" s="1">
        <v>0</v>
      </c>
      <c r="K3082" s="1">
        <v>150</v>
      </c>
      <c r="L3082" s="54"/>
    </row>
    <row r="3083" spans="1:12">
      <c r="A3083" t="s">
        <v>27</v>
      </c>
      <c r="B3083" t="s">
        <v>122</v>
      </c>
      <c r="C3083" t="s">
        <v>99</v>
      </c>
      <c r="D3083" t="s">
        <v>100</v>
      </c>
      <c r="E3083" s="54">
        <v>3</v>
      </c>
      <c r="F3083" t="s">
        <v>56</v>
      </c>
      <c r="G3083" s="54">
        <v>0.23157596504000699</v>
      </c>
      <c r="H3083" s="54">
        <v>0</v>
      </c>
      <c r="I3083" s="54">
        <v>1.76139257061118E-2</v>
      </c>
      <c r="J3083" s="1">
        <v>0</v>
      </c>
      <c r="K3083" s="1">
        <v>150</v>
      </c>
      <c r="L3083" s="54"/>
    </row>
    <row r="3084" spans="1:12">
      <c r="A3084" t="s">
        <v>27</v>
      </c>
      <c r="B3084" t="s">
        <v>122</v>
      </c>
      <c r="C3084" t="s">
        <v>99</v>
      </c>
      <c r="D3084" t="s">
        <v>100</v>
      </c>
      <c r="E3084" s="54">
        <v>3</v>
      </c>
      <c r="F3084" t="s">
        <v>86</v>
      </c>
      <c r="G3084" s="54">
        <v>0.23157596504000699</v>
      </c>
      <c r="H3084" s="54">
        <v>0</v>
      </c>
      <c r="I3084" s="54">
        <v>-2.3861716730023698E-3</v>
      </c>
      <c r="J3084" s="1">
        <v>0</v>
      </c>
      <c r="K3084" s="1">
        <v>150</v>
      </c>
      <c r="L3084" s="54"/>
    </row>
    <row r="3085" spans="1:12">
      <c r="A3085" t="s">
        <v>27</v>
      </c>
      <c r="B3085" t="s">
        <v>122</v>
      </c>
      <c r="C3085" t="s">
        <v>99</v>
      </c>
      <c r="D3085" t="s">
        <v>100</v>
      </c>
      <c r="E3085" s="54">
        <v>3</v>
      </c>
      <c r="F3085" t="s">
        <v>88</v>
      </c>
      <c r="G3085" s="54">
        <v>0.23157596504000699</v>
      </c>
      <c r="H3085" s="54">
        <v>0</v>
      </c>
      <c r="I3085" s="54">
        <v>1.0874644951027999E-3</v>
      </c>
      <c r="J3085" s="1">
        <v>0</v>
      </c>
      <c r="K3085" s="1">
        <v>150</v>
      </c>
      <c r="L3085" s="54"/>
    </row>
    <row r="3086" spans="1:12">
      <c r="A3086" t="s">
        <v>27</v>
      </c>
      <c r="B3086" t="s">
        <v>122</v>
      </c>
      <c r="C3086" t="s">
        <v>99</v>
      </c>
      <c r="D3086" t="s">
        <v>100</v>
      </c>
      <c r="E3086" s="54">
        <v>3</v>
      </c>
      <c r="F3086" t="s">
        <v>87</v>
      </c>
      <c r="G3086" s="54">
        <v>0.23157596504000699</v>
      </c>
      <c r="H3086" s="54">
        <v>0</v>
      </c>
      <c r="I3086" s="54">
        <v>1.6225218978049101E-3</v>
      </c>
      <c r="J3086" s="1">
        <v>0</v>
      </c>
      <c r="K3086" s="1">
        <v>150</v>
      </c>
      <c r="L3086" s="54"/>
    </row>
    <row r="3087" spans="1:12">
      <c r="A3087" t="s">
        <v>27</v>
      </c>
      <c r="B3087" t="s">
        <v>122</v>
      </c>
      <c r="C3087" t="s">
        <v>99</v>
      </c>
      <c r="D3087" t="s">
        <v>100</v>
      </c>
      <c r="E3087" s="54">
        <v>3</v>
      </c>
      <c r="F3087" t="s">
        <v>85</v>
      </c>
      <c r="G3087" s="54">
        <v>0.23157596504000699</v>
      </c>
      <c r="H3087" s="54">
        <v>0</v>
      </c>
      <c r="I3087" s="54">
        <v>5.31917224497766E-4</v>
      </c>
      <c r="J3087" s="1">
        <v>0</v>
      </c>
      <c r="K3087" s="1">
        <v>150</v>
      </c>
      <c r="L3087" s="54"/>
    </row>
    <row r="3088" spans="1:12">
      <c r="A3088" t="s">
        <v>27</v>
      </c>
      <c r="B3088" t="s">
        <v>122</v>
      </c>
      <c r="C3088" t="s">
        <v>99</v>
      </c>
      <c r="D3088" t="s">
        <v>100</v>
      </c>
      <c r="E3088" s="54">
        <v>3</v>
      </c>
      <c r="F3088" t="s">
        <v>89</v>
      </c>
      <c r="G3088" s="54">
        <v>0.23157596504000699</v>
      </c>
      <c r="H3088" s="54">
        <v>0</v>
      </c>
      <c r="I3088" s="54">
        <v>3.0430892059272502E-3</v>
      </c>
      <c r="J3088" s="1">
        <v>0</v>
      </c>
      <c r="K3088" s="1">
        <v>150</v>
      </c>
      <c r="L3088" s="54"/>
    </row>
    <row r="3089" spans="1:12">
      <c r="A3089" t="s">
        <v>27</v>
      </c>
      <c r="B3089" t="s">
        <v>122</v>
      </c>
      <c r="C3089" t="s">
        <v>99</v>
      </c>
      <c r="D3089" t="s">
        <v>100</v>
      </c>
      <c r="E3089" s="54">
        <v>3</v>
      </c>
      <c r="F3089" t="s">
        <v>55</v>
      </c>
      <c r="G3089" s="54">
        <v>0.23157596504000699</v>
      </c>
      <c r="H3089" s="54">
        <v>0</v>
      </c>
      <c r="I3089" s="54">
        <v>2.7552404087621302E-2</v>
      </c>
      <c r="J3089" s="1">
        <v>0</v>
      </c>
      <c r="K3089" s="1">
        <v>150</v>
      </c>
      <c r="L3089" s="54"/>
    </row>
    <row r="3090" spans="1:12">
      <c r="A3090" t="s">
        <v>27</v>
      </c>
      <c r="B3090" t="s">
        <v>122</v>
      </c>
      <c r="C3090" t="s">
        <v>99</v>
      </c>
      <c r="D3090" t="s">
        <v>100</v>
      </c>
      <c r="E3090" s="54">
        <v>3</v>
      </c>
      <c r="F3090" t="s">
        <v>61</v>
      </c>
      <c r="G3090" s="54">
        <v>0.23157596504000699</v>
      </c>
      <c r="H3090" s="54">
        <v>0</v>
      </c>
      <c r="I3090" s="54">
        <v>2.6218688001620999E-2</v>
      </c>
      <c r="J3090" s="1">
        <v>0</v>
      </c>
      <c r="K3090" s="1">
        <v>150</v>
      </c>
      <c r="L3090" s="54"/>
    </row>
    <row r="3091" spans="1:12">
      <c r="A3091" t="s">
        <v>27</v>
      </c>
      <c r="B3091" t="s">
        <v>122</v>
      </c>
      <c r="C3091" t="s">
        <v>99</v>
      </c>
      <c r="D3091" t="s">
        <v>100</v>
      </c>
      <c r="E3091" s="54">
        <v>3</v>
      </c>
      <c r="F3091" t="s">
        <v>60</v>
      </c>
      <c r="G3091" s="54">
        <v>0.23157596504000699</v>
      </c>
      <c r="H3091" s="54">
        <v>0</v>
      </c>
      <c r="I3091" s="54">
        <v>2.21707675106259E-2</v>
      </c>
      <c r="J3091" s="1">
        <v>0</v>
      </c>
      <c r="K3091" s="1">
        <v>150</v>
      </c>
      <c r="L3091" s="54"/>
    </row>
    <row r="3092" spans="1:12">
      <c r="A3092" t="s">
        <v>27</v>
      </c>
      <c r="B3092" t="s">
        <v>122</v>
      </c>
      <c r="C3092" t="s">
        <v>99</v>
      </c>
      <c r="D3092" t="s">
        <v>100</v>
      </c>
      <c r="E3092" s="54">
        <v>3</v>
      </c>
      <c r="F3092" t="s">
        <v>57</v>
      </c>
      <c r="G3092" s="54">
        <v>0.23157596504000699</v>
      </c>
      <c r="H3092" s="54">
        <v>0</v>
      </c>
      <c r="I3092" s="54">
        <v>-5.3653635407308201E-3</v>
      </c>
      <c r="J3092" s="1">
        <v>0</v>
      </c>
      <c r="K3092" s="1">
        <v>150</v>
      </c>
      <c r="L3092" s="54"/>
    </row>
    <row r="3093" spans="1:12">
      <c r="A3093" t="s">
        <v>27</v>
      </c>
      <c r="B3093" t="s">
        <v>122</v>
      </c>
      <c r="C3093" t="s">
        <v>99</v>
      </c>
      <c r="D3093" t="s">
        <v>100</v>
      </c>
      <c r="E3093" s="54">
        <v>3</v>
      </c>
      <c r="F3093" t="s">
        <v>59</v>
      </c>
      <c r="G3093" s="54">
        <v>0.23157596504000699</v>
      </c>
      <c r="H3093" s="54">
        <v>0</v>
      </c>
      <c r="I3093" s="54">
        <v>-1.2832186638028899E-2</v>
      </c>
      <c r="J3093" s="1">
        <v>0</v>
      </c>
      <c r="K3093" s="1">
        <v>150</v>
      </c>
      <c r="L3093" s="54"/>
    </row>
    <row r="3094" spans="1:12">
      <c r="A3094" t="s">
        <v>27</v>
      </c>
      <c r="B3094" t="s">
        <v>122</v>
      </c>
      <c r="C3094" t="s">
        <v>99</v>
      </c>
      <c r="D3094" t="s">
        <v>100</v>
      </c>
      <c r="E3094" s="54">
        <v>3</v>
      </c>
      <c r="F3094" t="s">
        <v>65</v>
      </c>
      <c r="G3094" s="54">
        <v>0.23157596504000699</v>
      </c>
      <c r="H3094" s="54">
        <v>0</v>
      </c>
      <c r="I3094" s="54">
        <v>3.6122727709067902E-2</v>
      </c>
      <c r="J3094" s="1">
        <v>0</v>
      </c>
      <c r="K3094" s="1">
        <v>150</v>
      </c>
      <c r="L3094" s="54"/>
    </row>
    <row r="3095" spans="1:12">
      <c r="A3095" t="s">
        <v>27</v>
      </c>
      <c r="B3095" t="s">
        <v>122</v>
      </c>
      <c r="C3095" t="s">
        <v>99</v>
      </c>
      <c r="D3095" t="s">
        <v>100</v>
      </c>
      <c r="E3095" s="54">
        <v>3</v>
      </c>
      <c r="F3095" t="s">
        <v>64</v>
      </c>
      <c r="G3095" s="54">
        <v>0.23157596504000699</v>
      </c>
      <c r="H3095" s="54">
        <v>0</v>
      </c>
      <c r="I3095" s="54">
        <v>-6.9511539743620596E-3</v>
      </c>
      <c r="J3095" s="1">
        <v>0</v>
      </c>
      <c r="K3095" s="1">
        <v>150</v>
      </c>
      <c r="L3095" s="54"/>
    </row>
    <row r="3096" spans="1:12">
      <c r="A3096" t="s">
        <v>27</v>
      </c>
      <c r="B3096" t="s">
        <v>122</v>
      </c>
      <c r="C3096" t="s">
        <v>99</v>
      </c>
      <c r="D3096" t="s">
        <v>100</v>
      </c>
      <c r="E3096" s="54">
        <v>3</v>
      </c>
      <c r="F3096" t="s">
        <v>17</v>
      </c>
      <c r="G3096" s="54">
        <v>0.23157596504000699</v>
      </c>
      <c r="H3096" s="54">
        <v>0</v>
      </c>
      <c r="I3096" s="54">
        <v>1.06919188672628E-2</v>
      </c>
      <c r="J3096" s="1">
        <v>0</v>
      </c>
      <c r="K3096" s="1">
        <v>150</v>
      </c>
      <c r="L3096" s="54"/>
    </row>
    <row r="3097" spans="1:12">
      <c r="A3097" t="s">
        <v>27</v>
      </c>
      <c r="B3097" t="s">
        <v>122</v>
      </c>
      <c r="C3097" t="s">
        <v>99</v>
      </c>
      <c r="D3097" t="s">
        <v>100</v>
      </c>
      <c r="E3097" s="54">
        <v>3</v>
      </c>
      <c r="F3097" t="s">
        <v>63</v>
      </c>
      <c r="G3097" s="54">
        <v>0.23157596504000699</v>
      </c>
      <c r="H3097" s="54">
        <v>0</v>
      </c>
      <c r="I3097" s="54">
        <v>1.2296451279480701E-2</v>
      </c>
      <c r="J3097" s="1">
        <v>0</v>
      </c>
      <c r="K3097" s="1">
        <v>150</v>
      </c>
      <c r="L3097" s="54"/>
    </row>
    <row r="3098" spans="1:12">
      <c r="A3098" t="s">
        <v>27</v>
      </c>
      <c r="B3098" t="s">
        <v>122</v>
      </c>
      <c r="C3098" t="s">
        <v>99</v>
      </c>
      <c r="D3098" t="s">
        <v>100</v>
      </c>
      <c r="E3098" s="54">
        <v>3</v>
      </c>
      <c r="F3098" t="s">
        <v>72</v>
      </c>
      <c r="G3098" s="54">
        <v>0.23157596504000699</v>
      </c>
      <c r="H3098" s="54">
        <v>0</v>
      </c>
      <c r="I3098" s="54">
        <v>2.2518309284647799E-2</v>
      </c>
      <c r="J3098" s="1">
        <v>0</v>
      </c>
      <c r="K3098" s="1">
        <v>150</v>
      </c>
      <c r="L3098" s="54"/>
    </row>
    <row r="3099" spans="1:12">
      <c r="A3099" t="s">
        <v>27</v>
      </c>
      <c r="B3099" t="s">
        <v>122</v>
      </c>
      <c r="C3099" t="s">
        <v>99</v>
      </c>
      <c r="D3099" t="s">
        <v>100</v>
      </c>
      <c r="E3099" s="54">
        <v>4</v>
      </c>
      <c r="F3099" t="s">
        <v>62</v>
      </c>
      <c r="G3099" s="54">
        <v>0.21695424261166299</v>
      </c>
      <c r="H3099" s="54">
        <v>0</v>
      </c>
      <c r="I3099" s="54">
        <v>4.4806488787841603E-2</v>
      </c>
      <c r="J3099" s="1">
        <v>0</v>
      </c>
      <c r="K3099" s="1">
        <v>150</v>
      </c>
      <c r="L3099" s="54"/>
    </row>
    <row r="3100" spans="1:12">
      <c r="A3100" t="s">
        <v>27</v>
      </c>
      <c r="B3100" t="s">
        <v>122</v>
      </c>
      <c r="C3100" t="s">
        <v>99</v>
      </c>
      <c r="D3100" t="s">
        <v>100</v>
      </c>
      <c r="E3100" s="54">
        <v>4</v>
      </c>
      <c r="F3100" t="s">
        <v>84</v>
      </c>
      <c r="G3100" s="54">
        <v>0.21695424261166299</v>
      </c>
      <c r="H3100" s="54">
        <v>0</v>
      </c>
      <c r="I3100" s="54">
        <v>-9.77140166817431E-3</v>
      </c>
      <c r="J3100" s="1">
        <v>0</v>
      </c>
      <c r="K3100" s="1">
        <v>3.2131147540983598</v>
      </c>
      <c r="L3100" s="54"/>
    </row>
    <row r="3101" spans="1:12">
      <c r="A3101" t="s">
        <v>27</v>
      </c>
      <c r="B3101" t="s">
        <v>122</v>
      </c>
      <c r="C3101" t="s">
        <v>99</v>
      </c>
      <c r="D3101" t="s">
        <v>100</v>
      </c>
      <c r="E3101" s="54">
        <v>4</v>
      </c>
      <c r="F3101" t="s">
        <v>84</v>
      </c>
      <c r="G3101" s="54">
        <v>0.21695424261166299</v>
      </c>
      <c r="H3101" s="54">
        <v>1</v>
      </c>
      <c r="I3101" s="54">
        <v>1.3748771084982601E-2</v>
      </c>
      <c r="J3101" s="1">
        <v>3.2131147540983598</v>
      </c>
      <c r="K3101" s="1">
        <v>150</v>
      </c>
      <c r="L3101" s="54"/>
    </row>
    <row r="3102" spans="1:12">
      <c r="A3102" t="s">
        <v>27</v>
      </c>
      <c r="B3102" t="s">
        <v>122</v>
      </c>
      <c r="C3102" t="s">
        <v>99</v>
      </c>
      <c r="D3102" t="s">
        <v>100</v>
      </c>
      <c r="E3102" s="54">
        <v>4</v>
      </c>
      <c r="F3102" t="s">
        <v>80</v>
      </c>
      <c r="G3102" s="54">
        <v>0.21695424261166299</v>
      </c>
      <c r="H3102" s="54">
        <v>0</v>
      </c>
      <c r="I3102" s="54">
        <v>1.40037278819713E-2</v>
      </c>
      <c r="J3102" s="1">
        <v>0</v>
      </c>
      <c r="K3102" s="1">
        <v>150</v>
      </c>
      <c r="L3102" s="54"/>
    </row>
    <row r="3103" spans="1:12">
      <c r="A3103" t="s">
        <v>27</v>
      </c>
      <c r="B3103" t="s">
        <v>122</v>
      </c>
      <c r="C3103" t="s">
        <v>99</v>
      </c>
      <c r="D3103" t="s">
        <v>100</v>
      </c>
      <c r="E3103" s="54">
        <v>4</v>
      </c>
      <c r="F3103" t="s">
        <v>81</v>
      </c>
      <c r="G3103" s="54">
        <v>0.21695424261166299</v>
      </c>
      <c r="H3103" s="54">
        <v>0</v>
      </c>
      <c r="I3103" s="54">
        <v>7.7987243935219103E-3</v>
      </c>
      <c r="J3103" s="1">
        <v>0</v>
      </c>
      <c r="K3103" s="1">
        <v>150</v>
      </c>
      <c r="L3103" s="54"/>
    </row>
    <row r="3104" spans="1:12">
      <c r="A3104" t="s">
        <v>27</v>
      </c>
      <c r="B3104" t="s">
        <v>122</v>
      </c>
      <c r="C3104" t="s">
        <v>99</v>
      </c>
      <c r="D3104" t="s">
        <v>100</v>
      </c>
      <c r="E3104" s="54">
        <v>4</v>
      </c>
      <c r="F3104" t="s">
        <v>66</v>
      </c>
      <c r="G3104" s="54">
        <v>0.21695424261166299</v>
      </c>
      <c r="H3104" s="54">
        <v>0</v>
      </c>
      <c r="I3104" s="54">
        <v>4.4950936496804497E-2</v>
      </c>
      <c r="J3104" s="1">
        <v>0</v>
      </c>
      <c r="K3104" s="1">
        <v>150</v>
      </c>
      <c r="L3104" s="54"/>
    </row>
    <row r="3105" spans="1:12">
      <c r="A3105" t="s">
        <v>27</v>
      </c>
      <c r="B3105" t="s">
        <v>122</v>
      </c>
      <c r="C3105" t="s">
        <v>99</v>
      </c>
      <c r="D3105" t="s">
        <v>100</v>
      </c>
      <c r="E3105" s="54">
        <v>4</v>
      </c>
      <c r="F3105" t="s">
        <v>56</v>
      </c>
      <c r="G3105" s="54">
        <v>0.21695424261166299</v>
      </c>
      <c r="H3105" s="54">
        <v>0</v>
      </c>
      <c r="I3105" s="54">
        <v>1.4596042582027201E-2</v>
      </c>
      <c r="J3105" s="1">
        <v>0</v>
      </c>
      <c r="K3105" s="1">
        <v>150</v>
      </c>
      <c r="L3105" s="54"/>
    </row>
    <row r="3106" spans="1:12">
      <c r="A3106" t="s">
        <v>27</v>
      </c>
      <c r="B3106" t="s">
        <v>122</v>
      </c>
      <c r="C3106" t="s">
        <v>99</v>
      </c>
      <c r="D3106" t="s">
        <v>100</v>
      </c>
      <c r="E3106" s="54">
        <v>4</v>
      </c>
      <c r="F3106" t="s">
        <v>86</v>
      </c>
      <c r="G3106" s="54">
        <v>0.21695424261166299</v>
      </c>
      <c r="H3106" s="54">
        <v>0</v>
      </c>
      <c r="I3106" s="54">
        <v>-2.81614924577302E-3</v>
      </c>
      <c r="J3106" s="1">
        <v>0</v>
      </c>
      <c r="K3106" s="1">
        <v>150</v>
      </c>
      <c r="L3106" s="54"/>
    </row>
    <row r="3107" spans="1:12">
      <c r="A3107" t="s">
        <v>27</v>
      </c>
      <c r="B3107" t="s">
        <v>122</v>
      </c>
      <c r="C3107" t="s">
        <v>99</v>
      </c>
      <c r="D3107" t="s">
        <v>100</v>
      </c>
      <c r="E3107" s="54">
        <v>4</v>
      </c>
      <c r="F3107" t="s">
        <v>88</v>
      </c>
      <c r="G3107" s="54">
        <v>0.21695424261166299</v>
      </c>
      <c r="H3107" s="54">
        <v>0</v>
      </c>
      <c r="I3107" s="54">
        <v>1.21845717869133E-3</v>
      </c>
      <c r="J3107" s="1">
        <v>0</v>
      </c>
      <c r="K3107" s="1">
        <v>150</v>
      </c>
      <c r="L3107" s="54"/>
    </row>
    <row r="3108" spans="1:12">
      <c r="A3108" t="s">
        <v>27</v>
      </c>
      <c r="B3108" t="s">
        <v>122</v>
      </c>
      <c r="C3108" t="s">
        <v>99</v>
      </c>
      <c r="D3108" t="s">
        <v>100</v>
      </c>
      <c r="E3108" s="54">
        <v>4</v>
      </c>
      <c r="F3108" t="s">
        <v>87</v>
      </c>
      <c r="G3108" s="54">
        <v>0.21695424261166299</v>
      </c>
      <c r="H3108" s="54">
        <v>0</v>
      </c>
      <c r="I3108" s="54">
        <v>1.6609143490186099E-4</v>
      </c>
      <c r="J3108" s="1">
        <v>0</v>
      </c>
      <c r="K3108" s="1">
        <v>150</v>
      </c>
      <c r="L3108" s="54"/>
    </row>
    <row r="3109" spans="1:12">
      <c r="A3109" t="s">
        <v>27</v>
      </c>
      <c r="B3109" t="s">
        <v>122</v>
      </c>
      <c r="C3109" t="s">
        <v>99</v>
      </c>
      <c r="D3109" t="s">
        <v>100</v>
      </c>
      <c r="E3109" s="54">
        <v>4</v>
      </c>
      <c r="F3109" t="s">
        <v>85</v>
      </c>
      <c r="G3109" s="54">
        <v>0.21695424261166299</v>
      </c>
      <c r="H3109" s="54">
        <v>0</v>
      </c>
      <c r="I3109" s="54">
        <v>1.2270383557697699E-3</v>
      </c>
      <c r="J3109" s="1">
        <v>0</v>
      </c>
      <c r="K3109" s="1">
        <v>150</v>
      </c>
      <c r="L3109" s="54"/>
    </row>
    <row r="3110" spans="1:12">
      <c r="A3110" t="s">
        <v>27</v>
      </c>
      <c r="B3110" t="s">
        <v>122</v>
      </c>
      <c r="C3110" t="s">
        <v>99</v>
      </c>
      <c r="D3110" t="s">
        <v>100</v>
      </c>
      <c r="E3110" s="54">
        <v>4</v>
      </c>
      <c r="F3110" t="s">
        <v>89</v>
      </c>
      <c r="G3110" s="54">
        <v>0.21695424261166299</v>
      </c>
      <c r="H3110" s="54">
        <v>0</v>
      </c>
      <c r="I3110" s="54">
        <v>3.8394111024501899E-3</v>
      </c>
      <c r="J3110" s="1">
        <v>0</v>
      </c>
      <c r="K3110" s="1">
        <v>150</v>
      </c>
      <c r="L3110" s="54"/>
    </row>
    <row r="3111" spans="1:12">
      <c r="A3111" t="s">
        <v>27</v>
      </c>
      <c r="B3111" t="s">
        <v>122</v>
      </c>
      <c r="C3111" t="s">
        <v>99</v>
      </c>
      <c r="D3111" t="s">
        <v>100</v>
      </c>
      <c r="E3111" s="54">
        <v>4</v>
      </c>
      <c r="F3111" t="s">
        <v>55</v>
      </c>
      <c r="G3111" s="54">
        <v>0.21695424261166299</v>
      </c>
      <c r="H3111" s="54">
        <v>0</v>
      </c>
      <c r="I3111" s="54">
        <v>3.24406607870752E-2</v>
      </c>
      <c r="J3111" s="1">
        <v>0</v>
      </c>
      <c r="K3111" s="1">
        <v>150</v>
      </c>
      <c r="L3111" s="54"/>
    </row>
    <row r="3112" spans="1:12">
      <c r="A3112" t="s">
        <v>27</v>
      </c>
      <c r="B3112" t="s">
        <v>122</v>
      </c>
      <c r="C3112" t="s">
        <v>99</v>
      </c>
      <c r="D3112" t="s">
        <v>100</v>
      </c>
      <c r="E3112" s="54">
        <v>4</v>
      </c>
      <c r="F3112" t="s">
        <v>61</v>
      </c>
      <c r="G3112" s="54">
        <v>0.21695424261166299</v>
      </c>
      <c r="H3112" s="54">
        <v>0</v>
      </c>
      <c r="I3112" s="54">
        <v>3.2096649573659701E-2</v>
      </c>
      <c r="J3112" s="1">
        <v>0</v>
      </c>
      <c r="K3112" s="1">
        <v>150</v>
      </c>
      <c r="L3112" s="54"/>
    </row>
    <row r="3113" spans="1:12">
      <c r="A3113" t="s">
        <v>27</v>
      </c>
      <c r="B3113" t="s">
        <v>122</v>
      </c>
      <c r="C3113" t="s">
        <v>99</v>
      </c>
      <c r="D3113" t="s">
        <v>100</v>
      </c>
      <c r="E3113" s="54">
        <v>4</v>
      </c>
      <c r="F3113" t="s">
        <v>60</v>
      </c>
      <c r="G3113" s="54">
        <v>0.21695424261166299</v>
      </c>
      <c r="H3113" s="54">
        <v>0</v>
      </c>
      <c r="I3113" s="54">
        <v>2.5717184281209299E-2</v>
      </c>
      <c r="J3113" s="1">
        <v>0</v>
      </c>
      <c r="K3113" s="1">
        <v>150</v>
      </c>
      <c r="L3113" s="54"/>
    </row>
    <row r="3114" spans="1:12">
      <c r="A3114" t="s">
        <v>27</v>
      </c>
      <c r="B3114" t="s">
        <v>122</v>
      </c>
      <c r="C3114" t="s">
        <v>99</v>
      </c>
      <c r="D3114" t="s">
        <v>100</v>
      </c>
      <c r="E3114" s="54">
        <v>4</v>
      </c>
      <c r="F3114" t="s">
        <v>57</v>
      </c>
      <c r="G3114" s="54">
        <v>0.21695424261166299</v>
      </c>
      <c r="H3114" s="54">
        <v>0</v>
      </c>
      <c r="I3114" s="54">
        <v>-4.8493799161175404E-3</v>
      </c>
      <c r="J3114" s="1">
        <v>0</v>
      </c>
      <c r="K3114" s="1">
        <v>150</v>
      </c>
      <c r="L3114" s="54"/>
    </row>
    <row r="3115" spans="1:12">
      <c r="A3115" t="s">
        <v>27</v>
      </c>
      <c r="B3115" t="s">
        <v>122</v>
      </c>
      <c r="C3115" t="s">
        <v>99</v>
      </c>
      <c r="D3115" t="s">
        <v>100</v>
      </c>
      <c r="E3115" s="54">
        <v>4</v>
      </c>
      <c r="F3115" t="s">
        <v>59</v>
      </c>
      <c r="G3115" s="54">
        <v>0.21695424261166299</v>
      </c>
      <c r="H3115" s="54">
        <v>0</v>
      </c>
      <c r="I3115" s="54">
        <v>-2.79541905089942E-3</v>
      </c>
      <c r="J3115" s="1">
        <v>0</v>
      </c>
      <c r="K3115" s="1">
        <v>150</v>
      </c>
      <c r="L3115" s="54"/>
    </row>
    <row r="3116" spans="1:12">
      <c r="A3116" t="s">
        <v>27</v>
      </c>
      <c r="B3116" t="s">
        <v>122</v>
      </c>
      <c r="C3116" t="s">
        <v>99</v>
      </c>
      <c r="D3116" t="s">
        <v>100</v>
      </c>
      <c r="E3116" s="54">
        <v>4</v>
      </c>
      <c r="F3116" t="s">
        <v>65</v>
      </c>
      <c r="G3116" s="54">
        <v>0.21695424261166299</v>
      </c>
      <c r="H3116" s="54">
        <v>0</v>
      </c>
      <c r="I3116" s="54">
        <v>3.9287725890867098E-2</v>
      </c>
      <c r="J3116" s="1">
        <v>0</v>
      </c>
      <c r="K3116" s="1">
        <v>150</v>
      </c>
      <c r="L3116" s="54"/>
    </row>
    <row r="3117" spans="1:12">
      <c r="A3117" t="s">
        <v>27</v>
      </c>
      <c r="B3117" t="s">
        <v>122</v>
      </c>
      <c r="C3117" t="s">
        <v>99</v>
      </c>
      <c r="D3117" t="s">
        <v>100</v>
      </c>
      <c r="E3117" s="54">
        <v>4</v>
      </c>
      <c r="F3117" t="s">
        <v>64</v>
      </c>
      <c r="G3117" s="54">
        <v>0.21695424261166299</v>
      </c>
      <c r="H3117" s="54">
        <v>0</v>
      </c>
      <c r="I3117" s="54">
        <v>1.58146917744472E-3</v>
      </c>
      <c r="J3117" s="1">
        <v>0</v>
      </c>
      <c r="K3117" s="1">
        <v>150</v>
      </c>
      <c r="L3117" s="54"/>
    </row>
    <row r="3118" spans="1:12">
      <c r="A3118" t="s">
        <v>27</v>
      </c>
      <c r="B3118" t="s">
        <v>122</v>
      </c>
      <c r="C3118" t="s">
        <v>99</v>
      </c>
      <c r="D3118" t="s">
        <v>100</v>
      </c>
      <c r="E3118" s="54">
        <v>4</v>
      </c>
      <c r="F3118" t="s">
        <v>17</v>
      </c>
      <c r="G3118" s="54">
        <v>0.21695424261166299</v>
      </c>
      <c r="H3118" s="54">
        <v>0</v>
      </c>
      <c r="I3118" s="54">
        <v>6.38675761560551E-3</v>
      </c>
      <c r="J3118" s="1">
        <v>0</v>
      </c>
      <c r="K3118" s="1">
        <v>150</v>
      </c>
      <c r="L3118" s="54"/>
    </row>
    <row r="3119" spans="1:12">
      <c r="A3119" t="s">
        <v>27</v>
      </c>
      <c r="B3119" t="s">
        <v>122</v>
      </c>
      <c r="C3119" t="s">
        <v>99</v>
      </c>
      <c r="D3119" t="s">
        <v>100</v>
      </c>
      <c r="E3119" s="54">
        <v>4</v>
      </c>
      <c r="F3119" t="s">
        <v>63</v>
      </c>
      <c r="G3119" s="54">
        <v>0.21695424261166299</v>
      </c>
      <c r="H3119" s="54">
        <v>0</v>
      </c>
      <c r="I3119" s="54">
        <v>2.3356809531170902E-2</v>
      </c>
      <c r="J3119" s="1">
        <v>0</v>
      </c>
      <c r="K3119" s="1">
        <v>150</v>
      </c>
      <c r="L3119" s="54"/>
    </row>
    <row r="3120" spans="1:12">
      <c r="A3120" t="s">
        <v>27</v>
      </c>
      <c r="B3120" t="s">
        <v>122</v>
      </c>
      <c r="C3120" t="s">
        <v>99</v>
      </c>
      <c r="D3120" t="s">
        <v>100</v>
      </c>
      <c r="E3120" s="54">
        <v>4</v>
      </c>
      <c r="F3120" t="s">
        <v>72</v>
      </c>
      <c r="G3120" s="54">
        <v>0.21695424261166299</v>
      </c>
      <c r="H3120" s="54">
        <v>0</v>
      </c>
      <c r="I3120" s="54">
        <v>1.6156522430483499E-2</v>
      </c>
      <c r="J3120" s="1">
        <v>0</v>
      </c>
      <c r="K3120" s="1">
        <v>150</v>
      </c>
      <c r="L3120" s="54"/>
    </row>
    <row r="3121" spans="1:12">
      <c r="A3121" t="s">
        <v>27</v>
      </c>
      <c r="B3121" t="s">
        <v>122</v>
      </c>
      <c r="C3121" t="s">
        <v>99</v>
      </c>
      <c r="D3121" t="s">
        <v>100</v>
      </c>
      <c r="E3121" s="54">
        <v>5</v>
      </c>
      <c r="F3121" t="s">
        <v>62</v>
      </c>
      <c r="G3121" s="54">
        <v>0.25772720569651397</v>
      </c>
      <c r="H3121" s="54">
        <v>0</v>
      </c>
      <c r="I3121" s="54">
        <v>5.2234916639121699E-2</v>
      </c>
      <c r="J3121" s="1">
        <v>0</v>
      </c>
      <c r="K3121" s="1">
        <v>150</v>
      </c>
      <c r="L3121" s="54"/>
    </row>
    <row r="3122" spans="1:12">
      <c r="A3122" t="s">
        <v>27</v>
      </c>
      <c r="B3122" t="s">
        <v>122</v>
      </c>
      <c r="C3122" t="s">
        <v>99</v>
      </c>
      <c r="D3122" t="s">
        <v>100</v>
      </c>
      <c r="E3122" s="54">
        <v>5</v>
      </c>
      <c r="F3122" t="s">
        <v>84</v>
      </c>
      <c r="G3122" s="54">
        <v>0.25772720569651397</v>
      </c>
      <c r="H3122" s="54">
        <v>0</v>
      </c>
      <c r="I3122" s="54">
        <v>-2.1488830532074898E-2</v>
      </c>
      <c r="J3122" s="1">
        <v>0</v>
      </c>
      <c r="K3122" s="1">
        <v>1.70491803278689</v>
      </c>
      <c r="L3122" s="54"/>
    </row>
    <row r="3123" spans="1:12">
      <c r="A3123" t="s">
        <v>27</v>
      </c>
      <c r="B3123" t="s">
        <v>122</v>
      </c>
      <c r="C3123" t="s">
        <v>99</v>
      </c>
      <c r="D3123" t="s">
        <v>100</v>
      </c>
      <c r="E3123" s="54">
        <v>5</v>
      </c>
      <c r="F3123" t="s">
        <v>84</v>
      </c>
      <c r="G3123" s="54">
        <v>0.25772720569651397</v>
      </c>
      <c r="H3123" s="54">
        <v>1</v>
      </c>
      <c r="I3123" s="54">
        <v>1.8073594000813899E-2</v>
      </c>
      <c r="J3123" s="1">
        <v>1.70491803278689</v>
      </c>
      <c r="K3123" s="1">
        <v>150</v>
      </c>
      <c r="L3123" s="54"/>
    </row>
    <row r="3124" spans="1:12">
      <c r="A3124" t="s">
        <v>27</v>
      </c>
      <c r="B3124" t="s">
        <v>122</v>
      </c>
      <c r="C3124" t="s">
        <v>99</v>
      </c>
      <c r="D3124" t="s">
        <v>100</v>
      </c>
      <c r="E3124" s="54">
        <v>5</v>
      </c>
      <c r="F3124" t="s">
        <v>80</v>
      </c>
      <c r="G3124" s="54">
        <v>0.25772720569651397</v>
      </c>
      <c r="H3124" s="54">
        <v>0</v>
      </c>
      <c r="I3124" s="54">
        <v>1.1675451085135499E-2</v>
      </c>
      <c r="J3124" s="1">
        <v>0</v>
      </c>
      <c r="K3124" s="1">
        <v>150</v>
      </c>
      <c r="L3124" s="54"/>
    </row>
    <row r="3125" spans="1:12">
      <c r="A3125" t="s">
        <v>27</v>
      </c>
      <c r="B3125" t="s">
        <v>122</v>
      </c>
      <c r="C3125" t="s">
        <v>99</v>
      </c>
      <c r="D3125" t="s">
        <v>100</v>
      </c>
      <c r="E3125" s="54">
        <v>5</v>
      </c>
      <c r="F3125" t="s">
        <v>81</v>
      </c>
      <c r="G3125" s="54">
        <v>0.25772720569651397</v>
      </c>
      <c r="H3125" s="54">
        <v>0</v>
      </c>
      <c r="I3125" s="54">
        <v>1.4100333946869201E-2</v>
      </c>
      <c r="J3125" s="1">
        <v>0</v>
      </c>
      <c r="K3125" s="1">
        <v>150</v>
      </c>
      <c r="L3125" s="54"/>
    </row>
    <row r="3126" spans="1:12">
      <c r="A3126" t="s">
        <v>27</v>
      </c>
      <c r="B3126" t="s">
        <v>122</v>
      </c>
      <c r="C3126" t="s">
        <v>99</v>
      </c>
      <c r="D3126" t="s">
        <v>100</v>
      </c>
      <c r="E3126" s="54">
        <v>5</v>
      </c>
      <c r="F3126" t="s">
        <v>66</v>
      </c>
      <c r="G3126" s="54">
        <v>0.25772720569651397</v>
      </c>
      <c r="H3126" s="54">
        <v>0</v>
      </c>
      <c r="I3126" s="54">
        <v>5.8746316346649903E-2</v>
      </c>
      <c r="J3126" s="1">
        <v>0</v>
      </c>
      <c r="K3126" s="1">
        <v>150</v>
      </c>
      <c r="L3126" s="54"/>
    </row>
    <row r="3127" spans="1:12">
      <c r="A3127" t="s">
        <v>27</v>
      </c>
      <c r="B3127" t="s">
        <v>122</v>
      </c>
      <c r="C3127" t="s">
        <v>99</v>
      </c>
      <c r="D3127" t="s">
        <v>100</v>
      </c>
      <c r="E3127" s="54">
        <v>5</v>
      </c>
      <c r="F3127" t="s">
        <v>56</v>
      </c>
      <c r="G3127" s="54">
        <v>0.25772720569651397</v>
      </c>
      <c r="H3127" s="54">
        <v>0</v>
      </c>
      <c r="I3127" s="54">
        <v>4.34432017276659E-2</v>
      </c>
      <c r="J3127" s="1">
        <v>0</v>
      </c>
      <c r="K3127" s="1">
        <v>150</v>
      </c>
      <c r="L3127" s="54"/>
    </row>
    <row r="3128" spans="1:12">
      <c r="A3128" t="s">
        <v>27</v>
      </c>
      <c r="B3128" t="s">
        <v>122</v>
      </c>
      <c r="C3128" t="s">
        <v>99</v>
      </c>
      <c r="D3128" t="s">
        <v>100</v>
      </c>
      <c r="E3128" s="54">
        <v>5</v>
      </c>
      <c r="F3128" t="s">
        <v>86</v>
      </c>
      <c r="G3128" s="54">
        <v>0.25772720569651397</v>
      </c>
      <c r="H3128" s="54">
        <v>0</v>
      </c>
      <c r="I3128" s="54">
        <v>-2.1705267333600501E-3</v>
      </c>
      <c r="J3128" s="1">
        <v>0</v>
      </c>
      <c r="K3128" s="1">
        <v>150</v>
      </c>
      <c r="L3128" s="54"/>
    </row>
    <row r="3129" spans="1:12">
      <c r="A3129" t="s">
        <v>27</v>
      </c>
      <c r="B3129" t="s">
        <v>122</v>
      </c>
      <c r="C3129" t="s">
        <v>99</v>
      </c>
      <c r="D3129" t="s">
        <v>100</v>
      </c>
      <c r="E3129" s="54">
        <v>5</v>
      </c>
      <c r="F3129" t="s">
        <v>88</v>
      </c>
      <c r="G3129" s="54">
        <v>0.25772720569651397</v>
      </c>
      <c r="H3129" s="54">
        <v>0</v>
      </c>
      <c r="I3129" s="54">
        <v>-3.3196236619014E-4</v>
      </c>
      <c r="J3129" s="1">
        <v>0</v>
      </c>
      <c r="K3129" s="1">
        <v>150</v>
      </c>
      <c r="L3129" s="54"/>
    </row>
    <row r="3130" spans="1:12">
      <c r="A3130" t="s">
        <v>27</v>
      </c>
      <c r="B3130" t="s">
        <v>122</v>
      </c>
      <c r="C3130" t="s">
        <v>99</v>
      </c>
      <c r="D3130" t="s">
        <v>100</v>
      </c>
      <c r="E3130" s="54">
        <v>5</v>
      </c>
      <c r="F3130" t="s">
        <v>87</v>
      </c>
      <c r="G3130" s="54">
        <v>0.25772720569651397</v>
      </c>
      <c r="H3130" s="54">
        <v>0</v>
      </c>
      <c r="I3130" s="54">
        <v>2.6044382910620101E-3</v>
      </c>
      <c r="J3130" s="1">
        <v>0</v>
      </c>
      <c r="K3130" s="1">
        <v>150</v>
      </c>
      <c r="L3130" s="54"/>
    </row>
    <row r="3131" spans="1:12">
      <c r="A3131" t="s">
        <v>27</v>
      </c>
      <c r="B3131" t="s">
        <v>122</v>
      </c>
      <c r="C3131" t="s">
        <v>99</v>
      </c>
      <c r="D3131" t="s">
        <v>100</v>
      </c>
      <c r="E3131" s="54">
        <v>5</v>
      </c>
      <c r="F3131" t="s">
        <v>85</v>
      </c>
      <c r="G3131" s="54">
        <v>0.25772720569651397</v>
      </c>
      <c r="H3131" s="54">
        <v>0</v>
      </c>
      <c r="I3131" s="54">
        <v>1.08455799758579E-4</v>
      </c>
      <c r="J3131" s="1">
        <v>0</v>
      </c>
      <c r="K3131" s="1">
        <v>150</v>
      </c>
      <c r="L3131" s="54"/>
    </row>
    <row r="3132" spans="1:12">
      <c r="A3132" t="s">
        <v>27</v>
      </c>
      <c r="B3132" t="s">
        <v>122</v>
      </c>
      <c r="C3132" t="s">
        <v>99</v>
      </c>
      <c r="D3132" t="s">
        <v>100</v>
      </c>
      <c r="E3132" s="54">
        <v>5</v>
      </c>
      <c r="F3132" t="s">
        <v>89</v>
      </c>
      <c r="G3132" s="54">
        <v>0.25772720569651397</v>
      </c>
      <c r="H3132" s="54">
        <v>0</v>
      </c>
      <c r="I3132" s="54">
        <v>3.1148633525644401E-3</v>
      </c>
      <c r="J3132" s="1">
        <v>0</v>
      </c>
      <c r="K3132" s="1">
        <v>150</v>
      </c>
      <c r="L3132" s="54"/>
    </row>
    <row r="3133" spans="1:12">
      <c r="A3133" t="s">
        <v>27</v>
      </c>
      <c r="B3133" t="s">
        <v>122</v>
      </c>
      <c r="C3133" t="s">
        <v>99</v>
      </c>
      <c r="D3133" t="s">
        <v>100</v>
      </c>
      <c r="E3133" s="54">
        <v>5</v>
      </c>
      <c r="F3133" t="s">
        <v>55</v>
      </c>
      <c r="G3133" s="54">
        <v>0.25772720569651397</v>
      </c>
      <c r="H3133" s="54">
        <v>0</v>
      </c>
      <c r="I3133" s="54">
        <v>4.8422538998177202E-2</v>
      </c>
      <c r="J3133" s="1">
        <v>0</v>
      </c>
      <c r="K3133" s="1">
        <v>150</v>
      </c>
      <c r="L3133" s="54"/>
    </row>
    <row r="3134" spans="1:12">
      <c r="A3134" t="s">
        <v>27</v>
      </c>
      <c r="B3134" t="s">
        <v>122</v>
      </c>
      <c r="C3134" t="s">
        <v>99</v>
      </c>
      <c r="D3134" t="s">
        <v>100</v>
      </c>
      <c r="E3134" s="54">
        <v>5</v>
      </c>
      <c r="F3134" t="s">
        <v>61</v>
      </c>
      <c r="G3134" s="54">
        <v>0.25772720569651397</v>
      </c>
      <c r="H3134" s="54">
        <v>0</v>
      </c>
      <c r="I3134" s="54">
        <v>2.1821483804788301E-2</v>
      </c>
      <c r="J3134" s="1">
        <v>0</v>
      </c>
      <c r="K3134" s="1">
        <v>150</v>
      </c>
      <c r="L3134" s="54"/>
    </row>
    <row r="3135" spans="1:12">
      <c r="A3135" t="s">
        <v>27</v>
      </c>
      <c r="B3135" t="s">
        <v>122</v>
      </c>
      <c r="C3135" t="s">
        <v>99</v>
      </c>
      <c r="D3135" t="s">
        <v>100</v>
      </c>
      <c r="E3135" s="54">
        <v>5</v>
      </c>
      <c r="F3135" t="s">
        <v>60</v>
      </c>
      <c r="G3135" s="54">
        <v>0.25772720569651397</v>
      </c>
      <c r="H3135" s="54">
        <v>0</v>
      </c>
      <c r="I3135" s="54">
        <v>1.09117569951044E-2</v>
      </c>
      <c r="J3135" s="1">
        <v>0</v>
      </c>
      <c r="K3135" s="1">
        <v>150</v>
      </c>
      <c r="L3135" s="54"/>
    </row>
    <row r="3136" spans="1:12">
      <c r="A3136" t="s">
        <v>27</v>
      </c>
      <c r="B3136" t="s">
        <v>122</v>
      </c>
      <c r="C3136" t="s">
        <v>99</v>
      </c>
      <c r="D3136" t="s">
        <v>100</v>
      </c>
      <c r="E3136" s="54">
        <v>5</v>
      </c>
      <c r="F3136" t="s">
        <v>57</v>
      </c>
      <c r="G3136" s="54">
        <v>0.25772720569651397</v>
      </c>
      <c r="H3136" s="54">
        <v>0</v>
      </c>
      <c r="I3136" s="54">
        <v>2.0353302128680001E-2</v>
      </c>
      <c r="J3136" s="1">
        <v>0</v>
      </c>
      <c r="K3136" s="1">
        <v>150</v>
      </c>
      <c r="L3136" s="54"/>
    </row>
    <row r="3137" spans="1:12">
      <c r="A3137" t="s">
        <v>27</v>
      </c>
      <c r="B3137" t="s">
        <v>122</v>
      </c>
      <c r="C3137" t="s">
        <v>99</v>
      </c>
      <c r="D3137" t="s">
        <v>100</v>
      </c>
      <c r="E3137" s="54">
        <v>5</v>
      </c>
      <c r="F3137" t="s">
        <v>59</v>
      </c>
      <c r="G3137" s="54">
        <v>0.25772720569651397</v>
      </c>
      <c r="H3137" s="54">
        <v>0</v>
      </c>
      <c r="I3137" s="54">
        <v>6.0788066557209098E-3</v>
      </c>
      <c r="J3137" s="1">
        <v>0</v>
      </c>
      <c r="K3137" s="1">
        <v>150</v>
      </c>
      <c r="L3137" s="54"/>
    </row>
    <row r="3138" spans="1:12">
      <c r="A3138" t="s">
        <v>27</v>
      </c>
      <c r="B3138" t="s">
        <v>122</v>
      </c>
      <c r="C3138" t="s">
        <v>99</v>
      </c>
      <c r="D3138" t="s">
        <v>100</v>
      </c>
      <c r="E3138" s="54">
        <v>5</v>
      </c>
      <c r="F3138" t="s">
        <v>65</v>
      </c>
      <c r="G3138" s="54">
        <v>0.25772720569651397</v>
      </c>
      <c r="H3138" s="54">
        <v>0</v>
      </c>
      <c r="I3138" s="54">
        <v>4.7027295692914299E-2</v>
      </c>
      <c r="J3138" s="1">
        <v>0</v>
      </c>
      <c r="K3138" s="1">
        <v>150</v>
      </c>
      <c r="L3138" s="54"/>
    </row>
    <row r="3139" spans="1:12">
      <c r="A3139" t="s">
        <v>27</v>
      </c>
      <c r="B3139" t="s">
        <v>122</v>
      </c>
      <c r="C3139" t="s">
        <v>99</v>
      </c>
      <c r="D3139" t="s">
        <v>100</v>
      </c>
      <c r="E3139" s="54">
        <v>5</v>
      </c>
      <c r="F3139" t="s">
        <v>64</v>
      </c>
      <c r="G3139" s="54">
        <v>0.25772720569651397</v>
      </c>
      <c r="H3139" s="54">
        <v>0</v>
      </c>
      <c r="I3139" s="54">
        <v>1.1617862333172099E-3</v>
      </c>
      <c r="J3139" s="1">
        <v>0</v>
      </c>
      <c r="K3139" s="1">
        <v>150</v>
      </c>
      <c r="L3139" s="54"/>
    </row>
    <row r="3140" spans="1:12">
      <c r="A3140" t="s">
        <v>27</v>
      </c>
      <c r="B3140" t="s">
        <v>122</v>
      </c>
      <c r="C3140" t="s">
        <v>99</v>
      </c>
      <c r="D3140" t="s">
        <v>100</v>
      </c>
      <c r="E3140" s="54">
        <v>5</v>
      </c>
      <c r="F3140" t="s">
        <v>17</v>
      </c>
      <c r="G3140" s="54">
        <v>0.25772720569651397</v>
      </c>
      <c r="H3140" s="54">
        <v>0</v>
      </c>
      <c r="I3140" s="54">
        <v>-3.6183355531423801E-2</v>
      </c>
      <c r="J3140" s="1">
        <v>0</v>
      </c>
      <c r="K3140" s="1">
        <v>150</v>
      </c>
      <c r="L3140" s="54"/>
    </row>
    <row r="3141" spans="1:12">
      <c r="A3141" t="s">
        <v>27</v>
      </c>
      <c r="B3141" t="s">
        <v>122</v>
      </c>
      <c r="C3141" t="s">
        <v>99</v>
      </c>
      <c r="D3141" t="s">
        <v>100</v>
      </c>
      <c r="E3141" s="54">
        <v>5</v>
      </c>
      <c r="F3141" t="s">
        <v>63</v>
      </c>
      <c r="G3141" s="54">
        <v>0.25772720569651397</v>
      </c>
      <c r="H3141" s="54">
        <v>0</v>
      </c>
      <c r="I3141" s="54">
        <v>2.19460132897796E-2</v>
      </c>
      <c r="J3141" s="1">
        <v>0</v>
      </c>
      <c r="K3141" s="1">
        <v>150</v>
      </c>
      <c r="L3141" s="54"/>
    </row>
    <row r="3142" spans="1:12">
      <c r="A3142" t="s">
        <v>27</v>
      </c>
      <c r="B3142" t="s">
        <v>122</v>
      </c>
      <c r="C3142" t="s">
        <v>99</v>
      </c>
      <c r="D3142" t="s">
        <v>100</v>
      </c>
      <c r="E3142" s="54">
        <v>5</v>
      </c>
      <c r="F3142" t="s">
        <v>72</v>
      </c>
      <c r="G3142" s="54">
        <v>0.25772720569651397</v>
      </c>
      <c r="H3142" s="54">
        <v>0</v>
      </c>
      <c r="I3142" s="54">
        <v>-1.3908069216824E-2</v>
      </c>
      <c r="J3142" s="1">
        <v>0</v>
      </c>
      <c r="K3142" s="1">
        <v>150</v>
      </c>
      <c r="L3142" s="54"/>
    </row>
    <row r="3143" spans="1:12">
      <c r="A3143" t="s">
        <v>27</v>
      </c>
      <c r="B3143" t="s">
        <v>122</v>
      </c>
      <c r="C3143" t="s">
        <v>99</v>
      </c>
      <c r="D3143" t="s">
        <v>100</v>
      </c>
      <c r="E3143" s="54">
        <v>6</v>
      </c>
      <c r="F3143" t="s">
        <v>62</v>
      </c>
      <c r="G3143" s="54">
        <v>0.34589093895677198</v>
      </c>
      <c r="H3143" s="54">
        <v>0</v>
      </c>
      <c r="I3143" s="54">
        <v>1.5899896353375301E-2</v>
      </c>
      <c r="J3143" s="1">
        <v>0</v>
      </c>
      <c r="K3143" s="1">
        <v>150</v>
      </c>
      <c r="L3143" s="54"/>
    </row>
    <row r="3144" spans="1:12">
      <c r="A3144" t="s">
        <v>27</v>
      </c>
      <c r="B3144" t="s">
        <v>122</v>
      </c>
      <c r="C3144" t="s">
        <v>99</v>
      </c>
      <c r="D3144" t="s">
        <v>100</v>
      </c>
      <c r="E3144" s="54">
        <v>6</v>
      </c>
      <c r="F3144" t="s">
        <v>84</v>
      </c>
      <c r="G3144" s="54">
        <v>0.34589093895677198</v>
      </c>
      <c r="H3144" s="54">
        <v>0</v>
      </c>
      <c r="I3144" s="54">
        <v>-2.0081793539506902E-2</v>
      </c>
      <c r="J3144" s="1">
        <v>0</v>
      </c>
      <c r="K3144" s="1">
        <v>1.91803278688525</v>
      </c>
      <c r="L3144" s="54"/>
    </row>
    <row r="3145" spans="1:12">
      <c r="A3145" t="s">
        <v>27</v>
      </c>
      <c r="B3145" t="s">
        <v>122</v>
      </c>
      <c r="C3145" t="s">
        <v>99</v>
      </c>
      <c r="D3145" t="s">
        <v>100</v>
      </c>
      <c r="E3145" s="54">
        <v>6</v>
      </c>
      <c r="F3145" t="s">
        <v>84</v>
      </c>
      <c r="G3145" s="54">
        <v>0.34589093895677198</v>
      </c>
      <c r="H3145" s="54">
        <v>1</v>
      </c>
      <c r="I3145" s="54">
        <v>2.3368364475396398E-2</v>
      </c>
      <c r="J3145" s="1">
        <v>1.91803278688525</v>
      </c>
      <c r="K3145" s="1">
        <v>150</v>
      </c>
      <c r="L3145" s="54"/>
    </row>
    <row r="3146" spans="1:12">
      <c r="A3146" t="s">
        <v>27</v>
      </c>
      <c r="B3146" t="s">
        <v>122</v>
      </c>
      <c r="C3146" t="s">
        <v>99</v>
      </c>
      <c r="D3146" t="s">
        <v>100</v>
      </c>
      <c r="E3146" s="54">
        <v>6</v>
      </c>
      <c r="F3146" t="s">
        <v>80</v>
      </c>
      <c r="G3146" s="54">
        <v>0.34589093895677198</v>
      </c>
      <c r="H3146" s="54">
        <v>0</v>
      </c>
      <c r="I3146" s="54">
        <v>1.34430208307362E-2</v>
      </c>
      <c r="J3146" s="1">
        <v>0</v>
      </c>
      <c r="K3146" s="1">
        <v>150</v>
      </c>
      <c r="L3146" s="54"/>
    </row>
    <row r="3147" spans="1:12">
      <c r="A3147" t="s">
        <v>27</v>
      </c>
      <c r="B3147" t="s">
        <v>122</v>
      </c>
      <c r="C3147" t="s">
        <v>99</v>
      </c>
      <c r="D3147" t="s">
        <v>100</v>
      </c>
      <c r="E3147" s="54">
        <v>6</v>
      </c>
      <c r="F3147" t="s">
        <v>81</v>
      </c>
      <c r="G3147" s="54">
        <v>0.34589093895677198</v>
      </c>
      <c r="H3147" s="54">
        <v>0</v>
      </c>
      <c r="I3147" s="54">
        <v>7.0853795259062102E-3</v>
      </c>
      <c r="J3147" s="1">
        <v>0</v>
      </c>
      <c r="K3147" s="1">
        <v>150</v>
      </c>
      <c r="L3147" s="54"/>
    </row>
    <row r="3148" spans="1:12">
      <c r="A3148" t="s">
        <v>27</v>
      </c>
      <c r="B3148" t="s">
        <v>122</v>
      </c>
      <c r="C3148" t="s">
        <v>99</v>
      </c>
      <c r="D3148" t="s">
        <v>100</v>
      </c>
      <c r="E3148" s="54">
        <v>6</v>
      </c>
      <c r="F3148" t="s">
        <v>66</v>
      </c>
      <c r="G3148" s="54">
        <v>0.34589093895677198</v>
      </c>
      <c r="H3148" s="54">
        <v>0</v>
      </c>
      <c r="I3148" s="54">
        <v>4.3886490256328202E-2</v>
      </c>
      <c r="J3148" s="1">
        <v>0</v>
      </c>
      <c r="K3148" s="1">
        <v>150</v>
      </c>
      <c r="L3148" s="54"/>
    </row>
    <row r="3149" spans="1:12">
      <c r="A3149" t="s">
        <v>27</v>
      </c>
      <c r="B3149" t="s">
        <v>122</v>
      </c>
      <c r="C3149" t="s">
        <v>99</v>
      </c>
      <c r="D3149" t="s">
        <v>100</v>
      </c>
      <c r="E3149" s="54">
        <v>6</v>
      </c>
      <c r="F3149" t="s">
        <v>56</v>
      </c>
      <c r="G3149" s="54">
        <v>0.34589093895677198</v>
      </c>
      <c r="H3149" s="54">
        <v>0</v>
      </c>
      <c r="I3149" s="54">
        <v>4.1985310584462601E-2</v>
      </c>
      <c r="J3149" s="1">
        <v>0</v>
      </c>
      <c r="K3149" s="1">
        <v>150</v>
      </c>
      <c r="L3149" s="54"/>
    </row>
    <row r="3150" spans="1:12">
      <c r="A3150" t="s">
        <v>27</v>
      </c>
      <c r="B3150" t="s">
        <v>122</v>
      </c>
      <c r="C3150" t="s">
        <v>99</v>
      </c>
      <c r="D3150" t="s">
        <v>100</v>
      </c>
      <c r="E3150" s="54">
        <v>6</v>
      </c>
      <c r="F3150" t="s">
        <v>86</v>
      </c>
      <c r="G3150" s="54">
        <v>0.34589093895677198</v>
      </c>
      <c r="H3150" s="54">
        <v>0</v>
      </c>
      <c r="I3150" s="54">
        <v>-4.2615349248126804E-3</v>
      </c>
      <c r="J3150" s="1">
        <v>0</v>
      </c>
      <c r="K3150" s="1">
        <v>150</v>
      </c>
      <c r="L3150" s="54"/>
    </row>
    <row r="3151" spans="1:12">
      <c r="A3151" t="s">
        <v>27</v>
      </c>
      <c r="B3151" t="s">
        <v>122</v>
      </c>
      <c r="C3151" t="s">
        <v>99</v>
      </c>
      <c r="D3151" t="s">
        <v>100</v>
      </c>
      <c r="E3151" s="54">
        <v>6</v>
      </c>
      <c r="F3151" t="s">
        <v>88</v>
      </c>
      <c r="G3151" s="54">
        <v>0.34589093895677198</v>
      </c>
      <c r="H3151" s="54">
        <v>0</v>
      </c>
      <c r="I3151" s="54">
        <v>-1.9645606052105398E-3</v>
      </c>
      <c r="J3151" s="1">
        <v>0</v>
      </c>
      <c r="K3151" s="1">
        <v>150</v>
      </c>
      <c r="L3151" s="54"/>
    </row>
    <row r="3152" spans="1:12">
      <c r="A3152" t="s">
        <v>27</v>
      </c>
      <c r="B3152" t="s">
        <v>122</v>
      </c>
      <c r="C3152" t="s">
        <v>99</v>
      </c>
      <c r="D3152" t="s">
        <v>100</v>
      </c>
      <c r="E3152" s="54">
        <v>6</v>
      </c>
      <c r="F3152" t="s">
        <v>87</v>
      </c>
      <c r="G3152" s="54">
        <v>0.34589093895677198</v>
      </c>
      <c r="H3152" s="54">
        <v>0</v>
      </c>
      <c r="I3152" s="54">
        <v>4.6132503750639497E-3</v>
      </c>
      <c r="J3152" s="1">
        <v>0</v>
      </c>
      <c r="K3152" s="1">
        <v>150</v>
      </c>
      <c r="L3152" s="54"/>
    </row>
    <row r="3153" spans="1:12">
      <c r="A3153" t="s">
        <v>27</v>
      </c>
      <c r="B3153" t="s">
        <v>122</v>
      </c>
      <c r="C3153" t="s">
        <v>99</v>
      </c>
      <c r="D3153" t="s">
        <v>100</v>
      </c>
      <c r="E3153" s="54">
        <v>6</v>
      </c>
      <c r="F3153" t="s">
        <v>85</v>
      </c>
      <c r="G3153" s="54">
        <v>0.34589093895677198</v>
      </c>
      <c r="H3153" s="54">
        <v>0</v>
      </c>
      <c r="I3153" s="54">
        <v>2.8307376816461298E-4</v>
      </c>
      <c r="J3153" s="1">
        <v>0</v>
      </c>
      <c r="K3153" s="1">
        <v>150</v>
      </c>
      <c r="L3153" s="54"/>
    </row>
    <row r="3154" spans="1:12">
      <c r="A3154" t="s">
        <v>27</v>
      </c>
      <c r="B3154" t="s">
        <v>122</v>
      </c>
      <c r="C3154" t="s">
        <v>99</v>
      </c>
      <c r="D3154" t="s">
        <v>100</v>
      </c>
      <c r="E3154" s="54">
        <v>6</v>
      </c>
      <c r="F3154" t="s">
        <v>89</v>
      </c>
      <c r="G3154" s="54">
        <v>0.34589093895677198</v>
      </c>
      <c r="H3154" s="54">
        <v>0</v>
      </c>
      <c r="I3154" s="54">
        <v>2.6347801897590498E-3</v>
      </c>
      <c r="J3154" s="1">
        <v>0</v>
      </c>
      <c r="K3154" s="1">
        <v>150</v>
      </c>
      <c r="L3154" s="54"/>
    </row>
    <row r="3155" spans="1:12">
      <c r="A3155" t="s">
        <v>27</v>
      </c>
      <c r="B3155" t="s">
        <v>122</v>
      </c>
      <c r="C3155" t="s">
        <v>99</v>
      </c>
      <c r="D3155" t="s">
        <v>100</v>
      </c>
      <c r="E3155" s="54">
        <v>6</v>
      </c>
      <c r="F3155" t="s">
        <v>55</v>
      </c>
      <c r="G3155" s="54">
        <v>0.34589093895677198</v>
      </c>
      <c r="H3155" s="54">
        <v>0</v>
      </c>
      <c r="I3155" s="54">
        <v>2.3297689457491399E-2</v>
      </c>
      <c r="J3155" s="1">
        <v>0</v>
      </c>
      <c r="K3155" s="1">
        <v>150</v>
      </c>
      <c r="L3155" s="54"/>
    </row>
    <row r="3156" spans="1:12">
      <c r="A3156" t="s">
        <v>27</v>
      </c>
      <c r="B3156" t="s">
        <v>122</v>
      </c>
      <c r="C3156" t="s">
        <v>99</v>
      </c>
      <c r="D3156" t="s">
        <v>100</v>
      </c>
      <c r="E3156" s="54">
        <v>6</v>
      </c>
      <c r="F3156" t="s">
        <v>61</v>
      </c>
      <c r="G3156" s="54">
        <v>0.34589093895677198</v>
      </c>
      <c r="H3156" s="54">
        <v>0</v>
      </c>
      <c r="I3156" s="54">
        <v>-4.0567377878240104E-3</v>
      </c>
      <c r="J3156" s="1">
        <v>0</v>
      </c>
      <c r="K3156" s="1">
        <v>150</v>
      </c>
      <c r="L3156" s="54"/>
    </row>
    <row r="3157" spans="1:12">
      <c r="A3157" t="s">
        <v>27</v>
      </c>
      <c r="B3157" t="s">
        <v>122</v>
      </c>
      <c r="C3157" t="s">
        <v>99</v>
      </c>
      <c r="D3157" t="s">
        <v>100</v>
      </c>
      <c r="E3157" s="54">
        <v>6</v>
      </c>
      <c r="F3157" t="s">
        <v>60</v>
      </c>
      <c r="G3157" s="54">
        <v>0.34589093895677198</v>
      </c>
      <c r="H3157" s="54">
        <v>0</v>
      </c>
      <c r="I3157" s="54">
        <v>3.9468916678430596E-3</v>
      </c>
      <c r="J3157" s="1">
        <v>0</v>
      </c>
      <c r="K3157" s="1">
        <v>150</v>
      </c>
      <c r="L3157" s="54"/>
    </row>
    <row r="3158" spans="1:12">
      <c r="A3158" t="s">
        <v>27</v>
      </c>
      <c r="B3158" t="s">
        <v>122</v>
      </c>
      <c r="C3158" t="s">
        <v>99</v>
      </c>
      <c r="D3158" t="s">
        <v>100</v>
      </c>
      <c r="E3158" s="54">
        <v>6</v>
      </c>
      <c r="F3158" t="s">
        <v>57</v>
      </c>
      <c r="G3158" s="54">
        <v>0.34589093895677198</v>
      </c>
      <c r="H3158" s="54">
        <v>0</v>
      </c>
      <c r="I3158" s="54">
        <v>-2.10262691084642E-2</v>
      </c>
      <c r="J3158" s="1">
        <v>0</v>
      </c>
      <c r="K3158" s="1">
        <v>150</v>
      </c>
      <c r="L3158" s="54"/>
    </row>
    <row r="3159" spans="1:12">
      <c r="A3159" t="s">
        <v>27</v>
      </c>
      <c r="B3159" t="s">
        <v>122</v>
      </c>
      <c r="C3159" t="s">
        <v>99</v>
      </c>
      <c r="D3159" t="s">
        <v>100</v>
      </c>
      <c r="E3159" s="54">
        <v>6</v>
      </c>
      <c r="F3159" t="s">
        <v>59</v>
      </c>
      <c r="G3159" s="54">
        <v>0.34589093895677198</v>
      </c>
      <c r="H3159" s="54">
        <v>0</v>
      </c>
      <c r="I3159" s="54">
        <v>1.8290428375956401E-3</v>
      </c>
      <c r="J3159" s="1">
        <v>0</v>
      </c>
      <c r="K3159" s="1">
        <v>150</v>
      </c>
      <c r="L3159" s="54"/>
    </row>
    <row r="3160" spans="1:12">
      <c r="A3160" t="s">
        <v>27</v>
      </c>
      <c r="B3160" t="s">
        <v>122</v>
      </c>
      <c r="C3160" t="s">
        <v>99</v>
      </c>
      <c r="D3160" t="s">
        <v>100</v>
      </c>
      <c r="E3160" s="54">
        <v>6</v>
      </c>
      <c r="F3160" t="s">
        <v>65</v>
      </c>
      <c r="G3160" s="54">
        <v>0.34589093895677198</v>
      </c>
      <c r="H3160" s="54">
        <v>0</v>
      </c>
      <c r="I3160" s="54">
        <v>6.9053855575147802E-2</v>
      </c>
      <c r="J3160" s="1">
        <v>0</v>
      </c>
      <c r="K3160" s="1">
        <v>150</v>
      </c>
      <c r="L3160" s="54"/>
    </row>
    <row r="3161" spans="1:12">
      <c r="A3161" t="s">
        <v>27</v>
      </c>
      <c r="B3161" t="s">
        <v>122</v>
      </c>
      <c r="C3161" t="s">
        <v>99</v>
      </c>
      <c r="D3161" t="s">
        <v>100</v>
      </c>
      <c r="E3161" s="54">
        <v>6</v>
      </c>
      <c r="F3161" t="s">
        <v>64</v>
      </c>
      <c r="G3161" s="54">
        <v>0.34589093895677198</v>
      </c>
      <c r="H3161" s="54">
        <v>0</v>
      </c>
      <c r="I3161" s="54">
        <v>-1.3907666703918299E-2</v>
      </c>
      <c r="J3161" s="1">
        <v>0</v>
      </c>
      <c r="K3161" s="1">
        <v>150</v>
      </c>
      <c r="L3161" s="54"/>
    </row>
    <row r="3162" spans="1:12">
      <c r="A3162" t="s">
        <v>27</v>
      </c>
      <c r="B3162" t="s">
        <v>122</v>
      </c>
      <c r="C3162" t="s">
        <v>99</v>
      </c>
      <c r="D3162" t="s">
        <v>100</v>
      </c>
      <c r="E3162" s="54">
        <v>6</v>
      </c>
      <c r="F3162" t="s">
        <v>17</v>
      </c>
      <c r="G3162" s="54">
        <v>0.34589093895677198</v>
      </c>
      <c r="H3162" s="54">
        <v>0</v>
      </c>
      <c r="I3162" s="54">
        <v>-8.5833944707550597E-2</v>
      </c>
      <c r="J3162" s="1">
        <v>0</v>
      </c>
      <c r="K3162" s="1">
        <v>150</v>
      </c>
      <c r="L3162" s="54"/>
    </row>
    <row r="3163" spans="1:12">
      <c r="A3163" t="s">
        <v>27</v>
      </c>
      <c r="B3163" t="s">
        <v>122</v>
      </c>
      <c r="C3163" t="s">
        <v>99</v>
      </c>
      <c r="D3163" t="s">
        <v>100</v>
      </c>
      <c r="E3163" s="54">
        <v>6</v>
      </c>
      <c r="F3163" t="s">
        <v>63</v>
      </c>
      <c r="G3163" s="54">
        <v>0.34589093895677198</v>
      </c>
      <c r="H3163" s="54">
        <v>0</v>
      </c>
      <c r="I3163" s="54">
        <v>-1.4641570923135601E-2</v>
      </c>
      <c r="J3163" s="1">
        <v>0</v>
      </c>
      <c r="K3163" s="1">
        <v>150</v>
      </c>
      <c r="L3163" s="54"/>
    </row>
    <row r="3164" spans="1:12">
      <c r="A3164" t="s">
        <v>27</v>
      </c>
      <c r="B3164" t="s">
        <v>122</v>
      </c>
      <c r="C3164" t="s">
        <v>99</v>
      </c>
      <c r="D3164" t="s">
        <v>100</v>
      </c>
      <c r="E3164" s="54">
        <v>6</v>
      </c>
      <c r="F3164" t="s">
        <v>72</v>
      </c>
      <c r="G3164" s="54">
        <v>0.34589093895677198</v>
      </c>
      <c r="H3164" s="54">
        <v>0</v>
      </c>
      <c r="I3164" s="54">
        <v>-7.0360265066874594E-2</v>
      </c>
      <c r="J3164" s="1">
        <v>0</v>
      </c>
      <c r="K3164" s="1">
        <v>150</v>
      </c>
      <c r="L3164" s="54"/>
    </row>
    <row r="3165" spans="1:12">
      <c r="A3165" t="s">
        <v>27</v>
      </c>
      <c r="B3165" t="s">
        <v>122</v>
      </c>
      <c r="C3165" t="s">
        <v>99</v>
      </c>
      <c r="D3165" t="s">
        <v>100</v>
      </c>
      <c r="E3165" s="54">
        <v>7</v>
      </c>
      <c r="F3165" t="s">
        <v>62</v>
      </c>
      <c r="G3165" s="54">
        <v>0.361153136241599</v>
      </c>
      <c r="H3165" s="54">
        <v>0</v>
      </c>
      <c r="I3165" s="54">
        <v>-1.4555366075720199E-2</v>
      </c>
      <c r="J3165" s="1">
        <v>0</v>
      </c>
      <c r="K3165" s="1">
        <v>150</v>
      </c>
      <c r="L3165" s="54"/>
    </row>
    <row r="3166" spans="1:12">
      <c r="A3166" t="s">
        <v>27</v>
      </c>
      <c r="B3166" t="s">
        <v>122</v>
      </c>
      <c r="C3166" t="s">
        <v>99</v>
      </c>
      <c r="D3166" t="s">
        <v>100</v>
      </c>
      <c r="E3166" s="54">
        <v>7</v>
      </c>
      <c r="F3166" t="s">
        <v>84</v>
      </c>
      <c r="G3166" s="54">
        <v>0.361153136241599</v>
      </c>
      <c r="H3166" s="54">
        <v>0</v>
      </c>
      <c r="I3166" s="54">
        <v>1.05362925783473E-2</v>
      </c>
      <c r="J3166" s="1">
        <v>0</v>
      </c>
      <c r="K3166" s="1">
        <v>8.4590163934426208</v>
      </c>
      <c r="L3166" s="54"/>
    </row>
    <row r="3167" spans="1:12">
      <c r="A3167" t="s">
        <v>27</v>
      </c>
      <c r="B3167" t="s">
        <v>122</v>
      </c>
      <c r="C3167" t="s">
        <v>99</v>
      </c>
      <c r="D3167" t="s">
        <v>100</v>
      </c>
      <c r="E3167" s="54">
        <v>7</v>
      </c>
      <c r="F3167" t="s">
        <v>84</v>
      </c>
      <c r="G3167" s="54">
        <v>0.361153136241599</v>
      </c>
      <c r="H3167" s="54">
        <v>1</v>
      </c>
      <c r="I3167" s="54">
        <v>3.9635831488918E-2</v>
      </c>
      <c r="J3167" s="1">
        <v>8.4590163934426208</v>
      </c>
      <c r="K3167" s="1">
        <v>150</v>
      </c>
      <c r="L3167" s="54"/>
    </row>
    <row r="3168" spans="1:12">
      <c r="A3168" t="s">
        <v>27</v>
      </c>
      <c r="B3168" t="s">
        <v>122</v>
      </c>
      <c r="C3168" t="s">
        <v>99</v>
      </c>
      <c r="D3168" t="s">
        <v>100</v>
      </c>
      <c r="E3168" s="54">
        <v>7</v>
      </c>
      <c r="F3168" t="s">
        <v>80</v>
      </c>
      <c r="G3168" s="54">
        <v>0.361153136241599</v>
      </c>
      <c r="H3168" s="54">
        <v>0</v>
      </c>
      <c r="I3168" s="54">
        <v>1.29652152730764E-2</v>
      </c>
      <c r="J3168" s="1">
        <v>0</v>
      </c>
      <c r="K3168" s="1">
        <v>150</v>
      </c>
      <c r="L3168" s="54"/>
    </row>
    <row r="3169" spans="1:12">
      <c r="A3169" t="s">
        <v>27</v>
      </c>
      <c r="B3169" t="s">
        <v>122</v>
      </c>
      <c r="C3169" t="s">
        <v>99</v>
      </c>
      <c r="D3169" t="s">
        <v>100</v>
      </c>
      <c r="E3169" s="54">
        <v>7</v>
      </c>
      <c r="F3169" t="s">
        <v>81</v>
      </c>
      <c r="G3169" s="54">
        <v>0.361153136241599</v>
      </c>
      <c r="H3169" s="54">
        <v>0</v>
      </c>
      <c r="I3169" s="54">
        <v>-6.3412418364548803E-3</v>
      </c>
      <c r="J3169" s="1">
        <v>0</v>
      </c>
      <c r="K3169" s="1">
        <v>150</v>
      </c>
      <c r="L3169" s="54"/>
    </row>
    <row r="3170" spans="1:12">
      <c r="A3170" t="s">
        <v>27</v>
      </c>
      <c r="B3170" t="s">
        <v>122</v>
      </c>
      <c r="C3170" t="s">
        <v>99</v>
      </c>
      <c r="D3170" t="s">
        <v>100</v>
      </c>
      <c r="E3170" s="54">
        <v>7</v>
      </c>
      <c r="F3170" t="s">
        <v>66</v>
      </c>
      <c r="G3170" s="54">
        <v>0.361153136241599</v>
      </c>
      <c r="H3170" s="54">
        <v>0</v>
      </c>
      <c r="I3170" s="54">
        <v>2.7690208032043102E-2</v>
      </c>
      <c r="J3170" s="1">
        <v>0</v>
      </c>
      <c r="K3170" s="1">
        <v>150</v>
      </c>
      <c r="L3170" s="54"/>
    </row>
    <row r="3171" spans="1:12">
      <c r="A3171" t="s">
        <v>27</v>
      </c>
      <c r="B3171" t="s">
        <v>122</v>
      </c>
      <c r="C3171" t="s">
        <v>99</v>
      </c>
      <c r="D3171" t="s">
        <v>100</v>
      </c>
      <c r="E3171" s="54">
        <v>7</v>
      </c>
      <c r="F3171" t="s">
        <v>56</v>
      </c>
      <c r="G3171" s="54">
        <v>0.361153136241599</v>
      </c>
      <c r="H3171" s="54">
        <v>0</v>
      </c>
      <c r="I3171" s="54">
        <v>2.0492293817904999E-2</v>
      </c>
      <c r="J3171" s="1">
        <v>0</v>
      </c>
      <c r="K3171" s="1">
        <v>150</v>
      </c>
      <c r="L3171" s="54"/>
    </row>
    <row r="3172" spans="1:12">
      <c r="A3172" t="s">
        <v>27</v>
      </c>
      <c r="B3172" t="s">
        <v>122</v>
      </c>
      <c r="C3172" t="s">
        <v>99</v>
      </c>
      <c r="D3172" t="s">
        <v>100</v>
      </c>
      <c r="E3172" s="54">
        <v>7</v>
      </c>
      <c r="F3172" t="s">
        <v>86</v>
      </c>
      <c r="G3172" s="54">
        <v>0.361153136241599</v>
      </c>
      <c r="H3172" s="54">
        <v>0</v>
      </c>
      <c r="I3172" s="54">
        <v>-8.4694893536512994E-3</v>
      </c>
      <c r="J3172" s="1">
        <v>0</v>
      </c>
      <c r="K3172" s="1">
        <v>150</v>
      </c>
      <c r="L3172" s="54"/>
    </row>
    <row r="3173" spans="1:12">
      <c r="A3173" t="s">
        <v>27</v>
      </c>
      <c r="B3173" t="s">
        <v>122</v>
      </c>
      <c r="C3173" t="s">
        <v>99</v>
      </c>
      <c r="D3173" t="s">
        <v>100</v>
      </c>
      <c r="E3173" s="54">
        <v>7</v>
      </c>
      <c r="F3173" t="s">
        <v>88</v>
      </c>
      <c r="G3173" s="54">
        <v>0.361153136241599</v>
      </c>
      <c r="H3173" s="54">
        <v>0</v>
      </c>
      <c r="I3173" s="54">
        <v>6.6931389275344004E-3</v>
      </c>
      <c r="J3173" s="1">
        <v>0</v>
      </c>
      <c r="K3173" s="1">
        <v>150</v>
      </c>
      <c r="L3173" s="54"/>
    </row>
    <row r="3174" spans="1:12">
      <c r="A3174" t="s">
        <v>27</v>
      </c>
      <c r="B3174" t="s">
        <v>122</v>
      </c>
      <c r="C3174" t="s">
        <v>99</v>
      </c>
      <c r="D3174" t="s">
        <v>100</v>
      </c>
      <c r="E3174" s="54">
        <v>7</v>
      </c>
      <c r="F3174" t="s">
        <v>87</v>
      </c>
      <c r="G3174" s="54">
        <v>0.361153136241599</v>
      </c>
      <c r="H3174" s="54">
        <v>0</v>
      </c>
      <c r="I3174" s="54">
        <v>-3.30200321988719E-4</v>
      </c>
      <c r="J3174" s="1">
        <v>0</v>
      </c>
      <c r="K3174" s="1">
        <v>150</v>
      </c>
      <c r="L3174" s="54"/>
    </row>
    <row r="3175" spans="1:12">
      <c r="A3175" t="s">
        <v>27</v>
      </c>
      <c r="B3175" t="s">
        <v>122</v>
      </c>
      <c r="C3175" t="s">
        <v>99</v>
      </c>
      <c r="D3175" t="s">
        <v>100</v>
      </c>
      <c r="E3175" s="54">
        <v>7</v>
      </c>
      <c r="F3175" t="s">
        <v>85</v>
      </c>
      <c r="G3175" s="54">
        <v>0.361153136241599</v>
      </c>
      <c r="H3175" s="54">
        <v>0</v>
      </c>
      <c r="I3175" s="54">
        <v>1.29265506562935E-3</v>
      </c>
      <c r="J3175" s="1">
        <v>0</v>
      </c>
      <c r="K3175" s="1">
        <v>150</v>
      </c>
      <c r="L3175" s="54"/>
    </row>
    <row r="3176" spans="1:12">
      <c r="A3176" t="s">
        <v>27</v>
      </c>
      <c r="B3176" t="s">
        <v>122</v>
      </c>
      <c r="C3176" t="s">
        <v>99</v>
      </c>
      <c r="D3176" t="s">
        <v>100</v>
      </c>
      <c r="E3176" s="54">
        <v>7</v>
      </c>
      <c r="F3176" t="s">
        <v>89</v>
      </c>
      <c r="G3176" s="54">
        <v>0.361153136241599</v>
      </c>
      <c r="H3176" s="54">
        <v>0</v>
      </c>
      <c r="I3176" s="54">
        <v>1.94194382311559E-3</v>
      </c>
      <c r="J3176" s="1">
        <v>0</v>
      </c>
      <c r="K3176" s="1">
        <v>150</v>
      </c>
      <c r="L3176" s="54"/>
    </row>
    <row r="3177" spans="1:12">
      <c r="A3177" t="s">
        <v>27</v>
      </c>
      <c r="B3177" t="s">
        <v>122</v>
      </c>
      <c r="C3177" t="s">
        <v>99</v>
      </c>
      <c r="D3177" t="s">
        <v>100</v>
      </c>
      <c r="E3177" s="54">
        <v>7</v>
      </c>
      <c r="F3177" t="s">
        <v>55</v>
      </c>
      <c r="G3177" s="54">
        <v>0.361153136241599</v>
      </c>
      <c r="H3177" s="54">
        <v>0</v>
      </c>
      <c r="I3177" s="54">
        <v>1.5023947260372201E-2</v>
      </c>
      <c r="J3177" s="1">
        <v>0</v>
      </c>
      <c r="K3177" s="1">
        <v>150</v>
      </c>
      <c r="L3177" s="54"/>
    </row>
    <row r="3178" spans="1:12">
      <c r="A3178" t="s">
        <v>27</v>
      </c>
      <c r="B3178" t="s">
        <v>122</v>
      </c>
      <c r="C3178" t="s">
        <v>99</v>
      </c>
      <c r="D3178" t="s">
        <v>100</v>
      </c>
      <c r="E3178" s="54">
        <v>7</v>
      </c>
      <c r="F3178" t="s">
        <v>61</v>
      </c>
      <c r="G3178" s="54">
        <v>0.361153136241599</v>
      </c>
      <c r="H3178" s="54">
        <v>0</v>
      </c>
      <c r="I3178" s="54">
        <v>-1.8842811693695199E-2</v>
      </c>
      <c r="J3178" s="1">
        <v>0</v>
      </c>
      <c r="K3178" s="1">
        <v>150</v>
      </c>
      <c r="L3178" s="54"/>
    </row>
    <row r="3179" spans="1:12">
      <c r="A3179" t="s">
        <v>27</v>
      </c>
      <c r="B3179" t="s">
        <v>122</v>
      </c>
      <c r="C3179" t="s">
        <v>99</v>
      </c>
      <c r="D3179" t="s">
        <v>100</v>
      </c>
      <c r="E3179" s="54">
        <v>7</v>
      </c>
      <c r="F3179" t="s">
        <v>60</v>
      </c>
      <c r="G3179" s="54">
        <v>0.361153136241599</v>
      </c>
      <c r="H3179" s="54">
        <v>0</v>
      </c>
      <c r="I3179" s="54">
        <v>-1.7030158661756702E-2</v>
      </c>
      <c r="J3179" s="1">
        <v>0</v>
      </c>
      <c r="K3179" s="1">
        <v>150</v>
      </c>
      <c r="L3179" s="54"/>
    </row>
    <row r="3180" spans="1:12">
      <c r="A3180" t="s">
        <v>27</v>
      </c>
      <c r="B3180" t="s">
        <v>122</v>
      </c>
      <c r="C3180" t="s">
        <v>99</v>
      </c>
      <c r="D3180" t="s">
        <v>100</v>
      </c>
      <c r="E3180" s="54">
        <v>7</v>
      </c>
      <c r="F3180" t="s">
        <v>57</v>
      </c>
      <c r="G3180" s="54">
        <v>0.361153136241599</v>
      </c>
      <c r="H3180" s="54">
        <v>0</v>
      </c>
      <c r="I3180" s="54">
        <v>-3.0145570091865598E-2</v>
      </c>
      <c r="J3180" s="1">
        <v>0</v>
      </c>
      <c r="K3180" s="1">
        <v>150</v>
      </c>
      <c r="L3180" s="54"/>
    </row>
    <row r="3181" spans="1:12">
      <c r="A3181" t="s">
        <v>27</v>
      </c>
      <c r="B3181" t="s">
        <v>122</v>
      </c>
      <c r="C3181" t="s">
        <v>99</v>
      </c>
      <c r="D3181" t="s">
        <v>100</v>
      </c>
      <c r="E3181" s="54">
        <v>7</v>
      </c>
      <c r="F3181" t="s">
        <v>59</v>
      </c>
      <c r="G3181" s="54">
        <v>0.361153136241599</v>
      </c>
      <c r="H3181" s="54">
        <v>0</v>
      </c>
      <c r="I3181" s="54">
        <v>-2.3891471549308499E-2</v>
      </c>
      <c r="J3181" s="1">
        <v>0</v>
      </c>
      <c r="K3181" s="1">
        <v>150</v>
      </c>
      <c r="L3181" s="54"/>
    </row>
    <row r="3182" spans="1:12">
      <c r="A3182" t="s">
        <v>27</v>
      </c>
      <c r="B3182" t="s">
        <v>122</v>
      </c>
      <c r="C3182" t="s">
        <v>99</v>
      </c>
      <c r="D3182" t="s">
        <v>100</v>
      </c>
      <c r="E3182" s="54">
        <v>7</v>
      </c>
      <c r="F3182" t="s">
        <v>65</v>
      </c>
      <c r="G3182" s="54">
        <v>0.361153136241599</v>
      </c>
      <c r="H3182" s="54">
        <v>0</v>
      </c>
      <c r="I3182" s="54">
        <v>4.6552586384473398E-2</v>
      </c>
      <c r="J3182" s="1">
        <v>0</v>
      </c>
      <c r="K3182" s="1">
        <v>150</v>
      </c>
      <c r="L3182" s="54"/>
    </row>
    <row r="3183" spans="1:12">
      <c r="A3183" t="s">
        <v>27</v>
      </c>
      <c r="B3183" t="s">
        <v>122</v>
      </c>
      <c r="C3183" t="s">
        <v>99</v>
      </c>
      <c r="D3183" t="s">
        <v>100</v>
      </c>
      <c r="E3183" s="54">
        <v>7</v>
      </c>
      <c r="F3183" t="s">
        <v>64</v>
      </c>
      <c r="G3183" s="54">
        <v>0.361153136241599</v>
      </c>
      <c r="H3183" s="54">
        <v>0</v>
      </c>
      <c r="I3183" s="54">
        <v>-6.49522021955703E-3</v>
      </c>
      <c r="J3183" s="1">
        <v>0</v>
      </c>
      <c r="K3183" s="1">
        <v>150</v>
      </c>
      <c r="L3183" s="54"/>
    </row>
    <row r="3184" spans="1:12">
      <c r="A3184" t="s">
        <v>27</v>
      </c>
      <c r="B3184" t="s">
        <v>122</v>
      </c>
      <c r="C3184" t="s">
        <v>99</v>
      </c>
      <c r="D3184" t="s">
        <v>100</v>
      </c>
      <c r="E3184" s="54">
        <v>7</v>
      </c>
      <c r="F3184" t="s">
        <v>17</v>
      </c>
      <c r="G3184" s="54">
        <v>0.361153136241599</v>
      </c>
      <c r="H3184" s="54">
        <v>0</v>
      </c>
      <c r="I3184" s="54">
        <v>-3.5209483528399803E-2</v>
      </c>
      <c r="J3184" s="1">
        <v>0</v>
      </c>
      <c r="K3184" s="1">
        <v>150</v>
      </c>
      <c r="L3184" s="54"/>
    </row>
    <row r="3185" spans="1:12">
      <c r="A3185" t="s">
        <v>27</v>
      </c>
      <c r="B3185" t="s">
        <v>122</v>
      </c>
      <c r="C3185" t="s">
        <v>99</v>
      </c>
      <c r="D3185" t="s">
        <v>100</v>
      </c>
      <c r="E3185" s="54">
        <v>7</v>
      </c>
      <c r="F3185" t="s">
        <v>63</v>
      </c>
      <c r="G3185" s="54">
        <v>0.361153136241599</v>
      </c>
      <c r="H3185" s="54">
        <v>0</v>
      </c>
      <c r="I3185" s="54">
        <v>-3.2081787817561797E-2</v>
      </c>
      <c r="J3185" s="1">
        <v>0</v>
      </c>
      <c r="K3185" s="1">
        <v>150</v>
      </c>
      <c r="L3185" s="54"/>
    </row>
    <row r="3186" spans="1:12">
      <c r="A3186" t="s">
        <v>27</v>
      </c>
      <c r="B3186" t="s">
        <v>122</v>
      </c>
      <c r="C3186" t="s">
        <v>99</v>
      </c>
      <c r="D3186" t="s">
        <v>100</v>
      </c>
      <c r="E3186" s="54">
        <v>7</v>
      </c>
      <c r="F3186" t="s">
        <v>72</v>
      </c>
      <c r="G3186" s="54">
        <v>0.361153136241599</v>
      </c>
      <c r="H3186" s="54">
        <v>0</v>
      </c>
      <c r="I3186" s="54">
        <v>-5.2698515873408097E-2</v>
      </c>
      <c r="J3186" s="1">
        <v>0</v>
      </c>
      <c r="K3186" s="1">
        <v>150</v>
      </c>
      <c r="L3186" s="54"/>
    </row>
    <row r="3187" spans="1:12">
      <c r="A3187" t="s">
        <v>27</v>
      </c>
      <c r="B3187" t="s">
        <v>122</v>
      </c>
      <c r="C3187" t="s">
        <v>99</v>
      </c>
      <c r="D3187" t="s">
        <v>100</v>
      </c>
      <c r="E3187" s="54">
        <v>8</v>
      </c>
      <c r="F3187" t="s">
        <v>62</v>
      </c>
      <c r="G3187" s="54">
        <v>0.28263127950470102</v>
      </c>
      <c r="H3187" s="54">
        <v>0</v>
      </c>
      <c r="I3187" s="54">
        <v>9.9033954481269598E-3</v>
      </c>
      <c r="J3187" s="1">
        <v>0</v>
      </c>
      <c r="K3187" s="1">
        <v>150</v>
      </c>
      <c r="L3187" s="54"/>
    </row>
    <row r="3188" spans="1:12">
      <c r="A3188" t="s">
        <v>27</v>
      </c>
      <c r="B3188" t="s">
        <v>122</v>
      </c>
      <c r="C3188" t="s">
        <v>99</v>
      </c>
      <c r="D3188" t="s">
        <v>100</v>
      </c>
      <c r="E3188" s="54">
        <v>8</v>
      </c>
      <c r="F3188" t="s">
        <v>84</v>
      </c>
      <c r="G3188" s="54">
        <v>0.28263127950470102</v>
      </c>
      <c r="H3188" s="54">
        <v>0</v>
      </c>
      <c r="I3188" s="54">
        <v>4.4308057304367496E-3</v>
      </c>
      <c r="J3188" s="1">
        <v>0</v>
      </c>
      <c r="K3188" s="1">
        <v>4.0491803278688501</v>
      </c>
      <c r="L3188" s="54"/>
    </row>
    <row r="3189" spans="1:12">
      <c r="A3189" t="s">
        <v>27</v>
      </c>
      <c r="B3189" t="s">
        <v>122</v>
      </c>
      <c r="C3189" t="s">
        <v>99</v>
      </c>
      <c r="D3189" t="s">
        <v>100</v>
      </c>
      <c r="E3189" s="54">
        <v>8</v>
      </c>
      <c r="F3189" t="s">
        <v>84</v>
      </c>
      <c r="G3189" s="54">
        <v>0.28263127950470102</v>
      </c>
      <c r="H3189" s="54">
        <v>1</v>
      </c>
      <c r="I3189" s="54">
        <v>1.8043690654656899E-2</v>
      </c>
      <c r="J3189" s="1">
        <v>4.0491803278688501</v>
      </c>
      <c r="K3189" s="1">
        <v>150</v>
      </c>
      <c r="L3189" s="54"/>
    </row>
    <row r="3190" spans="1:12">
      <c r="A3190" t="s">
        <v>27</v>
      </c>
      <c r="B3190" t="s">
        <v>122</v>
      </c>
      <c r="C3190" t="s">
        <v>99</v>
      </c>
      <c r="D3190" t="s">
        <v>100</v>
      </c>
      <c r="E3190" s="54">
        <v>8</v>
      </c>
      <c r="F3190" t="s">
        <v>80</v>
      </c>
      <c r="G3190" s="54">
        <v>0.28263127950470102</v>
      </c>
      <c r="H3190" s="54">
        <v>0</v>
      </c>
      <c r="I3190" s="54">
        <v>9.8754042580783807E-3</v>
      </c>
      <c r="J3190" s="1">
        <v>0</v>
      </c>
      <c r="K3190" s="1">
        <v>150</v>
      </c>
      <c r="L3190" s="54"/>
    </row>
    <row r="3191" spans="1:12">
      <c r="A3191" t="s">
        <v>27</v>
      </c>
      <c r="B3191" t="s">
        <v>122</v>
      </c>
      <c r="C3191" t="s">
        <v>99</v>
      </c>
      <c r="D3191" t="s">
        <v>100</v>
      </c>
      <c r="E3191" s="54">
        <v>8</v>
      </c>
      <c r="F3191" t="s">
        <v>81</v>
      </c>
      <c r="G3191" s="54">
        <v>0.28263127950470102</v>
      </c>
      <c r="H3191" s="54">
        <v>0</v>
      </c>
      <c r="I3191" s="54">
        <v>-5.0459582695084101E-3</v>
      </c>
      <c r="J3191" s="1">
        <v>0</v>
      </c>
      <c r="K3191" s="1">
        <v>150</v>
      </c>
      <c r="L3191" s="54"/>
    </row>
    <row r="3192" spans="1:12">
      <c r="A3192" t="s">
        <v>27</v>
      </c>
      <c r="B3192" t="s">
        <v>122</v>
      </c>
      <c r="C3192" t="s">
        <v>99</v>
      </c>
      <c r="D3192" t="s">
        <v>100</v>
      </c>
      <c r="E3192" s="54">
        <v>8</v>
      </c>
      <c r="F3192" t="s">
        <v>66</v>
      </c>
      <c r="G3192" s="54">
        <v>0.28263127950470102</v>
      </c>
      <c r="H3192" s="54">
        <v>0</v>
      </c>
      <c r="I3192" s="54">
        <v>3.5453809983244697E-2</v>
      </c>
      <c r="J3192" s="1">
        <v>0</v>
      </c>
      <c r="K3192" s="1">
        <v>150</v>
      </c>
      <c r="L3192" s="54"/>
    </row>
    <row r="3193" spans="1:12">
      <c r="A3193" t="s">
        <v>27</v>
      </c>
      <c r="B3193" t="s">
        <v>122</v>
      </c>
      <c r="C3193" t="s">
        <v>99</v>
      </c>
      <c r="D3193" t="s">
        <v>100</v>
      </c>
      <c r="E3193" s="54">
        <v>8</v>
      </c>
      <c r="F3193" t="s">
        <v>56</v>
      </c>
      <c r="G3193" s="54">
        <v>0.28263127950470102</v>
      </c>
      <c r="H3193" s="54">
        <v>0</v>
      </c>
      <c r="I3193" s="54">
        <v>2.2432373173623598E-3</v>
      </c>
      <c r="J3193" s="1">
        <v>0</v>
      </c>
      <c r="K3193" s="1">
        <v>150</v>
      </c>
      <c r="L3193" s="54"/>
    </row>
    <row r="3194" spans="1:12">
      <c r="A3194" t="s">
        <v>27</v>
      </c>
      <c r="B3194" t="s">
        <v>122</v>
      </c>
      <c r="C3194" t="s">
        <v>99</v>
      </c>
      <c r="D3194" t="s">
        <v>100</v>
      </c>
      <c r="E3194" s="54">
        <v>8</v>
      </c>
      <c r="F3194" t="s">
        <v>86</v>
      </c>
      <c r="G3194" s="54">
        <v>0.28263127950470102</v>
      </c>
      <c r="H3194" s="54">
        <v>0</v>
      </c>
      <c r="I3194" s="54">
        <v>-4.5729246792321297E-3</v>
      </c>
      <c r="J3194" s="1">
        <v>0</v>
      </c>
      <c r="K3194" s="1">
        <v>150</v>
      </c>
      <c r="L3194" s="54"/>
    </row>
    <row r="3195" spans="1:12">
      <c r="A3195" t="s">
        <v>27</v>
      </c>
      <c r="B3195" t="s">
        <v>122</v>
      </c>
      <c r="C3195" t="s">
        <v>99</v>
      </c>
      <c r="D3195" t="s">
        <v>100</v>
      </c>
      <c r="E3195" s="54">
        <v>8</v>
      </c>
      <c r="F3195" t="s">
        <v>88</v>
      </c>
      <c r="G3195" s="54">
        <v>0.28263127950470102</v>
      </c>
      <c r="H3195" s="54">
        <v>0</v>
      </c>
      <c r="I3195" s="54">
        <v>3.9236174541102198E-3</v>
      </c>
      <c r="J3195" s="1">
        <v>0</v>
      </c>
      <c r="K3195" s="1">
        <v>150</v>
      </c>
      <c r="L3195" s="54"/>
    </row>
    <row r="3196" spans="1:12">
      <c r="A3196" t="s">
        <v>27</v>
      </c>
      <c r="B3196" t="s">
        <v>122</v>
      </c>
      <c r="C3196" t="s">
        <v>99</v>
      </c>
      <c r="D3196" t="s">
        <v>100</v>
      </c>
      <c r="E3196" s="54">
        <v>8</v>
      </c>
      <c r="F3196" t="s">
        <v>87</v>
      </c>
      <c r="G3196" s="54">
        <v>0.28263127950470102</v>
      </c>
      <c r="H3196" s="54">
        <v>0</v>
      </c>
      <c r="I3196" s="54">
        <v>1.3817588012746201E-3</v>
      </c>
      <c r="J3196" s="1">
        <v>0</v>
      </c>
      <c r="K3196" s="1">
        <v>150</v>
      </c>
      <c r="L3196" s="54"/>
    </row>
    <row r="3197" spans="1:12">
      <c r="A3197" t="s">
        <v>27</v>
      </c>
      <c r="B3197" t="s">
        <v>122</v>
      </c>
      <c r="C3197" t="s">
        <v>99</v>
      </c>
      <c r="D3197" t="s">
        <v>100</v>
      </c>
      <c r="E3197" s="54">
        <v>8</v>
      </c>
      <c r="F3197" t="s">
        <v>85</v>
      </c>
      <c r="G3197" s="54">
        <v>0.28263127950470102</v>
      </c>
      <c r="H3197" s="54">
        <v>0</v>
      </c>
      <c r="I3197" s="54">
        <v>-2.0497118911727501E-4</v>
      </c>
      <c r="J3197" s="1">
        <v>0</v>
      </c>
      <c r="K3197" s="1">
        <v>150</v>
      </c>
      <c r="L3197" s="54"/>
    </row>
    <row r="3198" spans="1:12">
      <c r="A3198" t="s">
        <v>27</v>
      </c>
      <c r="B3198" t="s">
        <v>122</v>
      </c>
      <c r="C3198" t="s">
        <v>99</v>
      </c>
      <c r="D3198" t="s">
        <v>100</v>
      </c>
      <c r="E3198" s="54">
        <v>8</v>
      </c>
      <c r="F3198" t="s">
        <v>89</v>
      </c>
      <c r="G3198" s="54">
        <v>0.28263127950470102</v>
      </c>
      <c r="H3198" s="54">
        <v>0</v>
      </c>
      <c r="I3198" s="54">
        <v>2.2845411156602398E-3</v>
      </c>
      <c r="J3198" s="1">
        <v>0</v>
      </c>
      <c r="K3198" s="1">
        <v>150</v>
      </c>
      <c r="L3198" s="54"/>
    </row>
    <row r="3199" spans="1:12">
      <c r="A3199" t="s">
        <v>27</v>
      </c>
      <c r="B3199" t="s">
        <v>122</v>
      </c>
      <c r="C3199" t="s">
        <v>99</v>
      </c>
      <c r="D3199" t="s">
        <v>100</v>
      </c>
      <c r="E3199" s="54">
        <v>8</v>
      </c>
      <c r="F3199" t="s">
        <v>55</v>
      </c>
      <c r="G3199" s="54">
        <v>0.28263127950470102</v>
      </c>
      <c r="H3199" s="54">
        <v>0</v>
      </c>
      <c r="I3199" s="54">
        <v>2.85489419228168E-2</v>
      </c>
      <c r="J3199" s="1">
        <v>0</v>
      </c>
      <c r="K3199" s="1">
        <v>150</v>
      </c>
      <c r="L3199" s="54"/>
    </row>
    <row r="3200" spans="1:12">
      <c r="A3200" t="s">
        <v>27</v>
      </c>
      <c r="B3200" t="s">
        <v>122</v>
      </c>
      <c r="C3200" t="s">
        <v>99</v>
      </c>
      <c r="D3200" t="s">
        <v>100</v>
      </c>
      <c r="E3200" s="54">
        <v>8</v>
      </c>
      <c r="F3200" t="s">
        <v>61</v>
      </c>
      <c r="G3200" s="54">
        <v>0.28263127950470102</v>
      </c>
      <c r="H3200" s="54">
        <v>0</v>
      </c>
      <c r="I3200" s="54">
        <v>3.4335777010308099E-2</v>
      </c>
      <c r="J3200" s="1">
        <v>0</v>
      </c>
      <c r="K3200" s="1">
        <v>150</v>
      </c>
      <c r="L3200" s="54"/>
    </row>
    <row r="3201" spans="1:12">
      <c r="A3201" t="s">
        <v>27</v>
      </c>
      <c r="B3201" t="s">
        <v>122</v>
      </c>
      <c r="C3201" t="s">
        <v>99</v>
      </c>
      <c r="D3201" t="s">
        <v>100</v>
      </c>
      <c r="E3201" s="54">
        <v>8</v>
      </c>
      <c r="F3201" t="s">
        <v>60</v>
      </c>
      <c r="G3201" s="54">
        <v>0.28263127950470102</v>
      </c>
      <c r="H3201" s="54">
        <v>0</v>
      </c>
      <c r="I3201" s="54">
        <v>1.4517886044401299E-2</v>
      </c>
      <c r="J3201" s="1">
        <v>0</v>
      </c>
      <c r="K3201" s="1">
        <v>150</v>
      </c>
      <c r="L3201" s="54"/>
    </row>
    <row r="3202" spans="1:12">
      <c r="A3202" t="s">
        <v>27</v>
      </c>
      <c r="B3202" t="s">
        <v>122</v>
      </c>
      <c r="C3202" t="s">
        <v>99</v>
      </c>
      <c r="D3202" t="s">
        <v>100</v>
      </c>
      <c r="E3202" s="54">
        <v>8</v>
      </c>
      <c r="F3202" t="s">
        <v>57</v>
      </c>
      <c r="G3202" s="54">
        <v>0.28263127950470102</v>
      </c>
      <c r="H3202" s="54">
        <v>0</v>
      </c>
      <c r="I3202" s="54">
        <v>-2.8088272628817999E-2</v>
      </c>
      <c r="J3202" s="1">
        <v>0</v>
      </c>
      <c r="K3202" s="1">
        <v>150</v>
      </c>
      <c r="L3202" s="54"/>
    </row>
    <row r="3203" spans="1:12">
      <c r="A3203" t="s">
        <v>27</v>
      </c>
      <c r="B3203" t="s">
        <v>122</v>
      </c>
      <c r="C3203" t="s">
        <v>99</v>
      </c>
      <c r="D3203" t="s">
        <v>100</v>
      </c>
      <c r="E3203" s="54">
        <v>8</v>
      </c>
      <c r="F3203" t="s">
        <v>59</v>
      </c>
      <c r="G3203" s="54">
        <v>0.28263127950470102</v>
      </c>
      <c r="H3203" s="54">
        <v>0</v>
      </c>
      <c r="I3203" s="54">
        <v>-1.65920802936587E-2</v>
      </c>
      <c r="J3203" s="1">
        <v>0</v>
      </c>
      <c r="K3203" s="1">
        <v>150</v>
      </c>
      <c r="L3203" s="54"/>
    </row>
    <row r="3204" spans="1:12">
      <c r="A3204" t="s">
        <v>27</v>
      </c>
      <c r="B3204" t="s">
        <v>122</v>
      </c>
      <c r="C3204" t="s">
        <v>99</v>
      </c>
      <c r="D3204" t="s">
        <v>100</v>
      </c>
      <c r="E3204" s="54">
        <v>8</v>
      </c>
      <c r="F3204" t="s">
        <v>65</v>
      </c>
      <c r="G3204" s="54">
        <v>0.28263127950470102</v>
      </c>
      <c r="H3204" s="54">
        <v>0</v>
      </c>
      <c r="I3204" s="54">
        <v>4.7498210352403501E-2</v>
      </c>
      <c r="J3204" s="1">
        <v>0</v>
      </c>
      <c r="K3204" s="1">
        <v>150</v>
      </c>
      <c r="L3204" s="54"/>
    </row>
    <row r="3205" spans="1:12">
      <c r="A3205" t="s">
        <v>27</v>
      </c>
      <c r="B3205" t="s">
        <v>122</v>
      </c>
      <c r="C3205" t="s">
        <v>99</v>
      </c>
      <c r="D3205" t="s">
        <v>100</v>
      </c>
      <c r="E3205" s="54">
        <v>8</v>
      </c>
      <c r="F3205" t="s">
        <v>64</v>
      </c>
      <c r="G3205" s="54">
        <v>0.28263127950470102</v>
      </c>
      <c r="H3205" s="54">
        <v>0</v>
      </c>
      <c r="I3205" s="54">
        <v>2.2642409596892499E-2</v>
      </c>
      <c r="J3205" s="1">
        <v>0</v>
      </c>
      <c r="K3205" s="1">
        <v>150</v>
      </c>
      <c r="L3205" s="54"/>
    </row>
    <row r="3206" spans="1:12">
      <c r="A3206" t="s">
        <v>27</v>
      </c>
      <c r="B3206" t="s">
        <v>122</v>
      </c>
      <c r="C3206" t="s">
        <v>99</v>
      </c>
      <c r="D3206" t="s">
        <v>100</v>
      </c>
      <c r="E3206" s="54">
        <v>8</v>
      </c>
      <c r="F3206" t="s">
        <v>17</v>
      </c>
      <c r="G3206" s="54">
        <v>0.28263127950470102</v>
      </c>
      <c r="H3206" s="54">
        <v>0</v>
      </c>
      <c r="I3206" s="54">
        <v>0.101843184610349</v>
      </c>
      <c r="J3206" s="1">
        <v>0</v>
      </c>
      <c r="K3206" s="1">
        <v>150</v>
      </c>
      <c r="L3206" s="54"/>
    </row>
    <row r="3207" spans="1:12">
      <c r="A3207" t="s">
        <v>27</v>
      </c>
      <c r="B3207" t="s">
        <v>122</v>
      </c>
      <c r="C3207" t="s">
        <v>99</v>
      </c>
      <c r="D3207" t="s">
        <v>100</v>
      </c>
      <c r="E3207" s="54">
        <v>8</v>
      </c>
      <c r="F3207" t="s">
        <v>63</v>
      </c>
      <c r="G3207" s="54">
        <v>0.28263127950470102</v>
      </c>
      <c r="H3207" s="54">
        <v>0</v>
      </c>
      <c r="I3207" s="54">
        <v>6.6318305468879497E-4</v>
      </c>
      <c r="J3207" s="1">
        <v>0</v>
      </c>
      <c r="K3207" s="1">
        <v>150</v>
      </c>
      <c r="L3207" s="54"/>
    </row>
    <row r="3208" spans="1:12">
      <c r="A3208" t="s">
        <v>27</v>
      </c>
      <c r="B3208" t="s">
        <v>122</v>
      </c>
      <c r="C3208" t="s">
        <v>99</v>
      </c>
      <c r="D3208" t="s">
        <v>100</v>
      </c>
      <c r="E3208" s="54">
        <v>8</v>
      </c>
      <c r="F3208" t="s">
        <v>72</v>
      </c>
      <c r="G3208" s="54">
        <v>0.28263127950470102</v>
      </c>
      <c r="H3208" s="54">
        <v>0</v>
      </c>
      <c r="I3208" s="54">
        <v>7.5150860412626294E-2</v>
      </c>
      <c r="J3208" s="1">
        <v>0</v>
      </c>
      <c r="K3208" s="1">
        <v>150</v>
      </c>
      <c r="L3208" s="54"/>
    </row>
    <row r="3209" spans="1:12">
      <c r="A3209" t="s">
        <v>27</v>
      </c>
      <c r="B3209" t="s">
        <v>122</v>
      </c>
      <c r="C3209" t="s">
        <v>99</v>
      </c>
      <c r="D3209" t="s">
        <v>100</v>
      </c>
      <c r="E3209" s="54">
        <v>9</v>
      </c>
      <c r="F3209" t="s">
        <v>62</v>
      </c>
      <c r="G3209" s="54">
        <v>0.30014897999067403</v>
      </c>
      <c r="H3209" s="54">
        <v>0</v>
      </c>
      <c r="I3209" s="54">
        <v>4.4301480613626897E-2</v>
      </c>
      <c r="J3209" s="1">
        <v>0</v>
      </c>
      <c r="K3209" s="1">
        <v>150</v>
      </c>
      <c r="L3209" s="54"/>
    </row>
    <row r="3210" spans="1:12">
      <c r="A3210" t="s">
        <v>27</v>
      </c>
      <c r="B3210" t="s">
        <v>122</v>
      </c>
      <c r="C3210" t="s">
        <v>99</v>
      </c>
      <c r="D3210" t="s">
        <v>100</v>
      </c>
      <c r="E3210" s="54">
        <v>9</v>
      </c>
      <c r="F3210" t="s">
        <v>84</v>
      </c>
      <c r="G3210" s="54">
        <v>0.30014897999067403</v>
      </c>
      <c r="H3210" s="54">
        <v>0</v>
      </c>
      <c r="I3210" s="54">
        <v>-1.3993797294939399E-3</v>
      </c>
      <c r="J3210" s="1">
        <v>0</v>
      </c>
      <c r="K3210" s="1">
        <v>3.6065573770491799</v>
      </c>
      <c r="L3210" s="54"/>
    </row>
    <row r="3211" spans="1:12">
      <c r="A3211" t="s">
        <v>27</v>
      </c>
      <c r="B3211" t="s">
        <v>122</v>
      </c>
      <c r="C3211" t="s">
        <v>99</v>
      </c>
      <c r="D3211" t="s">
        <v>100</v>
      </c>
      <c r="E3211" s="54">
        <v>9</v>
      </c>
      <c r="F3211" t="s">
        <v>84</v>
      </c>
      <c r="G3211" s="54">
        <v>0.30014897999067403</v>
      </c>
      <c r="H3211" s="54">
        <v>1</v>
      </c>
      <c r="I3211" s="54">
        <v>2.3613421068773101E-2</v>
      </c>
      <c r="J3211" s="1">
        <v>3.6065573770491799</v>
      </c>
      <c r="K3211" s="1">
        <v>150</v>
      </c>
      <c r="L3211" s="54"/>
    </row>
    <row r="3212" spans="1:12">
      <c r="A3212" t="s">
        <v>27</v>
      </c>
      <c r="B3212" t="s">
        <v>122</v>
      </c>
      <c r="C3212" t="s">
        <v>99</v>
      </c>
      <c r="D3212" t="s">
        <v>100</v>
      </c>
      <c r="E3212" s="54">
        <v>9</v>
      </c>
      <c r="F3212" t="s">
        <v>80</v>
      </c>
      <c r="G3212" s="54">
        <v>0.30014897999067403</v>
      </c>
      <c r="H3212" s="54">
        <v>0</v>
      </c>
      <c r="I3212" s="54">
        <v>7.4454951056897398E-3</v>
      </c>
      <c r="J3212" s="1">
        <v>0</v>
      </c>
      <c r="K3212" s="1">
        <v>150</v>
      </c>
      <c r="L3212" s="54"/>
    </row>
    <row r="3213" spans="1:12">
      <c r="A3213" t="s">
        <v>27</v>
      </c>
      <c r="B3213" t="s">
        <v>122</v>
      </c>
      <c r="C3213" t="s">
        <v>99</v>
      </c>
      <c r="D3213" t="s">
        <v>100</v>
      </c>
      <c r="E3213" s="54">
        <v>9</v>
      </c>
      <c r="F3213" t="s">
        <v>81</v>
      </c>
      <c r="G3213" s="54">
        <v>0.30014897999067403</v>
      </c>
      <c r="H3213" s="54">
        <v>0</v>
      </c>
      <c r="I3213" s="54">
        <v>-3.9635647360334496E-3</v>
      </c>
      <c r="J3213" s="1">
        <v>0</v>
      </c>
      <c r="K3213" s="1">
        <v>150</v>
      </c>
      <c r="L3213" s="54"/>
    </row>
    <row r="3214" spans="1:12">
      <c r="A3214" t="s">
        <v>27</v>
      </c>
      <c r="B3214" t="s">
        <v>122</v>
      </c>
      <c r="C3214" t="s">
        <v>99</v>
      </c>
      <c r="D3214" t="s">
        <v>100</v>
      </c>
      <c r="E3214" s="54">
        <v>9</v>
      </c>
      <c r="F3214" t="s">
        <v>66</v>
      </c>
      <c r="G3214" s="54">
        <v>0.30014897999067403</v>
      </c>
      <c r="H3214" s="54">
        <v>0</v>
      </c>
      <c r="I3214" s="54">
        <v>1.3236920388142799E-3</v>
      </c>
      <c r="J3214" s="1">
        <v>0</v>
      </c>
      <c r="K3214" s="1">
        <v>150</v>
      </c>
      <c r="L3214" s="54"/>
    </row>
    <row r="3215" spans="1:12">
      <c r="A3215" t="s">
        <v>27</v>
      </c>
      <c r="B3215" t="s">
        <v>122</v>
      </c>
      <c r="C3215" t="s">
        <v>99</v>
      </c>
      <c r="D3215" t="s">
        <v>100</v>
      </c>
      <c r="E3215" s="54">
        <v>9</v>
      </c>
      <c r="F3215" t="s">
        <v>56</v>
      </c>
      <c r="G3215" s="54">
        <v>0.30014897999067403</v>
      </c>
      <c r="H3215" s="54">
        <v>0</v>
      </c>
      <c r="I3215" s="54">
        <v>-2.68538907623278E-2</v>
      </c>
      <c r="J3215" s="1">
        <v>0</v>
      </c>
      <c r="K3215" s="1">
        <v>150</v>
      </c>
      <c r="L3215" s="54"/>
    </row>
    <row r="3216" spans="1:12">
      <c r="A3216" t="s">
        <v>27</v>
      </c>
      <c r="B3216" t="s">
        <v>122</v>
      </c>
      <c r="C3216" t="s">
        <v>99</v>
      </c>
      <c r="D3216" t="s">
        <v>100</v>
      </c>
      <c r="E3216" s="54">
        <v>9</v>
      </c>
      <c r="F3216" t="s">
        <v>86</v>
      </c>
      <c r="G3216" s="54">
        <v>0.30014897999067403</v>
      </c>
      <c r="H3216" s="54">
        <v>0</v>
      </c>
      <c r="I3216" s="54">
        <v>-3.8830720419156398E-3</v>
      </c>
      <c r="J3216" s="1">
        <v>0</v>
      </c>
      <c r="K3216" s="1">
        <v>150</v>
      </c>
      <c r="L3216" s="54"/>
    </row>
    <row r="3217" spans="1:12">
      <c r="A3217" t="s">
        <v>27</v>
      </c>
      <c r="B3217" t="s">
        <v>122</v>
      </c>
      <c r="C3217" t="s">
        <v>99</v>
      </c>
      <c r="D3217" t="s">
        <v>100</v>
      </c>
      <c r="E3217" s="54">
        <v>9</v>
      </c>
      <c r="F3217" t="s">
        <v>88</v>
      </c>
      <c r="G3217" s="54">
        <v>0.30014897999067403</v>
      </c>
      <c r="H3217" s="54">
        <v>0</v>
      </c>
      <c r="I3217" s="54">
        <v>2.2868515008170401E-3</v>
      </c>
      <c r="J3217" s="1">
        <v>0</v>
      </c>
      <c r="K3217" s="1">
        <v>150</v>
      </c>
      <c r="L3217" s="54"/>
    </row>
    <row r="3218" spans="1:12">
      <c r="A3218" t="s">
        <v>27</v>
      </c>
      <c r="B3218" t="s">
        <v>122</v>
      </c>
      <c r="C3218" t="s">
        <v>99</v>
      </c>
      <c r="D3218" t="s">
        <v>100</v>
      </c>
      <c r="E3218" s="54">
        <v>9</v>
      </c>
      <c r="F3218" t="s">
        <v>87</v>
      </c>
      <c r="G3218" s="54">
        <v>0.30014897999067403</v>
      </c>
      <c r="H3218" s="54">
        <v>0</v>
      </c>
      <c r="I3218" s="54">
        <v>5.5499754167383899E-3</v>
      </c>
      <c r="J3218" s="1">
        <v>0</v>
      </c>
      <c r="K3218" s="1">
        <v>150</v>
      </c>
      <c r="L3218" s="54"/>
    </row>
    <row r="3219" spans="1:12">
      <c r="A3219" t="s">
        <v>27</v>
      </c>
      <c r="B3219" t="s">
        <v>122</v>
      </c>
      <c r="C3219" t="s">
        <v>99</v>
      </c>
      <c r="D3219" t="s">
        <v>100</v>
      </c>
      <c r="E3219" s="54">
        <v>9</v>
      </c>
      <c r="F3219" t="s">
        <v>85</v>
      </c>
      <c r="G3219" s="54">
        <v>0.30014897999067403</v>
      </c>
      <c r="H3219" s="54">
        <v>0</v>
      </c>
      <c r="I3219" s="54">
        <v>-2.35467591689574E-3</v>
      </c>
      <c r="J3219" s="1">
        <v>0</v>
      </c>
      <c r="K3219" s="1">
        <v>150</v>
      </c>
      <c r="L3219" s="54"/>
    </row>
    <row r="3220" spans="1:12">
      <c r="A3220" t="s">
        <v>27</v>
      </c>
      <c r="B3220" t="s">
        <v>122</v>
      </c>
      <c r="C3220" t="s">
        <v>99</v>
      </c>
      <c r="D3220" t="s">
        <v>100</v>
      </c>
      <c r="E3220" s="54">
        <v>9</v>
      </c>
      <c r="F3220" t="s">
        <v>89</v>
      </c>
      <c r="G3220" s="54">
        <v>0.30014897999067403</v>
      </c>
      <c r="H3220" s="54">
        <v>0</v>
      </c>
      <c r="I3220" s="54">
        <v>2.1342761092388602E-3</v>
      </c>
      <c r="J3220" s="1">
        <v>0</v>
      </c>
      <c r="K3220" s="1">
        <v>150</v>
      </c>
      <c r="L3220" s="54"/>
    </row>
    <row r="3221" spans="1:12">
      <c r="A3221" t="s">
        <v>27</v>
      </c>
      <c r="B3221" t="s">
        <v>122</v>
      </c>
      <c r="C3221" t="s">
        <v>99</v>
      </c>
      <c r="D3221" t="s">
        <v>100</v>
      </c>
      <c r="E3221" s="54">
        <v>9</v>
      </c>
      <c r="F3221" t="s">
        <v>55</v>
      </c>
      <c r="G3221" s="54">
        <v>0.30014897999067403</v>
      </c>
      <c r="H3221" s="54">
        <v>0</v>
      </c>
      <c r="I3221" s="54">
        <v>-8.4503097257859999E-4</v>
      </c>
      <c r="J3221" s="1">
        <v>0</v>
      </c>
      <c r="K3221" s="1">
        <v>150</v>
      </c>
      <c r="L3221" s="54"/>
    </row>
    <row r="3222" spans="1:12">
      <c r="A3222" t="s">
        <v>27</v>
      </c>
      <c r="B3222" t="s">
        <v>122</v>
      </c>
      <c r="C3222" t="s">
        <v>99</v>
      </c>
      <c r="D3222" t="s">
        <v>100</v>
      </c>
      <c r="E3222" s="54">
        <v>9</v>
      </c>
      <c r="F3222" t="s">
        <v>61</v>
      </c>
      <c r="G3222" s="54">
        <v>0.30014897999067403</v>
      </c>
      <c r="H3222" s="54">
        <v>0</v>
      </c>
      <c r="I3222" s="54">
        <v>4.1066087668793001E-2</v>
      </c>
      <c r="J3222" s="1">
        <v>0</v>
      </c>
      <c r="K3222" s="1">
        <v>150</v>
      </c>
      <c r="L3222" s="54"/>
    </row>
    <row r="3223" spans="1:12">
      <c r="A3223" t="s">
        <v>27</v>
      </c>
      <c r="B3223" t="s">
        <v>122</v>
      </c>
      <c r="C3223" t="s">
        <v>99</v>
      </c>
      <c r="D3223" t="s">
        <v>100</v>
      </c>
      <c r="E3223" s="54">
        <v>9</v>
      </c>
      <c r="F3223" t="s">
        <v>60</v>
      </c>
      <c r="G3223" s="54">
        <v>0.30014897999067403</v>
      </c>
      <c r="H3223" s="54">
        <v>0</v>
      </c>
      <c r="I3223" s="54">
        <v>4.2269792239340097E-2</v>
      </c>
      <c r="J3223" s="1">
        <v>0</v>
      </c>
      <c r="K3223" s="1">
        <v>150</v>
      </c>
      <c r="L3223" s="54"/>
    </row>
    <row r="3224" spans="1:12">
      <c r="A3224" t="s">
        <v>27</v>
      </c>
      <c r="B3224" t="s">
        <v>122</v>
      </c>
      <c r="C3224" t="s">
        <v>99</v>
      </c>
      <c r="D3224" t="s">
        <v>100</v>
      </c>
      <c r="E3224" s="54">
        <v>9</v>
      </c>
      <c r="F3224" t="s">
        <v>57</v>
      </c>
      <c r="G3224" s="54">
        <v>0.30014897999067403</v>
      </c>
      <c r="H3224" s="54">
        <v>0</v>
      </c>
      <c r="I3224" s="54">
        <v>-4.3253407045540301E-2</v>
      </c>
      <c r="J3224" s="1">
        <v>0</v>
      </c>
      <c r="K3224" s="1">
        <v>150</v>
      </c>
      <c r="L3224" s="54"/>
    </row>
    <row r="3225" spans="1:12">
      <c r="A3225" t="s">
        <v>27</v>
      </c>
      <c r="B3225" t="s">
        <v>122</v>
      </c>
      <c r="C3225" t="s">
        <v>99</v>
      </c>
      <c r="D3225" t="s">
        <v>100</v>
      </c>
      <c r="E3225" s="54">
        <v>9</v>
      </c>
      <c r="F3225" t="s">
        <v>59</v>
      </c>
      <c r="G3225" s="54">
        <v>0.30014897999067403</v>
      </c>
      <c r="H3225" s="54">
        <v>0</v>
      </c>
      <c r="I3225" s="54">
        <v>-2.11180314702775E-2</v>
      </c>
      <c r="J3225" s="1">
        <v>0</v>
      </c>
      <c r="K3225" s="1">
        <v>150</v>
      </c>
      <c r="L3225" s="54"/>
    </row>
    <row r="3226" spans="1:12">
      <c r="A3226" t="s">
        <v>27</v>
      </c>
      <c r="B3226" t="s">
        <v>122</v>
      </c>
      <c r="C3226" t="s">
        <v>99</v>
      </c>
      <c r="D3226" t="s">
        <v>100</v>
      </c>
      <c r="E3226" s="54">
        <v>9</v>
      </c>
      <c r="F3226" t="s">
        <v>65</v>
      </c>
      <c r="G3226" s="54">
        <v>0.30014897999067403</v>
      </c>
      <c r="H3226" s="54">
        <v>0</v>
      </c>
      <c r="I3226" s="54">
        <v>3.6077177367551699E-2</v>
      </c>
      <c r="J3226" s="1">
        <v>0</v>
      </c>
      <c r="K3226" s="1">
        <v>150</v>
      </c>
      <c r="L3226" s="54"/>
    </row>
    <row r="3227" spans="1:12">
      <c r="A3227" t="s">
        <v>27</v>
      </c>
      <c r="B3227" t="s">
        <v>122</v>
      </c>
      <c r="C3227" t="s">
        <v>99</v>
      </c>
      <c r="D3227" t="s">
        <v>100</v>
      </c>
      <c r="E3227" s="54">
        <v>9</v>
      </c>
      <c r="F3227" t="s">
        <v>64</v>
      </c>
      <c r="G3227" s="54">
        <v>0.30014897999067403</v>
      </c>
      <c r="H3227" s="54">
        <v>0</v>
      </c>
      <c r="I3227" s="54">
        <v>-1.2161780835844901E-2</v>
      </c>
      <c r="J3227" s="1">
        <v>0</v>
      </c>
      <c r="K3227" s="1">
        <v>150</v>
      </c>
      <c r="L3227" s="54"/>
    </row>
    <row r="3228" spans="1:12">
      <c r="A3228" t="s">
        <v>27</v>
      </c>
      <c r="B3228" t="s">
        <v>122</v>
      </c>
      <c r="C3228" t="s">
        <v>99</v>
      </c>
      <c r="D3228" t="s">
        <v>100</v>
      </c>
      <c r="E3228" s="54">
        <v>9</v>
      </c>
      <c r="F3228" t="s">
        <v>17</v>
      </c>
      <c r="G3228" s="54">
        <v>0.30014897999067403</v>
      </c>
      <c r="H3228" s="54">
        <v>0</v>
      </c>
      <c r="I3228" s="54">
        <v>0.14092651001470899</v>
      </c>
      <c r="J3228" s="1">
        <v>0</v>
      </c>
      <c r="K3228" s="1">
        <v>150</v>
      </c>
      <c r="L3228" s="54"/>
    </row>
    <row r="3229" spans="1:12">
      <c r="A3229" t="s">
        <v>27</v>
      </c>
      <c r="B3229" t="s">
        <v>122</v>
      </c>
      <c r="C3229" t="s">
        <v>99</v>
      </c>
      <c r="D3229" t="s">
        <v>100</v>
      </c>
      <c r="E3229" s="54">
        <v>9</v>
      </c>
      <c r="F3229" t="s">
        <v>63</v>
      </c>
      <c r="G3229" s="54">
        <v>0.30014897999067403</v>
      </c>
      <c r="H3229" s="54">
        <v>0</v>
      </c>
      <c r="I3229" s="54">
        <v>-1.9868598251080601E-3</v>
      </c>
      <c r="J3229" s="1">
        <v>0</v>
      </c>
      <c r="K3229" s="1">
        <v>150</v>
      </c>
      <c r="L3229" s="54"/>
    </row>
    <row r="3230" spans="1:12">
      <c r="A3230" t="s">
        <v>27</v>
      </c>
      <c r="B3230" t="s">
        <v>122</v>
      </c>
      <c r="C3230" t="s">
        <v>99</v>
      </c>
      <c r="D3230" t="s">
        <v>100</v>
      </c>
      <c r="E3230" s="54">
        <v>9</v>
      </c>
      <c r="F3230" t="s">
        <v>72</v>
      </c>
      <c r="G3230" s="54">
        <v>0.30014897999067403</v>
      </c>
      <c r="H3230" s="54">
        <v>0</v>
      </c>
      <c r="I3230" s="54">
        <v>0.12831477359122601</v>
      </c>
      <c r="J3230" s="1">
        <v>0</v>
      </c>
      <c r="K3230" s="1">
        <v>150</v>
      </c>
      <c r="L3230" s="54"/>
    </row>
    <row r="3231" spans="1:12">
      <c r="A3231" t="s">
        <v>27</v>
      </c>
      <c r="B3231" t="s">
        <v>122</v>
      </c>
      <c r="C3231" t="s">
        <v>99</v>
      </c>
      <c r="D3231" t="s">
        <v>100</v>
      </c>
      <c r="E3231" s="54">
        <v>10</v>
      </c>
      <c r="F3231" t="s">
        <v>62</v>
      </c>
      <c r="G3231" s="54">
        <v>0.308566641408902</v>
      </c>
      <c r="H3231" s="54">
        <v>0</v>
      </c>
      <c r="I3231" s="54">
        <v>6.7577832764458404E-2</v>
      </c>
      <c r="J3231" s="1">
        <v>0</v>
      </c>
      <c r="K3231" s="1">
        <v>150</v>
      </c>
      <c r="L3231" s="54"/>
    </row>
    <row r="3232" spans="1:12">
      <c r="A3232" t="s">
        <v>27</v>
      </c>
      <c r="B3232" t="s">
        <v>122</v>
      </c>
      <c r="C3232" t="s">
        <v>99</v>
      </c>
      <c r="D3232" t="s">
        <v>100</v>
      </c>
      <c r="E3232" s="54">
        <v>10</v>
      </c>
      <c r="F3232" t="s">
        <v>84</v>
      </c>
      <c r="G3232" s="54">
        <v>0.308566641408902</v>
      </c>
      <c r="H3232" s="54">
        <v>0</v>
      </c>
      <c r="I3232" s="54">
        <v>-1.03030414752696E-2</v>
      </c>
      <c r="J3232" s="1">
        <v>0</v>
      </c>
      <c r="K3232" s="1">
        <v>3.2131147540983598</v>
      </c>
      <c r="L3232" s="54"/>
    </row>
    <row r="3233" spans="1:12">
      <c r="A3233" t="s">
        <v>27</v>
      </c>
      <c r="B3233" t="s">
        <v>122</v>
      </c>
      <c r="C3233" t="s">
        <v>99</v>
      </c>
      <c r="D3233" t="s">
        <v>100</v>
      </c>
      <c r="E3233" s="54">
        <v>10</v>
      </c>
      <c r="F3233" t="s">
        <v>84</v>
      </c>
      <c r="G3233" s="54">
        <v>0.308566641408902</v>
      </c>
      <c r="H3233" s="54">
        <v>1</v>
      </c>
      <c r="I3233" s="54">
        <v>2.4286370263866802E-2</v>
      </c>
      <c r="J3233" s="1">
        <v>3.2131147540983598</v>
      </c>
      <c r="K3233" s="1">
        <v>150</v>
      </c>
      <c r="L3233" s="54"/>
    </row>
    <row r="3234" spans="1:12">
      <c r="A3234" t="s">
        <v>27</v>
      </c>
      <c r="B3234" t="s">
        <v>122</v>
      </c>
      <c r="C3234" t="s">
        <v>99</v>
      </c>
      <c r="D3234" t="s">
        <v>100</v>
      </c>
      <c r="E3234" s="54">
        <v>10</v>
      </c>
      <c r="F3234" t="s">
        <v>80</v>
      </c>
      <c r="G3234" s="54">
        <v>0.308566641408902</v>
      </c>
      <c r="H3234" s="54">
        <v>0</v>
      </c>
      <c r="I3234" s="54">
        <v>9.6038616061173195E-3</v>
      </c>
      <c r="J3234" s="1">
        <v>0</v>
      </c>
      <c r="K3234" s="1">
        <v>150</v>
      </c>
      <c r="L3234" s="54"/>
    </row>
    <row r="3235" spans="1:12">
      <c r="A3235" t="s">
        <v>27</v>
      </c>
      <c r="B3235" t="s">
        <v>122</v>
      </c>
      <c r="C3235" t="s">
        <v>99</v>
      </c>
      <c r="D3235" t="s">
        <v>100</v>
      </c>
      <c r="E3235" s="54">
        <v>10</v>
      </c>
      <c r="F3235" t="s">
        <v>81</v>
      </c>
      <c r="G3235" s="54">
        <v>0.308566641408902</v>
      </c>
      <c r="H3235" s="54">
        <v>0</v>
      </c>
      <c r="I3235" s="54">
        <v>3.28192950672394E-3</v>
      </c>
      <c r="J3235" s="1">
        <v>0</v>
      </c>
      <c r="K3235" s="1">
        <v>150</v>
      </c>
      <c r="L3235" s="54"/>
    </row>
    <row r="3236" spans="1:12">
      <c r="A3236" t="s">
        <v>27</v>
      </c>
      <c r="B3236" t="s">
        <v>122</v>
      </c>
      <c r="C3236" t="s">
        <v>99</v>
      </c>
      <c r="D3236" t="s">
        <v>100</v>
      </c>
      <c r="E3236" s="54">
        <v>10</v>
      </c>
      <c r="F3236" t="s">
        <v>66</v>
      </c>
      <c r="G3236" s="54">
        <v>0.308566641408902</v>
      </c>
      <c r="H3236" s="54">
        <v>0</v>
      </c>
      <c r="I3236" s="54">
        <v>3.8180410579116801E-2</v>
      </c>
      <c r="J3236" s="1">
        <v>0</v>
      </c>
      <c r="K3236" s="1">
        <v>150</v>
      </c>
      <c r="L3236" s="54"/>
    </row>
    <row r="3237" spans="1:12">
      <c r="A3237" t="s">
        <v>27</v>
      </c>
      <c r="B3237" t="s">
        <v>122</v>
      </c>
      <c r="C3237" t="s">
        <v>99</v>
      </c>
      <c r="D3237" t="s">
        <v>100</v>
      </c>
      <c r="E3237" s="54">
        <v>10</v>
      </c>
      <c r="F3237" t="s">
        <v>56</v>
      </c>
      <c r="G3237" s="54">
        <v>0.308566641408902</v>
      </c>
      <c r="H3237" s="54">
        <v>0</v>
      </c>
      <c r="I3237" s="54">
        <v>-1.86520276421526E-2</v>
      </c>
      <c r="J3237" s="1">
        <v>0</v>
      </c>
      <c r="K3237" s="1">
        <v>150</v>
      </c>
      <c r="L3237" s="54"/>
    </row>
    <row r="3238" spans="1:12">
      <c r="A3238" t="s">
        <v>27</v>
      </c>
      <c r="B3238" t="s">
        <v>122</v>
      </c>
      <c r="C3238" t="s">
        <v>99</v>
      </c>
      <c r="D3238" t="s">
        <v>100</v>
      </c>
      <c r="E3238" s="54">
        <v>10</v>
      </c>
      <c r="F3238" t="s">
        <v>86</v>
      </c>
      <c r="G3238" s="54">
        <v>0.308566641408902</v>
      </c>
      <c r="H3238" s="54">
        <v>0</v>
      </c>
      <c r="I3238" s="54">
        <v>-1.1495710343051399E-3</v>
      </c>
      <c r="J3238" s="1">
        <v>0</v>
      </c>
      <c r="K3238" s="1">
        <v>150</v>
      </c>
      <c r="L3238" s="54"/>
    </row>
    <row r="3239" spans="1:12">
      <c r="A3239" t="s">
        <v>27</v>
      </c>
      <c r="B3239" t="s">
        <v>122</v>
      </c>
      <c r="C3239" t="s">
        <v>99</v>
      </c>
      <c r="D3239" t="s">
        <v>100</v>
      </c>
      <c r="E3239" s="54">
        <v>10</v>
      </c>
      <c r="F3239" t="s">
        <v>88</v>
      </c>
      <c r="G3239" s="54">
        <v>0.308566641408902</v>
      </c>
      <c r="H3239" s="54">
        <v>0</v>
      </c>
      <c r="I3239" s="54">
        <v>1.01306957060584E-3</v>
      </c>
      <c r="J3239" s="1">
        <v>0</v>
      </c>
      <c r="K3239" s="1">
        <v>150</v>
      </c>
      <c r="L3239" s="54"/>
    </row>
    <row r="3240" spans="1:12">
      <c r="A3240" t="s">
        <v>27</v>
      </c>
      <c r="B3240" t="s">
        <v>122</v>
      </c>
      <c r="C3240" t="s">
        <v>99</v>
      </c>
      <c r="D3240" t="s">
        <v>100</v>
      </c>
      <c r="E3240" s="54">
        <v>10</v>
      </c>
      <c r="F3240" t="s">
        <v>87</v>
      </c>
      <c r="G3240" s="54">
        <v>0.308566641408902</v>
      </c>
      <c r="H3240" s="54">
        <v>0</v>
      </c>
      <c r="I3240" s="54">
        <v>4.17215525066429E-3</v>
      </c>
      <c r="J3240" s="1">
        <v>0</v>
      </c>
      <c r="K3240" s="1">
        <v>150</v>
      </c>
      <c r="L3240" s="54"/>
    </row>
    <row r="3241" spans="1:12">
      <c r="A3241" t="s">
        <v>27</v>
      </c>
      <c r="B3241" t="s">
        <v>122</v>
      </c>
      <c r="C3241" t="s">
        <v>99</v>
      </c>
      <c r="D3241" t="s">
        <v>100</v>
      </c>
      <c r="E3241" s="54">
        <v>10</v>
      </c>
      <c r="F3241" t="s">
        <v>85</v>
      </c>
      <c r="G3241" s="54">
        <v>0.308566641408902</v>
      </c>
      <c r="H3241" s="54">
        <v>0</v>
      </c>
      <c r="I3241" s="54">
        <v>-1.60861100530045E-3</v>
      </c>
      <c r="J3241" s="1">
        <v>0</v>
      </c>
      <c r="K3241" s="1">
        <v>150</v>
      </c>
      <c r="L3241" s="54"/>
    </row>
    <row r="3242" spans="1:12">
      <c r="A3242" t="s">
        <v>27</v>
      </c>
      <c r="B3242" t="s">
        <v>122</v>
      </c>
      <c r="C3242" t="s">
        <v>99</v>
      </c>
      <c r="D3242" t="s">
        <v>100</v>
      </c>
      <c r="E3242" s="54">
        <v>10</v>
      </c>
      <c r="F3242" t="s">
        <v>89</v>
      </c>
      <c r="G3242" s="54">
        <v>0.308566641408902</v>
      </c>
      <c r="H3242" s="54">
        <v>0</v>
      </c>
      <c r="I3242" s="54">
        <v>2.27825402925202E-3</v>
      </c>
      <c r="J3242" s="1">
        <v>0</v>
      </c>
      <c r="K3242" s="1">
        <v>150</v>
      </c>
      <c r="L3242" s="54"/>
    </row>
    <row r="3243" spans="1:12">
      <c r="A3243" t="s">
        <v>27</v>
      </c>
      <c r="B3243" t="s">
        <v>122</v>
      </c>
      <c r="C3243" t="s">
        <v>99</v>
      </c>
      <c r="D3243" t="s">
        <v>100</v>
      </c>
      <c r="E3243" s="54">
        <v>10</v>
      </c>
      <c r="F3243" t="s">
        <v>55</v>
      </c>
      <c r="G3243" s="54">
        <v>0.308566641408902</v>
      </c>
      <c r="H3243" s="54">
        <v>0</v>
      </c>
      <c r="I3243" s="54">
        <v>1.43533150589484E-2</v>
      </c>
      <c r="J3243" s="1">
        <v>0</v>
      </c>
      <c r="K3243" s="1">
        <v>150</v>
      </c>
      <c r="L3243" s="54"/>
    </row>
    <row r="3244" spans="1:12">
      <c r="A3244" t="s">
        <v>27</v>
      </c>
      <c r="B3244" t="s">
        <v>122</v>
      </c>
      <c r="C3244" t="s">
        <v>99</v>
      </c>
      <c r="D3244" t="s">
        <v>100</v>
      </c>
      <c r="E3244" s="54">
        <v>10</v>
      </c>
      <c r="F3244" t="s">
        <v>61</v>
      </c>
      <c r="G3244" s="54">
        <v>0.308566641408902</v>
      </c>
      <c r="H3244" s="54">
        <v>0</v>
      </c>
      <c r="I3244" s="54">
        <v>8.06348281611865E-2</v>
      </c>
      <c r="J3244" s="1">
        <v>0</v>
      </c>
      <c r="K3244" s="1">
        <v>150</v>
      </c>
      <c r="L3244" s="54"/>
    </row>
    <row r="3245" spans="1:12">
      <c r="A3245" t="s">
        <v>27</v>
      </c>
      <c r="B3245" t="s">
        <v>122</v>
      </c>
      <c r="C3245" t="s">
        <v>99</v>
      </c>
      <c r="D3245" t="s">
        <v>100</v>
      </c>
      <c r="E3245" s="54">
        <v>10</v>
      </c>
      <c r="F3245" t="s">
        <v>60</v>
      </c>
      <c r="G3245" s="54">
        <v>0.308566641408902</v>
      </c>
      <c r="H3245" s="54">
        <v>0</v>
      </c>
      <c r="I3245" s="54">
        <v>5.2225711892985999E-2</v>
      </c>
      <c r="J3245" s="1">
        <v>0</v>
      </c>
      <c r="K3245" s="1">
        <v>150</v>
      </c>
      <c r="L3245" s="54"/>
    </row>
    <row r="3246" spans="1:12">
      <c r="A3246" t="s">
        <v>27</v>
      </c>
      <c r="B3246" t="s">
        <v>122</v>
      </c>
      <c r="C3246" t="s">
        <v>99</v>
      </c>
      <c r="D3246" t="s">
        <v>100</v>
      </c>
      <c r="E3246" s="54">
        <v>10</v>
      </c>
      <c r="F3246" t="s">
        <v>57</v>
      </c>
      <c r="G3246" s="54">
        <v>0.308566641408902</v>
      </c>
      <c r="H3246" s="54">
        <v>0</v>
      </c>
      <c r="I3246" s="54">
        <v>-3.0898974560788901E-2</v>
      </c>
      <c r="J3246" s="1">
        <v>0</v>
      </c>
      <c r="K3246" s="1">
        <v>150</v>
      </c>
      <c r="L3246" s="54"/>
    </row>
    <row r="3247" spans="1:12">
      <c r="A3247" t="s">
        <v>27</v>
      </c>
      <c r="B3247" t="s">
        <v>122</v>
      </c>
      <c r="C3247" t="s">
        <v>99</v>
      </c>
      <c r="D3247" t="s">
        <v>100</v>
      </c>
      <c r="E3247" s="54">
        <v>10</v>
      </c>
      <c r="F3247" t="s">
        <v>59</v>
      </c>
      <c r="G3247" s="54">
        <v>0.308566641408902</v>
      </c>
      <c r="H3247" s="54">
        <v>0</v>
      </c>
      <c r="I3247" s="54">
        <v>-1.9018403702359701E-2</v>
      </c>
      <c r="J3247" s="1">
        <v>0</v>
      </c>
      <c r="K3247" s="1">
        <v>150</v>
      </c>
      <c r="L3247" s="54"/>
    </row>
    <row r="3248" spans="1:12">
      <c r="A3248" t="s">
        <v>27</v>
      </c>
      <c r="B3248" t="s">
        <v>122</v>
      </c>
      <c r="C3248" t="s">
        <v>99</v>
      </c>
      <c r="D3248" t="s">
        <v>100</v>
      </c>
      <c r="E3248" s="54">
        <v>10</v>
      </c>
      <c r="F3248" t="s">
        <v>65</v>
      </c>
      <c r="G3248" s="54">
        <v>0.308566641408902</v>
      </c>
      <c r="H3248" s="54">
        <v>0</v>
      </c>
      <c r="I3248" s="54">
        <v>3.3526585467817803E-2</v>
      </c>
      <c r="J3248" s="1">
        <v>0</v>
      </c>
      <c r="K3248" s="1">
        <v>150</v>
      </c>
      <c r="L3248" s="54"/>
    </row>
    <row r="3249" spans="1:12">
      <c r="A3249" t="s">
        <v>27</v>
      </c>
      <c r="B3249" t="s">
        <v>122</v>
      </c>
      <c r="C3249" t="s">
        <v>99</v>
      </c>
      <c r="D3249" t="s">
        <v>100</v>
      </c>
      <c r="E3249" s="54">
        <v>10</v>
      </c>
      <c r="F3249" t="s">
        <v>64</v>
      </c>
      <c r="G3249" s="54">
        <v>0.308566641408902</v>
      </c>
      <c r="H3249" s="54">
        <v>0</v>
      </c>
      <c r="I3249" s="54">
        <v>-7.2858391250579303E-4</v>
      </c>
      <c r="J3249" s="1">
        <v>0</v>
      </c>
      <c r="K3249" s="1">
        <v>150</v>
      </c>
      <c r="L3249" s="54"/>
    </row>
    <row r="3250" spans="1:12">
      <c r="A3250" t="s">
        <v>27</v>
      </c>
      <c r="B3250" t="s">
        <v>122</v>
      </c>
      <c r="C3250" t="s">
        <v>99</v>
      </c>
      <c r="D3250" t="s">
        <v>100</v>
      </c>
      <c r="E3250" s="54">
        <v>10</v>
      </c>
      <c r="F3250" t="s">
        <v>17</v>
      </c>
      <c r="G3250" s="54">
        <v>0.308566641408902</v>
      </c>
      <c r="H3250" s="54">
        <v>0</v>
      </c>
      <c r="I3250" s="54">
        <v>0.144783618060775</v>
      </c>
      <c r="J3250" s="1">
        <v>0</v>
      </c>
      <c r="K3250" s="1">
        <v>150</v>
      </c>
      <c r="L3250" s="54"/>
    </row>
    <row r="3251" spans="1:12">
      <c r="A3251" t="s">
        <v>27</v>
      </c>
      <c r="B3251" t="s">
        <v>122</v>
      </c>
      <c r="C3251" t="s">
        <v>99</v>
      </c>
      <c r="D3251" t="s">
        <v>100</v>
      </c>
      <c r="E3251" s="54">
        <v>10</v>
      </c>
      <c r="F3251" t="s">
        <v>63</v>
      </c>
      <c r="G3251" s="54">
        <v>0.308566641408902</v>
      </c>
      <c r="H3251" s="54">
        <v>0</v>
      </c>
      <c r="I3251" s="54">
        <v>1.1911315691066E-2</v>
      </c>
      <c r="J3251" s="1">
        <v>0</v>
      </c>
      <c r="K3251" s="1">
        <v>150</v>
      </c>
      <c r="L3251" s="54"/>
    </row>
    <row r="3252" spans="1:12">
      <c r="A3252" t="s">
        <v>27</v>
      </c>
      <c r="B3252" t="s">
        <v>122</v>
      </c>
      <c r="C3252" t="s">
        <v>99</v>
      </c>
      <c r="D3252" t="s">
        <v>100</v>
      </c>
      <c r="E3252" s="54">
        <v>10</v>
      </c>
      <c r="F3252" t="s">
        <v>72</v>
      </c>
      <c r="G3252" s="54">
        <v>0.308566641408902</v>
      </c>
      <c r="H3252" s="54">
        <v>0</v>
      </c>
      <c r="I3252" s="54">
        <v>0.144828520675756</v>
      </c>
      <c r="J3252" s="1">
        <v>0</v>
      </c>
      <c r="K3252" s="1">
        <v>150</v>
      </c>
      <c r="L3252" s="54"/>
    </row>
    <row r="3253" spans="1:12">
      <c r="A3253" t="s">
        <v>27</v>
      </c>
      <c r="B3253" t="s">
        <v>122</v>
      </c>
      <c r="C3253" t="s">
        <v>99</v>
      </c>
      <c r="D3253" t="s">
        <v>100</v>
      </c>
      <c r="E3253" s="54">
        <v>11</v>
      </c>
      <c r="F3253" t="s">
        <v>62</v>
      </c>
      <c r="G3253" s="54">
        <v>0.29343704512331398</v>
      </c>
      <c r="H3253" s="54">
        <v>0</v>
      </c>
      <c r="I3253" s="54">
        <v>0.116921328712827</v>
      </c>
      <c r="J3253" s="1">
        <v>0</v>
      </c>
      <c r="K3253" s="1">
        <v>150</v>
      </c>
      <c r="L3253" s="54"/>
    </row>
    <row r="3254" spans="1:12">
      <c r="A3254" t="s">
        <v>27</v>
      </c>
      <c r="B3254" t="s">
        <v>122</v>
      </c>
      <c r="C3254" t="s">
        <v>99</v>
      </c>
      <c r="D3254" t="s">
        <v>100</v>
      </c>
      <c r="E3254" s="54">
        <v>11</v>
      </c>
      <c r="F3254" t="s">
        <v>84</v>
      </c>
      <c r="G3254" s="54">
        <v>0.29343704512331398</v>
      </c>
      <c r="H3254" s="54">
        <v>0</v>
      </c>
      <c r="I3254" s="54">
        <v>-6.0111026738887803E-2</v>
      </c>
      <c r="J3254" s="1">
        <v>0</v>
      </c>
      <c r="K3254" s="1">
        <v>0.72131147540983598</v>
      </c>
      <c r="L3254" s="54"/>
    </row>
    <row r="3255" spans="1:12">
      <c r="A3255" t="s">
        <v>27</v>
      </c>
      <c r="B3255" t="s">
        <v>122</v>
      </c>
      <c r="C3255" t="s">
        <v>99</v>
      </c>
      <c r="D3255" t="s">
        <v>100</v>
      </c>
      <c r="E3255" s="54">
        <v>11</v>
      </c>
      <c r="F3255" t="s">
        <v>84</v>
      </c>
      <c r="G3255" s="54">
        <v>0.29343704512331398</v>
      </c>
      <c r="H3255" s="54">
        <v>1</v>
      </c>
      <c r="I3255" s="54">
        <v>6.2139347610203399E-2</v>
      </c>
      <c r="J3255" s="1">
        <v>0.72131147540983598</v>
      </c>
      <c r="K3255" s="1">
        <v>10.0983606557377</v>
      </c>
      <c r="L3255" s="54"/>
    </row>
    <row r="3256" spans="1:12">
      <c r="A3256" t="s">
        <v>27</v>
      </c>
      <c r="B3256" t="s">
        <v>122</v>
      </c>
      <c r="C3256" t="s">
        <v>99</v>
      </c>
      <c r="D3256" t="s">
        <v>100</v>
      </c>
      <c r="E3256" s="54">
        <v>11</v>
      </c>
      <c r="F3256" t="s">
        <v>84</v>
      </c>
      <c r="G3256" s="54">
        <v>0.29343704512331398</v>
      </c>
      <c r="H3256" s="54">
        <v>2</v>
      </c>
      <c r="I3256" s="54">
        <v>1.0787165691106101E-2</v>
      </c>
      <c r="J3256" s="1">
        <v>10.0983606557377</v>
      </c>
      <c r="K3256" s="1">
        <v>150</v>
      </c>
      <c r="L3256" s="54"/>
    </row>
    <row r="3257" spans="1:12">
      <c r="A3257" t="s">
        <v>27</v>
      </c>
      <c r="B3257" t="s">
        <v>122</v>
      </c>
      <c r="C3257" t="s">
        <v>99</v>
      </c>
      <c r="D3257" t="s">
        <v>100</v>
      </c>
      <c r="E3257" s="54">
        <v>11</v>
      </c>
      <c r="F3257" t="s">
        <v>80</v>
      </c>
      <c r="G3257" s="54">
        <v>0.29343704512331398</v>
      </c>
      <c r="H3257" s="54">
        <v>0</v>
      </c>
      <c r="I3257" s="54">
        <v>7.6254540413336902E-3</v>
      </c>
      <c r="J3257" s="1">
        <v>0</v>
      </c>
      <c r="K3257" s="1">
        <v>150</v>
      </c>
      <c r="L3257" s="54"/>
    </row>
    <row r="3258" spans="1:12">
      <c r="A3258" t="s">
        <v>27</v>
      </c>
      <c r="B3258" t="s">
        <v>122</v>
      </c>
      <c r="C3258" t="s">
        <v>99</v>
      </c>
      <c r="D3258" t="s">
        <v>100</v>
      </c>
      <c r="E3258" s="54">
        <v>11</v>
      </c>
      <c r="F3258" t="s">
        <v>81</v>
      </c>
      <c r="G3258" s="54">
        <v>0.29343704512331398</v>
      </c>
      <c r="H3258" s="54">
        <v>0</v>
      </c>
      <c r="I3258" s="54">
        <v>1.35316103455489E-2</v>
      </c>
      <c r="J3258" s="1">
        <v>0</v>
      </c>
      <c r="K3258" s="1">
        <v>150</v>
      </c>
      <c r="L3258" s="54"/>
    </row>
    <row r="3259" spans="1:12">
      <c r="A3259" t="s">
        <v>27</v>
      </c>
      <c r="B3259" t="s">
        <v>122</v>
      </c>
      <c r="C3259" t="s">
        <v>99</v>
      </c>
      <c r="D3259" t="s">
        <v>100</v>
      </c>
      <c r="E3259" s="54">
        <v>11</v>
      </c>
      <c r="F3259" t="s">
        <v>66</v>
      </c>
      <c r="G3259" s="54">
        <v>0.29343704512331398</v>
      </c>
      <c r="H3259" s="54">
        <v>0</v>
      </c>
      <c r="I3259" s="54">
        <v>6.41310036408127E-2</v>
      </c>
      <c r="J3259" s="1">
        <v>0</v>
      </c>
      <c r="K3259" s="1">
        <v>150</v>
      </c>
      <c r="L3259" s="54"/>
    </row>
    <row r="3260" spans="1:12">
      <c r="A3260" t="s">
        <v>27</v>
      </c>
      <c r="B3260" t="s">
        <v>122</v>
      </c>
      <c r="C3260" t="s">
        <v>99</v>
      </c>
      <c r="D3260" t="s">
        <v>100</v>
      </c>
      <c r="E3260" s="54">
        <v>11</v>
      </c>
      <c r="F3260" t="s">
        <v>56</v>
      </c>
      <c r="G3260" s="54">
        <v>0.29343704512331398</v>
      </c>
      <c r="H3260" s="54">
        <v>0</v>
      </c>
      <c r="I3260" s="54">
        <v>5.6024837341713003E-3</v>
      </c>
      <c r="J3260" s="1">
        <v>0</v>
      </c>
      <c r="K3260" s="1">
        <v>150</v>
      </c>
      <c r="L3260" s="54"/>
    </row>
    <row r="3261" spans="1:12">
      <c r="A3261" t="s">
        <v>27</v>
      </c>
      <c r="B3261" t="s">
        <v>122</v>
      </c>
      <c r="C3261" t="s">
        <v>99</v>
      </c>
      <c r="D3261" t="s">
        <v>100</v>
      </c>
      <c r="E3261" s="54">
        <v>11</v>
      </c>
      <c r="F3261" t="s">
        <v>86</v>
      </c>
      <c r="G3261" s="54">
        <v>0.29343704512331398</v>
      </c>
      <c r="H3261" s="54">
        <v>0</v>
      </c>
      <c r="I3261" s="54">
        <v>-2.9496747883482502E-3</v>
      </c>
      <c r="J3261" s="1">
        <v>0</v>
      </c>
      <c r="K3261" s="1">
        <v>150</v>
      </c>
      <c r="L3261" s="54"/>
    </row>
    <row r="3262" spans="1:12">
      <c r="A3262" t="s">
        <v>27</v>
      </c>
      <c r="B3262" t="s">
        <v>122</v>
      </c>
      <c r="C3262" t="s">
        <v>99</v>
      </c>
      <c r="D3262" t="s">
        <v>100</v>
      </c>
      <c r="E3262" s="54">
        <v>11</v>
      </c>
      <c r="F3262" t="s">
        <v>88</v>
      </c>
      <c r="G3262" s="54">
        <v>0.29343704512331398</v>
      </c>
      <c r="H3262" s="54">
        <v>0</v>
      </c>
      <c r="I3262" s="54">
        <v>3.8645566024084498E-3</v>
      </c>
      <c r="J3262" s="1">
        <v>0</v>
      </c>
      <c r="K3262" s="1">
        <v>150</v>
      </c>
      <c r="L3262" s="54"/>
    </row>
    <row r="3263" spans="1:12">
      <c r="A3263" t="s">
        <v>27</v>
      </c>
      <c r="B3263" t="s">
        <v>122</v>
      </c>
      <c r="C3263" t="s">
        <v>99</v>
      </c>
      <c r="D3263" t="s">
        <v>100</v>
      </c>
      <c r="E3263" s="54">
        <v>11</v>
      </c>
      <c r="F3263" t="s">
        <v>87</v>
      </c>
      <c r="G3263" s="54">
        <v>0.29343704512331398</v>
      </c>
      <c r="H3263" s="54">
        <v>0</v>
      </c>
      <c r="I3263" s="54">
        <v>-6.0050570397520201E-4</v>
      </c>
      <c r="J3263" s="1">
        <v>0</v>
      </c>
      <c r="K3263" s="1">
        <v>150</v>
      </c>
      <c r="L3263" s="54"/>
    </row>
    <row r="3264" spans="1:12">
      <c r="A3264" t="s">
        <v>27</v>
      </c>
      <c r="B3264" t="s">
        <v>122</v>
      </c>
      <c r="C3264" t="s">
        <v>99</v>
      </c>
      <c r="D3264" t="s">
        <v>100</v>
      </c>
      <c r="E3264" s="54">
        <v>11</v>
      </c>
      <c r="F3264" t="s">
        <v>85</v>
      </c>
      <c r="G3264" s="54">
        <v>0.29343704512331398</v>
      </c>
      <c r="H3264" s="54">
        <v>0</v>
      </c>
      <c r="I3264" s="54">
        <v>3.0693330529559899E-3</v>
      </c>
      <c r="J3264" s="1">
        <v>0</v>
      </c>
      <c r="K3264" s="1">
        <v>150</v>
      </c>
      <c r="L3264" s="54"/>
    </row>
    <row r="3265" spans="1:12">
      <c r="A3265" t="s">
        <v>27</v>
      </c>
      <c r="B3265" t="s">
        <v>122</v>
      </c>
      <c r="C3265" t="s">
        <v>99</v>
      </c>
      <c r="D3265" t="s">
        <v>100</v>
      </c>
      <c r="E3265" s="54">
        <v>11</v>
      </c>
      <c r="F3265" t="s">
        <v>89</v>
      </c>
      <c r="G3265" s="54">
        <v>0.29343704512331398</v>
      </c>
      <c r="H3265" s="54">
        <v>0</v>
      </c>
      <c r="I3265" s="54">
        <v>5.3769719859943005E-4</v>
      </c>
      <c r="J3265" s="1">
        <v>0</v>
      </c>
      <c r="K3265" s="1">
        <v>150</v>
      </c>
      <c r="L3265" s="54"/>
    </row>
    <row r="3266" spans="1:12">
      <c r="A3266" t="s">
        <v>27</v>
      </c>
      <c r="B3266" t="s">
        <v>122</v>
      </c>
      <c r="C3266" t="s">
        <v>99</v>
      </c>
      <c r="D3266" t="s">
        <v>100</v>
      </c>
      <c r="E3266" s="54">
        <v>11</v>
      </c>
      <c r="F3266" t="s">
        <v>55</v>
      </c>
      <c r="G3266" s="54">
        <v>0.29343704512331398</v>
      </c>
      <c r="H3266" s="54">
        <v>0</v>
      </c>
      <c r="I3266" s="54">
        <v>6.9937530466763001E-2</v>
      </c>
      <c r="J3266" s="1">
        <v>0</v>
      </c>
      <c r="K3266" s="1">
        <v>150</v>
      </c>
      <c r="L3266" s="54"/>
    </row>
    <row r="3267" spans="1:12">
      <c r="A3267" t="s">
        <v>27</v>
      </c>
      <c r="B3267" t="s">
        <v>122</v>
      </c>
      <c r="C3267" t="s">
        <v>99</v>
      </c>
      <c r="D3267" t="s">
        <v>100</v>
      </c>
      <c r="E3267" s="54">
        <v>11</v>
      </c>
      <c r="F3267" t="s">
        <v>61</v>
      </c>
      <c r="G3267" s="54">
        <v>0.29343704512331398</v>
      </c>
      <c r="H3267" s="54">
        <v>0</v>
      </c>
      <c r="I3267" s="54">
        <v>0.14375105608518901</v>
      </c>
      <c r="J3267" s="1">
        <v>0</v>
      </c>
      <c r="K3267" s="1">
        <v>150</v>
      </c>
      <c r="L3267" s="54"/>
    </row>
    <row r="3268" spans="1:12">
      <c r="A3268" t="s">
        <v>27</v>
      </c>
      <c r="B3268" t="s">
        <v>122</v>
      </c>
      <c r="C3268" t="s">
        <v>99</v>
      </c>
      <c r="D3268" t="s">
        <v>100</v>
      </c>
      <c r="E3268" s="54">
        <v>11</v>
      </c>
      <c r="F3268" t="s">
        <v>60</v>
      </c>
      <c r="G3268" s="54">
        <v>0.29343704512331398</v>
      </c>
      <c r="H3268" s="54">
        <v>0</v>
      </c>
      <c r="I3268" s="54">
        <v>0.10238895305500501</v>
      </c>
      <c r="J3268" s="1">
        <v>0</v>
      </c>
      <c r="K3268" s="1">
        <v>150</v>
      </c>
      <c r="L3268" s="54"/>
    </row>
    <row r="3269" spans="1:12">
      <c r="A3269" t="s">
        <v>27</v>
      </c>
      <c r="B3269" t="s">
        <v>122</v>
      </c>
      <c r="C3269" t="s">
        <v>99</v>
      </c>
      <c r="D3269" t="s">
        <v>100</v>
      </c>
      <c r="E3269" s="54">
        <v>11</v>
      </c>
      <c r="F3269" t="s">
        <v>57</v>
      </c>
      <c r="G3269" s="54">
        <v>0.29343704512331398</v>
      </c>
      <c r="H3269" s="54">
        <v>0</v>
      </c>
      <c r="I3269" s="54">
        <v>-2.1451081295970901E-2</v>
      </c>
      <c r="J3269" s="1">
        <v>0</v>
      </c>
      <c r="K3269" s="1">
        <v>150</v>
      </c>
      <c r="L3269" s="54"/>
    </row>
    <row r="3270" spans="1:12">
      <c r="A3270" t="s">
        <v>27</v>
      </c>
      <c r="B3270" t="s">
        <v>122</v>
      </c>
      <c r="C3270" t="s">
        <v>99</v>
      </c>
      <c r="D3270" t="s">
        <v>100</v>
      </c>
      <c r="E3270" s="54">
        <v>11</v>
      </c>
      <c r="F3270" t="s">
        <v>59</v>
      </c>
      <c r="G3270" s="54">
        <v>0.29343704512331398</v>
      </c>
      <c r="H3270" s="54">
        <v>0</v>
      </c>
      <c r="I3270" s="54">
        <v>2.7293787293204599E-2</v>
      </c>
      <c r="J3270" s="1">
        <v>0</v>
      </c>
      <c r="K3270" s="1">
        <v>150</v>
      </c>
      <c r="L3270" s="54"/>
    </row>
    <row r="3271" spans="1:12">
      <c r="A3271" t="s">
        <v>27</v>
      </c>
      <c r="B3271" t="s">
        <v>122</v>
      </c>
      <c r="C3271" t="s">
        <v>99</v>
      </c>
      <c r="D3271" t="s">
        <v>100</v>
      </c>
      <c r="E3271" s="54">
        <v>11</v>
      </c>
      <c r="F3271" t="s">
        <v>65</v>
      </c>
      <c r="G3271" s="54">
        <v>0.29343704512331398</v>
      </c>
      <c r="H3271" s="54">
        <v>0</v>
      </c>
      <c r="I3271" s="54">
        <v>3.1864490797969901E-2</v>
      </c>
      <c r="J3271" s="1">
        <v>0</v>
      </c>
      <c r="K3271" s="1">
        <v>150</v>
      </c>
      <c r="L3271" s="54"/>
    </row>
    <row r="3272" spans="1:12">
      <c r="A3272" t="s">
        <v>27</v>
      </c>
      <c r="B3272" t="s">
        <v>122</v>
      </c>
      <c r="C3272" t="s">
        <v>99</v>
      </c>
      <c r="D3272" t="s">
        <v>100</v>
      </c>
      <c r="E3272" s="54">
        <v>11</v>
      </c>
      <c r="F3272" t="s">
        <v>64</v>
      </c>
      <c r="G3272" s="54">
        <v>0.29343704512331398</v>
      </c>
      <c r="H3272" s="54">
        <v>0</v>
      </c>
      <c r="I3272" s="54">
        <v>4.0883072099059097E-3</v>
      </c>
      <c r="J3272" s="1">
        <v>0</v>
      </c>
      <c r="K3272" s="1">
        <v>150</v>
      </c>
      <c r="L3272" s="54"/>
    </row>
    <row r="3273" spans="1:12">
      <c r="A3273" t="s">
        <v>27</v>
      </c>
      <c r="B3273" t="s">
        <v>122</v>
      </c>
      <c r="C3273" t="s">
        <v>99</v>
      </c>
      <c r="D3273" t="s">
        <v>100</v>
      </c>
      <c r="E3273" s="54">
        <v>11</v>
      </c>
      <c r="F3273" t="s">
        <v>17</v>
      </c>
      <c r="G3273" s="54">
        <v>0.29343704512331398</v>
      </c>
      <c r="H3273" s="54">
        <v>0</v>
      </c>
      <c r="I3273" s="54">
        <v>0.16694570213312299</v>
      </c>
      <c r="J3273" s="1">
        <v>0</v>
      </c>
      <c r="K3273" s="1">
        <v>150</v>
      </c>
      <c r="L3273" s="54"/>
    </row>
    <row r="3274" spans="1:12">
      <c r="A3274" t="s">
        <v>27</v>
      </c>
      <c r="B3274" t="s">
        <v>122</v>
      </c>
      <c r="C3274" t="s">
        <v>99</v>
      </c>
      <c r="D3274" t="s">
        <v>100</v>
      </c>
      <c r="E3274" s="54">
        <v>11</v>
      </c>
      <c r="F3274" t="s">
        <v>63</v>
      </c>
      <c r="G3274" s="54">
        <v>0.29343704512331398</v>
      </c>
      <c r="H3274" s="54">
        <v>0</v>
      </c>
      <c r="I3274" s="54">
        <v>4.6462032538293001E-2</v>
      </c>
      <c r="J3274" s="1">
        <v>0</v>
      </c>
      <c r="K3274" s="1">
        <v>150</v>
      </c>
      <c r="L3274" s="54"/>
    </row>
    <row r="3275" spans="1:12">
      <c r="A3275" t="s">
        <v>27</v>
      </c>
      <c r="B3275" t="s">
        <v>122</v>
      </c>
      <c r="C3275" t="s">
        <v>99</v>
      </c>
      <c r="D3275" t="s">
        <v>100</v>
      </c>
      <c r="E3275" s="54">
        <v>11</v>
      </c>
      <c r="F3275" t="s">
        <v>72</v>
      </c>
      <c r="G3275" s="54">
        <v>0.29343704512331398</v>
      </c>
      <c r="H3275" s="54">
        <v>0</v>
      </c>
      <c r="I3275" s="54">
        <v>0.18796416419803699</v>
      </c>
      <c r="J3275" s="1">
        <v>0</v>
      </c>
      <c r="K3275" s="1">
        <v>150</v>
      </c>
      <c r="L3275" s="54"/>
    </row>
    <row r="3276" spans="1:12">
      <c r="A3276" t="s">
        <v>27</v>
      </c>
      <c r="B3276" t="s">
        <v>122</v>
      </c>
      <c r="C3276" t="s">
        <v>99</v>
      </c>
      <c r="D3276" t="s">
        <v>100</v>
      </c>
      <c r="E3276" s="54">
        <v>12</v>
      </c>
      <c r="F3276" t="s">
        <v>62</v>
      </c>
      <c r="G3276" s="54">
        <v>0.312721287500145</v>
      </c>
      <c r="H3276" s="54">
        <v>0</v>
      </c>
      <c r="I3276" s="54">
        <v>0.12512744640154699</v>
      </c>
      <c r="J3276" s="1">
        <v>0</v>
      </c>
      <c r="K3276" s="1">
        <v>150</v>
      </c>
      <c r="L3276" s="54"/>
    </row>
    <row r="3277" spans="1:12">
      <c r="A3277" t="s">
        <v>27</v>
      </c>
      <c r="B3277" t="s">
        <v>122</v>
      </c>
      <c r="C3277" t="s">
        <v>99</v>
      </c>
      <c r="D3277" t="s">
        <v>100</v>
      </c>
      <c r="E3277" s="54">
        <v>12</v>
      </c>
      <c r="F3277" t="s">
        <v>84</v>
      </c>
      <c r="G3277" s="54">
        <v>0.312721287500145</v>
      </c>
      <c r="H3277" s="54">
        <v>0</v>
      </c>
      <c r="I3277" s="54">
        <v>-2.2761516766256599E-2</v>
      </c>
      <c r="J3277" s="1">
        <v>0</v>
      </c>
      <c r="K3277" s="1">
        <v>4.9180327868852496</v>
      </c>
      <c r="L3277" s="54"/>
    </row>
    <row r="3278" spans="1:12">
      <c r="A3278" t="s">
        <v>27</v>
      </c>
      <c r="B3278" t="s">
        <v>122</v>
      </c>
      <c r="C3278" t="s">
        <v>99</v>
      </c>
      <c r="D3278" t="s">
        <v>100</v>
      </c>
      <c r="E3278" s="54">
        <v>12</v>
      </c>
      <c r="F3278" t="s">
        <v>84</v>
      </c>
      <c r="G3278" s="54">
        <v>0.312721287500145</v>
      </c>
      <c r="H3278" s="54">
        <v>1</v>
      </c>
      <c r="I3278" s="54">
        <v>3.10650212071992E-2</v>
      </c>
      <c r="J3278" s="1">
        <v>4.9180327868852496</v>
      </c>
      <c r="K3278" s="1">
        <v>150</v>
      </c>
      <c r="L3278" s="54"/>
    </row>
    <row r="3279" spans="1:12">
      <c r="A3279" t="s">
        <v>27</v>
      </c>
      <c r="B3279" t="s">
        <v>122</v>
      </c>
      <c r="C3279" t="s">
        <v>99</v>
      </c>
      <c r="D3279" t="s">
        <v>100</v>
      </c>
      <c r="E3279" s="54">
        <v>12</v>
      </c>
      <c r="F3279" t="s">
        <v>80</v>
      </c>
      <c r="G3279" s="54">
        <v>0.312721287500145</v>
      </c>
      <c r="H3279" s="54">
        <v>0</v>
      </c>
      <c r="I3279" s="54">
        <v>1.2591232599264E-2</v>
      </c>
      <c r="J3279" s="1">
        <v>0</v>
      </c>
      <c r="K3279" s="1">
        <v>150</v>
      </c>
      <c r="L3279" s="54"/>
    </row>
    <row r="3280" spans="1:12">
      <c r="A3280" t="s">
        <v>27</v>
      </c>
      <c r="B3280" t="s">
        <v>122</v>
      </c>
      <c r="C3280" t="s">
        <v>99</v>
      </c>
      <c r="D3280" t="s">
        <v>100</v>
      </c>
      <c r="E3280" s="54">
        <v>12</v>
      </c>
      <c r="F3280" t="s">
        <v>81</v>
      </c>
      <c r="G3280" s="54">
        <v>0.312721287500145</v>
      </c>
      <c r="H3280" s="54">
        <v>0</v>
      </c>
      <c r="I3280" s="54">
        <v>1.62987816637509E-2</v>
      </c>
      <c r="J3280" s="1">
        <v>0</v>
      </c>
      <c r="K3280" s="1">
        <v>150</v>
      </c>
      <c r="L3280" s="54"/>
    </row>
    <row r="3281" spans="1:12">
      <c r="A3281" t="s">
        <v>27</v>
      </c>
      <c r="B3281" t="s">
        <v>122</v>
      </c>
      <c r="C3281" t="s">
        <v>99</v>
      </c>
      <c r="D3281" t="s">
        <v>100</v>
      </c>
      <c r="E3281" s="54">
        <v>12</v>
      </c>
      <c r="F3281" t="s">
        <v>66</v>
      </c>
      <c r="G3281" s="54">
        <v>0.312721287500145</v>
      </c>
      <c r="H3281" s="54">
        <v>0</v>
      </c>
      <c r="I3281" s="54">
        <v>6.3749723075395101E-2</v>
      </c>
      <c r="J3281" s="1">
        <v>0</v>
      </c>
      <c r="K3281" s="1">
        <v>150</v>
      </c>
      <c r="L3281" s="54"/>
    </row>
    <row r="3282" spans="1:12">
      <c r="A3282" t="s">
        <v>27</v>
      </c>
      <c r="B3282" t="s">
        <v>122</v>
      </c>
      <c r="C3282" t="s">
        <v>99</v>
      </c>
      <c r="D3282" t="s">
        <v>100</v>
      </c>
      <c r="E3282" s="54">
        <v>12</v>
      </c>
      <c r="F3282" t="s">
        <v>56</v>
      </c>
      <c r="G3282" s="54">
        <v>0.312721287500145</v>
      </c>
      <c r="H3282" s="54">
        <v>0</v>
      </c>
      <c r="I3282" s="54">
        <v>9.5471547089843407E-5</v>
      </c>
      <c r="J3282" s="1">
        <v>0</v>
      </c>
      <c r="K3282" s="1">
        <v>150</v>
      </c>
      <c r="L3282" s="54"/>
    </row>
    <row r="3283" spans="1:12">
      <c r="A3283" t="s">
        <v>27</v>
      </c>
      <c r="B3283" t="s">
        <v>122</v>
      </c>
      <c r="C3283" t="s">
        <v>99</v>
      </c>
      <c r="D3283" t="s">
        <v>100</v>
      </c>
      <c r="E3283" s="54">
        <v>12</v>
      </c>
      <c r="F3283" t="s">
        <v>86</v>
      </c>
      <c r="G3283" s="54">
        <v>0.312721287500145</v>
      </c>
      <c r="H3283" s="54">
        <v>0</v>
      </c>
      <c r="I3283" s="54">
        <v>-2.73613429118332E-3</v>
      </c>
      <c r="J3283" s="1">
        <v>0</v>
      </c>
      <c r="K3283" s="1">
        <v>150</v>
      </c>
      <c r="L3283" s="54"/>
    </row>
    <row r="3284" spans="1:12">
      <c r="A3284" t="s">
        <v>27</v>
      </c>
      <c r="B3284" t="s">
        <v>122</v>
      </c>
      <c r="C3284" t="s">
        <v>99</v>
      </c>
      <c r="D3284" t="s">
        <v>100</v>
      </c>
      <c r="E3284" s="54">
        <v>12</v>
      </c>
      <c r="F3284" t="s">
        <v>88</v>
      </c>
      <c r="G3284" s="54">
        <v>0.312721287500145</v>
      </c>
      <c r="H3284" s="54">
        <v>0</v>
      </c>
      <c r="I3284" s="54">
        <v>3.1360407075751301E-3</v>
      </c>
      <c r="J3284" s="1">
        <v>0</v>
      </c>
      <c r="K3284" s="1">
        <v>150</v>
      </c>
      <c r="L3284" s="54"/>
    </row>
    <row r="3285" spans="1:12">
      <c r="A3285" t="s">
        <v>27</v>
      </c>
      <c r="B3285" t="s">
        <v>122</v>
      </c>
      <c r="C3285" t="s">
        <v>99</v>
      </c>
      <c r="D3285" t="s">
        <v>100</v>
      </c>
      <c r="E3285" s="54">
        <v>12</v>
      </c>
      <c r="F3285" t="s">
        <v>87</v>
      </c>
      <c r="G3285" s="54">
        <v>0.312721287500145</v>
      </c>
      <c r="H3285" s="54">
        <v>0</v>
      </c>
      <c r="I3285" s="54">
        <v>-2.42951798821752E-4</v>
      </c>
      <c r="J3285" s="1">
        <v>0</v>
      </c>
      <c r="K3285" s="1">
        <v>150</v>
      </c>
      <c r="L3285" s="54"/>
    </row>
    <row r="3286" spans="1:12">
      <c r="A3286" t="s">
        <v>27</v>
      </c>
      <c r="B3286" t="s">
        <v>122</v>
      </c>
      <c r="C3286" t="s">
        <v>99</v>
      </c>
      <c r="D3286" t="s">
        <v>100</v>
      </c>
      <c r="E3286" s="54">
        <v>12</v>
      </c>
      <c r="F3286" t="s">
        <v>85</v>
      </c>
      <c r="G3286" s="54">
        <v>0.312721287500145</v>
      </c>
      <c r="H3286" s="54">
        <v>0</v>
      </c>
      <c r="I3286" s="54">
        <v>3.2817785525995E-3</v>
      </c>
      <c r="J3286" s="1">
        <v>0</v>
      </c>
      <c r="K3286" s="1">
        <v>150</v>
      </c>
      <c r="L3286" s="54"/>
    </row>
    <row r="3287" spans="1:12">
      <c r="A3287" t="s">
        <v>27</v>
      </c>
      <c r="B3287" t="s">
        <v>122</v>
      </c>
      <c r="C3287" t="s">
        <v>99</v>
      </c>
      <c r="D3287" t="s">
        <v>100</v>
      </c>
      <c r="E3287" s="54">
        <v>12</v>
      </c>
      <c r="F3287" t="s">
        <v>89</v>
      </c>
      <c r="G3287" s="54">
        <v>0.312721287500145</v>
      </c>
      <c r="H3287" s="54">
        <v>0</v>
      </c>
      <c r="I3287" s="54">
        <v>3.4234739130064998E-4</v>
      </c>
      <c r="J3287" s="1">
        <v>0</v>
      </c>
      <c r="K3287" s="1">
        <v>150</v>
      </c>
      <c r="L3287" s="54"/>
    </row>
    <row r="3288" spans="1:12">
      <c r="A3288" t="s">
        <v>27</v>
      </c>
      <c r="B3288" t="s">
        <v>122</v>
      </c>
      <c r="C3288" t="s">
        <v>99</v>
      </c>
      <c r="D3288" t="s">
        <v>100</v>
      </c>
      <c r="E3288" s="54">
        <v>12</v>
      </c>
      <c r="F3288" t="s">
        <v>55</v>
      </c>
      <c r="G3288" s="54">
        <v>0.312721287500145</v>
      </c>
      <c r="H3288" s="54">
        <v>0</v>
      </c>
      <c r="I3288" s="54">
        <v>6.1021953763398001E-2</v>
      </c>
      <c r="J3288" s="1">
        <v>0</v>
      </c>
      <c r="K3288" s="1">
        <v>150</v>
      </c>
      <c r="L3288" s="54"/>
    </row>
    <row r="3289" spans="1:12">
      <c r="A3289" t="s">
        <v>27</v>
      </c>
      <c r="B3289" t="s">
        <v>122</v>
      </c>
      <c r="C3289" t="s">
        <v>99</v>
      </c>
      <c r="D3289" t="s">
        <v>100</v>
      </c>
      <c r="E3289" s="54">
        <v>12</v>
      </c>
      <c r="F3289" t="s">
        <v>61</v>
      </c>
      <c r="G3289" s="54">
        <v>0.312721287500145</v>
      </c>
      <c r="H3289" s="54">
        <v>0</v>
      </c>
      <c r="I3289" s="54">
        <v>0.111614462539017</v>
      </c>
      <c r="J3289" s="1">
        <v>0</v>
      </c>
      <c r="K3289" s="1">
        <v>150</v>
      </c>
      <c r="L3289" s="54"/>
    </row>
    <row r="3290" spans="1:12">
      <c r="A3290" t="s">
        <v>27</v>
      </c>
      <c r="B3290" t="s">
        <v>122</v>
      </c>
      <c r="C3290" t="s">
        <v>99</v>
      </c>
      <c r="D3290" t="s">
        <v>100</v>
      </c>
      <c r="E3290" s="54">
        <v>12</v>
      </c>
      <c r="F3290" t="s">
        <v>60</v>
      </c>
      <c r="G3290" s="54">
        <v>0.312721287500145</v>
      </c>
      <c r="H3290" s="54">
        <v>0</v>
      </c>
      <c r="I3290" s="54">
        <v>0.123300187936679</v>
      </c>
      <c r="J3290" s="1">
        <v>0</v>
      </c>
      <c r="K3290" s="1">
        <v>150</v>
      </c>
      <c r="L3290" s="54"/>
    </row>
    <row r="3291" spans="1:12">
      <c r="A3291" t="s">
        <v>27</v>
      </c>
      <c r="B3291" t="s">
        <v>122</v>
      </c>
      <c r="C3291" t="s">
        <v>99</v>
      </c>
      <c r="D3291" t="s">
        <v>100</v>
      </c>
      <c r="E3291" s="54">
        <v>12</v>
      </c>
      <c r="F3291" t="s">
        <v>57</v>
      </c>
      <c r="G3291" s="54">
        <v>0.312721287500145</v>
      </c>
      <c r="H3291" s="54">
        <v>0</v>
      </c>
      <c r="I3291" s="54">
        <v>-2.1771866174202799E-2</v>
      </c>
      <c r="J3291" s="1">
        <v>0</v>
      </c>
      <c r="K3291" s="1">
        <v>150</v>
      </c>
      <c r="L3291" s="54"/>
    </row>
    <row r="3292" spans="1:12">
      <c r="A3292" t="s">
        <v>27</v>
      </c>
      <c r="B3292" t="s">
        <v>122</v>
      </c>
      <c r="C3292" t="s">
        <v>99</v>
      </c>
      <c r="D3292" t="s">
        <v>100</v>
      </c>
      <c r="E3292" s="54">
        <v>12</v>
      </c>
      <c r="F3292" t="s">
        <v>59</v>
      </c>
      <c r="G3292" s="54">
        <v>0.312721287500145</v>
      </c>
      <c r="H3292" s="54">
        <v>0</v>
      </c>
      <c r="I3292" s="54">
        <v>-1.301935914266E-2</v>
      </c>
      <c r="J3292" s="1">
        <v>0</v>
      </c>
      <c r="K3292" s="1">
        <v>150</v>
      </c>
      <c r="L3292" s="54"/>
    </row>
    <row r="3293" spans="1:12">
      <c r="A3293" t="s">
        <v>27</v>
      </c>
      <c r="B3293" t="s">
        <v>122</v>
      </c>
      <c r="C3293" t="s">
        <v>99</v>
      </c>
      <c r="D3293" t="s">
        <v>100</v>
      </c>
      <c r="E3293" s="54">
        <v>12</v>
      </c>
      <c r="F3293" t="s">
        <v>65</v>
      </c>
      <c r="G3293" s="54">
        <v>0.312721287500145</v>
      </c>
      <c r="H3293" s="54">
        <v>0</v>
      </c>
      <c r="I3293" s="54">
        <v>3.3327204314107899E-2</v>
      </c>
      <c r="J3293" s="1">
        <v>0</v>
      </c>
      <c r="K3293" s="1">
        <v>150</v>
      </c>
      <c r="L3293" s="54"/>
    </row>
    <row r="3294" spans="1:12">
      <c r="A3294" t="s">
        <v>27</v>
      </c>
      <c r="B3294" t="s">
        <v>122</v>
      </c>
      <c r="C3294" t="s">
        <v>99</v>
      </c>
      <c r="D3294" t="s">
        <v>100</v>
      </c>
      <c r="E3294" s="54">
        <v>12</v>
      </c>
      <c r="F3294" t="s">
        <v>64</v>
      </c>
      <c r="G3294" s="54">
        <v>0.312721287500145</v>
      </c>
      <c r="H3294" s="54">
        <v>0</v>
      </c>
      <c r="I3294" s="54">
        <v>2.9788881868382799E-2</v>
      </c>
      <c r="J3294" s="1">
        <v>0</v>
      </c>
      <c r="K3294" s="1">
        <v>150</v>
      </c>
      <c r="L3294" s="54"/>
    </row>
    <row r="3295" spans="1:12">
      <c r="A3295" t="s">
        <v>27</v>
      </c>
      <c r="B3295" t="s">
        <v>122</v>
      </c>
      <c r="C3295" t="s">
        <v>99</v>
      </c>
      <c r="D3295" t="s">
        <v>100</v>
      </c>
      <c r="E3295" s="54">
        <v>12</v>
      </c>
      <c r="F3295" t="s">
        <v>17</v>
      </c>
      <c r="G3295" s="54">
        <v>0.312721287500145</v>
      </c>
      <c r="H3295" s="54">
        <v>0</v>
      </c>
      <c r="I3295" s="54">
        <v>0.16867798738168299</v>
      </c>
      <c r="J3295" s="1">
        <v>0</v>
      </c>
      <c r="K3295" s="1">
        <v>150</v>
      </c>
      <c r="L3295" s="54"/>
    </row>
    <row r="3296" spans="1:12">
      <c r="A3296" t="s">
        <v>27</v>
      </c>
      <c r="B3296" t="s">
        <v>122</v>
      </c>
      <c r="C3296" t="s">
        <v>99</v>
      </c>
      <c r="D3296" t="s">
        <v>100</v>
      </c>
      <c r="E3296" s="54">
        <v>12</v>
      </c>
      <c r="F3296" t="s">
        <v>63</v>
      </c>
      <c r="G3296" s="54">
        <v>0.312721287500145</v>
      </c>
      <c r="H3296" s="54">
        <v>0</v>
      </c>
      <c r="I3296" s="54">
        <v>5.4076349228902497E-2</v>
      </c>
      <c r="J3296" s="1">
        <v>0</v>
      </c>
      <c r="K3296" s="1">
        <v>150</v>
      </c>
      <c r="L3296" s="54"/>
    </row>
    <row r="3297" spans="1:12">
      <c r="A3297" t="s">
        <v>27</v>
      </c>
      <c r="B3297" t="s">
        <v>122</v>
      </c>
      <c r="C3297" t="s">
        <v>99</v>
      </c>
      <c r="D3297" t="s">
        <v>100</v>
      </c>
      <c r="E3297" s="54">
        <v>12</v>
      </c>
      <c r="F3297" t="s">
        <v>72</v>
      </c>
      <c r="G3297" s="54">
        <v>0.312721287500145</v>
      </c>
      <c r="H3297" s="54">
        <v>0</v>
      </c>
      <c r="I3297" s="54">
        <v>0.207010730896626</v>
      </c>
      <c r="J3297" s="1">
        <v>0</v>
      </c>
      <c r="K3297" s="1">
        <v>150</v>
      </c>
      <c r="L3297" s="54"/>
    </row>
    <row r="3298" spans="1:12">
      <c r="A3298" t="s">
        <v>27</v>
      </c>
      <c r="B3298" t="s">
        <v>122</v>
      </c>
      <c r="C3298" t="s">
        <v>99</v>
      </c>
      <c r="D3298" t="s">
        <v>100</v>
      </c>
      <c r="E3298" s="54">
        <v>13</v>
      </c>
      <c r="F3298" t="s">
        <v>62</v>
      </c>
      <c r="G3298" s="54">
        <v>0.30659548717721802</v>
      </c>
      <c r="H3298" s="54">
        <v>0</v>
      </c>
      <c r="I3298" s="54">
        <v>0.120632821796903</v>
      </c>
      <c r="J3298" s="1">
        <v>0</v>
      </c>
      <c r="K3298" s="1">
        <v>150</v>
      </c>
      <c r="L3298" s="54"/>
    </row>
    <row r="3299" spans="1:12">
      <c r="A3299" t="s">
        <v>27</v>
      </c>
      <c r="B3299" t="s">
        <v>122</v>
      </c>
      <c r="C3299" t="s">
        <v>99</v>
      </c>
      <c r="D3299" t="s">
        <v>100</v>
      </c>
      <c r="E3299" s="54">
        <v>13</v>
      </c>
      <c r="F3299" t="s">
        <v>84</v>
      </c>
      <c r="G3299" s="54">
        <v>0.30659548717721802</v>
      </c>
      <c r="H3299" s="54">
        <v>0</v>
      </c>
      <c r="I3299" s="54">
        <v>-1.36988216504931E-2</v>
      </c>
      <c r="J3299" s="1">
        <v>0</v>
      </c>
      <c r="K3299" s="1">
        <v>5.9672131147540997</v>
      </c>
      <c r="L3299" s="54"/>
    </row>
    <row r="3300" spans="1:12">
      <c r="A3300" t="s">
        <v>27</v>
      </c>
      <c r="B3300" t="s">
        <v>122</v>
      </c>
      <c r="C3300" t="s">
        <v>99</v>
      </c>
      <c r="D3300" t="s">
        <v>100</v>
      </c>
      <c r="E3300" s="54">
        <v>13</v>
      </c>
      <c r="F3300" t="s">
        <v>84</v>
      </c>
      <c r="G3300" s="54">
        <v>0.30659548717721802</v>
      </c>
      <c r="H3300" s="54">
        <v>1</v>
      </c>
      <c r="I3300" s="54">
        <v>2.8068853287888301E-2</v>
      </c>
      <c r="J3300" s="1">
        <v>5.9672131147540997</v>
      </c>
      <c r="K3300" s="1">
        <v>12.360655737704899</v>
      </c>
      <c r="L3300" s="54"/>
    </row>
    <row r="3301" spans="1:12">
      <c r="A3301" t="s">
        <v>27</v>
      </c>
      <c r="B3301" t="s">
        <v>122</v>
      </c>
      <c r="C3301" t="s">
        <v>99</v>
      </c>
      <c r="D3301" t="s">
        <v>100</v>
      </c>
      <c r="E3301" s="54">
        <v>13</v>
      </c>
      <c r="F3301" t="s">
        <v>84</v>
      </c>
      <c r="G3301" s="54">
        <v>0.30659548717721802</v>
      </c>
      <c r="H3301" s="54">
        <v>2</v>
      </c>
      <c r="I3301" s="54">
        <v>1.56209177684312E-2</v>
      </c>
      <c r="J3301" s="1">
        <v>12.360655737704899</v>
      </c>
      <c r="K3301" s="1">
        <v>150</v>
      </c>
      <c r="L3301" s="54"/>
    </row>
    <row r="3302" spans="1:12">
      <c r="A3302" t="s">
        <v>27</v>
      </c>
      <c r="B3302" t="s">
        <v>122</v>
      </c>
      <c r="C3302" t="s">
        <v>99</v>
      </c>
      <c r="D3302" t="s">
        <v>100</v>
      </c>
      <c r="E3302" s="54">
        <v>13</v>
      </c>
      <c r="F3302" t="s">
        <v>80</v>
      </c>
      <c r="G3302" s="54">
        <v>0.30659548717721802</v>
      </c>
      <c r="H3302" s="54">
        <v>0</v>
      </c>
      <c r="I3302" s="54">
        <v>1.99887936460411E-2</v>
      </c>
      <c r="J3302" s="1">
        <v>0</v>
      </c>
      <c r="K3302" s="1">
        <v>150</v>
      </c>
      <c r="L3302" s="54"/>
    </row>
    <row r="3303" spans="1:12">
      <c r="A3303" t="s">
        <v>27</v>
      </c>
      <c r="B3303" t="s">
        <v>122</v>
      </c>
      <c r="C3303" t="s">
        <v>99</v>
      </c>
      <c r="D3303" t="s">
        <v>100</v>
      </c>
      <c r="E3303" s="54">
        <v>13</v>
      </c>
      <c r="F3303" t="s">
        <v>81</v>
      </c>
      <c r="G3303" s="54">
        <v>0.30659548717721802</v>
      </c>
      <c r="H3303" s="54">
        <v>0</v>
      </c>
      <c r="I3303" s="54">
        <v>1.91457378314721E-3</v>
      </c>
      <c r="J3303" s="1">
        <v>0</v>
      </c>
      <c r="K3303" s="1">
        <v>150</v>
      </c>
      <c r="L3303" s="54"/>
    </row>
    <row r="3304" spans="1:12">
      <c r="A3304" t="s">
        <v>27</v>
      </c>
      <c r="B3304" t="s">
        <v>122</v>
      </c>
      <c r="C3304" t="s">
        <v>99</v>
      </c>
      <c r="D3304" t="s">
        <v>100</v>
      </c>
      <c r="E3304" s="54">
        <v>13</v>
      </c>
      <c r="F3304" t="s">
        <v>66</v>
      </c>
      <c r="G3304" s="54">
        <v>0.30659548717721802</v>
      </c>
      <c r="H3304" s="54">
        <v>0</v>
      </c>
      <c r="I3304" s="54">
        <v>4.8493708683986898E-2</v>
      </c>
      <c r="J3304" s="1">
        <v>0</v>
      </c>
      <c r="K3304" s="1">
        <v>150</v>
      </c>
      <c r="L3304" s="54"/>
    </row>
    <row r="3305" spans="1:12">
      <c r="A3305" t="s">
        <v>27</v>
      </c>
      <c r="B3305" t="s">
        <v>122</v>
      </c>
      <c r="C3305" t="s">
        <v>99</v>
      </c>
      <c r="D3305" t="s">
        <v>100</v>
      </c>
      <c r="E3305" s="54">
        <v>13</v>
      </c>
      <c r="F3305" t="s">
        <v>56</v>
      </c>
      <c r="G3305" s="54">
        <v>0.30659548717721802</v>
      </c>
      <c r="H3305" s="54">
        <v>0</v>
      </c>
      <c r="I3305" s="54">
        <v>-1.59052608386346E-2</v>
      </c>
      <c r="J3305" s="1">
        <v>0</v>
      </c>
      <c r="K3305" s="1">
        <v>150</v>
      </c>
      <c r="L3305" s="54"/>
    </row>
    <row r="3306" spans="1:12">
      <c r="A3306" t="s">
        <v>27</v>
      </c>
      <c r="B3306" t="s">
        <v>122</v>
      </c>
      <c r="C3306" t="s">
        <v>99</v>
      </c>
      <c r="D3306" t="s">
        <v>100</v>
      </c>
      <c r="E3306" s="54">
        <v>13</v>
      </c>
      <c r="F3306" t="s">
        <v>86</v>
      </c>
      <c r="G3306" s="54">
        <v>0.30659548717721802</v>
      </c>
      <c r="H3306" s="54">
        <v>0</v>
      </c>
      <c r="I3306" s="54">
        <v>-4.5231123196828402E-3</v>
      </c>
      <c r="J3306" s="1">
        <v>0</v>
      </c>
      <c r="K3306" s="1">
        <v>150</v>
      </c>
      <c r="L3306" s="54"/>
    </row>
    <row r="3307" spans="1:12">
      <c r="A3307" t="s">
        <v>27</v>
      </c>
      <c r="B3307" t="s">
        <v>122</v>
      </c>
      <c r="C3307" t="s">
        <v>99</v>
      </c>
      <c r="D3307" t="s">
        <v>100</v>
      </c>
      <c r="E3307" s="54">
        <v>13</v>
      </c>
      <c r="F3307" t="s">
        <v>88</v>
      </c>
      <c r="G3307" s="54">
        <v>0.30659548717721802</v>
      </c>
      <c r="H3307" s="54">
        <v>0</v>
      </c>
      <c r="I3307" s="54">
        <v>6.5271597316257299E-3</v>
      </c>
      <c r="J3307" s="1">
        <v>0</v>
      </c>
      <c r="K3307" s="1">
        <v>150</v>
      </c>
      <c r="L3307" s="54"/>
    </row>
    <row r="3308" spans="1:12">
      <c r="A3308" t="s">
        <v>27</v>
      </c>
      <c r="B3308" t="s">
        <v>122</v>
      </c>
      <c r="C3308" t="s">
        <v>99</v>
      </c>
      <c r="D3308" t="s">
        <v>100</v>
      </c>
      <c r="E3308" s="54">
        <v>13</v>
      </c>
      <c r="F3308" t="s">
        <v>87</v>
      </c>
      <c r="G3308" s="54">
        <v>0.30659548717721802</v>
      </c>
      <c r="H3308" s="54">
        <v>0</v>
      </c>
      <c r="I3308" s="54">
        <v>-3.64078063098744E-3</v>
      </c>
      <c r="J3308" s="1">
        <v>0</v>
      </c>
      <c r="K3308" s="1">
        <v>150</v>
      </c>
      <c r="L3308" s="54"/>
    </row>
    <row r="3309" spans="1:12">
      <c r="A3309" t="s">
        <v>27</v>
      </c>
      <c r="B3309" t="s">
        <v>122</v>
      </c>
      <c r="C3309" t="s">
        <v>99</v>
      </c>
      <c r="D3309" t="s">
        <v>100</v>
      </c>
      <c r="E3309" s="54">
        <v>13</v>
      </c>
      <c r="F3309" t="s">
        <v>85</v>
      </c>
      <c r="G3309" s="54">
        <v>0.30659548717721802</v>
      </c>
      <c r="H3309" s="54">
        <v>0</v>
      </c>
      <c r="I3309" s="54">
        <v>3.8775303542662198E-3</v>
      </c>
      <c r="J3309" s="1">
        <v>0</v>
      </c>
      <c r="K3309" s="1">
        <v>150</v>
      </c>
      <c r="L3309" s="54"/>
    </row>
    <row r="3310" spans="1:12">
      <c r="A3310" t="s">
        <v>27</v>
      </c>
      <c r="B3310" t="s">
        <v>122</v>
      </c>
      <c r="C3310" t="s">
        <v>99</v>
      </c>
      <c r="D3310" t="s">
        <v>100</v>
      </c>
      <c r="E3310" s="54">
        <v>13</v>
      </c>
      <c r="F3310" t="s">
        <v>89</v>
      </c>
      <c r="G3310" s="54">
        <v>0.30659548717721802</v>
      </c>
      <c r="H3310" s="54">
        <v>0</v>
      </c>
      <c r="I3310" s="54">
        <v>1.18321928638724E-3</v>
      </c>
      <c r="J3310" s="1">
        <v>0</v>
      </c>
      <c r="K3310" s="1">
        <v>150</v>
      </c>
      <c r="L3310" s="54"/>
    </row>
    <row r="3311" spans="1:12">
      <c r="A3311" t="s">
        <v>27</v>
      </c>
      <c r="B3311" t="s">
        <v>122</v>
      </c>
      <c r="C3311" t="s">
        <v>99</v>
      </c>
      <c r="D3311" t="s">
        <v>100</v>
      </c>
      <c r="E3311" s="54">
        <v>13</v>
      </c>
      <c r="F3311" t="s">
        <v>55</v>
      </c>
      <c r="G3311" s="54">
        <v>0.30659548717721802</v>
      </c>
      <c r="H3311" s="54">
        <v>0</v>
      </c>
      <c r="I3311" s="54">
        <v>2.64412190539863E-2</v>
      </c>
      <c r="J3311" s="1">
        <v>0</v>
      </c>
      <c r="K3311" s="1">
        <v>150</v>
      </c>
      <c r="L3311" s="54"/>
    </row>
    <row r="3312" spans="1:12">
      <c r="A3312" t="s">
        <v>27</v>
      </c>
      <c r="B3312" t="s">
        <v>122</v>
      </c>
      <c r="C3312" t="s">
        <v>99</v>
      </c>
      <c r="D3312" t="s">
        <v>100</v>
      </c>
      <c r="E3312" s="54">
        <v>13</v>
      </c>
      <c r="F3312" t="s">
        <v>61</v>
      </c>
      <c r="G3312" s="54">
        <v>0.30659548717721802</v>
      </c>
      <c r="H3312" s="54">
        <v>0</v>
      </c>
      <c r="I3312" s="54">
        <v>0.116042977693637</v>
      </c>
      <c r="J3312" s="1">
        <v>0</v>
      </c>
      <c r="K3312" s="1">
        <v>150</v>
      </c>
      <c r="L3312" s="54"/>
    </row>
    <row r="3313" spans="1:12">
      <c r="A3313" t="s">
        <v>27</v>
      </c>
      <c r="B3313" t="s">
        <v>122</v>
      </c>
      <c r="C3313" t="s">
        <v>99</v>
      </c>
      <c r="D3313" t="s">
        <v>100</v>
      </c>
      <c r="E3313" s="54">
        <v>13</v>
      </c>
      <c r="F3313" t="s">
        <v>60</v>
      </c>
      <c r="G3313" s="54">
        <v>0.30659548717721802</v>
      </c>
      <c r="H3313" s="54">
        <v>0</v>
      </c>
      <c r="I3313" s="54">
        <v>0.13111103903643001</v>
      </c>
      <c r="J3313" s="1">
        <v>0</v>
      </c>
      <c r="K3313" s="1">
        <v>150</v>
      </c>
      <c r="L3313" s="54"/>
    </row>
    <row r="3314" spans="1:12">
      <c r="A3314" t="s">
        <v>27</v>
      </c>
      <c r="B3314" t="s">
        <v>122</v>
      </c>
      <c r="C3314" t="s">
        <v>99</v>
      </c>
      <c r="D3314" t="s">
        <v>100</v>
      </c>
      <c r="E3314" s="54">
        <v>13</v>
      </c>
      <c r="F3314" t="s">
        <v>57</v>
      </c>
      <c r="G3314" s="54">
        <v>0.30659548717721802</v>
      </c>
      <c r="H3314" s="54">
        <v>0</v>
      </c>
      <c r="I3314" s="54">
        <v>-4.0258748775105602E-2</v>
      </c>
      <c r="J3314" s="1">
        <v>0</v>
      </c>
      <c r="K3314" s="1">
        <v>150</v>
      </c>
      <c r="L3314" s="54"/>
    </row>
    <row r="3315" spans="1:12">
      <c r="A3315" t="s">
        <v>27</v>
      </c>
      <c r="B3315" t="s">
        <v>122</v>
      </c>
      <c r="C3315" t="s">
        <v>99</v>
      </c>
      <c r="D3315" t="s">
        <v>100</v>
      </c>
      <c r="E3315" s="54">
        <v>13</v>
      </c>
      <c r="F3315" t="s">
        <v>59</v>
      </c>
      <c r="G3315" s="54">
        <v>0.30659548717721802</v>
      </c>
      <c r="H3315" s="54">
        <v>0</v>
      </c>
      <c r="I3315" s="54">
        <v>-3.4637407730037498E-2</v>
      </c>
      <c r="J3315" s="1">
        <v>0</v>
      </c>
      <c r="K3315" s="1">
        <v>150</v>
      </c>
      <c r="L3315" s="54"/>
    </row>
    <row r="3316" spans="1:12">
      <c r="A3316" t="s">
        <v>27</v>
      </c>
      <c r="B3316" t="s">
        <v>122</v>
      </c>
      <c r="C3316" t="s">
        <v>99</v>
      </c>
      <c r="D3316" t="s">
        <v>100</v>
      </c>
      <c r="E3316" s="54">
        <v>13</v>
      </c>
      <c r="F3316" t="s">
        <v>65</v>
      </c>
      <c r="G3316" s="54">
        <v>0.30659548717721802</v>
      </c>
      <c r="H3316" s="54">
        <v>0</v>
      </c>
      <c r="I3316" s="54">
        <v>1.5678273419817E-2</v>
      </c>
      <c r="J3316" s="1">
        <v>0</v>
      </c>
      <c r="K3316" s="1">
        <v>150</v>
      </c>
      <c r="L3316" s="54"/>
    </row>
    <row r="3317" spans="1:12">
      <c r="A3317" t="s">
        <v>27</v>
      </c>
      <c r="B3317" t="s">
        <v>122</v>
      </c>
      <c r="C3317" t="s">
        <v>99</v>
      </c>
      <c r="D3317" t="s">
        <v>100</v>
      </c>
      <c r="E3317" s="54">
        <v>13</v>
      </c>
      <c r="F3317" t="s">
        <v>64</v>
      </c>
      <c r="G3317" s="54">
        <v>0.30659548717721802</v>
      </c>
      <c r="H3317" s="54">
        <v>0</v>
      </c>
      <c r="I3317" s="54">
        <v>2.5489032497186901E-2</v>
      </c>
      <c r="J3317" s="1">
        <v>0</v>
      </c>
      <c r="K3317" s="1">
        <v>150</v>
      </c>
      <c r="L3317" s="54"/>
    </row>
    <row r="3318" spans="1:12">
      <c r="A3318" t="s">
        <v>27</v>
      </c>
      <c r="B3318" t="s">
        <v>122</v>
      </c>
      <c r="C3318" t="s">
        <v>99</v>
      </c>
      <c r="D3318" t="s">
        <v>100</v>
      </c>
      <c r="E3318" s="54">
        <v>13</v>
      </c>
      <c r="F3318" t="s">
        <v>17</v>
      </c>
      <c r="G3318" s="54">
        <v>0.30659548717721802</v>
      </c>
      <c r="H3318" s="54">
        <v>0</v>
      </c>
      <c r="I3318" s="54">
        <v>0.17991747010558101</v>
      </c>
      <c r="J3318" s="1">
        <v>0</v>
      </c>
      <c r="K3318" s="1">
        <v>150</v>
      </c>
      <c r="L3318" s="54"/>
    </row>
    <row r="3319" spans="1:12">
      <c r="A3319" t="s">
        <v>27</v>
      </c>
      <c r="B3319" t="s">
        <v>122</v>
      </c>
      <c r="C3319" t="s">
        <v>99</v>
      </c>
      <c r="D3319" t="s">
        <v>100</v>
      </c>
      <c r="E3319" s="54">
        <v>13</v>
      </c>
      <c r="F3319" t="s">
        <v>63</v>
      </c>
      <c r="G3319" s="54">
        <v>0.30659548717721802</v>
      </c>
      <c r="H3319" s="54">
        <v>0</v>
      </c>
      <c r="I3319" s="54">
        <v>1.5541886333228601E-2</v>
      </c>
      <c r="J3319" s="1">
        <v>0</v>
      </c>
      <c r="K3319" s="1">
        <v>150</v>
      </c>
      <c r="L3319" s="54"/>
    </row>
    <row r="3320" spans="1:12">
      <c r="A3320" t="s">
        <v>27</v>
      </c>
      <c r="B3320" t="s">
        <v>122</v>
      </c>
      <c r="C3320" t="s">
        <v>99</v>
      </c>
      <c r="D3320" t="s">
        <v>100</v>
      </c>
      <c r="E3320" s="54">
        <v>13</v>
      </c>
      <c r="F3320" t="s">
        <v>72</v>
      </c>
      <c r="G3320" s="54">
        <v>0.30659548717721802</v>
      </c>
      <c r="H3320" s="54">
        <v>0</v>
      </c>
      <c r="I3320" s="54">
        <v>0.246300734596334</v>
      </c>
      <c r="J3320" s="1">
        <v>0</v>
      </c>
      <c r="K3320" s="1">
        <v>150</v>
      </c>
      <c r="L3320" s="54"/>
    </row>
    <row r="3321" spans="1:12">
      <c r="A3321" t="s">
        <v>27</v>
      </c>
      <c r="B3321" t="s">
        <v>122</v>
      </c>
      <c r="C3321" t="s">
        <v>99</v>
      </c>
      <c r="D3321" t="s">
        <v>100</v>
      </c>
      <c r="E3321" s="54">
        <v>14</v>
      </c>
      <c r="F3321" t="s">
        <v>62</v>
      </c>
      <c r="G3321" s="54">
        <v>0.310173626890831</v>
      </c>
      <c r="H3321" s="54">
        <v>0</v>
      </c>
      <c r="I3321" s="54">
        <v>0.13689195633096499</v>
      </c>
      <c r="J3321" s="1">
        <v>0</v>
      </c>
      <c r="K3321" s="1">
        <v>150</v>
      </c>
      <c r="L3321" s="54"/>
    </row>
    <row r="3322" spans="1:12">
      <c r="A3322" t="s">
        <v>27</v>
      </c>
      <c r="B3322" t="s">
        <v>122</v>
      </c>
      <c r="C3322" t="s">
        <v>99</v>
      </c>
      <c r="D3322" t="s">
        <v>100</v>
      </c>
      <c r="E3322" s="54">
        <v>14</v>
      </c>
      <c r="F3322" t="s">
        <v>84</v>
      </c>
      <c r="G3322" s="54">
        <v>0.310173626890831</v>
      </c>
      <c r="H3322" s="54">
        <v>0</v>
      </c>
      <c r="I3322" s="54">
        <v>-1.0271600464979099E-2</v>
      </c>
      <c r="J3322" s="1">
        <v>0</v>
      </c>
      <c r="K3322" s="1">
        <v>9.6393442622950793</v>
      </c>
      <c r="L3322" s="54"/>
    </row>
    <row r="3323" spans="1:12">
      <c r="A3323" t="s">
        <v>27</v>
      </c>
      <c r="B3323" t="s">
        <v>122</v>
      </c>
      <c r="C3323" t="s">
        <v>99</v>
      </c>
      <c r="D3323" t="s">
        <v>100</v>
      </c>
      <c r="E3323" s="54">
        <v>14</v>
      </c>
      <c r="F3323" t="s">
        <v>84</v>
      </c>
      <c r="G3323" s="54">
        <v>0.310173626890831</v>
      </c>
      <c r="H3323" s="54">
        <v>1</v>
      </c>
      <c r="I3323" s="54">
        <v>3.5771186665903801E-2</v>
      </c>
      <c r="J3323" s="1">
        <v>9.6393442622950793</v>
      </c>
      <c r="K3323" s="1">
        <v>150</v>
      </c>
      <c r="L3323" s="54"/>
    </row>
    <row r="3324" spans="1:12">
      <c r="A3324" t="s">
        <v>27</v>
      </c>
      <c r="B3324" t="s">
        <v>122</v>
      </c>
      <c r="C3324" t="s">
        <v>99</v>
      </c>
      <c r="D3324" t="s">
        <v>100</v>
      </c>
      <c r="E3324" s="54">
        <v>14</v>
      </c>
      <c r="F3324" t="s">
        <v>80</v>
      </c>
      <c r="G3324" s="54">
        <v>0.310173626890831</v>
      </c>
      <c r="H3324" s="54">
        <v>0</v>
      </c>
      <c r="I3324" s="54">
        <v>2.1689382888694299E-2</v>
      </c>
      <c r="J3324" s="1">
        <v>0</v>
      </c>
      <c r="K3324" s="1">
        <v>150</v>
      </c>
      <c r="L3324" s="54"/>
    </row>
    <row r="3325" spans="1:12">
      <c r="A3325" t="s">
        <v>27</v>
      </c>
      <c r="B3325" t="s">
        <v>122</v>
      </c>
      <c r="C3325" t="s">
        <v>99</v>
      </c>
      <c r="D3325" t="s">
        <v>100</v>
      </c>
      <c r="E3325" s="54">
        <v>14</v>
      </c>
      <c r="F3325" t="s">
        <v>81</v>
      </c>
      <c r="G3325" s="54">
        <v>0.310173626890831</v>
      </c>
      <c r="H3325" s="54">
        <v>0</v>
      </c>
      <c r="I3325" s="54">
        <v>7.5582745151123497E-3</v>
      </c>
      <c r="J3325" s="1">
        <v>0</v>
      </c>
      <c r="K3325" s="1">
        <v>150</v>
      </c>
      <c r="L3325" s="54"/>
    </row>
    <row r="3326" spans="1:12">
      <c r="A3326" t="s">
        <v>27</v>
      </c>
      <c r="B3326" t="s">
        <v>122</v>
      </c>
      <c r="C3326" t="s">
        <v>99</v>
      </c>
      <c r="D3326" t="s">
        <v>100</v>
      </c>
      <c r="E3326" s="54">
        <v>14</v>
      </c>
      <c r="F3326" t="s">
        <v>66</v>
      </c>
      <c r="G3326" s="54">
        <v>0.310173626890831</v>
      </c>
      <c r="H3326" s="54">
        <v>0</v>
      </c>
      <c r="I3326" s="54">
        <v>5.8647865009364301E-2</v>
      </c>
      <c r="J3326" s="1">
        <v>0</v>
      </c>
      <c r="K3326" s="1">
        <v>150</v>
      </c>
      <c r="L3326" s="54"/>
    </row>
    <row r="3327" spans="1:12">
      <c r="A3327" t="s">
        <v>27</v>
      </c>
      <c r="B3327" t="s">
        <v>122</v>
      </c>
      <c r="C3327" t="s">
        <v>99</v>
      </c>
      <c r="D3327" t="s">
        <v>100</v>
      </c>
      <c r="E3327" s="54">
        <v>14</v>
      </c>
      <c r="F3327" t="s">
        <v>56</v>
      </c>
      <c r="G3327" s="54">
        <v>0.310173626890831</v>
      </c>
      <c r="H3327" s="54">
        <v>0</v>
      </c>
      <c r="I3327" s="54">
        <v>9.1130177308477202E-3</v>
      </c>
      <c r="J3327" s="1">
        <v>0</v>
      </c>
      <c r="K3327" s="1">
        <v>150</v>
      </c>
      <c r="L3327" s="54"/>
    </row>
    <row r="3328" spans="1:12">
      <c r="A3328" t="s">
        <v>27</v>
      </c>
      <c r="B3328" t="s">
        <v>122</v>
      </c>
      <c r="C3328" t="s">
        <v>99</v>
      </c>
      <c r="D3328" t="s">
        <v>100</v>
      </c>
      <c r="E3328" s="54">
        <v>14</v>
      </c>
      <c r="F3328" t="s">
        <v>86</v>
      </c>
      <c r="G3328" s="54">
        <v>0.310173626890831</v>
      </c>
      <c r="H3328" s="54">
        <v>0</v>
      </c>
      <c r="I3328" s="54">
        <v>-6.0194290681080303E-3</v>
      </c>
      <c r="J3328" s="1">
        <v>0</v>
      </c>
      <c r="K3328" s="1">
        <v>150</v>
      </c>
      <c r="L3328" s="54"/>
    </row>
    <row r="3329" spans="1:12">
      <c r="A3329" t="s">
        <v>27</v>
      </c>
      <c r="B3329" t="s">
        <v>122</v>
      </c>
      <c r="C3329" t="s">
        <v>99</v>
      </c>
      <c r="D3329" t="s">
        <v>100</v>
      </c>
      <c r="E3329" s="54">
        <v>14</v>
      </c>
      <c r="F3329" t="s">
        <v>88</v>
      </c>
      <c r="G3329" s="54">
        <v>0.310173626890831</v>
      </c>
      <c r="H3329" s="54">
        <v>0</v>
      </c>
      <c r="I3329" s="54">
        <v>6.5599066106677697E-3</v>
      </c>
      <c r="J3329" s="1">
        <v>0</v>
      </c>
      <c r="K3329" s="1">
        <v>150</v>
      </c>
      <c r="L3329" s="54"/>
    </row>
    <row r="3330" spans="1:12">
      <c r="A3330" t="s">
        <v>27</v>
      </c>
      <c r="B3330" t="s">
        <v>122</v>
      </c>
      <c r="C3330" t="s">
        <v>99</v>
      </c>
      <c r="D3330" t="s">
        <v>100</v>
      </c>
      <c r="E3330" s="54">
        <v>14</v>
      </c>
      <c r="F3330" t="s">
        <v>87</v>
      </c>
      <c r="G3330" s="54">
        <v>0.310173626890831</v>
      </c>
      <c r="H3330" s="54">
        <v>0</v>
      </c>
      <c r="I3330" s="54">
        <v>-1.52182805446622E-3</v>
      </c>
      <c r="J3330" s="1">
        <v>0</v>
      </c>
      <c r="K3330" s="1">
        <v>150</v>
      </c>
      <c r="L3330" s="54"/>
    </row>
    <row r="3331" spans="1:12">
      <c r="A3331" t="s">
        <v>27</v>
      </c>
      <c r="B3331" t="s">
        <v>122</v>
      </c>
      <c r="C3331" t="s">
        <v>99</v>
      </c>
      <c r="D3331" t="s">
        <v>100</v>
      </c>
      <c r="E3331" s="54">
        <v>14</v>
      </c>
      <c r="F3331" t="s">
        <v>85</v>
      </c>
      <c r="G3331" s="54">
        <v>0.310173626890831</v>
      </c>
      <c r="H3331" s="54">
        <v>0</v>
      </c>
      <c r="I3331" s="54">
        <v>3.6896058077751301E-3</v>
      </c>
      <c r="J3331" s="1">
        <v>0</v>
      </c>
      <c r="K3331" s="1">
        <v>150</v>
      </c>
      <c r="L3331" s="54"/>
    </row>
    <row r="3332" spans="1:12">
      <c r="A3332" t="s">
        <v>27</v>
      </c>
      <c r="B3332" t="s">
        <v>122</v>
      </c>
      <c r="C3332" t="s">
        <v>99</v>
      </c>
      <c r="D3332" t="s">
        <v>100</v>
      </c>
      <c r="E3332" s="54">
        <v>14</v>
      </c>
      <c r="F3332" t="s">
        <v>89</v>
      </c>
      <c r="G3332" s="54">
        <v>0.310173626890831</v>
      </c>
      <c r="H3332" s="54">
        <v>0</v>
      </c>
      <c r="I3332" s="54">
        <v>-3.1641336719832902E-4</v>
      </c>
      <c r="J3332" s="1">
        <v>0</v>
      </c>
      <c r="K3332" s="1">
        <v>150</v>
      </c>
      <c r="L3332" s="54"/>
    </row>
    <row r="3333" spans="1:12">
      <c r="A3333" t="s">
        <v>27</v>
      </c>
      <c r="B3333" t="s">
        <v>122</v>
      </c>
      <c r="C3333" t="s">
        <v>99</v>
      </c>
      <c r="D3333" t="s">
        <v>100</v>
      </c>
      <c r="E3333" s="54">
        <v>14</v>
      </c>
      <c r="F3333" t="s">
        <v>55</v>
      </c>
      <c r="G3333" s="54">
        <v>0.310173626890831</v>
      </c>
      <c r="H3333" s="54">
        <v>0</v>
      </c>
      <c r="I3333" s="54">
        <v>5.2655400581019397E-2</v>
      </c>
      <c r="J3333" s="1">
        <v>0</v>
      </c>
      <c r="K3333" s="1">
        <v>150</v>
      </c>
      <c r="L3333" s="54"/>
    </row>
    <row r="3334" spans="1:12">
      <c r="A3334" t="s">
        <v>27</v>
      </c>
      <c r="B3334" t="s">
        <v>122</v>
      </c>
      <c r="C3334" t="s">
        <v>99</v>
      </c>
      <c r="D3334" t="s">
        <v>100</v>
      </c>
      <c r="E3334" s="54">
        <v>14</v>
      </c>
      <c r="F3334" t="s">
        <v>61</v>
      </c>
      <c r="G3334" s="54">
        <v>0.310173626890831</v>
      </c>
      <c r="H3334" s="54">
        <v>0</v>
      </c>
      <c r="I3334" s="54">
        <v>0.13000544082809201</v>
      </c>
      <c r="J3334" s="1">
        <v>0</v>
      </c>
      <c r="K3334" s="1">
        <v>150</v>
      </c>
      <c r="L3334" s="54"/>
    </row>
    <row r="3335" spans="1:12">
      <c r="A3335" t="s">
        <v>27</v>
      </c>
      <c r="B3335" t="s">
        <v>122</v>
      </c>
      <c r="C3335" t="s">
        <v>99</v>
      </c>
      <c r="D3335" t="s">
        <v>100</v>
      </c>
      <c r="E3335" s="54">
        <v>14</v>
      </c>
      <c r="F3335" t="s">
        <v>60</v>
      </c>
      <c r="G3335" s="54">
        <v>0.310173626890831</v>
      </c>
      <c r="H3335" s="54">
        <v>0</v>
      </c>
      <c r="I3335" s="54">
        <v>0.13490304548236801</v>
      </c>
      <c r="J3335" s="1">
        <v>0</v>
      </c>
      <c r="K3335" s="1">
        <v>150</v>
      </c>
      <c r="L3335" s="54"/>
    </row>
    <row r="3336" spans="1:12">
      <c r="A3336" t="s">
        <v>27</v>
      </c>
      <c r="B3336" t="s">
        <v>122</v>
      </c>
      <c r="C3336" t="s">
        <v>99</v>
      </c>
      <c r="D3336" t="s">
        <v>100</v>
      </c>
      <c r="E3336" s="54">
        <v>14</v>
      </c>
      <c r="F3336" t="s">
        <v>57</v>
      </c>
      <c r="G3336" s="54">
        <v>0.310173626890831</v>
      </c>
      <c r="H3336" s="54">
        <v>0</v>
      </c>
      <c r="I3336" s="54">
        <v>-1.0553387164319399E-2</v>
      </c>
      <c r="J3336" s="1">
        <v>0</v>
      </c>
      <c r="K3336" s="1">
        <v>150</v>
      </c>
      <c r="L3336" s="54"/>
    </row>
    <row r="3337" spans="1:12">
      <c r="A3337" t="s">
        <v>27</v>
      </c>
      <c r="B3337" t="s">
        <v>122</v>
      </c>
      <c r="C3337" t="s">
        <v>99</v>
      </c>
      <c r="D3337" t="s">
        <v>100</v>
      </c>
      <c r="E3337" s="54">
        <v>14</v>
      </c>
      <c r="F3337" t="s">
        <v>59</v>
      </c>
      <c r="G3337" s="54">
        <v>0.310173626890831</v>
      </c>
      <c r="H3337" s="54">
        <v>0</v>
      </c>
      <c r="I3337" s="54">
        <v>-1.7310331180140099E-2</v>
      </c>
      <c r="J3337" s="1">
        <v>0</v>
      </c>
      <c r="K3337" s="1">
        <v>150</v>
      </c>
      <c r="L3337" s="54"/>
    </row>
    <row r="3338" spans="1:12">
      <c r="A3338" t="s">
        <v>27</v>
      </c>
      <c r="B3338" t="s">
        <v>122</v>
      </c>
      <c r="C3338" t="s">
        <v>99</v>
      </c>
      <c r="D3338" t="s">
        <v>100</v>
      </c>
      <c r="E3338" s="54">
        <v>14</v>
      </c>
      <c r="F3338" t="s">
        <v>65</v>
      </c>
      <c r="G3338" s="54">
        <v>0.310173626890831</v>
      </c>
      <c r="H3338" s="54">
        <v>0</v>
      </c>
      <c r="I3338" s="54">
        <v>4.3179185936977199E-2</v>
      </c>
      <c r="J3338" s="1">
        <v>0</v>
      </c>
      <c r="K3338" s="1">
        <v>150</v>
      </c>
      <c r="L3338" s="54"/>
    </row>
    <row r="3339" spans="1:12">
      <c r="A3339" t="s">
        <v>27</v>
      </c>
      <c r="B3339" t="s">
        <v>122</v>
      </c>
      <c r="C3339" t="s">
        <v>99</v>
      </c>
      <c r="D3339" t="s">
        <v>100</v>
      </c>
      <c r="E3339" s="54">
        <v>14</v>
      </c>
      <c r="F3339" t="s">
        <v>64</v>
      </c>
      <c r="G3339" s="54">
        <v>0.310173626890831</v>
      </c>
      <c r="H3339" s="54">
        <v>0</v>
      </c>
      <c r="I3339" s="54">
        <v>4.6140868782340097E-2</v>
      </c>
      <c r="J3339" s="1">
        <v>0</v>
      </c>
      <c r="K3339" s="1">
        <v>150</v>
      </c>
      <c r="L3339" s="54"/>
    </row>
    <row r="3340" spans="1:12">
      <c r="A3340" t="s">
        <v>27</v>
      </c>
      <c r="B3340" t="s">
        <v>122</v>
      </c>
      <c r="C3340" t="s">
        <v>99</v>
      </c>
      <c r="D3340" t="s">
        <v>100</v>
      </c>
      <c r="E3340" s="54">
        <v>14</v>
      </c>
      <c r="F3340" t="s">
        <v>17</v>
      </c>
      <c r="G3340" s="54">
        <v>0.310173626890831</v>
      </c>
      <c r="H3340" s="54">
        <v>0</v>
      </c>
      <c r="I3340" s="54">
        <v>0.18512402236678799</v>
      </c>
      <c r="J3340" s="1">
        <v>0</v>
      </c>
      <c r="K3340" s="1">
        <v>150</v>
      </c>
      <c r="L3340" s="54"/>
    </row>
    <row r="3341" spans="1:12">
      <c r="A3341" t="s">
        <v>27</v>
      </c>
      <c r="B3341" t="s">
        <v>122</v>
      </c>
      <c r="C3341" t="s">
        <v>99</v>
      </c>
      <c r="D3341" t="s">
        <v>100</v>
      </c>
      <c r="E3341" s="54">
        <v>14</v>
      </c>
      <c r="F3341" t="s">
        <v>63</v>
      </c>
      <c r="G3341" s="54">
        <v>0.310173626890831</v>
      </c>
      <c r="H3341" s="54">
        <v>0</v>
      </c>
      <c r="I3341" s="54">
        <v>3.3109610459573599E-2</v>
      </c>
      <c r="J3341" s="1">
        <v>0</v>
      </c>
      <c r="K3341" s="1">
        <v>150</v>
      </c>
      <c r="L3341" s="54"/>
    </row>
    <row r="3342" spans="1:12">
      <c r="A3342" t="s">
        <v>27</v>
      </c>
      <c r="B3342" t="s">
        <v>122</v>
      </c>
      <c r="C3342" t="s">
        <v>99</v>
      </c>
      <c r="D3342" t="s">
        <v>100</v>
      </c>
      <c r="E3342" s="54">
        <v>14</v>
      </c>
      <c r="F3342" t="s">
        <v>72</v>
      </c>
      <c r="G3342" s="54">
        <v>0.310173626890831</v>
      </c>
      <c r="H3342" s="54">
        <v>0</v>
      </c>
      <c r="I3342" s="54">
        <v>0.20547573737953601</v>
      </c>
      <c r="J3342" s="1">
        <v>0</v>
      </c>
      <c r="K3342" s="1">
        <v>150</v>
      </c>
      <c r="L3342" s="54"/>
    </row>
    <row r="3343" spans="1:12">
      <c r="A3343" t="s">
        <v>27</v>
      </c>
      <c r="B3343" t="s">
        <v>122</v>
      </c>
      <c r="C3343" t="s">
        <v>99</v>
      </c>
      <c r="D3343" t="s">
        <v>100</v>
      </c>
      <c r="E3343" s="54">
        <v>15</v>
      </c>
      <c r="F3343" t="s">
        <v>62</v>
      </c>
      <c r="G3343" s="54">
        <v>0.31952519414806302</v>
      </c>
      <c r="H3343" s="54">
        <v>0</v>
      </c>
      <c r="I3343" s="54">
        <v>0.206161832060654</v>
      </c>
      <c r="J3343" s="1">
        <v>0</v>
      </c>
      <c r="K3343" s="1">
        <v>150</v>
      </c>
      <c r="L3343" s="54"/>
    </row>
    <row r="3344" spans="1:12">
      <c r="A3344" t="s">
        <v>27</v>
      </c>
      <c r="B3344" t="s">
        <v>122</v>
      </c>
      <c r="C3344" t="s">
        <v>99</v>
      </c>
      <c r="D3344" t="s">
        <v>100</v>
      </c>
      <c r="E3344" s="54">
        <v>15</v>
      </c>
      <c r="F3344" t="s">
        <v>84</v>
      </c>
      <c r="G3344" s="54">
        <v>0.31952519414806302</v>
      </c>
      <c r="H3344" s="54">
        <v>0</v>
      </c>
      <c r="I3344" s="54">
        <v>-7.0856629096691702E-3</v>
      </c>
      <c r="J3344" s="1">
        <v>0</v>
      </c>
      <c r="K3344" s="1">
        <v>10.819672131147501</v>
      </c>
      <c r="L3344" s="54"/>
    </row>
    <row r="3345" spans="1:12">
      <c r="A3345" t="s">
        <v>27</v>
      </c>
      <c r="B3345" t="s">
        <v>122</v>
      </c>
      <c r="C3345" t="s">
        <v>99</v>
      </c>
      <c r="D3345" t="s">
        <v>100</v>
      </c>
      <c r="E3345" s="54">
        <v>15</v>
      </c>
      <c r="F3345" t="s">
        <v>84</v>
      </c>
      <c r="G3345" s="54">
        <v>0.31952519414806302</v>
      </c>
      <c r="H3345" s="54">
        <v>1</v>
      </c>
      <c r="I3345" s="54">
        <v>3.80760712567201E-2</v>
      </c>
      <c r="J3345" s="1">
        <v>10.819672131147501</v>
      </c>
      <c r="K3345" s="1">
        <v>150</v>
      </c>
      <c r="L3345" s="54"/>
    </row>
    <row r="3346" spans="1:12">
      <c r="A3346" t="s">
        <v>27</v>
      </c>
      <c r="B3346" t="s">
        <v>122</v>
      </c>
      <c r="C3346" t="s">
        <v>99</v>
      </c>
      <c r="D3346" t="s">
        <v>100</v>
      </c>
      <c r="E3346" s="54">
        <v>15</v>
      </c>
      <c r="F3346" t="s">
        <v>80</v>
      </c>
      <c r="G3346" s="54">
        <v>0.31952519414806302</v>
      </c>
      <c r="H3346" s="54">
        <v>0</v>
      </c>
      <c r="I3346" s="54">
        <v>2.4487879323779702E-2</v>
      </c>
      <c r="J3346" s="1">
        <v>0</v>
      </c>
      <c r="K3346" s="1">
        <v>150</v>
      </c>
      <c r="L3346" s="54"/>
    </row>
    <row r="3347" spans="1:12">
      <c r="A3347" t="s">
        <v>27</v>
      </c>
      <c r="B3347" t="s">
        <v>122</v>
      </c>
      <c r="C3347" t="s">
        <v>99</v>
      </c>
      <c r="D3347" t="s">
        <v>100</v>
      </c>
      <c r="E3347" s="54">
        <v>15</v>
      </c>
      <c r="F3347" t="s">
        <v>81</v>
      </c>
      <c r="G3347" s="54">
        <v>0.31952519414806302</v>
      </c>
      <c r="H3347" s="54">
        <v>0</v>
      </c>
      <c r="I3347" s="54">
        <v>4.3319036032398797E-3</v>
      </c>
      <c r="J3347" s="1">
        <v>0</v>
      </c>
      <c r="K3347" s="1">
        <v>150</v>
      </c>
      <c r="L3347" s="54"/>
    </row>
    <row r="3348" spans="1:12">
      <c r="A3348" t="s">
        <v>27</v>
      </c>
      <c r="B3348" t="s">
        <v>122</v>
      </c>
      <c r="C3348" t="s">
        <v>99</v>
      </c>
      <c r="D3348" t="s">
        <v>100</v>
      </c>
      <c r="E3348" s="54">
        <v>15</v>
      </c>
      <c r="F3348" t="s">
        <v>66</v>
      </c>
      <c r="G3348" s="54">
        <v>0.31952519414806302</v>
      </c>
      <c r="H3348" s="54">
        <v>0</v>
      </c>
      <c r="I3348" s="54">
        <v>9.66974098411547E-2</v>
      </c>
      <c r="J3348" s="1">
        <v>0</v>
      </c>
      <c r="K3348" s="1">
        <v>150</v>
      </c>
      <c r="L3348" s="54"/>
    </row>
    <row r="3349" spans="1:12">
      <c r="A3349" t="s">
        <v>27</v>
      </c>
      <c r="B3349" t="s">
        <v>122</v>
      </c>
      <c r="C3349" t="s">
        <v>99</v>
      </c>
      <c r="D3349" t="s">
        <v>100</v>
      </c>
      <c r="E3349" s="54">
        <v>15</v>
      </c>
      <c r="F3349" t="s">
        <v>56</v>
      </c>
      <c r="G3349" s="54">
        <v>0.31952519414806302</v>
      </c>
      <c r="H3349" s="54">
        <v>0</v>
      </c>
      <c r="I3349" s="54">
        <v>1.6452021684831199E-2</v>
      </c>
      <c r="J3349" s="1">
        <v>0</v>
      </c>
      <c r="K3349" s="1">
        <v>150</v>
      </c>
      <c r="L3349" s="54"/>
    </row>
    <row r="3350" spans="1:12">
      <c r="A3350" t="s">
        <v>27</v>
      </c>
      <c r="B3350" t="s">
        <v>122</v>
      </c>
      <c r="C3350" t="s">
        <v>99</v>
      </c>
      <c r="D3350" t="s">
        <v>100</v>
      </c>
      <c r="E3350" s="54">
        <v>15</v>
      </c>
      <c r="F3350" t="s">
        <v>86</v>
      </c>
      <c r="G3350" s="54">
        <v>0.31952519414806302</v>
      </c>
      <c r="H3350" s="54">
        <v>0</v>
      </c>
      <c r="I3350" s="54">
        <v>-4.5953073691438603E-3</v>
      </c>
      <c r="J3350" s="1">
        <v>0</v>
      </c>
      <c r="K3350" s="1">
        <v>150</v>
      </c>
      <c r="L3350" s="54"/>
    </row>
    <row r="3351" spans="1:12">
      <c r="A3351" t="s">
        <v>27</v>
      </c>
      <c r="B3351" t="s">
        <v>122</v>
      </c>
      <c r="C3351" t="s">
        <v>99</v>
      </c>
      <c r="D3351" t="s">
        <v>100</v>
      </c>
      <c r="E3351" s="54">
        <v>15</v>
      </c>
      <c r="F3351" t="s">
        <v>88</v>
      </c>
      <c r="G3351" s="54">
        <v>0.31952519414806302</v>
      </c>
      <c r="H3351" s="54">
        <v>0</v>
      </c>
      <c r="I3351" s="54">
        <v>4.3708124093346703E-3</v>
      </c>
      <c r="J3351" s="1">
        <v>0</v>
      </c>
      <c r="K3351" s="1">
        <v>150</v>
      </c>
      <c r="L3351" s="54"/>
    </row>
    <row r="3352" spans="1:12">
      <c r="A3352" t="s">
        <v>27</v>
      </c>
      <c r="B3352" t="s">
        <v>122</v>
      </c>
      <c r="C3352" t="s">
        <v>99</v>
      </c>
      <c r="D3352" t="s">
        <v>100</v>
      </c>
      <c r="E3352" s="54">
        <v>15</v>
      </c>
      <c r="F3352" t="s">
        <v>87</v>
      </c>
      <c r="G3352" s="54">
        <v>0.31952519414806302</v>
      </c>
      <c r="H3352" s="54">
        <v>0</v>
      </c>
      <c r="I3352" s="54">
        <v>-1.93264026044611E-3</v>
      </c>
      <c r="J3352" s="1">
        <v>0</v>
      </c>
      <c r="K3352" s="1">
        <v>150</v>
      </c>
      <c r="L3352" s="54"/>
    </row>
    <row r="3353" spans="1:12">
      <c r="A3353" t="s">
        <v>27</v>
      </c>
      <c r="B3353" t="s">
        <v>122</v>
      </c>
      <c r="C3353" t="s">
        <v>99</v>
      </c>
      <c r="D3353" t="s">
        <v>100</v>
      </c>
      <c r="E3353" s="54">
        <v>15</v>
      </c>
      <c r="F3353" t="s">
        <v>85</v>
      </c>
      <c r="G3353" s="54">
        <v>0.31952519414806302</v>
      </c>
      <c r="H3353" s="54">
        <v>0</v>
      </c>
      <c r="I3353" s="54">
        <v>6.2136344682631999E-3</v>
      </c>
      <c r="J3353" s="1">
        <v>0</v>
      </c>
      <c r="K3353" s="1">
        <v>150</v>
      </c>
      <c r="L3353" s="54"/>
    </row>
    <row r="3354" spans="1:12">
      <c r="A3354" t="s">
        <v>27</v>
      </c>
      <c r="B3354" t="s">
        <v>122</v>
      </c>
      <c r="C3354" t="s">
        <v>99</v>
      </c>
      <c r="D3354" t="s">
        <v>100</v>
      </c>
      <c r="E3354" s="54">
        <v>15</v>
      </c>
      <c r="F3354" t="s">
        <v>89</v>
      </c>
      <c r="G3354" s="54">
        <v>0.31952519414806302</v>
      </c>
      <c r="H3354" s="54">
        <v>0</v>
      </c>
      <c r="I3354" s="54">
        <v>-7.5039137700722903E-4</v>
      </c>
      <c r="J3354" s="1">
        <v>0</v>
      </c>
      <c r="K3354" s="1">
        <v>150</v>
      </c>
      <c r="L3354" s="54"/>
    </row>
    <row r="3355" spans="1:12">
      <c r="A3355" t="s">
        <v>27</v>
      </c>
      <c r="B3355" t="s">
        <v>122</v>
      </c>
      <c r="C3355" t="s">
        <v>99</v>
      </c>
      <c r="D3355" t="s">
        <v>100</v>
      </c>
      <c r="E3355" s="54">
        <v>15</v>
      </c>
      <c r="F3355" t="s">
        <v>55</v>
      </c>
      <c r="G3355" s="54">
        <v>0.31952519414806302</v>
      </c>
      <c r="H3355" s="54">
        <v>0</v>
      </c>
      <c r="I3355" s="54">
        <v>6.40533812504165E-2</v>
      </c>
      <c r="J3355" s="1">
        <v>0</v>
      </c>
      <c r="K3355" s="1">
        <v>150</v>
      </c>
      <c r="L3355" s="54"/>
    </row>
    <row r="3356" spans="1:12">
      <c r="A3356" t="s">
        <v>27</v>
      </c>
      <c r="B3356" t="s">
        <v>122</v>
      </c>
      <c r="C3356" t="s">
        <v>99</v>
      </c>
      <c r="D3356" t="s">
        <v>100</v>
      </c>
      <c r="E3356" s="54">
        <v>15</v>
      </c>
      <c r="F3356" t="s">
        <v>61</v>
      </c>
      <c r="G3356" s="54">
        <v>0.31952519414806302</v>
      </c>
      <c r="H3356" s="54">
        <v>0</v>
      </c>
      <c r="I3356" s="54">
        <v>0.165387146622825</v>
      </c>
      <c r="J3356" s="1">
        <v>0</v>
      </c>
      <c r="K3356" s="1">
        <v>150</v>
      </c>
      <c r="L3356" s="54"/>
    </row>
    <row r="3357" spans="1:12">
      <c r="A3357" t="s">
        <v>27</v>
      </c>
      <c r="B3357" t="s">
        <v>122</v>
      </c>
      <c r="C3357" t="s">
        <v>99</v>
      </c>
      <c r="D3357" t="s">
        <v>100</v>
      </c>
      <c r="E3357" s="54">
        <v>15</v>
      </c>
      <c r="F3357" t="s">
        <v>60</v>
      </c>
      <c r="G3357" s="54">
        <v>0.31952519414806302</v>
      </c>
      <c r="H3357" s="54">
        <v>0</v>
      </c>
      <c r="I3357" s="54">
        <v>0.17545247904487801</v>
      </c>
      <c r="J3357" s="1">
        <v>0</v>
      </c>
      <c r="K3357" s="1">
        <v>150</v>
      </c>
      <c r="L3357" s="54"/>
    </row>
    <row r="3358" spans="1:12">
      <c r="A3358" t="s">
        <v>27</v>
      </c>
      <c r="B3358" t="s">
        <v>122</v>
      </c>
      <c r="C3358" t="s">
        <v>99</v>
      </c>
      <c r="D3358" t="s">
        <v>100</v>
      </c>
      <c r="E3358" s="54">
        <v>15</v>
      </c>
      <c r="F3358" t="s">
        <v>57</v>
      </c>
      <c r="G3358" s="54">
        <v>0.31952519414806302</v>
      </c>
      <c r="H3358" s="54">
        <v>0</v>
      </c>
      <c r="I3358" s="54">
        <v>2.8311243816843E-4</v>
      </c>
      <c r="J3358" s="1">
        <v>0</v>
      </c>
      <c r="K3358" s="1">
        <v>150</v>
      </c>
      <c r="L3358" s="54"/>
    </row>
    <row r="3359" spans="1:12">
      <c r="A3359" t="s">
        <v>27</v>
      </c>
      <c r="B3359" t="s">
        <v>122</v>
      </c>
      <c r="C3359" t="s">
        <v>99</v>
      </c>
      <c r="D3359" t="s">
        <v>100</v>
      </c>
      <c r="E3359" s="54">
        <v>15</v>
      </c>
      <c r="F3359" t="s">
        <v>59</v>
      </c>
      <c r="G3359" s="54">
        <v>0.31952519414806302</v>
      </c>
      <c r="H3359" s="54">
        <v>0</v>
      </c>
      <c r="I3359" s="54">
        <v>1.2236239762357E-2</v>
      </c>
      <c r="J3359" s="1">
        <v>0</v>
      </c>
      <c r="K3359" s="1">
        <v>150</v>
      </c>
      <c r="L3359" s="54"/>
    </row>
    <row r="3360" spans="1:12">
      <c r="A3360" t="s">
        <v>27</v>
      </c>
      <c r="B3360" t="s">
        <v>122</v>
      </c>
      <c r="C3360" t="s">
        <v>99</v>
      </c>
      <c r="D3360" t="s">
        <v>100</v>
      </c>
      <c r="E3360" s="54">
        <v>15</v>
      </c>
      <c r="F3360" t="s">
        <v>65</v>
      </c>
      <c r="G3360" s="54">
        <v>0.31952519414806302</v>
      </c>
      <c r="H3360" s="54">
        <v>0</v>
      </c>
      <c r="I3360" s="54">
        <v>5.2174669175902702E-2</v>
      </c>
      <c r="J3360" s="1">
        <v>0</v>
      </c>
      <c r="K3360" s="1">
        <v>150</v>
      </c>
      <c r="L3360" s="54"/>
    </row>
    <row r="3361" spans="1:12">
      <c r="A3361" t="s">
        <v>27</v>
      </c>
      <c r="B3361" t="s">
        <v>122</v>
      </c>
      <c r="C3361" t="s">
        <v>99</v>
      </c>
      <c r="D3361" t="s">
        <v>100</v>
      </c>
      <c r="E3361" s="54">
        <v>15</v>
      </c>
      <c r="F3361" t="s">
        <v>64</v>
      </c>
      <c r="G3361" s="54">
        <v>0.31952519414806302</v>
      </c>
      <c r="H3361" s="54">
        <v>0</v>
      </c>
      <c r="I3361" s="54">
        <v>5.6098286957448701E-2</v>
      </c>
      <c r="J3361" s="1">
        <v>0</v>
      </c>
      <c r="K3361" s="1">
        <v>150</v>
      </c>
      <c r="L3361" s="54"/>
    </row>
    <row r="3362" spans="1:12">
      <c r="A3362" t="s">
        <v>27</v>
      </c>
      <c r="B3362" t="s">
        <v>122</v>
      </c>
      <c r="C3362" t="s">
        <v>99</v>
      </c>
      <c r="D3362" t="s">
        <v>100</v>
      </c>
      <c r="E3362" s="54">
        <v>15</v>
      </c>
      <c r="F3362" t="s">
        <v>17</v>
      </c>
      <c r="G3362" s="54">
        <v>0.31952519414806302</v>
      </c>
      <c r="H3362" s="54">
        <v>0</v>
      </c>
      <c r="I3362" s="54">
        <v>0.121908028813335</v>
      </c>
      <c r="J3362" s="1">
        <v>0</v>
      </c>
      <c r="K3362" s="1">
        <v>150</v>
      </c>
      <c r="L3362" s="54"/>
    </row>
    <row r="3363" spans="1:12">
      <c r="A3363" t="s">
        <v>27</v>
      </c>
      <c r="B3363" t="s">
        <v>122</v>
      </c>
      <c r="C3363" t="s">
        <v>99</v>
      </c>
      <c r="D3363" t="s">
        <v>100</v>
      </c>
      <c r="E3363" s="54">
        <v>15</v>
      </c>
      <c r="F3363" t="s">
        <v>63</v>
      </c>
      <c r="G3363" s="54">
        <v>0.31952519414806302</v>
      </c>
      <c r="H3363" s="54">
        <v>0</v>
      </c>
      <c r="I3363" s="54">
        <v>9.3881756479544498E-2</v>
      </c>
      <c r="J3363" s="1">
        <v>0</v>
      </c>
      <c r="K3363" s="1">
        <v>150</v>
      </c>
      <c r="L3363" s="54"/>
    </row>
    <row r="3364" spans="1:12">
      <c r="A3364" t="s">
        <v>27</v>
      </c>
      <c r="B3364" t="s">
        <v>122</v>
      </c>
      <c r="C3364" t="s">
        <v>99</v>
      </c>
      <c r="D3364" t="s">
        <v>100</v>
      </c>
      <c r="E3364" s="54">
        <v>15</v>
      </c>
      <c r="F3364" t="s">
        <v>72</v>
      </c>
      <c r="G3364" s="54">
        <v>0.31952519414806302</v>
      </c>
      <c r="H3364" s="54">
        <v>0</v>
      </c>
      <c r="I3364" s="54">
        <v>0.175042346654456</v>
      </c>
      <c r="J3364" s="1">
        <v>0</v>
      </c>
      <c r="K3364" s="1">
        <v>150</v>
      </c>
      <c r="L3364" s="54"/>
    </row>
    <row r="3365" spans="1:12">
      <c r="A3365" t="s">
        <v>27</v>
      </c>
      <c r="B3365" t="s">
        <v>122</v>
      </c>
      <c r="C3365" t="s">
        <v>99</v>
      </c>
      <c r="D3365" t="s">
        <v>100</v>
      </c>
      <c r="E3365" s="54">
        <v>16</v>
      </c>
      <c r="F3365" t="s">
        <v>62</v>
      </c>
      <c r="G3365" s="54">
        <v>0.33633443068601598</v>
      </c>
      <c r="H3365" s="54">
        <v>0</v>
      </c>
      <c r="I3365" s="54">
        <v>0.223025815915814</v>
      </c>
      <c r="J3365" s="1">
        <v>0</v>
      </c>
      <c r="K3365" s="1">
        <v>150</v>
      </c>
      <c r="L3365" s="54"/>
    </row>
    <row r="3366" spans="1:12">
      <c r="A3366" t="s">
        <v>27</v>
      </c>
      <c r="B3366" t="s">
        <v>122</v>
      </c>
      <c r="C3366" t="s">
        <v>99</v>
      </c>
      <c r="D3366" t="s">
        <v>100</v>
      </c>
      <c r="E3366" s="54">
        <v>16</v>
      </c>
      <c r="F3366" t="s">
        <v>84</v>
      </c>
      <c r="G3366" s="54">
        <v>0.33633443068601598</v>
      </c>
      <c r="H3366" s="54">
        <v>0</v>
      </c>
      <c r="I3366" s="54">
        <v>-1.10531099936793E-2</v>
      </c>
      <c r="J3366" s="1">
        <v>0</v>
      </c>
      <c r="K3366" s="1">
        <v>9.0327868852458995</v>
      </c>
      <c r="L3366" s="54"/>
    </row>
    <row r="3367" spans="1:12">
      <c r="A3367" t="s">
        <v>27</v>
      </c>
      <c r="B3367" t="s">
        <v>122</v>
      </c>
      <c r="C3367" t="s">
        <v>99</v>
      </c>
      <c r="D3367" t="s">
        <v>100</v>
      </c>
      <c r="E3367" s="54">
        <v>16</v>
      </c>
      <c r="F3367" t="s">
        <v>84</v>
      </c>
      <c r="G3367" s="54">
        <v>0.33633443068601598</v>
      </c>
      <c r="H3367" s="54">
        <v>1</v>
      </c>
      <c r="I3367" s="54">
        <v>2.85587732510241E-2</v>
      </c>
      <c r="J3367" s="1">
        <v>9.0327868852458995</v>
      </c>
      <c r="K3367" s="1">
        <v>14.262295081967199</v>
      </c>
      <c r="L3367" s="54"/>
    </row>
    <row r="3368" spans="1:12">
      <c r="A3368" t="s">
        <v>27</v>
      </c>
      <c r="B3368" t="s">
        <v>122</v>
      </c>
      <c r="C3368" t="s">
        <v>99</v>
      </c>
      <c r="D3368" t="s">
        <v>100</v>
      </c>
      <c r="E3368" s="54">
        <v>16</v>
      </c>
      <c r="F3368" t="s">
        <v>84</v>
      </c>
      <c r="G3368" s="54">
        <v>0.33633443068601598</v>
      </c>
      <c r="H3368" s="54">
        <v>2</v>
      </c>
      <c r="I3368" s="54">
        <v>1.29314089409545E-2</v>
      </c>
      <c r="J3368" s="1">
        <v>14.262295081967199</v>
      </c>
      <c r="K3368" s="1">
        <v>150</v>
      </c>
      <c r="L3368" s="54"/>
    </row>
    <row r="3369" spans="1:12">
      <c r="A3369" t="s">
        <v>27</v>
      </c>
      <c r="B3369" t="s">
        <v>122</v>
      </c>
      <c r="C3369" t="s">
        <v>99</v>
      </c>
      <c r="D3369" t="s">
        <v>100</v>
      </c>
      <c r="E3369" s="54">
        <v>16</v>
      </c>
      <c r="F3369" t="s">
        <v>80</v>
      </c>
      <c r="G3369" s="54">
        <v>0.33633443068601598</v>
      </c>
      <c r="H3369" s="54">
        <v>0</v>
      </c>
      <c r="I3369" s="54">
        <v>1.9976664369935799E-2</v>
      </c>
      <c r="J3369" s="1">
        <v>0</v>
      </c>
      <c r="K3369" s="1">
        <v>150</v>
      </c>
      <c r="L3369" s="54"/>
    </row>
    <row r="3370" spans="1:12">
      <c r="A3370" t="s">
        <v>27</v>
      </c>
      <c r="B3370" t="s">
        <v>122</v>
      </c>
      <c r="C3370" t="s">
        <v>99</v>
      </c>
      <c r="D3370" t="s">
        <v>100</v>
      </c>
      <c r="E3370" s="54">
        <v>16</v>
      </c>
      <c r="F3370" t="s">
        <v>81</v>
      </c>
      <c r="G3370" s="54">
        <v>0.33633443068601598</v>
      </c>
      <c r="H3370" s="54">
        <v>0</v>
      </c>
      <c r="I3370" s="54">
        <v>1.1359566413790601E-2</v>
      </c>
      <c r="J3370" s="1">
        <v>0</v>
      </c>
      <c r="K3370" s="1">
        <v>150</v>
      </c>
      <c r="L3370" s="54"/>
    </row>
    <row r="3371" spans="1:12">
      <c r="A3371" t="s">
        <v>27</v>
      </c>
      <c r="B3371" t="s">
        <v>122</v>
      </c>
      <c r="C3371" t="s">
        <v>99</v>
      </c>
      <c r="D3371" t="s">
        <v>100</v>
      </c>
      <c r="E3371" s="54">
        <v>16</v>
      </c>
      <c r="F3371" t="s">
        <v>66</v>
      </c>
      <c r="G3371" s="54">
        <v>0.33633443068601598</v>
      </c>
      <c r="H3371" s="54">
        <v>0</v>
      </c>
      <c r="I3371" s="54">
        <v>0.106217246859402</v>
      </c>
      <c r="J3371" s="1">
        <v>0</v>
      </c>
      <c r="K3371" s="1">
        <v>150</v>
      </c>
      <c r="L3371" s="54"/>
    </row>
    <row r="3372" spans="1:12">
      <c r="A3372" t="s">
        <v>27</v>
      </c>
      <c r="B3372" t="s">
        <v>122</v>
      </c>
      <c r="C3372" t="s">
        <v>99</v>
      </c>
      <c r="D3372" t="s">
        <v>100</v>
      </c>
      <c r="E3372" s="54">
        <v>16</v>
      </c>
      <c r="F3372" t="s">
        <v>56</v>
      </c>
      <c r="G3372" s="54">
        <v>0.33633443068601598</v>
      </c>
      <c r="H3372" s="54">
        <v>0</v>
      </c>
      <c r="I3372" s="54">
        <v>4.97536483675644E-2</v>
      </c>
      <c r="J3372" s="1">
        <v>0</v>
      </c>
      <c r="K3372" s="1">
        <v>150</v>
      </c>
      <c r="L3372" s="54"/>
    </row>
    <row r="3373" spans="1:12">
      <c r="A3373" t="s">
        <v>27</v>
      </c>
      <c r="B3373" t="s">
        <v>122</v>
      </c>
      <c r="C3373" t="s">
        <v>99</v>
      </c>
      <c r="D3373" t="s">
        <v>100</v>
      </c>
      <c r="E3373" s="54">
        <v>16</v>
      </c>
      <c r="F3373" t="s">
        <v>86</v>
      </c>
      <c r="G3373" s="54">
        <v>0.33633443068601598</v>
      </c>
      <c r="H3373" s="54">
        <v>0</v>
      </c>
      <c r="I3373" s="54">
        <v>-2.9356450398617699E-3</v>
      </c>
      <c r="J3373" s="1">
        <v>0</v>
      </c>
      <c r="K3373" s="1">
        <v>150</v>
      </c>
      <c r="L3373" s="54"/>
    </row>
    <row r="3374" spans="1:12">
      <c r="A3374" t="s">
        <v>27</v>
      </c>
      <c r="B3374" t="s">
        <v>122</v>
      </c>
      <c r="C3374" t="s">
        <v>99</v>
      </c>
      <c r="D3374" t="s">
        <v>100</v>
      </c>
      <c r="E3374" s="54">
        <v>16</v>
      </c>
      <c r="F3374" t="s">
        <v>88</v>
      </c>
      <c r="G3374" s="54">
        <v>0.33633443068601598</v>
      </c>
      <c r="H3374" s="54">
        <v>0</v>
      </c>
      <c r="I3374" s="54">
        <v>-1.72960104094402E-3</v>
      </c>
      <c r="J3374" s="1">
        <v>0</v>
      </c>
      <c r="K3374" s="1">
        <v>150</v>
      </c>
      <c r="L3374" s="54"/>
    </row>
    <row r="3375" spans="1:12">
      <c r="A3375" t="s">
        <v>27</v>
      </c>
      <c r="B3375" t="s">
        <v>122</v>
      </c>
      <c r="C3375" t="s">
        <v>99</v>
      </c>
      <c r="D3375" t="s">
        <v>100</v>
      </c>
      <c r="E3375" s="54">
        <v>16</v>
      </c>
      <c r="F3375" t="s">
        <v>87</v>
      </c>
      <c r="G3375" s="54">
        <v>0.33633443068601598</v>
      </c>
      <c r="H3375" s="54">
        <v>0</v>
      </c>
      <c r="I3375" s="54">
        <v>6.2783590927765103E-3</v>
      </c>
      <c r="J3375" s="1">
        <v>0</v>
      </c>
      <c r="K3375" s="1">
        <v>150</v>
      </c>
      <c r="L3375" s="54"/>
    </row>
    <row r="3376" spans="1:12">
      <c r="A3376" t="s">
        <v>27</v>
      </c>
      <c r="B3376" t="s">
        <v>122</v>
      </c>
      <c r="C3376" t="s">
        <v>99</v>
      </c>
      <c r="D3376" t="s">
        <v>100</v>
      </c>
      <c r="E3376" s="54">
        <v>16</v>
      </c>
      <c r="F3376" t="s">
        <v>85</v>
      </c>
      <c r="G3376" s="54">
        <v>0.33633443068601598</v>
      </c>
      <c r="H3376" s="54">
        <v>0</v>
      </c>
      <c r="I3376" s="54">
        <v>7.03036382211874E-4</v>
      </c>
      <c r="J3376" s="1">
        <v>0</v>
      </c>
      <c r="K3376" s="1">
        <v>150</v>
      </c>
      <c r="L3376" s="54"/>
    </row>
    <row r="3377" spans="1:12">
      <c r="A3377" t="s">
        <v>27</v>
      </c>
      <c r="B3377" t="s">
        <v>122</v>
      </c>
      <c r="C3377" t="s">
        <v>99</v>
      </c>
      <c r="D3377" t="s">
        <v>100</v>
      </c>
      <c r="E3377" s="54">
        <v>16</v>
      </c>
      <c r="F3377" t="s">
        <v>89</v>
      </c>
      <c r="G3377" s="54">
        <v>0.33633443068601598</v>
      </c>
      <c r="H3377" s="54">
        <v>0</v>
      </c>
      <c r="I3377" s="54">
        <v>4.4598142906451203E-4</v>
      </c>
      <c r="J3377" s="1">
        <v>0</v>
      </c>
      <c r="K3377" s="1">
        <v>150</v>
      </c>
      <c r="L3377" s="54"/>
    </row>
    <row r="3378" spans="1:12">
      <c r="A3378" t="s">
        <v>27</v>
      </c>
      <c r="B3378" t="s">
        <v>122</v>
      </c>
      <c r="C3378" t="s">
        <v>99</v>
      </c>
      <c r="D3378" t="s">
        <v>100</v>
      </c>
      <c r="E3378" s="54">
        <v>16</v>
      </c>
      <c r="F3378" t="s">
        <v>55</v>
      </c>
      <c r="G3378" s="54">
        <v>0.33633443068601598</v>
      </c>
      <c r="H3378" s="54">
        <v>0</v>
      </c>
      <c r="I3378" s="54">
        <v>9.8637138806281596E-2</v>
      </c>
      <c r="J3378" s="1">
        <v>0</v>
      </c>
      <c r="K3378" s="1">
        <v>150</v>
      </c>
      <c r="L3378" s="54"/>
    </row>
    <row r="3379" spans="1:12">
      <c r="A3379" t="s">
        <v>27</v>
      </c>
      <c r="B3379" t="s">
        <v>122</v>
      </c>
      <c r="C3379" t="s">
        <v>99</v>
      </c>
      <c r="D3379" t="s">
        <v>100</v>
      </c>
      <c r="E3379" s="54">
        <v>16</v>
      </c>
      <c r="F3379" t="s">
        <v>61</v>
      </c>
      <c r="G3379" s="54">
        <v>0.33633443068601598</v>
      </c>
      <c r="H3379" s="54">
        <v>0</v>
      </c>
      <c r="I3379" s="54">
        <v>0.20192582206710899</v>
      </c>
      <c r="J3379" s="1">
        <v>0</v>
      </c>
      <c r="K3379" s="1">
        <v>150</v>
      </c>
      <c r="L3379" s="54"/>
    </row>
    <row r="3380" spans="1:12">
      <c r="A3380" t="s">
        <v>27</v>
      </c>
      <c r="B3380" t="s">
        <v>122</v>
      </c>
      <c r="C3380" t="s">
        <v>99</v>
      </c>
      <c r="D3380" t="s">
        <v>100</v>
      </c>
      <c r="E3380" s="54">
        <v>16</v>
      </c>
      <c r="F3380" t="s">
        <v>60</v>
      </c>
      <c r="G3380" s="54">
        <v>0.33633443068601598</v>
      </c>
      <c r="H3380" s="54">
        <v>0</v>
      </c>
      <c r="I3380" s="54">
        <v>0.22828692897649899</v>
      </c>
      <c r="J3380" s="1">
        <v>0</v>
      </c>
      <c r="K3380" s="1">
        <v>150</v>
      </c>
      <c r="L3380" s="54"/>
    </row>
    <row r="3381" spans="1:12">
      <c r="A3381" t="s">
        <v>27</v>
      </c>
      <c r="B3381" t="s">
        <v>122</v>
      </c>
      <c r="C3381" t="s">
        <v>99</v>
      </c>
      <c r="D3381" t="s">
        <v>100</v>
      </c>
      <c r="E3381" s="54">
        <v>16</v>
      </c>
      <c r="F3381" t="s">
        <v>57</v>
      </c>
      <c r="G3381" s="54">
        <v>0.33633443068601598</v>
      </c>
      <c r="H3381" s="54">
        <v>0</v>
      </c>
      <c r="I3381" s="54">
        <v>9.9892765457625307E-3</v>
      </c>
      <c r="J3381" s="1">
        <v>0</v>
      </c>
      <c r="K3381" s="1">
        <v>150</v>
      </c>
      <c r="L3381" s="54"/>
    </row>
    <row r="3382" spans="1:12">
      <c r="A3382" t="s">
        <v>27</v>
      </c>
      <c r="B3382" t="s">
        <v>122</v>
      </c>
      <c r="C3382" t="s">
        <v>99</v>
      </c>
      <c r="D3382" t="s">
        <v>100</v>
      </c>
      <c r="E3382" s="54">
        <v>16</v>
      </c>
      <c r="F3382" t="s">
        <v>59</v>
      </c>
      <c r="G3382" s="54">
        <v>0.33633443068601598</v>
      </c>
      <c r="H3382" s="54">
        <v>0</v>
      </c>
      <c r="I3382" s="54">
        <v>2.60830248265209E-2</v>
      </c>
      <c r="J3382" s="1">
        <v>0</v>
      </c>
      <c r="K3382" s="1">
        <v>150</v>
      </c>
      <c r="L3382" s="54"/>
    </row>
    <row r="3383" spans="1:12">
      <c r="A3383" t="s">
        <v>27</v>
      </c>
      <c r="B3383" t="s">
        <v>122</v>
      </c>
      <c r="C3383" t="s">
        <v>99</v>
      </c>
      <c r="D3383" t="s">
        <v>100</v>
      </c>
      <c r="E3383" s="54">
        <v>16</v>
      </c>
      <c r="F3383" t="s">
        <v>65</v>
      </c>
      <c r="G3383" s="54">
        <v>0.33633443068601598</v>
      </c>
      <c r="H3383" s="54">
        <v>0</v>
      </c>
      <c r="I3383" s="54">
        <v>0.101097330292757</v>
      </c>
      <c r="J3383" s="1">
        <v>0</v>
      </c>
      <c r="K3383" s="1">
        <v>150</v>
      </c>
      <c r="L3383" s="54"/>
    </row>
    <row r="3384" spans="1:12">
      <c r="A3384" t="s">
        <v>27</v>
      </c>
      <c r="B3384" t="s">
        <v>122</v>
      </c>
      <c r="C3384" t="s">
        <v>99</v>
      </c>
      <c r="D3384" t="s">
        <v>100</v>
      </c>
      <c r="E3384" s="54">
        <v>16</v>
      </c>
      <c r="F3384" t="s">
        <v>64</v>
      </c>
      <c r="G3384" s="54">
        <v>0.33633443068601598</v>
      </c>
      <c r="H3384" s="54">
        <v>0</v>
      </c>
      <c r="I3384" s="54">
        <v>4.3226162390563601E-2</v>
      </c>
      <c r="J3384" s="1">
        <v>0</v>
      </c>
      <c r="K3384" s="1">
        <v>150</v>
      </c>
      <c r="L3384" s="54"/>
    </row>
    <row r="3385" spans="1:12">
      <c r="A3385" t="s">
        <v>27</v>
      </c>
      <c r="B3385" t="s">
        <v>122</v>
      </c>
      <c r="C3385" t="s">
        <v>99</v>
      </c>
      <c r="D3385" t="s">
        <v>100</v>
      </c>
      <c r="E3385" s="54">
        <v>16</v>
      </c>
      <c r="F3385" t="s">
        <v>17</v>
      </c>
      <c r="G3385" s="54">
        <v>0.33633443068601598</v>
      </c>
      <c r="H3385" s="54">
        <v>0</v>
      </c>
      <c r="I3385" s="54">
        <v>8.0798721971763299E-2</v>
      </c>
      <c r="J3385" s="1">
        <v>0</v>
      </c>
      <c r="K3385" s="1">
        <v>150</v>
      </c>
      <c r="L3385" s="54"/>
    </row>
    <row r="3386" spans="1:12">
      <c r="A3386" t="s">
        <v>27</v>
      </c>
      <c r="B3386" t="s">
        <v>122</v>
      </c>
      <c r="C3386" t="s">
        <v>99</v>
      </c>
      <c r="D3386" t="s">
        <v>100</v>
      </c>
      <c r="E3386" s="54">
        <v>16</v>
      </c>
      <c r="F3386" t="s">
        <v>63</v>
      </c>
      <c r="G3386" s="54">
        <v>0.33633443068601598</v>
      </c>
      <c r="H3386" s="54">
        <v>0</v>
      </c>
      <c r="I3386" s="54">
        <v>9.7535651944226504E-2</v>
      </c>
      <c r="J3386" s="1">
        <v>0</v>
      </c>
      <c r="K3386" s="1">
        <v>150</v>
      </c>
      <c r="L3386" s="54"/>
    </row>
    <row r="3387" spans="1:12">
      <c r="A3387" t="s">
        <v>27</v>
      </c>
      <c r="B3387" t="s">
        <v>122</v>
      </c>
      <c r="C3387" t="s">
        <v>99</v>
      </c>
      <c r="D3387" t="s">
        <v>100</v>
      </c>
      <c r="E3387" s="54">
        <v>16</v>
      </c>
      <c r="F3387" t="s">
        <v>72</v>
      </c>
      <c r="G3387" s="54">
        <v>0.33633443068601598</v>
      </c>
      <c r="H3387" s="54">
        <v>0</v>
      </c>
      <c r="I3387" s="54">
        <v>0.140428653473506</v>
      </c>
      <c r="J3387" s="1">
        <v>0</v>
      </c>
      <c r="K3387" s="1">
        <v>150</v>
      </c>
      <c r="L3387" s="54"/>
    </row>
    <row r="3388" spans="1:12">
      <c r="A3388" t="s">
        <v>27</v>
      </c>
      <c r="B3388" t="s">
        <v>122</v>
      </c>
      <c r="C3388" t="s">
        <v>99</v>
      </c>
      <c r="D3388" t="s">
        <v>100</v>
      </c>
      <c r="E3388" s="54">
        <v>17</v>
      </c>
      <c r="F3388" t="s">
        <v>62</v>
      </c>
      <c r="G3388" s="54">
        <v>0.36314275704867099</v>
      </c>
      <c r="H3388" s="54">
        <v>0</v>
      </c>
      <c r="I3388" s="54">
        <v>0.28055803487183001</v>
      </c>
      <c r="J3388" s="1">
        <v>0</v>
      </c>
      <c r="K3388" s="1">
        <v>150</v>
      </c>
      <c r="L3388" s="54"/>
    </row>
    <row r="3389" spans="1:12">
      <c r="A3389" t="s">
        <v>27</v>
      </c>
      <c r="B3389" t="s">
        <v>122</v>
      </c>
      <c r="C3389" t="s">
        <v>99</v>
      </c>
      <c r="D3389" t="s">
        <v>100</v>
      </c>
      <c r="E3389" s="54">
        <v>17</v>
      </c>
      <c r="F3389" t="s">
        <v>84</v>
      </c>
      <c r="G3389" s="54">
        <v>0.36314275704867099</v>
      </c>
      <c r="H3389" s="54">
        <v>0</v>
      </c>
      <c r="I3389" s="54">
        <v>-1.5416147277464201E-2</v>
      </c>
      <c r="J3389" s="1">
        <v>0</v>
      </c>
      <c r="K3389" s="1">
        <v>9.1803278688524603</v>
      </c>
      <c r="L3389" s="54"/>
    </row>
    <row r="3390" spans="1:12">
      <c r="A3390" t="s">
        <v>27</v>
      </c>
      <c r="B3390" t="s">
        <v>122</v>
      </c>
      <c r="C3390" t="s">
        <v>99</v>
      </c>
      <c r="D3390" t="s">
        <v>100</v>
      </c>
      <c r="E3390" s="54">
        <v>17</v>
      </c>
      <c r="F3390" t="s">
        <v>84</v>
      </c>
      <c r="G3390" s="54">
        <v>0.36314275704867099</v>
      </c>
      <c r="H3390" s="54">
        <v>1</v>
      </c>
      <c r="I3390" s="54">
        <v>3.66546552349966E-2</v>
      </c>
      <c r="J3390" s="1">
        <v>9.1803278688524603</v>
      </c>
      <c r="K3390" s="1">
        <v>150</v>
      </c>
      <c r="L3390" s="54"/>
    </row>
    <row r="3391" spans="1:12">
      <c r="A3391" t="s">
        <v>27</v>
      </c>
      <c r="B3391" t="s">
        <v>122</v>
      </c>
      <c r="C3391" t="s">
        <v>99</v>
      </c>
      <c r="D3391" t="s">
        <v>100</v>
      </c>
      <c r="E3391" s="54">
        <v>17</v>
      </c>
      <c r="F3391" t="s">
        <v>80</v>
      </c>
      <c r="G3391" s="54">
        <v>0.36314275704867099</v>
      </c>
      <c r="H3391" s="54">
        <v>0</v>
      </c>
      <c r="I3391" s="54">
        <v>3.2837360475467203E-2</v>
      </c>
      <c r="J3391" s="1">
        <v>0</v>
      </c>
      <c r="K3391" s="1">
        <v>150</v>
      </c>
      <c r="L3391" s="54"/>
    </row>
    <row r="3392" spans="1:12">
      <c r="A3392" t="s">
        <v>27</v>
      </c>
      <c r="B3392" t="s">
        <v>122</v>
      </c>
      <c r="C3392" t="s">
        <v>99</v>
      </c>
      <c r="D3392" t="s">
        <v>100</v>
      </c>
      <c r="E3392" s="54">
        <v>17</v>
      </c>
      <c r="F3392" t="s">
        <v>81</v>
      </c>
      <c r="G3392" s="54">
        <v>0.36314275704867099</v>
      </c>
      <c r="H3392" s="54">
        <v>0</v>
      </c>
      <c r="I3392" s="54">
        <v>1.11068111737175E-2</v>
      </c>
      <c r="J3392" s="1">
        <v>0</v>
      </c>
      <c r="K3392" s="1">
        <v>150</v>
      </c>
      <c r="L3392" s="54"/>
    </row>
    <row r="3393" spans="1:12">
      <c r="A3393" t="s">
        <v>27</v>
      </c>
      <c r="B3393" t="s">
        <v>122</v>
      </c>
      <c r="C3393" t="s">
        <v>99</v>
      </c>
      <c r="D3393" t="s">
        <v>100</v>
      </c>
      <c r="E3393" s="54">
        <v>17</v>
      </c>
      <c r="F3393" t="s">
        <v>66</v>
      </c>
      <c r="G3393" s="54">
        <v>0.36314275704867099</v>
      </c>
      <c r="H3393" s="54">
        <v>0</v>
      </c>
      <c r="I3393" s="54">
        <v>9.1216288883630994E-2</v>
      </c>
      <c r="J3393" s="1">
        <v>0</v>
      </c>
      <c r="K3393" s="1">
        <v>150</v>
      </c>
      <c r="L3393" s="54"/>
    </row>
    <row r="3394" spans="1:12">
      <c r="A3394" t="s">
        <v>27</v>
      </c>
      <c r="B3394" t="s">
        <v>122</v>
      </c>
      <c r="C3394" t="s">
        <v>99</v>
      </c>
      <c r="D3394" t="s">
        <v>100</v>
      </c>
      <c r="E3394" s="54">
        <v>17</v>
      </c>
      <c r="F3394" t="s">
        <v>56</v>
      </c>
      <c r="G3394" s="54">
        <v>0.36314275704867099</v>
      </c>
      <c r="H3394" s="54">
        <v>0</v>
      </c>
      <c r="I3394" s="54">
        <v>1.57114753964251E-2</v>
      </c>
      <c r="J3394" s="1">
        <v>0</v>
      </c>
      <c r="K3394" s="1">
        <v>150</v>
      </c>
      <c r="L3394" s="54"/>
    </row>
    <row r="3395" spans="1:12">
      <c r="A3395" t="s">
        <v>27</v>
      </c>
      <c r="B3395" t="s">
        <v>122</v>
      </c>
      <c r="C3395" t="s">
        <v>99</v>
      </c>
      <c r="D3395" t="s">
        <v>100</v>
      </c>
      <c r="E3395" s="54">
        <v>17</v>
      </c>
      <c r="F3395" t="s">
        <v>86</v>
      </c>
      <c r="G3395" s="54">
        <v>0.36314275704867099</v>
      </c>
      <c r="H3395" s="54">
        <v>0</v>
      </c>
      <c r="I3395" s="54">
        <v>-5.2378802331440599E-3</v>
      </c>
      <c r="J3395" s="1">
        <v>0</v>
      </c>
      <c r="K3395" s="1">
        <v>150</v>
      </c>
      <c r="L3395" s="54"/>
    </row>
    <row r="3396" spans="1:12">
      <c r="A3396" t="s">
        <v>27</v>
      </c>
      <c r="B3396" t="s">
        <v>122</v>
      </c>
      <c r="C3396" t="s">
        <v>99</v>
      </c>
      <c r="D3396" t="s">
        <v>100</v>
      </c>
      <c r="E3396" s="54">
        <v>17</v>
      </c>
      <c r="F3396" t="s">
        <v>88</v>
      </c>
      <c r="G3396" s="54">
        <v>0.36314275704867099</v>
      </c>
      <c r="H3396" s="54">
        <v>0</v>
      </c>
      <c r="I3396" s="54">
        <v>3.35821198436054E-3</v>
      </c>
      <c r="J3396" s="1">
        <v>0</v>
      </c>
      <c r="K3396" s="1">
        <v>150</v>
      </c>
      <c r="L3396" s="54"/>
    </row>
    <row r="3397" spans="1:12">
      <c r="A3397" t="s">
        <v>27</v>
      </c>
      <c r="B3397" t="s">
        <v>122</v>
      </c>
      <c r="C3397" t="s">
        <v>99</v>
      </c>
      <c r="D3397" t="s">
        <v>100</v>
      </c>
      <c r="E3397" s="54">
        <v>17</v>
      </c>
      <c r="F3397" t="s">
        <v>87</v>
      </c>
      <c r="G3397" s="54">
        <v>0.36314275704867099</v>
      </c>
      <c r="H3397" s="54">
        <v>0</v>
      </c>
      <c r="I3397" s="54">
        <v>-5.4063126552106296E-3</v>
      </c>
      <c r="J3397" s="1">
        <v>0</v>
      </c>
      <c r="K3397" s="1">
        <v>150</v>
      </c>
      <c r="L3397" s="54"/>
    </row>
    <row r="3398" spans="1:12">
      <c r="A3398" t="s">
        <v>27</v>
      </c>
      <c r="B3398" t="s">
        <v>122</v>
      </c>
      <c r="C3398" t="s">
        <v>99</v>
      </c>
      <c r="D3398" t="s">
        <v>100</v>
      </c>
      <c r="E3398" s="54">
        <v>17</v>
      </c>
      <c r="F3398" t="s">
        <v>85</v>
      </c>
      <c r="G3398" s="54">
        <v>0.36314275704867099</v>
      </c>
      <c r="H3398" s="54">
        <v>0</v>
      </c>
      <c r="I3398" s="54">
        <v>8.6441920310149894E-3</v>
      </c>
      <c r="J3398" s="1">
        <v>0</v>
      </c>
      <c r="K3398" s="1">
        <v>150</v>
      </c>
      <c r="L3398" s="54"/>
    </row>
    <row r="3399" spans="1:12">
      <c r="A3399" t="s">
        <v>27</v>
      </c>
      <c r="B3399" t="s">
        <v>122</v>
      </c>
      <c r="C3399" t="s">
        <v>99</v>
      </c>
      <c r="D3399" t="s">
        <v>100</v>
      </c>
      <c r="E3399" s="54">
        <v>17</v>
      </c>
      <c r="F3399" t="s">
        <v>89</v>
      </c>
      <c r="G3399" s="54">
        <v>0.36314275704867099</v>
      </c>
      <c r="H3399" s="54">
        <v>0</v>
      </c>
      <c r="I3399" s="54">
        <v>1.8141628490277401E-4</v>
      </c>
      <c r="J3399" s="1">
        <v>0</v>
      </c>
      <c r="K3399" s="1">
        <v>150</v>
      </c>
      <c r="L3399" s="54"/>
    </row>
    <row r="3400" spans="1:12">
      <c r="A3400" t="s">
        <v>27</v>
      </c>
      <c r="B3400" t="s">
        <v>122</v>
      </c>
      <c r="C3400" t="s">
        <v>99</v>
      </c>
      <c r="D3400" t="s">
        <v>100</v>
      </c>
      <c r="E3400" s="54">
        <v>17</v>
      </c>
      <c r="F3400" t="s">
        <v>55</v>
      </c>
      <c r="G3400" s="54">
        <v>0.36314275704867099</v>
      </c>
      <c r="H3400" s="54">
        <v>0</v>
      </c>
      <c r="I3400" s="54">
        <v>9.3690154086903593E-2</v>
      </c>
      <c r="J3400" s="1">
        <v>0</v>
      </c>
      <c r="K3400" s="1">
        <v>150</v>
      </c>
      <c r="L3400" s="54"/>
    </row>
    <row r="3401" spans="1:12">
      <c r="A3401" t="s">
        <v>27</v>
      </c>
      <c r="B3401" t="s">
        <v>122</v>
      </c>
      <c r="C3401" t="s">
        <v>99</v>
      </c>
      <c r="D3401" t="s">
        <v>100</v>
      </c>
      <c r="E3401" s="54">
        <v>17</v>
      </c>
      <c r="F3401" t="s">
        <v>61</v>
      </c>
      <c r="G3401" s="54">
        <v>0.36314275704867099</v>
      </c>
      <c r="H3401" s="54">
        <v>0</v>
      </c>
      <c r="I3401" s="54">
        <v>0.25308350641091798</v>
      </c>
      <c r="J3401" s="1">
        <v>0</v>
      </c>
      <c r="K3401" s="1">
        <v>150</v>
      </c>
      <c r="L3401" s="54"/>
    </row>
    <row r="3402" spans="1:12">
      <c r="A3402" t="s">
        <v>27</v>
      </c>
      <c r="B3402" t="s">
        <v>122</v>
      </c>
      <c r="C3402" t="s">
        <v>99</v>
      </c>
      <c r="D3402" t="s">
        <v>100</v>
      </c>
      <c r="E3402" s="54">
        <v>17</v>
      </c>
      <c r="F3402" t="s">
        <v>60</v>
      </c>
      <c r="G3402" s="54">
        <v>0.36314275704867099</v>
      </c>
      <c r="H3402" s="54">
        <v>0</v>
      </c>
      <c r="I3402" s="54">
        <v>0.23153888486695501</v>
      </c>
      <c r="J3402" s="1">
        <v>0</v>
      </c>
      <c r="K3402" s="1">
        <v>150</v>
      </c>
      <c r="L3402" s="54"/>
    </row>
    <row r="3403" spans="1:12">
      <c r="A3403" t="s">
        <v>27</v>
      </c>
      <c r="B3403" t="s">
        <v>122</v>
      </c>
      <c r="C3403" t="s">
        <v>99</v>
      </c>
      <c r="D3403" t="s">
        <v>100</v>
      </c>
      <c r="E3403" s="54">
        <v>17</v>
      </c>
      <c r="F3403" t="s">
        <v>57</v>
      </c>
      <c r="G3403" s="54">
        <v>0.36314275704867099</v>
      </c>
      <c r="H3403" s="54">
        <v>0</v>
      </c>
      <c r="I3403" s="54">
        <v>-2.13116773535688E-2</v>
      </c>
      <c r="J3403" s="1">
        <v>0</v>
      </c>
      <c r="K3403" s="1">
        <v>150</v>
      </c>
      <c r="L3403" s="54"/>
    </row>
    <row r="3404" spans="1:12">
      <c r="A3404" t="s">
        <v>27</v>
      </c>
      <c r="B3404" t="s">
        <v>122</v>
      </c>
      <c r="C3404" t="s">
        <v>99</v>
      </c>
      <c r="D3404" t="s">
        <v>100</v>
      </c>
      <c r="E3404" s="54">
        <v>17</v>
      </c>
      <c r="F3404" t="s">
        <v>59</v>
      </c>
      <c r="G3404" s="54">
        <v>0.36314275704867099</v>
      </c>
      <c r="H3404" s="54">
        <v>0</v>
      </c>
      <c r="I3404" s="54">
        <v>4.4193823969227601E-2</v>
      </c>
      <c r="J3404" s="1">
        <v>0</v>
      </c>
      <c r="K3404" s="1">
        <v>150</v>
      </c>
      <c r="L3404" s="54"/>
    </row>
    <row r="3405" spans="1:12">
      <c r="A3405" t="s">
        <v>27</v>
      </c>
      <c r="B3405" t="s">
        <v>122</v>
      </c>
      <c r="C3405" t="s">
        <v>99</v>
      </c>
      <c r="D3405" t="s">
        <v>100</v>
      </c>
      <c r="E3405" s="54">
        <v>17</v>
      </c>
      <c r="F3405" t="s">
        <v>65</v>
      </c>
      <c r="G3405" s="54">
        <v>0.36314275704867099</v>
      </c>
      <c r="H3405" s="54">
        <v>0</v>
      </c>
      <c r="I3405" s="54">
        <v>7.56665602600822E-2</v>
      </c>
      <c r="J3405" s="1">
        <v>0</v>
      </c>
      <c r="K3405" s="1">
        <v>150</v>
      </c>
      <c r="L3405" s="54"/>
    </row>
    <row r="3406" spans="1:12">
      <c r="A3406" t="s">
        <v>27</v>
      </c>
      <c r="B3406" t="s">
        <v>122</v>
      </c>
      <c r="C3406" t="s">
        <v>99</v>
      </c>
      <c r="D3406" t="s">
        <v>100</v>
      </c>
      <c r="E3406" s="54">
        <v>17</v>
      </c>
      <c r="F3406" t="s">
        <v>64</v>
      </c>
      <c r="G3406" s="54">
        <v>0.36314275704867099</v>
      </c>
      <c r="H3406" s="54">
        <v>0</v>
      </c>
      <c r="I3406" s="54">
        <v>4.6617983234065498E-2</v>
      </c>
      <c r="J3406" s="1">
        <v>0</v>
      </c>
      <c r="K3406" s="1">
        <v>150</v>
      </c>
      <c r="L3406" s="54"/>
    </row>
    <row r="3407" spans="1:12">
      <c r="A3407" t="s">
        <v>27</v>
      </c>
      <c r="B3407" t="s">
        <v>122</v>
      </c>
      <c r="C3407" t="s">
        <v>99</v>
      </c>
      <c r="D3407" t="s">
        <v>100</v>
      </c>
      <c r="E3407" s="54">
        <v>17</v>
      </c>
      <c r="F3407" t="s">
        <v>17</v>
      </c>
      <c r="G3407" s="54">
        <v>0.36314275704867099</v>
      </c>
      <c r="H3407" s="54">
        <v>0</v>
      </c>
      <c r="I3407" s="54">
        <v>1.73966967424787E-2</v>
      </c>
      <c r="J3407" s="1">
        <v>0</v>
      </c>
      <c r="K3407" s="1">
        <v>150</v>
      </c>
      <c r="L3407" s="54"/>
    </row>
    <row r="3408" spans="1:12">
      <c r="A3408" t="s">
        <v>27</v>
      </c>
      <c r="B3408" t="s">
        <v>122</v>
      </c>
      <c r="C3408" t="s">
        <v>99</v>
      </c>
      <c r="D3408" t="s">
        <v>100</v>
      </c>
      <c r="E3408" s="54">
        <v>17</v>
      </c>
      <c r="F3408" t="s">
        <v>63</v>
      </c>
      <c r="G3408" s="54">
        <v>0.36314275704867099</v>
      </c>
      <c r="H3408" s="54">
        <v>0</v>
      </c>
      <c r="I3408" s="54">
        <v>0.13264654811493001</v>
      </c>
      <c r="J3408" s="1">
        <v>0</v>
      </c>
      <c r="K3408" s="1">
        <v>150</v>
      </c>
      <c r="L3408" s="54"/>
    </row>
    <row r="3409" spans="1:12">
      <c r="A3409" t="s">
        <v>27</v>
      </c>
      <c r="B3409" t="s">
        <v>122</v>
      </c>
      <c r="C3409" t="s">
        <v>99</v>
      </c>
      <c r="D3409" t="s">
        <v>100</v>
      </c>
      <c r="E3409" s="54">
        <v>17</v>
      </c>
      <c r="F3409" t="s">
        <v>72</v>
      </c>
      <c r="G3409" s="54">
        <v>0.36314275704867099</v>
      </c>
      <c r="H3409" s="54">
        <v>0</v>
      </c>
      <c r="I3409" s="54">
        <v>0.143741244369228</v>
      </c>
      <c r="J3409" s="1">
        <v>0</v>
      </c>
      <c r="K3409" s="1">
        <v>150</v>
      </c>
      <c r="L3409" s="54"/>
    </row>
    <row r="3410" spans="1:12">
      <c r="A3410" t="s">
        <v>27</v>
      </c>
      <c r="B3410" t="s">
        <v>122</v>
      </c>
      <c r="C3410" t="s">
        <v>99</v>
      </c>
      <c r="D3410" t="s">
        <v>100</v>
      </c>
      <c r="E3410" s="54">
        <v>18</v>
      </c>
      <c r="F3410" t="s">
        <v>62</v>
      </c>
      <c r="G3410" s="54">
        <v>0.40119721790677598</v>
      </c>
      <c r="H3410" s="54">
        <v>0</v>
      </c>
      <c r="I3410" s="54">
        <v>0.30602260881551702</v>
      </c>
      <c r="J3410" s="1">
        <v>0</v>
      </c>
      <c r="K3410" s="1">
        <v>150</v>
      </c>
      <c r="L3410" s="54"/>
    </row>
    <row r="3411" spans="1:12">
      <c r="A3411" t="s">
        <v>27</v>
      </c>
      <c r="B3411" t="s">
        <v>122</v>
      </c>
      <c r="C3411" t="s">
        <v>99</v>
      </c>
      <c r="D3411" t="s">
        <v>100</v>
      </c>
      <c r="E3411" s="54">
        <v>18</v>
      </c>
      <c r="F3411" t="s">
        <v>84</v>
      </c>
      <c r="G3411" s="54">
        <v>0.40119721790677598</v>
      </c>
      <c r="H3411" s="54">
        <v>0</v>
      </c>
      <c r="I3411" s="54">
        <v>-1.03766215741428E-2</v>
      </c>
      <c r="J3411" s="1">
        <v>0</v>
      </c>
      <c r="K3411" s="1">
        <v>8.4098360655737707</v>
      </c>
      <c r="L3411" s="54"/>
    </row>
    <row r="3412" spans="1:12">
      <c r="A3412" t="s">
        <v>27</v>
      </c>
      <c r="B3412" t="s">
        <v>122</v>
      </c>
      <c r="C3412" t="s">
        <v>99</v>
      </c>
      <c r="D3412" t="s">
        <v>100</v>
      </c>
      <c r="E3412" s="54">
        <v>18</v>
      </c>
      <c r="F3412" t="s">
        <v>84</v>
      </c>
      <c r="G3412" s="54">
        <v>0.40119721790677598</v>
      </c>
      <c r="H3412" s="54">
        <v>1</v>
      </c>
      <c r="I3412" s="54">
        <v>3.7533905832901698E-2</v>
      </c>
      <c r="J3412" s="1">
        <v>8.4098360655737707</v>
      </c>
      <c r="K3412" s="1">
        <v>150</v>
      </c>
      <c r="L3412" s="54"/>
    </row>
    <row r="3413" spans="1:12">
      <c r="A3413" t="s">
        <v>27</v>
      </c>
      <c r="B3413" t="s">
        <v>122</v>
      </c>
      <c r="C3413" t="s">
        <v>99</v>
      </c>
      <c r="D3413" t="s">
        <v>100</v>
      </c>
      <c r="E3413" s="54">
        <v>18</v>
      </c>
      <c r="F3413" t="s">
        <v>80</v>
      </c>
      <c r="G3413" s="54">
        <v>0.40119721790677598</v>
      </c>
      <c r="H3413" s="54">
        <v>0</v>
      </c>
      <c r="I3413" s="54">
        <v>3.8585294905874298E-2</v>
      </c>
      <c r="J3413" s="1">
        <v>0</v>
      </c>
      <c r="K3413" s="1">
        <v>150</v>
      </c>
      <c r="L3413" s="54"/>
    </row>
    <row r="3414" spans="1:12">
      <c r="A3414" t="s">
        <v>27</v>
      </c>
      <c r="B3414" t="s">
        <v>122</v>
      </c>
      <c r="C3414" t="s">
        <v>99</v>
      </c>
      <c r="D3414" t="s">
        <v>100</v>
      </c>
      <c r="E3414" s="54">
        <v>18</v>
      </c>
      <c r="F3414" t="s">
        <v>81</v>
      </c>
      <c r="G3414" s="54">
        <v>0.40119721790677598</v>
      </c>
      <c r="H3414" s="54">
        <v>0</v>
      </c>
      <c r="I3414" s="54">
        <v>4.1875119069908701E-3</v>
      </c>
      <c r="J3414" s="1">
        <v>0</v>
      </c>
      <c r="K3414" s="1">
        <v>150</v>
      </c>
      <c r="L3414" s="54"/>
    </row>
    <row r="3415" spans="1:12">
      <c r="A3415" t="s">
        <v>27</v>
      </c>
      <c r="B3415" t="s">
        <v>122</v>
      </c>
      <c r="C3415" t="s">
        <v>99</v>
      </c>
      <c r="D3415" t="s">
        <v>100</v>
      </c>
      <c r="E3415" s="54">
        <v>18</v>
      </c>
      <c r="F3415" t="s">
        <v>66</v>
      </c>
      <c r="G3415" s="54">
        <v>0.40119721790677598</v>
      </c>
      <c r="H3415" s="54">
        <v>0</v>
      </c>
      <c r="I3415" s="54">
        <v>0.195315911691616</v>
      </c>
      <c r="J3415" s="1">
        <v>0</v>
      </c>
      <c r="K3415" s="1">
        <v>150</v>
      </c>
      <c r="L3415" s="54"/>
    </row>
    <row r="3416" spans="1:12">
      <c r="A3416" t="s">
        <v>27</v>
      </c>
      <c r="B3416" t="s">
        <v>122</v>
      </c>
      <c r="C3416" t="s">
        <v>99</v>
      </c>
      <c r="D3416" t="s">
        <v>100</v>
      </c>
      <c r="E3416" s="54">
        <v>18</v>
      </c>
      <c r="F3416" t="s">
        <v>56</v>
      </c>
      <c r="G3416" s="54">
        <v>0.40119721790677598</v>
      </c>
      <c r="H3416" s="54">
        <v>0</v>
      </c>
      <c r="I3416" s="54">
        <v>0.103173652929542</v>
      </c>
      <c r="J3416" s="1">
        <v>0</v>
      </c>
      <c r="K3416" s="1">
        <v>150</v>
      </c>
      <c r="L3416" s="54"/>
    </row>
    <row r="3417" spans="1:12">
      <c r="A3417" t="s">
        <v>27</v>
      </c>
      <c r="B3417" t="s">
        <v>122</v>
      </c>
      <c r="C3417" t="s">
        <v>99</v>
      </c>
      <c r="D3417" t="s">
        <v>100</v>
      </c>
      <c r="E3417" s="54">
        <v>18</v>
      </c>
      <c r="F3417" t="s">
        <v>86</v>
      </c>
      <c r="G3417" s="54">
        <v>0.40119721790677598</v>
      </c>
      <c r="H3417" s="54">
        <v>0</v>
      </c>
      <c r="I3417" s="54">
        <v>-4.3546839069319599E-3</v>
      </c>
      <c r="J3417" s="1">
        <v>0</v>
      </c>
      <c r="K3417" s="1">
        <v>150</v>
      </c>
      <c r="L3417" s="54"/>
    </row>
    <row r="3418" spans="1:12">
      <c r="A3418" t="s">
        <v>27</v>
      </c>
      <c r="B3418" t="s">
        <v>122</v>
      </c>
      <c r="C3418" t="s">
        <v>99</v>
      </c>
      <c r="D3418" t="s">
        <v>100</v>
      </c>
      <c r="E3418" s="54">
        <v>18</v>
      </c>
      <c r="F3418" t="s">
        <v>88</v>
      </c>
      <c r="G3418" s="54">
        <v>0.40119721790677598</v>
      </c>
      <c r="H3418" s="54">
        <v>0</v>
      </c>
      <c r="I3418" s="54">
        <v>3.17006632957746E-3</v>
      </c>
      <c r="J3418" s="1">
        <v>0</v>
      </c>
      <c r="K3418" s="1">
        <v>150</v>
      </c>
      <c r="L3418" s="54"/>
    </row>
    <row r="3419" spans="1:12">
      <c r="A3419" t="s">
        <v>27</v>
      </c>
      <c r="B3419" t="s">
        <v>122</v>
      </c>
      <c r="C3419" t="s">
        <v>99</v>
      </c>
      <c r="D3419" t="s">
        <v>100</v>
      </c>
      <c r="E3419" s="54">
        <v>18</v>
      </c>
      <c r="F3419" t="s">
        <v>87</v>
      </c>
      <c r="G3419" s="54">
        <v>0.40119721790677598</v>
      </c>
      <c r="H3419" s="54">
        <v>0</v>
      </c>
      <c r="I3419" s="54">
        <v>-4.8864582022584103E-3</v>
      </c>
      <c r="J3419" s="1">
        <v>0</v>
      </c>
      <c r="K3419" s="1">
        <v>150</v>
      </c>
      <c r="L3419" s="54"/>
    </row>
    <row r="3420" spans="1:12">
      <c r="A3420" t="s">
        <v>27</v>
      </c>
      <c r="B3420" t="s">
        <v>122</v>
      </c>
      <c r="C3420" t="s">
        <v>99</v>
      </c>
      <c r="D3420" t="s">
        <v>100</v>
      </c>
      <c r="E3420" s="54">
        <v>18</v>
      </c>
      <c r="F3420" t="s">
        <v>85</v>
      </c>
      <c r="G3420" s="54">
        <v>0.40119721790677598</v>
      </c>
      <c r="H3420" s="54">
        <v>0</v>
      </c>
      <c r="I3420" s="54">
        <v>7.0823294048379202E-3</v>
      </c>
      <c r="J3420" s="1">
        <v>0</v>
      </c>
      <c r="K3420" s="1">
        <v>150</v>
      </c>
      <c r="L3420" s="54"/>
    </row>
    <row r="3421" spans="1:12">
      <c r="A3421" t="s">
        <v>27</v>
      </c>
      <c r="B3421" t="s">
        <v>122</v>
      </c>
      <c r="C3421" t="s">
        <v>99</v>
      </c>
      <c r="D3421" t="s">
        <v>100</v>
      </c>
      <c r="E3421" s="54">
        <v>18</v>
      </c>
      <c r="F3421" t="s">
        <v>89</v>
      </c>
      <c r="G3421" s="54">
        <v>0.40119721790677598</v>
      </c>
      <c r="H3421" s="54">
        <v>0</v>
      </c>
      <c r="I3421" s="54">
        <v>4.7038965499319899E-4</v>
      </c>
      <c r="J3421" s="1">
        <v>0</v>
      </c>
      <c r="K3421" s="1">
        <v>150</v>
      </c>
      <c r="L3421" s="54"/>
    </row>
    <row r="3422" spans="1:12">
      <c r="A3422" t="s">
        <v>27</v>
      </c>
      <c r="B3422" t="s">
        <v>122</v>
      </c>
      <c r="C3422" t="s">
        <v>99</v>
      </c>
      <c r="D3422" t="s">
        <v>100</v>
      </c>
      <c r="E3422" s="54">
        <v>18</v>
      </c>
      <c r="F3422" t="s">
        <v>55</v>
      </c>
      <c r="G3422" s="54">
        <v>0.40119721790677598</v>
      </c>
      <c r="H3422" s="54">
        <v>0</v>
      </c>
      <c r="I3422" s="54">
        <v>0.17367625485306801</v>
      </c>
      <c r="J3422" s="1">
        <v>0</v>
      </c>
      <c r="K3422" s="1">
        <v>150</v>
      </c>
      <c r="L3422" s="54"/>
    </row>
    <row r="3423" spans="1:12">
      <c r="A3423" t="s">
        <v>27</v>
      </c>
      <c r="B3423" t="s">
        <v>122</v>
      </c>
      <c r="C3423" t="s">
        <v>99</v>
      </c>
      <c r="D3423" t="s">
        <v>100</v>
      </c>
      <c r="E3423" s="54">
        <v>18</v>
      </c>
      <c r="F3423" t="s">
        <v>61</v>
      </c>
      <c r="G3423" s="54">
        <v>0.40119721790677598</v>
      </c>
      <c r="H3423" s="54">
        <v>0</v>
      </c>
      <c r="I3423" s="54">
        <v>0.27652887580955599</v>
      </c>
      <c r="J3423" s="1">
        <v>0</v>
      </c>
      <c r="K3423" s="1">
        <v>150</v>
      </c>
      <c r="L3423" s="54"/>
    </row>
    <row r="3424" spans="1:12">
      <c r="A3424" t="s">
        <v>27</v>
      </c>
      <c r="B3424" t="s">
        <v>122</v>
      </c>
      <c r="C3424" t="s">
        <v>99</v>
      </c>
      <c r="D3424" t="s">
        <v>100</v>
      </c>
      <c r="E3424" s="54">
        <v>18</v>
      </c>
      <c r="F3424" t="s">
        <v>60</v>
      </c>
      <c r="G3424" s="54">
        <v>0.40119721790677598</v>
      </c>
      <c r="H3424" s="54">
        <v>0</v>
      </c>
      <c r="I3424" s="54">
        <v>0.26362011304824601</v>
      </c>
      <c r="J3424" s="1">
        <v>0</v>
      </c>
      <c r="K3424" s="1">
        <v>150</v>
      </c>
      <c r="L3424" s="54"/>
    </row>
    <row r="3425" spans="1:12">
      <c r="A3425" t="s">
        <v>27</v>
      </c>
      <c r="B3425" t="s">
        <v>122</v>
      </c>
      <c r="C3425" t="s">
        <v>99</v>
      </c>
      <c r="D3425" t="s">
        <v>100</v>
      </c>
      <c r="E3425" s="54">
        <v>18</v>
      </c>
      <c r="F3425" t="s">
        <v>57</v>
      </c>
      <c r="G3425" s="54">
        <v>0.40119721790677598</v>
      </c>
      <c r="H3425" s="54">
        <v>0</v>
      </c>
      <c r="I3425" s="54">
        <v>3.6352769817315098E-2</v>
      </c>
      <c r="J3425" s="1">
        <v>0</v>
      </c>
      <c r="K3425" s="1">
        <v>150</v>
      </c>
      <c r="L3425" s="54"/>
    </row>
    <row r="3426" spans="1:12">
      <c r="A3426" t="s">
        <v>27</v>
      </c>
      <c r="B3426" t="s">
        <v>122</v>
      </c>
      <c r="C3426" t="s">
        <v>99</v>
      </c>
      <c r="D3426" t="s">
        <v>100</v>
      </c>
      <c r="E3426" s="54">
        <v>18</v>
      </c>
      <c r="F3426" t="s">
        <v>59</v>
      </c>
      <c r="G3426" s="54">
        <v>0.40119721790677598</v>
      </c>
      <c r="H3426" s="54">
        <v>0</v>
      </c>
      <c r="I3426" s="54">
        <v>3.1434427167123503E-2</v>
      </c>
      <c r="J3426" s="1">
        <v>0</v>
      </c>
      <c r="K3426" s="1">
        <v>150</v>
      </c>
      <c r="L3426" s="54"/>
    </row>
    <row r="3427" spans="1:12">
      <c r="A3427" t="s">
        <v>27</v>
      </c>
      <c r="B3427" t="s">
        <v>122</v>
      </c>
      <c r="C3427" t="s">
        <v>99</v>
      </c>
      <c r="D3427" t="s">
        <v>100</v>
      </c>
      <c r="E3427" s="54">
        <v>18</v>
      </c>
      <c r="F3427" t="s">
        <v>65</v>
      </c>
      <c r="G3427" s="54">
        <v>0.40119721790677598</v>
      </c>
      <c r="H3427" s="54">
        <v>0</v>
      </c>
      <c r="I3427" s="54">
        <v>0.13925419281540499</v>
      </c>
      <c r="J3427" s="1">
        <v>0</v>
      </c>
      <c r="K3427" s="1">
        <v>150</v>
      </c>
      <c r="L3427" s="54"/>
    </row>
    <row r="3428" spans="1:12">
      <c r="A3428" t="s">
        <v>27</v>
      </c>
      <c r="B3428" t="s">
        <v>122</v>
      </c>
      <c r="C3428" t="s">
        <v>99</v>
      </c>
      <c r="D3428" t="s">
        <v>100</v>
      </c>
      <c r="E3428" s="54">
        <v>18</v>
      </c>
      <c r="F3428" t="s">
        <v>64</v>
      </c>
      <c r="G3428" s="54">
        <v>0.40119721790677598</v>
      </c>
      <c r="H3428" s="54">
        <v>0</v>
      </c>
      <c r="I3428" s="54">
        <v>9.1603856099891398E-2</v>
      </c>
      <c r="J3428" s="1">
        <v>0</v>
      </c>
      <c r="K3428" s="1">
        <v>150</v>
      </c>
      <c r="L3428" s="54"/>
    </row>
    <row r="3429" spans="1:12">
      <c r="A3429" t="s">
        <v>27</v>
      </c>
      <c r="B3429" t="s">
        <v>122</v>
      </c>
      <c r="C3429" t="s">
        <v>99</v>
      </c>
      <c r="D3429" t="s">
        <v>100</v>
      </c>
      <c r="E3429" s="54">
        <v>18</v>
      </c>
      <c r="F3429" t="s">
        <v>17</v>
      </c>
      <c r="G3429" s="54">
        <v>0.40119721790677598</v>
      </c>
      <c r="H3429" s="54">
        <v>0</v>
      </c>
      <c r="I3429" s="54">
        <v>-4.74194591441192E-2</v>
      </c>
      <c r="J3429" s="1">
        <v>0</v>
      </c>
      <c r="K3429" s="1">
        <v>150</v>
      </c>
      <c r="L3429" s="54"/>
    </row>
    <row r="3430" spans="1:12">
      <c r="A3430" t="s">
        <v>27</v>
      </c>
      <c r="B3430" t="s">
        <v>122</v>
      </c>
      <c r="C3430" t="s">
        <v>99</v>
      </c>
      <c r="D3430" t="s">
        <v>100</v>
      </c>
      <c r="E3430" s="54">
        <v>18</v>
      </c>
      <c r="F3430" t="s">
        <v>63</v>
      </c>
      <c r="G3430" s="54">
        <v>0.40119721790677598</v>
      </c>
      <c r="H3430" s="54">
        <v>0</v>
      </c>
      <c r="I3430" s="54">
        <v>0.15658143077168299</v>
      </c>
      <c r="J3430" s="1">
        <v>0</v>
      </c>
      <c r="K3430" s="1">
        <v>150</v>
      </c>
      <c r="L3430" s="54"/>
    </row>
    <row r="3431" spans="1:12">
      <c r="A3431" t="s">
        <v>27</v>
      </c>
      <c r="B3431" t="s">
        <v>122</v>
      </c>
      <c r="C3431" t="s">
        <v>99</v>
      </c>
      <c r="D3431" t="s">
        <v>100</v>
      </c>
      <c r="E3431" s="54">
        <v>18</v>
      </c>
      <c r="F3431" t="s">
        <v>72</v>
      </c>
      <c r="G3431" s="54">
        <v>0.40119721790677598</v>
      </c>
      <c r="H3431" s="54">
        <v>0</v>
      </c>
      <c r="I3431" s="54">
        <v>6.2094220417489097E-2</v>
      </c>
      <c r="J3431" s="1">
        <v>0</v>
      </c>
      <c r="K3431" s="1">
        <v>150</v>
      </c>
      <c r="L3431" s="54"/>
    </row>
    <row r="3432" spans="1:12">
      <c r="A3432" t="s">
        <v>27</v>
      </c>
      <c r="B3432" t="s">
        <v>122</v>
      </c>
      <c r="C3432" t="s">
        <v>99</v>
      </c>
      <c r="D3432" t="s">
        <v>100</v>
      </c>
      <c r="E3432" s="54">
        <v>19</v>
      </c>
      <c r="F3432" t="s">
        <v>62</v>
      </c>
      <c r="G3432" s="54">
        <v>0.42335893775393402</v>
      </c>
      <c r="H3432" s="54">
        <v>0</v>
      </c>
      <c r="I3432" s="54">
        <v>0.32273698544885598</v>
      </c>
      <c r="J3432" s="1">
        <v>0</v>
      </c>
      <c r="K3432" s="1">
        <v>150</v>
      </c>
      <c r="L3432" s="54"/>
    </row>
    <row r="3433" spans="1:12">
      <c r="A3433" t="s">
        <v>27</v>
      </c>
      <c r="B3433" t="s">
        <v>122</v>
      </c>
      <c r="C3433" t="s">
        <v>99</v>
      </c>
      <c r="D3433" t="s">
        <v>100</v>
      </c>
      <c r="E3433" s="54">
        <v>19</v>
      </c>
      <c r="F3433" t="s">
        <v>84</v>
      </c>
      <c r="G3433" s="54">
        <v>0.42335893775393402</v>
      </c>
      <c r="H3433" s="54">
        <v>0</v>
      </c>
      <c r="I3433" s="54">
        <v>-4.4776070641806297E-2</v>
      </c>
      <c r="J3433" s="1">
        <v>0</v>
      </c>
      <c r="K3433" s="1">
        <v>2.9836065573770498</v>
      </c>
      <c r="L3433" s="54"/>
    </row>
    <row r="3434" spans="1:12">
      <c r="A3434" t="s">
        <v>27</v>
      </c>
      <c r="B3434" t="s">
        <v>122</v>
      </c>
      <c r="C3434" t="s">
        <v>99</v>
      </c>
      <c r="D3434" t="s">
        <v>100</v>
      </c>
      <c r="E3434" s="54">
        <v>19</v>
      </c>
      <c r="F3434" t="s">
        <v>84</v>
      </c>
      <c r="G3434" s="54">
        <v>0.42335893775393402</v>
      </c>
      <c r="H3434" s="54">
        <v>1</v>
      </c>
      <c r="I3434" s="54">
        <v>4.4019138147117498E-2</v>
      </c>
      <c r="J3434" s="1">
        <v>2.9836065573770498</v>
      </c>
      <c r="K3434" s="1">
        <v>11.934426229508199</v>
      </c>
      <c r="L3434" s="54"/>
    </row>
    <row r="3435" spans="1:12">
      <c r="A3435" t="s">
        <v>27</v>
      </c>
      <c r="B3435" t="s">
        <v>122</v>
      </c>
      <c r="C3435" t="s">
        <v>99</v>
      </c>
      <c r="D3435" t="s">
        <v>100</v>
      </c>
      <c r="E3435" s="54">
        <v>19</v>
      </c>
      <c r="F3435" t="s">
        <v>84</v>
      </c>
      <c r="G3435" s="54">
        <v>0.42335893775393402</v>
      </c>
      <c r="H3435" s="54">
        <v>2</v>
      </c>
      <c r="I3435" s="54">
        <v>2.28410082877155E-2</v>
      </c>
      <c r="J3435" s="1">
        <v>11.934426229508199</v>
      </c>
      <c r="K3435" s="1">
        <v>150</v>
      </c>
      <c r="L3435" s="54"/>
    </row>
    <row r="3436" spans="1:12">
      <c r="A3436" t="s">
        <v>27</v>
      </c>
      <c r="B3436" t="s">
        <v>122</v>
      </c>
      <c r="C3436" t="s">
        <v>99</v>
      </c>
      <c r="D3436" t="s">
        <v>100</v>
      </c>
      <c r="E3436" s="54">
        <v>19</v>
      </c>
      <c r="F3436" t="s">
        <v>80</v>
      </c>
      <c r="G3436" s="54">
        <v>0.42335893775393402</v>
      </c>
      <c r="H3436" s="54">
        <v>0</v>
      </c>
      <c r="I3436" s="54">
        <v>3.6983620733757799E-2</v>
      </c>
      <c r="J3436" s="1">
        <v>0</v>
      </c>
      <c r="K3436" s="1">
        <v>150</v>
      </c>
      <c r="L3436" s="54"/>
    </row>
    <row r="3437" spans="1:12">
      <c r="A3437" t="s">
        <v>27</v>
      </c>
      <c r="B3437" t="s">
        <v>122</v>
      </c>
      <c r="C3437" t="s">
        <v>99</v>
      </c>
      <c r="D3437" t="s">
        <v>100</v>
      </c>
      <c r="E3437" s="54">
        <v>19</v>
      </c>
      <c r="F3437" t="s">
        <v>81</v>
      </c>
      <c r="G3437" s="54">
        <v>0.42335893775393402</v>
      </c>
      <c r="H3437" s="54">
        <v>0</v>
      </c>
      <c r="I3437" s="54">
        <v>1.1668884221248999E-2</v>
      </c>
      <c r="J3437" s="1">
        <v>0</v>
      </c>
      <c r="K3437" s="1">
        <v>150</v>
      </c>
      <c r="L3437" s="54"/>
    </row>
    <row r="3438" spans="1:12">
      <c r="A3438" t="s">
        <v>27</v>
      </c>
      <c r="B3438" t="s">
        <v>122</v>
      </c>
      <c r="C3438" t="s">
        <v>99</v>
      </c>
      <c r="D3438" t="s">
        <v>100</v>
      </c>
      <c r="E3438" s="54">
        <v>19</v>
      </c>
      <c r="F3438" t="s">
        <v>66</v>
      </c>
      <c r="G3438" s="54">
        <v>0.42335893775393402</v>
      </c>
      <c r="H3438" s="54">
        <v>0</v>
      </c>
      <c r="I3438" s="54">
        <v>0.167574199315425</v>
      </c>
      <c r="J3438" s="1">
        <v>0</v>
      </c>
      <c r="K3438" s="1">
        <v>150</v>
      </c>
      <c r="L3438" s="54"/>
    </row>
    <row r="3439" spans="1:12">
      <c r="A3439" t="s">
        <v>27</v>
      </c>
      <c r="B3439" t="s">
        <v>122</v>
      </c>
      <c r="C3439" t="s">
        <v>99</v>
      </c>
      <c r="D3439" t="s">
        <v>100</v>
      </c>
      <c r="E3439" s="54">
        <v>19</v>
      </c>
      <c r="F3439" t="s">
        <v>56</v>
      </c>
      <c r="G3439" s="54">
        <v>0.42335893775393402</v>
      </c>
      <c r="H3439" s="54">
        <v>0</v>
      </c>
      <c r="I3439" s="54">
        <v>0.132440956363439</v>
      </c>
      <c r="J3439" s="1">
        <v>0</v>
      </c>
      <c r="K3439" s="1">
        <v>150</v>
      </c>
      <c r="L3439" s="54"/>
    </row>
    <row r="3440" spans="1:12">
      <c r="A3440" t="s">
        <v>27</v>
      </c>
      <c r="B3440" t="s">
        <v>122</v>
      </c>
      <c r="C3440" t="s">
        <v>99</v>
      </c>
      <c r="D3440" t="s">
        <v>100</v>
      </c>
      <c r="E3440" s="54">
        <v>19</v>
      </c>
      <c r="F3440" t="s">
        <v>86</v>
      </c>
      <c r="G3440" s="54">
        <v>0.42335893775393402</v>
      </c>
      <c r="H3440" s="54">
        <v>0</v>
      </c>
      <c r="I3440" s="54">
        <v>-3.72592545973353E-3</v>
      </c>
      <c r="J3440" s="1">
        <v>0</v>
      </c>
      <c r="K3440" s="1">
        <v>150</v>
      </c>
      <c r="L3440" s="54"/>
    </row>
    <row r="3441" spans="1:12">
      <c r="A3441" t="s">
        <v>27</v>
      </c>
      <c r="B3441" t="s">
        <v>122</v>
      </c>
      <c r="C3441" t="s">
        <v>99</v>
      </c>
      <c r="D3441" t="s">
        <v>100</v>
      </c>
      <c r="E3441" s="54">
        <v>19</v>
      </c>
      <c r="F3441" t="s">
        <v>88</v>
      </c>
      <c r="G3441" s="54">
        <v>0.42335893775393402</v>
      </c>
      <c r="H3441" s="54">
        <v>0</v>
      </c>
      <c r="I3441" s="54">
        <v>7.4755399177736303E-3</v>
      </c>
      <c r="J3441" s="1">
        <v>0</v>
      </c>
      <c r="K3441" s="1">
        <v>150</v>
      </c>
      <c r="L3441" s="54"/>
    </row>
    <row r="3442" spans="1:12">
      <c r="A3442" t="s">
        <v>27</v>
      </c>
      <c r="B3442" t="s">
        <v>122</v>
      </c>
      <c r="C3442" t="s">
        <v>99</v>
      </c>
      <c r="D3442" t="s">
        <v>100</v>
      </c>
      <c r="E3442" s="54">
        <v>19</v>
      </c>
      <c r="F3442" t="s">
        <v>87</v>
      </c>
      <c r="G3442" s="54">
        <v>0.42335893775393402</v>
      </c>
      <c r="H3442" s="54">
        <v>0</v>
      </c>
      <c r="I3442" s="54">
        <v>-1.0120895948762899E-2</v>
      </c>
      <c r="J3442" s="1">
        <v>0</v>
      </c>
      <c r="K3442" s="1">
        <v>150</v>
      </c>
      <c r="L3442" s="54"/>
    </row>
    <row r="3443" spans="1:12">
      <c r="A3443" t="s">
        <v>27</v>
      </c>
      <c r="B3443" t="s">
        <v>122</v>
      </c>
      <c r="C3443" t="s">
        <v>99</v>
      </c>
      <c r="D3443" t="s">
        <v>100</v>
      </c>
      <c r="E3443" s="54">
        <v>19</v>
      </c>
      <c r="F3443" t="s">
        <v>85</v>
      </c>
      <c r="G3443" s="54">
        <v>0.42335893775393402</v>
      </c>
      <c r="H3443" s="54">
        <v>0</v>
      </c>
      <c r="I3443" s="54">
        <v>8.9041650629140198E-3</v>
      </c>
      <c r="J3443" s="1">
        <v>0</v>
      </c>
      <c r="K3443" s="1">
        <v>150</v>
      </c>
      <c r="L3443" s="54"/>
    </row>
    <row r="3444" spans="1:12">
      <c r="A3444" t="s">
        <v>27</v>
      </c>
      <c r="B3444" t="s">
        <v>122</v>
      </c>
      <c r="C3444" t="s">
        <v>99</v>
      </c>
      <c r="D3444" t="s">
        <v>100</v>
      </c>
      <c r="E3444" s="54">
        <v>19</v>
      </c>
      <c r="F3444" t="s">
        <v>89</v>
      </c>
      <c r="G3444" s="54">
        <v>0.42335893775393402</v>
      </c>
      <c r="H3444" s="54">
        <v>0</v>
      </c>
      <c r="I3444" s="54">
        <v>6.8605778195514604E-4</v>
      </c>
      <c r="J3444" s="1">
        <v>0</v>
      </c>
      <c r="K3444" s="1">
        <v>150</v>
      </c>
      <c r="L3444" s="54"/>
    </row>
    <row r="3445" spans="1:12">
      <c r="A3445" t="s">
        <v>27</v>
      </c>
      <c r="B3445" t="s">
        <v>122</v>
      </c>
      <c r="C3445" t="s">
        <v>99</v>
      </c>
      <c r="D3445" t="s">
        <v>100</v>
      </c>
      <c r="E3445" s="54">
        <v>19</v>
      </c>
      <c r="F3445" t="s">
        <v>55</v>
      </c>
      <c r="G3445" s="54">
        <v>0.42335893775393402</v>
      </c>
      <c r="H3445" s="54">
        <v>0</v>
      </c>
      <c r="I3445" s="54">
        <v>0.15125282967550999</v>
      </c>
      <c r="J3445" s="1">
        <v>0</v>
      </c>
      <c r="K3445" s="1">
        <v>150</v>
      </c>
      <c r="L3445" s="54"/>
    </row>
    <row r="3446" spans="1:12">
      <c r="A3446" t="s">
        <v>27</v>
      </c>
      <c r="B3446" t="s">
        <v>122</v>
      </c>
      <c r="C3446" t="s">
        <v>99</v>
      </c>
      <c r="D3446" t="s">
        <v>100</v>
      </c>
      <c r="E3446" s="54">
        <v>19</v>
      </c>
      <c r="F3446" t="s">
        <v>61</v>
      </c>
      <c r="G3446" s="54">
        <v>0.42335893775393402</v>
      </c>
      <c r="H3446" s="54">
        <v>0</v>
      </c>
      <c r="I3446" s="54">
        <v>0.27200825545534102</v>
      </c>
      <c r="J3446" s="1">
        <v>0</v>
      </c>
      <c r="K3446" s="1">
        <v>150</v>
      </c>
      <c r="L3446" s="54"/>
    </row>
    <row r="3447" spans="1:12">
      <c r="A3447" t="s">
        <v>27</v>
      </c>
      <c r="B3447" t="s">
        <v>122</v>
      </c>
      <c r="C3447" t="s">
        <v>99</v>
      </c>
      <c r="D3447" t="s">
        <v>100</v>
      </c>
      <c r="E3447" s="54">
        <v>19</v>
      </c>
      <c r="F3447" t="s">
        <v>60</v>
      </c>
      <c r="G3447" s="54">
        <v>0.42335893775393402</v>
      </c>
      <c r="H3447" s="54">
        <v>0</v>
      </c>
      <c r="I3447" s="54">
        <v>0.23858565049050701</v>
      </c>
      <c r="J3447" s="1">
        <v>0</v>
      </c>
      <c r="K3447" s="1">
        <v>150</v>
      </c>
      <c r="L3447" s="54"/>
    </row>
    <row r="3448" spans="1:12">
      <c r="A3448" t="s">
        <v>27</v>
      </c>
      <c r="B3448" t="s">
        <v>122</v>
      </c>
      <c r="C3448" t="s">
        <v>99</v>
      </c>
      <c r="D3448" t="s">
        <v>100</v>
      </c>
      <c r="E3448" s="54">
        <v>19</v>
      </c>
      <c r="F3448" t="s">
        <v>57</v>
      </c>
      <c r="G3448" s="54">
        <v>0.42335893775393402</v>
      </c>
      <c r="H3448" s="54">
        <v>0</v>
      </c>
      <c r="I3448" s="54">
        <v>3.7568443549576599E-2</v>
      </c>
      <c r="J3448" s="1">
        <v>0</v>
      </c>
      <c r="K3448" s="1">
        <v>150</v>
      </c>
      <c r="L3448" s="54"/>
    </row>
    <row r="3449" spans="1:12">
      <c r="A3449" t="s">
        <v>27</v>
      </c>
      <c r="B3449" t="s">
        <v>122</v>
      </c>
      <c r="C3449" t="s">
        <v>99</v>
      </c>
      <c r="D3449" t="s">
        <v>100</v>
      </c>
      <c r="E3449" s="54">
        <v>19</v>
      </c>
      <c r="F3449" t="s">
        <v>59</v>
      </c>
      <c r="G3449" s="54">
        <v>0.42335893775393402</v>
      </c>
      <c r="H3449" s="54">
        <v>0</v>
      </c>
      <c r="I3449" s="54">
        <v>2.76182359846972E-2</v>
      </c>
      <c r="J3449" s="1">
        <v>0</v>
      </c>
      <c r="K3449" s="1">
        <v>150</v>
      </c>
      <c r="L3449" s="54"/>
    </row>
    <row r="3450" spans="1:12">
      <c r="A3450" t="s">
        <v>27</v>
      </c>
      <c r="B3450" t="s">
        <v>122</v>
      </c>
      <c r="C3450" t="s">
        <v>99</v>
      </c>
      <c r="D3450" t="s">
        <v>100</v>
      </c>
      <c r="E3450" s="54">
        <v>19</v>
      </c>
      <c r="F3450" t="s">
        <v>65</v>
      </c>
      <c r="G3450" s="54">
        <v>0.42335893775393402</v>
      </c>
      <c r="H3450" s="54">
        <v>0</v>
      </c>
      <c r="I3450" s="54">
        <v>0.103051028573957</v>
      </c>
      <c r="J3450" s="1">
        <v>0</v>
      </c>
      <c r="K3450" s="1">
        <v>150</v>
      </c>
      <c r="L3450" s="54"/>
    </row>
    <row r="3451" spans="1:12">
      <c r="A3451" t="s">
        <v>27</v>
      </c>
      <c r="B3451" t="s">
        <v>122</v>
      </c>
      <c r="C3451" t="s">
        <v>99</v>
      </c>
      <c r="D3451" t="s">
        <v>100</v>
      </c>
      <c r="E3451" s="54">
        <v>19</v>
      </c>
      <c r="F3451" t="s">
        <v>64</v>
      </c>
      <c r="G3451" s="54">
        <v>0.42335893775393402</v>
      </c>
      <c r="H3451" s="54">
        <v>0</v>
      </c>
      <c r="I3451" s="54">
        <v>0.13725497546931301</v>
      </c>
      <c r="J3451" s="1">
        <v>0</v>
      </c>
      <c r="K3451" s="1">
        <v>150</v>
      </c>
      <c r="L3451" s="54"/>
    </row>
    <row r="3452" spans="1:12">
      <c r="A3452" t="s">
        <v>27</v>
      </c>
      <c r="B3452" t="s">
        <v>122</v>
      </c>
      <c r="C3452" t="s">
        <v>99</v>
      </c>
      <c r="D3452" t="s">
        <v>100</v>
      </c>
      <c r="E3452" s="54">
        <v>19</v>
      </c>
      <c r="F3452" t="s">
        <v>17</v>
      </c>
      <c r="G3452" s="54">
        <v>0.42335893775393402</v>
      </c>
      <c r="H3452" s="54">
        <v>0</v>
      </c>
      <c r="I3452" s="54">
        <v>-5.8332435219169997E-2</v>
      </c>
      <c r="J3452" s="1">
        <v>0</v>
      </c>
      <c r="K3452" s="1">
        <v>150</v>
      </c>
      <c r="L3452" s="54"/>
    </row>
    <row r="3453" spans="1:12">
      <c r="A3453" t="s">
        <v>27</v>
      </c>
      <c r="B3453" t="s">
        <v>122</v>
      </c>
      <c r="C3453" t="s">
        <v>99</v>
      </c>
      <c r="D3453" t="s">
        <v>100</v>
      </c>
      <c r="E3453" s="54">
        <v>19</v>
      </c>
      <c r="F3453" t="s">
        <v>63</v>
      </c>
      <c r="G3453" s="54">
        <v>0.42335893775393402</v>
      </c>
      <c r="H3453" s="54">
        <v>0</v>
      </c>
      <c r="I3453" s="54">
        <v>0.15412151791697901</v>
      </c>
      <c r="J3453" s="1">
        <v>0</v>
      </c>
      <c r="K3453" s="1">
        <v>150</v>
      </c>
      <c r="L3453" s="54"/>
    </row>
    <row r="3454" spans="1:12">
      <c r="A3454" t="s">
        <v>27</v>
      </c>
      <c r="B3454" t="s">
        <v>122</v>
      </c>
      <c r="C3454" t="s">
        <v>99</v>
      </c>
      <c r="D3454" t="s">
        <v>100</v>
      </c>
      <c r="E3454" s="54">
        <v>19</v>
      </c>
      <c r="F3454" t="s">
        <v>72</v>
      </c>
      <c r="G3454" s="54">
        <v>0.42335893775393402</v>
      </c>
      <c r="H3454" s="54">
        <v>0</v>
      </c>
      <c r="I3454" s="54">
        <v>4.9852192156961302E-2</v>
      </c>
      <c r="J3454" s="1">
        <v>0</v>
      </c>
      <c r="K3454" s="1">
        <v>150</v>
      </c>
      <c r="L3454" s="54"/>
    </row>
    <row r="3455" spans="1:12">
      <c r="A3455" t="s">
        <v>27</v>
      </c>
      <c r="B3455" t="s">
        <v>122</v>
      </c>
      <c r="C3455" t="s">
        <v>99</v>
      </c>
      <c r="D3455" t="s">
        <v>100</v>
      </c>
      <c r="E3455" s="54">
        <v>20</v>
      </c>
      <c r="F3455" t="s">
        <v>62</v>
      </c>
      <c r="G3455" s="54">
        <v>0.466792292016599</v>
      </c>
      <c r="H3455" s="54">
        <v>0</v>
      </c>
      <c r="I3455" s="54">
        <v>0.239283134150448</v>
      </c>
      <c r="J3455" s="1">
        <v>0</v>
      </c>
      <c r="K3455" s="1">
        <v>150</v>
      </c>
      <c r="L3455" s="54"/>
    </row>
    <row r="3456" spans="1:12">
      <c r="A3456" t="s">
        <v>27</v>
      </c>
      <c r="B3456" t="s">
        <v>122</v>
      </c>
      <c r="C3456" t="s">
        <v>99</v>
      </c>
      <c r="D3456" t="s">
        <v>100</v>
      </c>
      <c r="E3456" s="54">
        <v>20</v>
      </c>
      <c r="F3456" t="s">
        <v>84</v>
      </c>
      <c r="G3456" s="54">
        <v>0.466792292016599</v>
      </c>
      <c r="H3456" s="54">
        <v>0</v>
      </c>
      <c r="I3456" s="54">
        <v>-2.1375256927060601E-2</v>
      </c>
      <c r="J3456" s="1">
        <v>0</v>
      </c>
      <c r="K3456" s="1">
        <v>4.7213114754098404</v>
      </c>
      <c r="L3456" s="54"/>
    </row>
    <row r="3457" spans="1:12">
      <c r="A3457" t="s">
        <v>27</v>
      </c>
      <c r="B3457" t="s">
        <v>122</v>
      </c>
      <c r="C3457" t="s">
        <v>99</v>
      </c>
      <c r="D3457" t="s">
        <v>100</v>
      </c>
      <c r="E3457" s="54">
        <v>20</v>
      </c>
      <c r="F3457" t="s">
        <v>84</v>
      </c>
      <c r="G3457" s="54">
        <v>0.466792292016599</v>
      </c>
      <c r="H3457" s="54">
        <v>1</v>
      </c>
      <c r="I3457" s="54">
        <v>3.4779119823275903E-2</v>
      </c>
      <c r="J3457" s="1">
        <v>4.7213114754098404</v>
      </c>
      <c r="K3457" s="1">
        <v>13.7704918032787</v>
      </c>
      <c r="L3457" s="54"/>
    </row>
    <row r="3458" spans="1:12">
      <c r="A3458" t="s">
        <v>27</v>
      </c>
      <c r="B3458" t="s">
        <v>122</v>
      </c>
      <c r="C3458" t="s">
        <v>99</v>
      </c>
      <c r="D3458" t="s">
        <v>100</v>
      </c>
      <c r="E3458" s="54">
        <v>20</v>
      </c>
      <c r="F3458" t="s">
        <v>84</v>
      </c>
      <c r="G3458" s="54">
        <v>0.466792292016599</v>
      </c>
      <c r="H3458" s="54">
        <v>2</v>
      </c>
      <c r="I3458" s="54">
        <v>2.14175442388129E-2</v>
      </c>
      <c r="J3458" s="1">
        <v>13.7704918032787</v>
      </c>
      <c r="K3458" s="1">
        <v>150</v>
      </c>
      <c r="L3458" s="54"/>
    </row>
    <row r="3459" spans="1:12">
      <c r="A3459" t="s">
        <v>27</v>
      </c>
      <c r="B3459" t="s">
        <v>122</v>
      </c>
      <c r="C3459" t="s">
        <v>99</v>
      </c>
      <c r="D3459" t="s">
        <v>100</v>
      </c>
      <c r="E3459" s="54">
        <v>20</v>
      </c>
      <c r="F3459" t="s">
        <v>80</v>
      </c>
      <c r="G3459" s="54">
        <v>0.466792292016599</v>
      </c>
      <c r="H3459" s="54">
        <v>0</v>
      </c>
      <c r="I3459" s="54">
        <v>2.93565316939782E-2</v>
      </c>
      <c r="J3459" s="1">
        <v>0</v>
      </c>
      <c r="K3459" s="1">
        <v>150</v>
      </c>
      <c r="L3459" s="54"/>
    </row>
    <row r="3460" spans="1:12">
      <c r="A3460" t="s">
        <v>27</v>
      </c>
      <c r="B3460" t="s">
        <v>122</v>
      </c>
      <c r="C3460" t="s">
        <v>99</v>
      </c>
      <c r="D3460" t="s">
        <v>100</v>
      </c>
      <c r="E3460" s="54">
        <v>20</v>
      </c>
      <c r="F3460" t="s">
        <v>81</v>
      </c>
      <c r="G3460" s="54">
        <v>0.466792292016599</v>
      </c>
      <c r="H3460" s="54">
        <v>0</v>
      </c>
      <c r="I3460" s="54">
        <v>8.6579064828643491E-3</v>
      </c>
      <c r="J3460" s="1">
        <v>0</v>
      </c>
      <c r="K3460" s="1">
        <v>150</v>
      </c>
      <c r="L3460" s="54"/>
    </row>
    <row r="3461" spans="1:12">
      <c r="A3461" t="s">
        <v>27</v>
      </c>
      <c r="B3461" t="s">
        <v>122</v>
      </c>
      <c r="C3461" t="s">
        <v>99</v>
      </c>
      <c r="D3461" t="s">
        <v>100</v>
      </c>
      <c r="E3461" s="54">
        <v>20</v>
      </c>
      <c r="F3461" t="s">
        <v>66</v>
      </c>
      <c r="G3461" s="54">
        <v>0.466792292016599</v>
      </c>
      <c r="H3461" s="54">
        <v>0</v>
      </c>
      <c r="I3461" s="54">
        <v>0.15953740309610601</v>
      </c>
      <c r="J3461" s="1">
        <v>0</v>
      </c>
      <c r="K3461" s="1">
        <v>150</v>
      </c>
      <c r="L3461" s="54"/>
    </row>
    <row r="3462" spans="1:12">
      <c r="A3462" t="s">
        <v>27</v>
      </c>
      <c r="B3462" t="s">
        <v>122</v>
      </c>
      <c r="C3462" t="s">
        <v>99</v>
      </c>
      <c r="D3462" t="s">
        <v>100</v>
      </c>
      <c r="E3462" s="54">
        <v>20</v>
      </c>
      <c r="F3462" t="s">
        <v>56</v>
      </c>
      <c r="G3462" s="54">
        <v>0.466792292016599</v>
      </c>
      <c r="H3462" s="54">
        <v>0</v>
      </c>
      <c r="I3462" s="54">
        <v>9.4092489642623706E-2</v>
      </c>
      <c r="J3462" s="1">
        <v>0</v>
      </c>
      <c r="K3462" s="1">
        <v>150</v>
      </c>
      <c r="L3462" s="54"/>
    </row>
    <row r="3463" spans="1:12">
      <c r="A3463" t="s">
        <v>27</v>
      </c>
      <c r="B3463" t="s">
        <v>122</v>
      </c>
      <c r="C3463" t="s">
        <v>99</v>
      </c>
      <c r="D3463" t="s">
        <v>100</v>
      </c>
      <c r="E3463" s="54">
        <v>20</v>
      </c>
      <c r="F3463" t="s">
        <v>86</v>
      </c>
      <c r="G3463" s="54">
        <v>0.466792292016599</v>
      </c>
      <c r="H3463" s="54">
        <v>0</v>
      </c>
      <c r="I3463" s="54">
        <v>4.1254044964626297E-3</v>
      </c>
      <c r="J3463" s="1">
        <v>0</v>
      </c>
      <c r="K3463" s="1">
        <v>150</v>
      </c>
      <c r="L3463" s="54"/>
    </row>
    <row r="3464" spans="1:12">
      <c r="A3464" t="s">
        <v>27</v>
      </c>
      <c r="B3464" t="s">
        <v>122</v>
      </c>
      <c r="C3464" t="s">
        <v>99</v>
      </c>
      <c r="D3464" t="s">
        <v>100</v>
      </c>
      <c r="E3464" s="54">
        <v>20</v>
      </c>
      <c r="F3464" t="s">
        <v>88</v>
      </c>
      <c r="G3464" s="54">
        <v>0.466792292016599</v>
      </c>
      <c r="H3464" s="54">
        <v>0</v>
      </c>
      <c r="I3464" s="54">
        <v>-3.9578541503798997E-3</v>
      </c>
      <c r="J3464" s="1">
        <v>0</v>
      </c>
      <c r="K3464" s="1">
        <v>150</v>
      </c>
      <c r="L3464" s="54"/>
    </row>
    <row r="3465" spans="1:12">
      <c r="A3465" t="s">
        <v>27</v>
      </c>
      <c r="B3465" t="s">
        <v>122</v>
      </c>
      <c r="C3465" t="s">
        <v>99</v>
      </c>
      <c r="D3465" t="s">
        <v>100</v>
      </c>
      <c r="E3465" s="54">
        <v>20</v>
      </c>
      <c r="F3465" t="s">
        <v>87</v>
      </c>
      <c r="G3465" s="54">
        <v>0.466792292016599</v>
      </c>
      <c r="H3465" s="54">
        <v>0</v>
      </c>
      <c r="I3465" s="54">
        <v>-1.6822874871613299E-3</v>
      </c>
      <c r="J3465" s="1">
        <v>0</v>
      </c>
      <c r="K3465" s="1">
        <v>150</v>
      </c>
      <c r="L3465" s="54"/>
    </row>
    <row r="3466" spans="1:12">
      <c r="A3466" t="s">
        <v>27</v>
      </c>
      <c r="B3466" t="s">
        <v>122</v>
      </c>
      <c r="C3466" t="s">
        <v>99</v>
      </c>
      <c r="D3466" t="s">
        <v>100</v>
      </c>
      <c r="E3466" s="54">
        <v>20</v>
      </c>
      <c r="F3466" t="s">
        <v>85</v>
      </c>
      <c r="G3466" s="54">
        <v>0.466792292016599</v>
      </c>
      <c r="H3466" s="54">
        <v>0</v>
      </c>
      <c r="I3466" s="54">
        <v>4.2197433954335901E-3</v>
      </c>
      <c r="J3466" s="1">
        <v>0</v>
      </c>
      <c r="K3466" s="1">
        <v>150</v>
      </c>
      <c r="L3466" s="54"/>
    </row>
    <row r="3467" spans="1:12">
      <c r="A3467" t="s">
        <v>27</v>
      </c>
      <c r="B3467" t="s">
        <v>122</v>
      </c>
      <c r="C3467" t="s">
        <v>99</v>
      </c>
      <c r="D3467" t="s">
        <v>100</v>
      </c>
      <c r="E3467" s="54">
        <v>20</v>
      </c>
      <c r="F3467" t="s">
        <v>89</v>
      </c>
      <c r="G3467" s="54">
        <v>0.466792292016599</v>
      </c>
      <c r="H3467" s="54">
        <v>0</v>
      </c>
      <c r="I3467" s="54">
        <v>2.6712160133752199E-3</v>
      </c>
      <c r="J3467" s="1">
        <v>0</v>
      </c>
      <c r="K3467" s="1">
        <v>150</v>
      </c>
      <c r="L3467" s="54"/>
    </row>
    <row r="3468" spans="1:12">
      <c r="A3468" t="s">
        <v>27</v>
      </c>
      <c r="B3468" t="s">
        <v>122</v>
      </c>
      <c r="C3468" t="s">
        <v>99</v>
      </c>
      <c r="D3468" t="s">
        <v>100</v>
      </c>
      <c r="E3468" s="54">
        <v>20</v>
      </c>
      <c r="F3468" t="s">
        <v>55</v>
      </c>
      <c r="G3468" s="54">
        <v>0.466792292016599</v>
      </c>
      <c r="H3468" s="54">
        <v>0</v>
      </c>
      <c r="I3468" s="54">
        <v>0.10558314110440099</v>
      </c>
      <c r="J3468" s="1">
        <v>0</v>
      </c>
      <c r="K3468" s="1">
        <v>150</v>
      </c>
      <c r="L3468" s="54"/>
    </row>
    <row r="3469" spans="1:12">
      <c r="A3469" t="s">
        <v>27</v>
      </c>
      <c r="B3469" t="s">
        <v>122</v>
      </c>
      <c r="C3469" t="s">
        <v>99</v>
      </c>
      <c r="D3469" t="s">
        <v>100</v>
      </c>
      <c r="E3469" s="54">
        <v>20</v>
      </c>
      <c r="F3469" t="s">
        <v>61</v>
      </c>
      <c r="G3469" s="54">
        <v>0.466792292016599</v>
      </c>
      <c r="H3469" s="54">
        <v>0</v>
      </c>
      <c r="I3469" s="54">
        <v>0.175943342018097</v>
      </c>
      <c r="J3469" s="1">
        <v>0</v>
      </c>
      <c r="K3469" s="1">
        <v>150</v>
      </c>
      <c r="L3469" s="54"/>
    </row>
    <row r="3470" spans="1:12">
      <c r="A3470" t="s">
        <v>27</v>
      </c>
      <c r="B3470" t="s">
        <v>122</v>
      </c>
      <c r="C3470" t="s">
        <v>99</v>
      </c>
      <c r="D3470" t="s">
        <v>100</v>
      </c>
      <c r="E3470" s="54">
        <v>20</v>
      </c>
      <c r="F3470" t="s">
        <v>60</v>
      </c>
      <c r="G3470" s="54">
        <v>0.466792292016599</v>
      </c>
      <c r="H3470" s="54">
        <v>0</v>
      </c>
      <c r="I3470" s="54">
        <v>0.14030740199529901</v>
      </c>
      <c r="J3470" s="1">
        <v>0</v>
      </c>
      <c r="K3470" s="1">
        <v>150</v>
      </c>
      <c r="L3470" s="54"/>
    </row>
    <row r="3471" spans="1:12">
      <c r="A3471" t="s">
        <v>27</v>
      </c>
      <c r="B3471" t="s">
        <v>122</v>
      </c>
      <c r="C3471" t="s">
        <v>99</v>
      </c>
      <c r="D3471" t="s">
        <v>100</v>
      </c>
      <c r="E3471" s="54">
        <v>20</v>
      </c>
      <c r="F3471" t="s">
        <v>57</v>
      </c>
      <c r="G3471" s="54">
        <v>0.466792292016599</v>
      </c>
      <c r="H3471" s="54">
        <v>0</v>
      </c>
      <c r="I3471" s="54">
        <v>3.3654027023058898E-2</v>
      </c>
      <c r="J3471" s="1">
        <v>0</v>
      </c>
      <c r="K3471" s="1">
        <v>150</v>
      </c>
      <c r="L3471" s="54"/>
    </row>
    <row r="3472" spans="1:12">
      <c r="A3472" t="s">
        <v>27</v>
      </c>
      <c r="B3472" t="s">
        <v>122</v>
      </c>
      <c r="C3472" t="s">
        <v>99</v>
      </c>
      <c r="D3472" t="s">
        <v>100</v>
      </c>
      <c r="E3472" s="54">
        <v>20</v>
      </c>
      <c r="F3472" t="s">
        <v>59</v>
      </c>
      <c r="G3472" s="54">
        <v>0.466792292016599</v>
      </c>
      <c r="H3472" s="54">
        <v>0</v>
      </c>
      <c r="I3472" s="54">
        <v>3.11153760449587E-2</v>
      </c>
      <c r="J3472" s="1">
        <v>0</v>
      </c>
      <c r="K3472" s="1">
        <v>150</v>
      </c>
      <c r="L3472" s="54"/>
    </row>
    <row r="3473" spans="1:12">
      <c r="A3473" t="s">
        <v>27</v>
      </c>
      <c r="B3473" t="s">
        <v>122</v>
      </c>
      <c r="C3473" t="s">
        <v>99</v>
      </c>
      <c r="D3473" t="s">
        <v>100</v>
      </c>
      <c r="E3473" s="54">
        <v>20</v>
      </c>
      <c r="F3473" t="s">
        <v>65</v>
      </c>
      <c r="G3473" s="54">
        <v>0.466792292016599</v>
      </c>
      <c r="H3473" s="54">
        <v>0</v>
      </c>
      <c r="I3473" s="54">
        <v>6.7262031558419894E-2</v>
      </c>
      <c r="J3473" s="1">
        <v>0</v>
      </c>
      <c r="K3473" s="1">
        <v>150</v>
      </c>
      <c r="L3473" s="54"/>
    </row>
    <row r="3474" spans="1:12">
      <c r="A3474" t="s">
        <v>27</v>
      </c>
      <c r="B3474" t="s">
        <v>122</v>
      </c>
      <c r="C3474" t="s">
        <v>99</v>
      </c>
      <c r="D3474" t="s">
        <v>100</v>
      </c>
      <c r="E3474" s="54">
        <v>20</v>
      </c>
      <c r="F3474" t="s">
        <v>64</v>
      </c>
      <c r="G3474" s="54">
        <v>0.466792292016599</v>
      </c>
      <c r="H3474" s="54">
        <v>0</v>
      </c>
      <c r="I3474" s="54">
        <v>0.12537477606123901</v>
      </c>
      <c r="J3474" s="1">
        <v>0</v>
      </c>
      <c r="K3474" s="1">
        <v>150</v>
      </c>
      <c r="L3474" s="54"/>
    </row>
    <row r="3475" spans="1:12">
      <c r="A3475" t="s">
        <v>27</v>
      </c>
      <c r="B3475" t="s">
        <v>122</v>
      </c>
      <c r="C3475" t="s">
        <v>99</v>
      </c>
      <c r="D3475" t="s">
        <v>100</v>
      </c>
      <c r="E3475" s="54">
        <v>20</v>
      </c>
      <c r="F3475" t="s">
        <v>17</v>
      </c>
      <c r="G3475" s="54">
        <v>0.466792292016599</v>
      </c>
      <c r="H3475" s="54">
        <v>0</v>
      </c>
      <c r="I3475" s="54">
        <v>-8.4278715472119806E-2</v>
      </c>
      <c r="J3475" s="1">
        <v>0</v>
      </c>
      <c r="K3475" s="1">
        <v>150</v>
      </c>
      <c r="L3475" s="54"/>
    </row>
    <row r="3476" spans="1:12">
      <c r="A3476" t="s">
        <v>27</v>
      </c>
      <c r="B3476" t="s">
        <v>122</v>
      </c>
      <c r="C3476" t="s">
        <v>99</v>
      </c>
      <c r="D3476" t="s">
        <v>100</v>
      </c>
      <c r="E3476" s="54">
        <v>20</v>
      </c>
      <c r="F3476" t="s">
        <v>63</v>
      </c>
      <c r="G3476" s="54">
        <v>0.466792292016599</v>
      </c>
      <c r="H3476" s="54">
        <v>0</v>
      </c>
      <c r="I3476" s="54">
        <v>0.14076486987040099</v>
      </c>
      <c r="J3476" s="1">
        <v>0</v>
      </c>
      <c r="K3476" s="1">
        <v>150</v>
      </c>
      <c r="L3476" s="54"/>
    </row>
    <row r="3477" spans="1:12">
      <c r="A3477" t="s">
        <v>27</v>
      </c>
      <c r="B3477" t="s">
        <v>122</v>
      </c>
      <c r="C3477" t="s">
        <v>99</v>
      </c>
      <c r="D3477" t="s">
        <v>100</v>
      </c>
      <c r="E3477" s="54">
        <v>20</v>
      </c>
      <c r="F3477" t="s">
        <v>72</v>
      </c>
      <c r="G3477" s="54">
        <v>0.466792292016599</v>
      </c>
      <c r="H3477" s="54">
        <v>0</v>
      </c>
      <c r="I3477" s="54">
        <v>3.1015131237657301E-2</v>
      </c>
      <c r="J3477" s="1">
        <v>0</v>
      </c>
      <c r="K3477" s="1">
        <v>150</v>
      </c>
      <c r="L3477" s="54"/>
    </row>
    <row r="3478" spans="1:12">
      <c r="A3478" t="s">
        <v>27</v>
      </c>
      <c r="B3478" t="s">
        <v>122</v>
      </c>
      <c r="C3478" t="s">
        <v>99</v>
      </c>
      <c r="D3478" t="s">
        <v>100</v>
      </c>
      <c r="E3478" s="54">
        <v>21</v>
      </c>
      <c r="F3478" t="s">
        <v>62</v>
      </c>
      <c r="G3478" s="54">
        <v>0.46138022597658102</v>
      </c>
      <c r="H3478" s="54">
        <v>0</v>
      </c>
      <c r="I3478" s="54">
        <v>0.214961155789194</v>
      </c>
      <c r="J3478" s="1">
        <v>0</v>
      </c>
      <c r="K3478" s="1">
        <v>150</v>
      </c>
      <c r="L3478" s="54"/>
    </row>
    <row r="3479" spans="1:12">
      <c r="A3479" t="s">
        <v>27</v>
      </c>
      <c r="B3479" t="s">
        <v>122</v>
      </c>
      <c r="C3479" t="s">
        <v>99</v>
      </c>
      <c r="D3479" t="s">
        <v>100</v>
      </c>
      <c r="E3479" s="54">
        <v>21</v>
      </c>
      <c r="F3479" t="s">
        <v>84</v>
      </c>
      <c r="G3479" s="54">
        <v>0.46138022597658102</v>
      </c>
      <c r="H3479" s="54">
        <v>0</v>
      </c>
      <c r="I3479" s="54">
        <v>-9.7687553537850694E-3</v>
      </c>
      <c r="J3479" s="1">
        <v>0</v>
      </c>
      <c r="K3479" s="1">
        <v>5.85245901639344</v>
      </c>
      <c r="L3479" s="54"/>
    </row>
    <row r="3480" spans="1:12">
      <c r="A3480" t="s">
        <v>27</v>
      </c>
      <c r="B3480" t="s">
        <v>122</v>
      </c>
      <c r="C3480" t="s">
        <v>99</v>
      </c>
      <c r="D3480" t="s">
        <v>100</v>
      </c>
      <c r="E3480" s="54">
        <v>21</v>
      </c>
      <c r="F3480" t="s">
        <v>84</v>
      </c>
      <c r="G3480" s="54">
        <v>0.46138022597658102</v>
      </c>
      <c r="H3480" s="54">
        <v>1</v>
      </c>
      <c r="I3480" s="54">
        <v>3.2168799474762998E-2</v>
      </c>
      <c r="J3480" s="1">
        <v>5.85245901639344</v>
      </c>
      <c r="K3480" s="1">
        <v>18.2459016393443</v>
      </c>
      <c r="L3480" s="54"/>
    </row>
    <row r="3481" spans="1:12">
      <c r="A3481" t="s">
        <v>27</v>
      </c>
      <c r="B3481" t="s">
        <v>122</v>
      </c>
      <c r="C3481" t="s">
        <v>99</v>
      </c>
      <c r="D3481" t="s">
        <v>100</v>
      </c>
      <c r="E3481" s="54">
        <v>21</v>
      </c>
      <c r="F3481" t="s">
        <v>84</v>
      </c>
      <c r="G3481" s="54">
        <v>0.46138022597658102</v>
      </c>
      <c r="H3481" s="54">
        <v>2</v>
      </c>
      <c r="I3481" s="54">
        <v>9.1309716974719193E-2</v>
      </c>
      <c r="J3481" s="1">
        <v>18.2459016393443</v>
      </c>
      <c r="K3481" s="1">
        <v>150</v>
      </c>
      <c r="L3481" s="54"/>
    </row>
    <row r="3482" spans="1:12">
      <c r="A3482" t="s">
        <v>27</v>
      </c>
      <c r="B3482" t="s">
        <v>122</v>
      </c>
      <c r="C3482" t="s">
        <v>99</v>
      </c>
      <c r="D3482" t="s">
        <v>100</v>
      </c>
      <c r="E3482" s="54">
        <v>21</v>
      </c>
      <c r="F3482" t="s">
        <v>80</v>
      </c>
      <c r="G3482" s="54">
        <v>0.46138022597658102</v>
      </c>
      <c r="H3482" s="54">
        <v>0</v>
      </c>
      <c r="I3482" s="54">
        <v>2.7996227361983001E-2</v>
      </c>
      <c r="J3482" s="1">
        <v>0</v>
      </c>
      <c r="K3482" s="1">
        <v>150</v>
      </c>
      <c r="L3482" s="54"/>
    </row>
    <row r="3483" spans="1:12">
      <c r="A3483" t="s">
        <v>27</v>
      </c>
      <c r="B3483" t="s">
        <v>122</v>
      </c>
      <c r="C3483" t="s">
        <v>99</v>
      </c>
      <c r="D3483" t="s">
        <v>100</v>
      </c>
      <c r="E3483" s="54">
        <v>21</v>
      </c>
      <c r="F3483" t="s">
        <v>81</v>
      </c>
      <c r="G3483" s="54">
        <v>0.46138022597658102</v>
      </c>
      <c r="H3483" s="54">
        <v>0</v>
      </c>
      <c r="I3483" s="54">
        <v>7.1677567766270898E-3</v>
      </c>
      <c r="J3483" s="1">
        <v>0</v>
      </c>
      <c r="K3483" s="1">
        <v>150</v>
      </c>
      <c r="L3483" s="54"/>
    </row>
    <row r="3484" spans="1:12">
      <c r="A3484" t="s">
        <v>27</v>
      </c>
      <c r="B3484" t="s">
        <v>122</v>
      </c>
      <c r="C3484" t="s">
        <v>99</v>
      </c>
      <c r="D3484" t="s">
        <v>100</v>
      </c>
      <c r="E3484" s="54">
        <v>21</v>
      </c>
      <c r="F3484" t="s">
        <v>66</v>
      </c>
      <c r="G3484" s="54">
        <v>0.46138022597658102</v>
      </c>
      <c r="H3484" s="54">
        <v>0</v>
      </c>
      <c r="I3484" s="54">
        <v>0.13978426969135899</v>
      </c>
      <c r="J3484" s="1">
        <v>0</v>
      </c>
      <c r="K3484" s="1">
        <v>150</v>
      </c>
      <c r="L3484" s="54"/>
    </row>
    <row r="3485" spans="1:12">
      <c r="A3485" t="s">
        <v>27</v>
      </c>
      <c r="B3485" t="s">
        <v>122</v>
      </c>
      <c r="C3485" t="s">
        <v>99</v>
      </c>
      <c r="D3485" t="s">
        <v>100</v>
      </c>
      <c r="E3485" s="54">
        <v>21</v>
      </c>
      <c r="F3485" t="s">
        <v>56</v>
      </c>
      <c r="G3485" s="54">
        <v>0.46138022597658102</v>
      </c>
      <c r="H3485" s="54">
        <v>0</v>
      </c>
      <c r="I3485" s="54">
        <v>5.6516753455605799E-2</v>
      </c>
      <c r="J3485" s="1">
        <v>0</v>
      </c>
      <c r="K3485" s="1">
        <v>150</v>
      </c>
      <c r="L3485" s="54"/>
    </row>
    <row r="3486" spans="1:12">
      <c r="A3486" t="s">
        <v>27</v>
      </c>
      <c r="B3486" t="s">
        <v>122</v>
      </c>
      <c r="C3486" t="s">
        <v>99</v>
      </c>
      <c r="D3486" t="s">
        <v>100</v>
      </c>
      <c r="E3486" s="54">
        <v>21</v>
      </c>
      <c r="F3486" t="s">
        <v>86</v>
      </c>
      <c r="G3486" s="54">
        <v>0.46138022597658102</v>
      </c>
      <c r="H3486" s="54">
        <v>0</v>
      </c>
      <c r="I3486" s="54">
        <v>4.1266521710663898E-4</v>
      </c>
      <c r="J3486" s="1">
        <v>0</v>
      </c>
      <c r="K3486" s="1">
        <v>150</v>
      </c>
      <c r="L3486" s="54"/>
    </row>
    <row r="3487" spans="1:12">
      <c r="A3487" t="s">
        <v>27</v>
      </c>
      <c r="B3487" t="s">
        <v>122</v>
      </c>
      <c r="C3487" t="s">
        <v>99</v>
      </c>
      <c r="D3487" t="s">
        <v>100</v>
      </c>
      <c r="E3487" s="54">
        <v>21</v>
      </c>
      <c r="F3487" t="s">
        <v>88</v>
      </c>
      <c r="G3487" s="54">
        <v>0.46138022597658102</v>
      </c>
      <c r="H3487" s="54">
        <v>0</v>
      </c>
      <c r="I3487" s="54">
        <v>-1.87820999493298E-3</v>
      </c>
      <c r="J3487" s="1">
        <v>0</v>
      </c>
      <c r="K3487" s="1">
        <v>150</v>
      </c>
      <c r="L3487" s="54"/>
    </row>
    <row r="3488" spans="1:12">
      <c r="A3488" t="s">
        <v>27</v>
      </c>
      <c r="B3488" t="s">
        <v>122</v>
      </c>
      <c r="C3488" t="s">
        <v>99</v>
      </c>
      <c r="D3488" t="s">
        <v>100</v>
      </c>
      <c r="E3488" s="54">
        <v>21</v>
      </c>
      <c r="F3488" t="s">
        <v>87</v>
      </c>
      <c r="G3488" s="54">
        <v>0.46138022597658102</v>
      </c>
      <c r="H3488" s="54">
        <v>0</v>
      </c>
      <c r="I3488" s="54">
        <v>-1.1389417071320401E-3</v>
      </c>
      <c r="J3488" s="1">
        <v>0</v>
      </c>
      <c r="K3488" s="1">
        <v>150</v>
      </c>
      <c r="L3488" s="54"/>
    </row>
    <row r="3489" spans="1:12">
      <c r="A3489" t="s">
        <v>27</v>
      </c>
      <c r="B3489" t="s">
        <v>122</v>
      </c>
      <c r="C3489" t="s">
        <v>99</v>
      </c>
      <c r="D3489" t="s">
        <v>100</v>
      </c>
      <c r="E3489" s="54">
        <v>21</v>
      </c>
      <c r="F3489" t="s">
        <v>85</v>
      </c>
      <c r="G3489" s="54">
        <v>0.46138022597658102</v>
      </c>
      <c r="H3489" s="54">
        <v>0</v>
      </c>
      <c r="I3489" s="54">
        <v>3.26868135609897E-3</v>
      </c>
      <c r="J3489" s="1">
        <v>0</v>
      </c>
      <c r="K3489" s="1">
        <v>150</v>
      </c>
      <c r="L3489" s="54"/>
    </row>
    <row r="3490" spans="1:12">
      <c r="A3490" t="s">
        <v>27</v>
      </c>
      <c r="B3490" t="s">
        <v>122</v>
      </c>
      <c r="C3490" t="s">
        <v>99</v>
      </c>
      <c r="D3490" t="s">
        <v>100</v>
      </c>
      <c r="E3490" s="54">
        <v>21</v>
      </c>
      <c r="F3490" t="s">
        <v>89</v>
      </c>
      <c r="G3490" s="54">
        <v>0.46138022597658102</v>
      </c>
      <c r="H3490" s="54">
        <v>0</v>
      </c>
      <c r="I3490" s="54">
        <v>3.5432452611338298E-3</v>
      </c>
      <c r="J3490" s="1">
        <v>0</v>
      </c>
      <c r="K3490" s="1">
        <v>150</v>
      </c>
      <c r="L3490" s="54"/>
    </row>
    <row r="3491" spans="1:12">
      <c r="A3491" t="s">
        <v>27</v>
      </c>
      <c r="B3491" t="s">
        <v>122</v>
      </c>
      <c r="C3491" t="s">
        <v>99</v>
      </c>
      <c r="D3491" t="s">
        <v>100</v>
      </c>
      <c r="E3491" s="54">
        <v>21</v>
      </c>
      <c r="F3491" t="s">
        <v>55</v>
      </c>
      <c r="G3491" s="54">
        <v>0.46138022597658102</v>
      </c>
      <c r="H3491" s="54">
        <v>0</v>
      </c>
      <c r="I3491" s="54">
        <v>6.9855574455788494E-2</v>
      </c>
      <c r="J3491" s="1">
        <v>0</v>
      </c>
      <c r="K3491" s="1">
        <v>150</v>
      </c>
      <c r="L3491" s="54"/>
    </row>
    <row r="3492" spans="1:12">
      <c r="A3492" t="s">
        <v>27</v>
      </c>
      <c r="B3492" t="s">
        <v>122</v>
      </c>
      <c r="C3492" t="s">
        <v>99</v>
      </c>
      <c r="D3492" t="s">
        <v>100</v>
      </c>
      <c r="E3492" s="54">
        <v>21</v>
      </c>
      <c r="F3492" t="s">
        <v>61</v>
      </c>
      <c r="G3492" s="54">
        <v>0.46138022597658102</v>
      </c>
      <c r="H3492" s="54">
        <v>0</v>
      </c>
      <c r="I3492" s="54">
        <v>0.14113953293588999</v>
      </c>
      <c r="J3492" s="1">
        <v>0</v>
      </c>
      <c r="K3492" s="1">
        <v>150</v>
      </c>
      <c r="L3492" s="54"/>
    </row>
    <row r="3493" spans="1:12">
      <c r="A3493" t="s">
        <v>27</v>
      </c>
      <c r="B3493" t="s">
        <v>122</v>
      </c>
      <c r="C3493" t="s">
        <v>99</v>
      </c>
      <c r="D3493" t="s">
        <v>100</v>
      </c>
      <c r="E3493" s="54">
        <v>21</v>
      </c>
      <c r="F3493" t="s">
        <v>60</v>
      </c>
      <c r="G3493" s="54">
        <v>0.46138022597658102</v>
      </c>
      <c r="H3493" s="54">
        <v>0</v>
      </c>
      <c r="I3493" s="54">
        <v>0.12041134135199801</v>
      </c>
      <c r="J3493" s="1">
        <v>0</v>
      </c>
      <c r="K3493" s="1">
        <v>150</v>
      </c>
      <c r="L3493" s="54"/>
    </row>
    <row r="3494" spans="1:12">
      <c r="A3494" t="s">
        <v>27</v>
      </c>
      <c r="B3494" t="s">
        <v>122</v>
      </c>
      <c r="C3494" t="s">
        <v>99</v>
      </c>
      <c r="D3494" t="s">
        <v>100</v>
      </c>
      <c r="E3494" s="54">
        <v>21</v>
      </c>
      <c r="F3494" t="s">
        <v>57</v>
      </c>
      <c r="G3494" s="54">
        <v>0.46138022597658102</v>
      </c>
      <c r="H3494" s="54">
        <v>0</v>
      </c>
      <c r="I3494" s="54">
        <v>-9.5559346509539091E-3</v>
      </c>
      <c r="J3494" s="1">
        <v>0</v>
      </c>
      <c r="K3494" s="1">
        <v>150</v>
      </c>
      <c r="L3494" s="54"/>
    </row>
    <row r="3495" spans="1:12">
      <c r="A3495" t="s">
        <v>27</v>
      </c>
      <c r="B3495" t="s">
        <v>122</v>
      </c>
      <c r="C3495" t="s">
        <v>99</v>
      </c>
      <c r="D3495" t="s">
        <v>100</v>
      </c>
      <c r="E3495" s="54">
        <v>21</v>
      </c>
      <c r="F3495" t="s">
        <v>59</v>
      </c>
      <c r="G3495" s="54">
        <v>0.46138022597658102</v>
      </c>
      <c r="H3495" s="54">
        <v>0</v>
      </c>
      <c r="I3495" s="54">
        <v>5.41390674938435E-2</v>
      </c>
      <c r="J3495" s="1">
        <v>0</v>
      </c>
      <c r="K3495" s="1">
        <v>150</v>
      </c>
      <c r="L3495" s="54"/>
    </row>
    <row r="3496" spans="1:12">
      <c r="A3496" t="s">
        <v>27</v>
      </c>
      <c r="B3496" t="s">
        <v>122</v>
      </c>
      <c r="C3496" t="s">
        <v>99</v>
      </c>
      <c r="D3496" t="s">
        <v>100</v>
      </c>
      <c r="E3496" s="54">
        <v>21</v>
      </c>
      <c r="F3496" t="s">
        <v>65</v>
      </c>
      <c r="G3496" s="54">
        <v>0.46138022597658102</v>
      </c>
      <c r="H3496" s="54">
        <v>0</v>
      </c>
      <c r="I3496" s="54">
        <v>3.5697628286251802E-2</v>
      </c>
      <c r="J3496" s="1">
        <v>0</v>
      </c>
      <c r="K3496" s="1">
        <v>150</v>
      </c>
      <c r="L3496" s="54"/>
    </row>
    <row r="3497" spans="1:12">
      <c r="A3497" t="s">
        <v>27</v>
      </c>
      <c r="B3497" t="s">
        <v>122</v>
      </c>
      <c r="C3497" t="s">
        <v>99</v>
      </c>
      <c r="D3497" t="s">
        <v>100</v>
      </c>
      <c r="E3497" s="54">
        <v>21</v>
      </c>
      <c r="F3497" t="s">
        <v>64</v>
      </c>
      <c r="G3497" s="54">
        <v>0.46138022597658102</v>
      </c>
      <c r="H3497" s="54">
        <v>0</v>
      </c>
      <c r="I3497" s="54">
        <v>4.15005768422805E-2</v>
      </c>
      <c r="J3497" s="1">
        <v>0</v>
      </c>
      <c r="K3497" s="1">
        <v>150</v>
      </c>
      <c r="L3497" s="54"/>
    </row>
    <row r="3498" spans="1:12">
      <c r="A3498" t="s">
        <v>27</v>
      </c>
      <c r="B3498" t="s">
        <v>122</v>
      </c>
      <c r="C3498" t="s">
        <v>99</v>
      </c>
      <c r="D3498" t="s">
        <v>100</v>
      </c>
      <c r="E3498" s="54">
        <v>21</v>
      </c>
      <c r="F3498" t="s">
        <v>17</v>
      </c>
      <c r="G3498" s="54">
        <v>0.46138022597658102</v>
      </c>
      <c r="H3498" s="54">
        <v>0</v>
      </c>
      <c r="I3498" s="54">
        <v>-6.6220702933217801E-2</v>
      </c>
      <c r="J3498" s="1">
        <v>0</v>
      </c>
      <c r="K3498" s="1">
        <v>150</v>
      </c>
      <c r="L3498" s="54"/>
    </row>
    <row r="3499" spans="1:12">
      <c r="A3499" t="s">
        <v>27</v>
      </c>
      <c r="B3499" t="s">
        <v>122</v>
      </c>
      <c r="C3499" t="s">
        <v>99</v>
      </c>
      <c r="D3499" t="s">
        <v>100</v>
      </c>
      <c r="E3499" s="54">
        <v>21</v>
      </c>
      <c r="F3499" t="s">
        <v>63</v>
      </c>
      <c r="G3499" s="54">
        <v>0.46138022597658102</v>
      </c>
      <c r="H3499" s="54">
        <v>0</v>
      </c>
      <c r="I3499" s="54">
        <v>8.6608342621196294E-2</v>
      </c>
      <c r="J3499" s="1">
        <v>0</v>
      </c>
      <c r="K3499" s="1">
        <v>150</v>
      </c>
      <c r="L3499" s="54"/>
    </row>
    <row r="3500" spans="1:12">
      <c r="A3500" t="s">
        <v>27</v>
      </c>
      <c r="B3500" t="s">
        <v>122</v>
      </c>
      <c r="C3500" t="s">
        <v>99</v>
      </c>
      <c r="D3500" t="s">
        <v>100</v>
      </c>
      <c r="E3500" s="54">
        <v>21</v>
      </c>
      <c r="F3500" t="s">
        <v>72</v>
      </c>
      <c r="G3500" s="54">
        <v>0.46138022597658102</v>
      </c>
      <c r="H3500" s="54">
        <v>0</v>
      </c>
      <c r="I3500" s="54">
        <v>2.3519872231230802E-3</v>
      </c>
      <c r="J3500" s="1">
        <v>0</v>
      </c>
      <c r="K3500" s="1">
        <v>150</v>
      </c>
      <c r="L3500" s="54"/>
    </row>
    <row r="3501" spans="1:12">
      <c r="A3501" t="s">
        <v>27</v>
      </c>
      <c r="B3501" t="s">
        <v>122</v>
      </c>
      <c r="C3501" t="s">
        <v>99</v>
      </c>
      <c r="D3501" t="s">
        <v>100</v>
      </c>
      <c r="E3501" s="54">
        <v>22</v>
      </c>
      <c r="F3501" t="s">
        <v>62</v>
      </c>
      <c r="G3501" s="54">
        <v>0.391952310898246</v>
      </c>
      <c r="H3501" s="54">
        <v>0</v>
      </c>
      <c r="I3501" s="54">
        <v>0.194591779164763</v>
      </c>
      <c r="J3501" s="1">
        <v>0</v>
      </c>
      <c r="K3501" s="1">
        <v>150</v>
      </c>
      <c r="L3501" s="54"/>
    </row>
    <row r="3502" spans="1:12">
      <c r="A3502" t="s">
        <v>27</v>
      </c>
      <c r="B3502" t="s">
        <v>122</v>
      </c>
      <c r="C3502" t="s">
        <v>99</v>
      </c>
      <c r="D3502" t="s">
        <v>100</v>
      </c>
      <c r="E3502" s="54">
        <v>22</v>
      </c>
      <c r="F3502" t="s">
        <v>84</v>
      </c>
      <c r="G3502" s="54">
        <v>0.391952310898246</v>
      </c>
      <c r="H3502" s="54">
        <v>0</v>
      </c>
      <c r="I3502" s="54">
        <v>-2.3569100587275502E-2</v>
      </c>
      <c r="J3502" s="1">
        <v>0</v>
      </c>
      <c r="K3502" s="1">
        <v>2.9508196721311499</v>
      </c>
      <c r="L3502" s="54"/>
    </row>
    <row r="3503" spans="1:12">
      <c r="A3503" t="s">
        <v>27</v>
      </c>
      <c r="B3503" t="s">
        <v>122</v>
      </c>
      <c r="C3503" t="s">
        <v>99</v>
      </c>
      <c r="D3503" t="s">
        <v>100</v>
      </c>
      <c r="E3503" s="54">
        <v>22</v>
      </c>
      <c r="F3503" t="s">
        <v>84</v>
      </c>
      <c r="G3503" s="54">
        <v>0.391952310898246</v>
      </c>
      <c r="H3503" s="54">
        <v>1</v>
      </c>
      <c r="I3503" s="54">
        <v>3.9056711203901598E-2</v>
      </c>
      <c r="J3503" s="1">
        <v>2.9508196721311499</v>
      </c>
      <c r="K3503" s="1">
        <v>150</v>
      </c>
      <c r="L3503" s="54"/>
    </row>
    <row r="3504" spans="1:12">
      <c r="A3504" t="s">
        <v>27</v>
      </c>
      <c r="B3504" t="s">
        <v>122</v>
      </c>
      <c r="C3504" t="s">
        <v>99</v>
      </c>
      <c r="D3504" t="s">
        <v>100</v>
      </c>
      <c r="E3504" s="54">
        <v>22</v>
      </c>
      <c r="F3504" t="s">
        <v>80</v>
      </c>
      <c r="G3504" s="54">
        <v>0.391952310898246</v>
      </c>
      <c r="H3504" s="54">
        <v>0</v>
      </c>
      <c r="I3504" s="54">
        <v>2.2049837730721802E-2</v>
      </c>
      <c r="J3504" s="1">
        <v>0</v>
      </c>
      <c r="K3504" s="1">
        <v>150</v>
      </c>
      <c r="L3504" s="54"/>
    </row>
    <row r="3505" spans="1:12">
      <c r="A3505" t="s">
        <v>27</v>
      </c>
      <c r="B3505" t="s">
        <v>122</v>
      </c>
      <c r="C3505" t="s">
        <v>99</v>
      </c>
      <c r="D3505" t="s">
        <v>100</v>
      </c>
      <c r="E3505" s="54">
        <v>22</v>
      </c>
      <c r="F3505" t="s">
        <v>81</v>
      </c>
      <c r="G3505" s="54">
        <v>0.391952310898246</v>
      </c>
      <c r="H3505" s="54">
        <v>0</v>
      </c>
      <c r="I3505" s="54">
        <v>8.3680307961971692E-3</v>
      </c>
      <c r="J3505" s="1">
        <v>0</v>
      </c>
      <c r="K3505" s="1">
        <v>150</v>
      </c>
      <c r="L3505" s="54"/>
    </row>
    <row r="3506" spans="1:12">
      <c r="A3506" t="s">
        <v>27</v>
      </c>
      <c r="B3506" t="s">
        <v>122</v>
      </c>
      <c r="C3506" t="s">
        <v>99</v>
      </c>
      <c r="D3506" t="s">
        <v>100</v>
      </c>
      <c r="E3506" s="54">
        <v>22</v>
      </c>
      <c r="F3506" t="s">
        <v>66</v>
      </c>
      <c r="G3506" s="54">
        <v>0.391952310898246</v>
      </c>
      <c r="H3506" s="54">
        <v>0</v>
      </c>
      <c r="I3506" s="54">
        <v>0.12103263681989</v>
      </c>
      <c r="J3506" s="1">
        <v>0</v>
      </c>
      <c r="K3506" s="1">
        <v>150</v>
      </c>
      <c r="L3506" s="54"/>
    </row>
    <row r="3507" spans="1:12">
      <c r="A3507" t="s">
        <v>27</v>
      </c>
      <c r="B3507" t="s">
        <v>122</v>
      </c>
      <c r="C3507" t="s">
        <v>99</v>
      </c>
      <c r="D3507" t="s">
        <v>100</v>
      </c>
      <c r="E3507" s="54">
        <v>22</v>
      </c>
      <c r="F3507" t="s">
        <v>56</v>
      </c>
      <c r="G3507" s="54">
        <v>0.391952310898246</v>
      </c>
      <c r="H3507" s="54">
        <v>0</v>
      </c>
      <c r="I3507" s="54">
        <v>3.3630298916550297E-2</v>
      </c>
      <c r="J3507" s="1">
        <v>0</v>
      </c>
      <c r="K3507" s="1">
        <v>150</v>
      </c>
      <c r="L3507" s="54"/>
    </row>
    <row r="3508" spans="1:12">
      <c r="A3508" t="s">
        <v>27</v>
      </c>
      <c r="B3508" t="s">
        <v>122</v>
      </c>
      <c r="C3508" t="s">
        <v>99</v>
      </c>
      <c r="D3508" t="s">
        <v>100</v>
      </c>
      <c r="E3508" s="54">
        <v>22</v>
      </c>
      <c r="F3508" t="s">
        <v>86</v>
      </c>
      <c r="G3508" s="54">
        <v>0.391952310898246</v>
      </c>
      <c r="H3508" s="54">
        <v>0</v>
      </c>
      <c r="I3508" s="54">
        <v>-2.8256895637142699E-3</v>
      </c>
      <c r="J3508" s="1">
        <v>0</v>
      </c>
      <c r="K3508" s="1">
        <v>150</v>
      </c>
      <c r="L3508" s="54"/>
    </row>
    <row r="3509" spans="1:12">
      <c r="A3509" t="s">
        <v>27</v>
      </c>
      <c r="B3509" t="s">
        <v>122</v>
      </c>
      <c r="C3509" t="s">
        <v>99</v>
      </c>
      <c r="D3509" t="s">
        <v>100</v>
      </c>
      <c r="E3509" s="54">
        <v>22</v>
      </c>
      <c r="F3509" t="s">
        <v>88</v>
      </c>
      <c r="G3509" s="54">
        <v>0.391952310898246</v>
      </c>
      <c r="H3509" s="54">
        <v>0</v>
      </c>
      <c r="I3509" s="54">
        <v>4.4305181901767299E-3</v>
      </c>
      <c r="J3509" s="1">
        <v>0</v>
      </c>
      <c r="K3509" s="1">
        <v>150</v>
      </c>
      <c r="L3509" s="54"/>
    </row>
    <row r="3510" spans="1:12">
      <c r="A3510" t="s">
        <v>27</v>
      </c>
      <c r="B3510" t="s">
        <v>122</v>
      </c>
      <c r="C3510" t="s">
        <v>99</v>
      </c>
      <c r="D3510" t="s">
        <v>100</v>
      </c>
      <c r="E3510" s="54">
        <v>22</v>
      </c>
      <c r="F3510" t="s">
        <v>87</v>
      </c>
      <c r="G3510" s="54">
        <v>0.391952310898246</v>
      </c>
      <c r="H3510" s="54">
        <v>0</v>
      </c>
      <c r="I3510" s="54">
        <v>-4.5672281939742503E-3</v>
      </c>
      <c r="J3510" s="1">
        <v>0</v>
      </c>
      <c r="K3510" s="1">
        <v>150</v>
      </c>
      <c r="L3510" s="54"/>
    </row>
    <row r="3511" spans="1:12">
      <c r="A3511" t="s">
        <v>27</v>
      </c>
      <c r="B3511" t="s">
        <v>122</v>
      </c>
      <c r="C3511" t="s">
        <v>99</v>
      </c>
      <c r="D3511" t="s">
        <v>100</v>
      </c>
      <c r="E3511" s="54">
        <v>22</v>
      </c>
      <c r="F3511" t="s">
        <v>85</v>
      </c>
      <c r="G3511" s="54">
        <v>0.391952310898246</v>
      </c>
      <c r="H3511" s="54">
        <v>0</v>
      </c>
      <c r="I3511" s="54">
        <v>4.2778325746704602E-3</v>
      </c>
      <c r="J3511" s="1">
        <v>0</v>
      </c>
      <c r="K3511" s="1">
        <v>150</v>
      </c>
      <c r="L3511" s="54"/>
    </row>
    <row r="3512" spans="1:12">
      <c r="A3512" t="s">
        <v>27</v>
      </c>
      <c r="B3512" t="s">
        <v>122</v>
      </c>
      <c r="C3512" t="s">
        <v>99</v>
      </c>
      <c r="D3512" t="s">
        <v>100</v>
      </c>
      <c r="E3512" s="54">
        <v>22</v>
      </c>
      <c r="F3512" t="s">
        <v>89</v>
      </c>
      <c r="G3512" s="54">
        <v>0.391952310898246</v>
      </c>
      <c r="H3512" s="54">
        <v>0</v>
      </c>
      <c r="I3512" s="54">
        <v>2.8904352021324698E-3</v>
      </c>
      <c r="J3512" s="1">
        <v>0</v>
      </c>
      <c r="K3512" s="1">
        <v>150</v>
      </c>
      <c r="L3512" s="54"/>
    </row>
    <row r="3513" spans="1:12">
      <c r="A3513" t="s">
        <v>27</v>
      </c>
      <c r="B3513" t="s">
        <v>122</v>
      </c>
      <c r="C3513" t="s">
        <v>99</v>
      </c>
      <c r="D3513" t="s">
        <v>100</v>
      </c>
      <c r="E3513" s="54">
        <v>22</v>
      </c>
      <c r="F3513" t="s">
        <v>55</v>
      </c>
      <c r="G3513" s="54">
        <v>0.391952310898246</v>
      </c>
      <c r="H3513" s="54">
        <v>0</v>
      </c>
      <c r="I3513" s="54">
        <v>5.0246897384760798E-2</v>
      </c>
      <c r="J3513" s="1">
        <v>0</v>
      </c>
      <c r="K3513" s="1">
        <v>150</v>
      </c>
      <c r="L3513" s="54"/>
    </row>
    <row r="3514" spans="1:12">
      <c r="A3514" t="s">
        <v>27</v>
      </c>
      <c r="B3514" t="s">
        <v>122</v>
      </c>
      <c r="C3514" t="s">
        <v>99</v>
      </c>
      <c r="D3514" t="s">
        <v>100</v>
      </c>
      <c r="E3514" s="54">
        <v>22</v>
      </c>
      <c r="F3514" t="s">
        <v>61</v>
      </c>
      <c r="G3514" s="54">
        <v>0.391952310898246</v>
      </c>
      <c r="H3514" s="54">
        <v>0</v>
      </c>
      <c r="I3514" s="54">
        <v>0.13524818164004401</v>
      </c>
      <c r="J3514" s="1">
        <v>0</v>
      </c>
      <c r="K3514" s="1">
        <v>150</v>
      </c>
      <c r="L3514" s="54"/>
    </row>
    <row r="3515" spans="1:12">
      <c r="A3515" t="s">
        <v>27</v>
      </c>
      <c r="B3515" t="s">
        <v>122</v>
      </c>
      <c r="C3515" t="s">
        <v>99</v>
      </c>
      <c r="D3515" t="s">
        <v>100</v>
      </c>
      <c r="E3515" s="54">
        <v>22</v>
      </c>
      <c r="F3515" t="s">
        <v>60</v>
      </c>
      <c r="G3515" s="54">
        <v>0.391952310898246</v>
      </c>
      <c r="H3515" s="54">
        <v>0</v>
      </c>
      <c r="I3515" s="54">
        <v>0.16452999558995701</v>
      </c>
      <c r="J3515" s="1">
        <v>0</v>
      </c>
      <c r="K3515" s="1">
        <v>150</v>
      </c>
      <c r="L3515" s="54"/>
    </row>
    <row r="3516" spans="1:12">
      <c r="A3516" t="s">
        <v>27</v>
      </c>
      <c r="B3516" t="s">
        <v>122</v>
      </c>
      <c r="C3516" t="s">
        <v>99</v>
      </c>
      <c r="D3516" t="s">
        <v>100</v>
      </c>
      <c r="E3516" s="54">
        <v>22</v>
      </c>
      <c r="F3516" t="s">
        <v>57</v>
      </c>
      <c r="G3516" s="54">
        <v>0.391952310898246</v>
      </c>
      <c r="H3516" s="54">
        <v>0</v>
      </c>
      <c r="I3516" s="54">
        <v>-9.3983302465156099E-3</v>
      </c>
      <c r="J3516" s="1">
        <v>0</v>
      </c>
      <c r="K3516" s="1">
        <v>150</v>
      </c>
      <c r="L3516" s="54"/>
    </row>
    <row r="3517" spans="1:12">
      <c r="A3517" t="s">
        <v>27</v>
      </c>
      <c r="B3517" t="s">
        <v>122</v>
      </c>
      <c r="C3517" t="s">
        <v>99</v>
      </c>
      <c r="D3517" t="s">
        <v>100</v>
      </c>
      <c r="E3517" s="54">
        <v>22</v>
      </c>
      <c r="F3517" t="s">
        <v>59</v>
      </c>
      <c r="G3517" s="54">
        <v>0.391952310898246</v>
      </c>
      <c r="H3517" s="54">
        <v>0</v>
      </c>
      <c r="I3517" s="54">
        <v>6.3712019982192294E-2</v>
      </c>
      <c r="J3517" s="1">
        <v>0</v>
      </c>
      <c r="K3517" s="1">
        <v>150</v>
      </c>
      <c r="L3517" s="54"/>
    </row>
    <row r="3518" spans="1:12">
      <c r="A3518" t="s">
        <v>27</v>
      </c>
      <c r="B3518" t="s">
        <v>122</v>
      </c>
      <c r="C3518" t="s">
        <v>99</v>
      </c>
      <c r="D3518" t="s">
        <v>100</v>
      </c>
      <c r="E3518" s="54">
        <v>22</v>
      </c>
      <c r="F3518" t="s">
        <v>65</v>
      </c>
      <c r="G3518" s="54">
        <v>0.391952310898246</v>
      </c>
      <c r="H3518" s="54">
        <v>0</v>
      </c>
      <c r="I3518" s="54">
        <v>5.9848951341896002E-2</v>
      </c>
      <c r="J3518" s="1">
        <v>0</v>
      </c>
      <c r="K3518" s="1">
        <v>150</v>
      </c>
      <c r="L3518" s="54"/>
    </row>
    <row r="3519" spans="1:12">
      <c r="A3519" t="s">
        <v>27</v>
      </c>
      <c r="B3519" t="s">
        <v>122</v>
      </c>
      <c r="C3519" t="s">
        <v>99</v>
      </c>
      <c r="D3519" t="s">
        <v>100</v>
      </c>
      <c r="E3519" s="54">
        <v>22</v>
      </c>
      <c r="F3519" t="s">
        <v>64</v>
      </c>
      <c r="G3519" s="54">
        <v>0.391952310898246</v>
      </c>
      <c r="H3519" s="54">
        <v>0</v>
      </c>
      <c r="I3519" s="54">
        <v>2.59021437343669E-2</v>
      </c>
      <c r="J3519" s="1">
        <v>0</v>
      </c>
      <c r="K3519" s="1">
        <v>150</v>
      </c>
      <c r="L3519" s="54"/>
    </row>
    <row r="3520" spans="1:12">
      <c r="A3520" t="s">
        <v>27</v>
      </c>
      <c r="B3520" t="s">
        <v>122</v>
      </c>
      <c r="C3520" t="s">
        <v>99</v>
      </c>
      <c r="D3520" t="s">
        <v>100</v>
      </c>
      <c r="E3520" s="54">
        <v>22</v>
      </c>
      <c r="F3520" t="s">
        <v>17</v>
      </c>
      <c r="G3520" s="54">
        <v>0.391952310898246</v>
      </c>
      <c r="H3520" s="54">
        <v>0</v>
      </c>
      <c r="I3520" s="54">
        <v>-2.73030527000475E-2</v>
      </c>
      <c r="J3520" s="1">
        <v>0</v>
      </c>
      <c r="K3520" s="1">
        <v>150</v>
      </c>
      <c r="L3520" s="54"/>
    </row>
    <row r="3521" spans="1:12">
      <c r="A3521" t="s">
        <v>27</v>
      </c>
      <c r="B3521" t="s">
        <v>122</v>
      </c>
      <c r="C3521" t="s">
        <v>99</v>
      </c>
      <c r="D3521" t="s">
        <v>100</v>
      </c>
      <c r="E3521" s="54">
        <v>22</v>
      </c>
      <c r="F3521" t="s">
        <v>63</v>
      </c>
      <c r="G3521" s="54">
        <v>0.391952310898246</v>
      </c>
      <c r="H3521" s="54">
        <v>0</v>
      </c>
      <c r="I3521" s="54">
        <v>9.6557004410806502E-2</v>
      </c>
      <c r="J3521" s="1">
        <v>0</v>
      </c>
      <c r="K3521" s="1">
        <v>150</v>
      </c>
      <c r="L3521" s="54"/>
    </row>
    <row r="3522" spans="1:12">
      <c r="A3522" t="s">
        <v>27</v>
      </c>
      <c r="B3522" t="s">
        <v>122</v>
      </c>
      <c r="C3522" t="s">
        <v>99</v>
      </c>
      <c r="D3522" t="s">
        <v>100</v>
      </c>
      <c r="E3522" s="54">
        <v>22</v>
      </c>
      <c r="F3522" t="s">
        <v>72</v>
      </c>
      <c r="G3522" s="54">
        <v>0.391952310898246</v>
      </c>
      <c r="H3522" s="54">
        <v>0</v>
      </c>
      <c r="I3522" s="54">
        <v>2.1697399413869701E-3</v>
      </c>
      <c r="J3522" s="1">
        <v>0</v>
      </c>
      <c r="K3522" s="1">
        <v>150</v>
      </c>
      <c r="L3522" s="54"/>
    </row>
    <row r="3523" spans="1:12">
      <c r="A3523" t="s">
        <v>27</v>
      </c>
      <c r="B3523" t="s">
        <v>122</v>
      </c>
      <c r="C3523" t="s">
        <v>99</v>
      </c>
      <c r="D3523" t="s">
        <v>100</v>
      </c>
      <c r="E3523" s="54">
        <v>23</v>
      </c>
      <c r="F3523" t="s">
        <v>62</v>
      </c>
      <c r="G3523" s="54">
        <v>0.32771504509683103</v>
      </c>
      <c r="H3523" s="54">
        <v>0</v>
      </c>
      <c r="I3523" s="54">
        <v>0.15359070211057199</v>
      </c>
      <c r="J3523" s="1">
        <v>0</v>
      </c>
      <c r="K3523" s="1">
        <v>150</v>
      </c>
      <c r="L3523" s="54"/>
    </row>
    <row r="3524" spans="1:12">
      <c r="A3524" t="s">
        <v>27</v>
      </c>
      <c r="B3524" t="s">
        <v>122</v>
      </c>
      <c r="C3524" t="s">
        <v>99</v>
      </c>
      <c r="D3524" t="s">
        <v>100</v>
      </c>
      <c r="E3524" s="54">
        <v>23</v>
      </c>
      <c r="F3524" t="s">
        <v>84</v>
      </c>
      <c r="G3524" s="54">
        <v>0.32771504509683103</v>
      </c>
      <c r="H3524" s="54">
        <v>0</v>
      </c>
      <c r="I3524" s="54">
        <v>4.8812485452832998E-3</v>
      </c>
      <c r="J3524" s="1">
        <v>0</v>
      </c>
      <c r="K3524" s="1">
        <v>9.1967213114754092</v>
      </c>
      <c r="L3524" s="54"/>
    </row>
    <row r="3525" spans="1:12">
      <c r="A3525" t="s">
        <v>27</v>
      </c>
      <c r="B3525" t="s">
        <v>122</v>
      </c>
      <c r="C3525" t="s">
        <v>99</v>
      </c>
      <c r="D3525" t="s">
        <v>100</v>
      </c>
      <c r="E3525" s="54">
        <v>23</v>
      </c>
      <c r="F3525" t="s">
        <v>84</v>
      </c>
      <c r="G3525" s="54">
        <v>0.32771504509683103</v>
      </c>
      <c r="H3525" s="54">
        <v>1</v>
      </c>
      <c r="I3525" s="54">
        <v>1.7066142697935001E-2</v>
      </c>
      <c r="J3525" s="1">
        <v>9.1967213114754092</v>
      </c>
      <c r="K3525" s="1">
        <v>15.8852459016393</v>
      </c>
      <c r="L3525" s="54"/>
    </row>
    <row r="3526" spans="1:12">
      <c r="A3526" t="s">
        <v>27</v>
      </c>
      <c r="B3526" t="s">
        <v>122</v>
      </c>
      <c r="C3526" t="s">
        <v>99</v>
      </c>
      <c r="D3526" t="s">
        <v>100</v>
      </c>
      <c r="E3526" s="54">
        <v>23</v>
      </c>
      <c r="F3526" t="s">
        <v>84</v>
      </c>
      <c r="G3526" s="54">
        <v>0.32771504509683103</v>
      </c>
      <c r="H3526" s="54">
        <v>2</v>
      </c>
      <c r="I3526" s="54">
        <v>0.28337830514291501</v>
      </c>
      <c r="J3526" s="1">
        <v>15.8852459016393</v>
      </c>
      <c r="K3526" s="1">
        <v>150</v>
      </c>
      <c r="L3526" s="54"/>
    </row>
    <row r="3527" spans="1:12">
      <c r="A3527" t="s">
        <v>27</v>
      </c>
      <c r="B3527" t="s">
        <v>122</v>
      </c>
      <c r="C3527" t="s">
        <v>99</v>
      </c>
      <c r="D3527" t="s">
        <v>100</v>
      </c>
      <c r="E3527" s="54">
        <v>23</v>
      </c>
      <c r="F3527" t="s">
        <v>80</v>
      </c>
      <c r="G3527" s="54">
        <v>0.32771504509683103</v>
      </c>
      <c r="H3527" s="54">
        <v>0</v>
      </c>
      <c r="I3527" s="54">
        <v>1.77816426042499E-2</v>
      </c>
      <c r="J3527" s="1">
        <v>0</v>
      </c>
      <c r="K3527" s="1">
        <v>150</v>
      </c>
      <c r="L3527" s="54"/>
    </row>
    <row r="3528" spans="1:12">
      <c r="A3528" t="s">
        <v>27</v>
      </c>
      <c r="B3528" t="s">
        <v>122</v>
      </c>
      <c r="C3528" t="s">
        <v>99</v>
      </c>
      <c r="D3528" t="s">
        <v>100</v>
      </c>
      <c r="E3528" s="54">
        <v>23</v>
      </c>
      <c r="F3528" t="s">
        <v>81</v>
      </c>
      <c r="G3528" s="54">
        <v>0.32771504509683103</v>
      </c>
      <c r="H3528" s="54">
        <v>0</v>
      </c>
      <c r="I3528" s="54">
        <v>6.5658597137814101E-3</v>
      </c>
      <c r="J3528" s="1">
        <v>0</v>
      </c>
      <c r="K3528" s="1">
        <v>150</v>
      </c>
      <c r="L3528" s="54"/>
    </row>
    <row r="3529" spans="1:12">
      <c r="A3529" t="s">
        <v>27</v>
      </c>
      <c r="B3529" t="s">
        <v>122</v>
      </c>
      <c r="C3529" t="s">
        <v>99</v>
      </c>
      <c r="D3529" t="s">
        <v>100</v>
      </c>
      <c r="E3529" s="54">
        <v>23</v>
      </c>
      <c r="F3529" t="s">
        <v>66</v>
      </c>
      <c r="G3529" s="54">
        <v>0.32771504509683103</v>
      </c>
      <c r="H3529" s="54">
        <v>0</v>
      </c>
      <c r="I3529" s="54">
        <v>9.7515413813687404E-2</v>
      </c>
      <c r="J3529" s="1">
        <v>0</v>
      </c>
      <c r="K3529" s="1">
        <v>150</v>
      </c>
      <c r="L3529" s="54"/>
    </row>
    <row r="3530" spans="1:12">
      <c r="A3530" t="s">
        <v>27</v>
      </c>
      <c r="B3530" t="s">
        <v>122</v>
      </c>
      <c r="C3530" t="s">
        <v>99</v>
      </c>
      <c r="D3530" t="s">
        <v>100</v>
      </c>
      <c r="E3530" s="54">
        <v>23</v>
      </c>
      <c r="F3530" t="s">
        <v>56</v>
      </c>
      <c r="G3530" s="54">
        <v>0.32771504509683103</v>
      </c>
      <c r="H3530" s="54">
        <v>0</v>
      </c>
      <c r="I3530" s="54">
        <v>2.5777602037309201E-2</v>
      </c>
      <c r="J3530" s="1">
        <v>0</v>
      </c>
      <c r="K3530" s="1">
        <v>150</v>
      </c>
      <c r="L3530" s="54"/>
    </row>
    <row r="3531" spans="1:12">
      <c r="A3531" t="s">
        <v>27</v>
      </c>
      <c r="B3531" t="s">
        <v>122</v>
      </c>
      <c r="C3531" t="s">
        <v>99</v>
      </c>
      <c r="D3531" t="s">
        <v>100</v>
      </c>
      <c r="E3531" s="54">
        <v>23</v>
      </c>
      <c r="F3531" t="s">
        <v>86</v>
      </c>
      <c r="G3531" s="54">
        <v>0.32771504509683103</v>
      </c>
      <c r="H3531" s="54">
        <v>0</v>
      </c>
      <c r="I3531" s="54">
        <v>-3.6696659585056602E-3</v>
      </c>
      <c r="J3531" s="1">
        <v>0</v>
      </c>
      <c r="K3531" s="1">
        <v>150</v>
      </c>
      <c r="L3531" s="54"/>
    </row>
    <row r="3532" spans="1:12">
      <c r="A3532" t="s">
        <v>27</v>
      </c>
      <c r="B3532" t="s">
        <v>122</v>
      </c>
      <c r="C3532" t="s">
        <v>99</v>
      </c>
      <c r="D3532" t="s">
        <v>100</v>
      </c>
      <c r="E3532" s="54">
        <v>23</v>
      </c>
      <c r="F3532" t="s">
        <v>88</v>
      </c>
      <c r="G3532" s="54">
        <v>0.32771504509683103</v>
      </c>
      <c r="H3532" s="54">
        <v>0</v>
      </c>
      <c r="I3532" s="54">
        <v>9.1807849829753595E-4</v>
      </c>
      <c r="J3532" s="1">
        <v>0</v>
      </c>
      <c r="K3532" s="1">
        <v>150</v>
      </c>
      <c r="L3532" s="54"/>
    </row>
    <row r="3533" spans="1:12">
      <c r="A3533" t="s">
        <v>27</v>
      </c>
      <c r="B3533" t="s">
        <v>122</v>
      </c>
      <c r="C3533" t="s">
        <v>99</v>
      </c>
      <c r="D3533" t="s">
        <v>100</v>
      </c>
      <c r="E3533" s="54">
        <v>23</v>
      </c>
      <c r="F3533" t="s">
        <v>87</v>
      </c>
      <c r="G3533" s="54">
        <v>0.32771504509683103</v>
      </c>
      <c r="H3533" s="54">
        <v>0</v>
      </c>
      <c r="I3533" s="54">
        <v>3.6433041561314901E-3</v>
      </c>
      <c r="J3533" s="1">
        <v>0</v>
      </c>
      <c r="K3533" s="1">
        <v>150</v>
      </c>
      <c r="L3533" s="54"/>
    </row>
    <row r="3534" spans="1:12">
      <c r="A3534" t="s">
        <v>27</v>
      </c>
      <c r="B3534" t="s">
        <v>122</v>
      </c>
      <c r="C3534" t="s">
        <v>99</v>
      </c>
      <c r="D3534" t="s">
        <v>100</v>
      </c>
      <c r="E3534" s="54">
        <v>23</v>
      </c>
      <c r="F3534" t="s">
        <v>85</v>
      </c>
      <c r="G3534" s="54">
        <v>0.32771504509683103</v>
      </c>
      <c r="H3534" s="54">
        <v>0</v>
      </c>
      <c r="I3534" s="54">
        <v>7.46544851010332E-4</v>
      </c>
      <c r="J3534" s="1">
        <v>0</v>
      </c>
      <c r="K3534" s="1">
        <v>150</v>
      </c>
      <c r="L3534" s="54"/>
    </row>
    <row r="3535" spans="1:12">
      <c r="A3535" t="s">
        <v>27</v>
      </c>
      <c r="B3535" t="s">
        <v>122</v>
      </c>
      <c r="C3535" t="s">
        <v>99</v>
      </c>
      <c r="D3535" t="s">
        <v>100</v>
      </c>
      <c r="E3535" s="54">
        <v>23</v>
      </c>
      <c r="F3535" t="s">
        <v>89</v>
      </c>
      <c r="G3535" s="54">
        <v>0.32771504509683103</v>
      </c>
      <c r="H3535" s="54">
        <v>0</v>
      </c>
      <c r="I3535" s="54">
        <v>2.11970793624711E-3</v>
      </c>
      <c r="J3535" s="1">
        <v>0</v>
      </c>
      <c r="K3535" s="1">
        <v>150</v>
      </c>
      <c r="L3535" s="54"/>
    </row>
    <row r="3536" spans="1:12">
      <c r="A3536" t="s">
        <v>27</v>
      </c>
      <c r="B3536" t="s">
        <v>122</v>
      </c>
      <c r="C3536" t="s">
        <v>99</v>
      </c>
      <c r="D3536" t="s">
        <v>100</v>
      </c>
      <c r="E3536" s="54">
        <v>23</v>
      </c>
      <c r="F3536" t="s">
        <v>55</v>
      </c>
      <c r="G3536" s="54">
        <v>0.32771504509683103</v>
      </c>
      <c r="H3536" s="54">
        <v>0</v>
      </c>
      <c r="I3536" s="54">
        <v>2.1843351366822999E-2</v>
      </c>
      <c r="J3536" s="1">
        <v>0</v>
      </c>
      <c r="K3536" s="1">
        <v>150</v>
      </c>
      <c r="L3536" s="54"/>
    </row>
    <row r="3537" spans="1:12">
      <c r="A3537" t="s">
        <v>27</v>
      </c>
      <c r="B3537" t="s">
        <v>122</v>
      </c>
      <c r="C3537" t="s">
        <v>99</v>
      </c>
      <c r="D3537" t="s">
        <v>100</v>
      </c>
      <c r="E3537" s="54">
        <v>23</v>
      </c>
      <c r="F3537" t="s">
        <v>61</v>
      </c>
      <c r="G3537" s="54">
        <v>0.32771504509683103</v>
      </c>
      <c r="H3537" s="54">
        <v>0</v>
      </c>
      <c r="I3537" s="54">
        <v>0.10505745204106599</v>
      </c>
      <c r="J3537" s="1">
        <v>0</v>
      </c>
      <c r="K3537" s="1">
        <v>150</v>
      </c>
      <c r="L3537" s="54"/>
    </row>
    <row r="3538" spans="1:12">
      <c r="A3538" t="s">
        <v>27</v>
      </c>
      <c r="B3538" t="s">
        <v>122</v>
      </c>
      <c r="C3538" t="s">
        <v>99</v>
      </c>
      <c r="D3538" t="s">
        <v>100</v>
      </c>
      <c r="E3538" s="54">
        <v>23</v>
      </c>
      <c r="F3538" t="s">
        <v>60</v>
      </c>
      <c r="G3538" s="54">
        <v>0.32771504509683103</v>
      </c>
      <c r="H3538" s="54">
        <v>0</v>
      </c>
      <c r="I3538" s="54">
        <v>0.102804075183052</v>
      </c>
      <c r="J3538" s="1">
        <v>0</v>
      </c>
      <c r="K3538" s="1">
        <v>150</v>
      </c>
      <c r="L3538" s="54"/>
    </row>
    <row r="3539" spans="1:12">
      <c r="A3539" t="s">
        <v>27</v>
      </c>
      <c r="B3539" t="s">
        <v>122</v>
      </c>
      <c r="C3539" t="s">
        <v>99</v>
      </c>
      <c r="D3539" t="s">
        <v>100</v>
      </c>
      <c r="E3539" s="54">
        <v>23</v>
      </c>
      <c r="F3539" t="s">
        <v>57</v>
      </c>
      <c r="G3539" s="54">
        <v>0.32771504509683103</v>
      </c>
      <c r="H3539" s="54">
        <v>0</v>
      </c>
      <c r="I3539" s="54">
        <v>-1.3064604155650399E-2</v>
      </c>
      <c r="J3539" s="1">
        <v>0</v>
      </c>
      <c r="K3539" s="1">
        <v>150</v>
      </c>
      <c r="L3539" s="54"/>
    </row>
    <row r="3540" spans="1:12">
      <c r="A3540" t="s">
        <v>27</v>
      </c>
      <c r="B3540" t="s">
        <v>122</v>
      </c>
      <c r="C3540" t="s">
        <v>99</v>
      </c>
      <c r="D3540" t="s">
        <v>100</v>
      </c>
      <c r="E3540" s="54">
        <v>23</v>
      </c>
      <c r="F3540" t="s">
        <v>59</v>
      </c>
      <c r="G3540" s="54">
        <v>0.32771504509683103</v>
      </c>
      <c r="H3540" s="54">
        <v>0</v>
      </c>
      <c r="I3540" s="54">
        <v>5.9993002113120898E-2</v>
      </c>
      <c r="J3540" s="1">
        <v>0</v>
      </c>
      <c r="K3540" s="1">
        <v>150</v>
      </c>
      <c r="L3540" s="54"/>
    </row>
    <row r="3541" spans="1:12">
      <c r="A3541" t="s">
        <v>27</v>
      </c>
      <c r="B3541" t="s">
        <v>122</v>
      </c>
      <c r="C3541" t="s">
        <v>99</v>
      </c>
      <c r="D3541" t="s">
        <v>100</v>
      </c>
      <c r="E3541" s="54">
        <v>23</v>
      </c>
      <c r="F3541" t="s">
        <v>65</v>
      </c>
      <c r="G3541" s="54">
        <v>0.32771504509683103</v>
      </c>
      <c r="H3541" s="54">
        <v>0</v>
      </c>
      <c r="I3541" s="54">
        <v>4.0337954317344903E-2</v>
      </c>
      <c r="J3541" s="1">
        <v>0</v>
      </c>
      <c r="K3541" s="1">
        <v>150</v>
      </c>
      <c r="L3541" s="54"/>
    </row>
    <row r="3542" spans="1:12">
      <c r="A3542" t="s">
        <v>27</v>
      </c>
      <c r="B3542" t="s">
        <v>122</v>
      </c>
      <c r="C3542" t="s">
        <v>99</v>
      </c>
      <c r="D3542" t="s">
        <v>100</v>
      </c>
      <c r="E3542" s="54">
        <v>23</v>
      </c>
      <c r="F3542" t="s">
        <v>64</v>
      </c>
      <c r="G3542" s="54">
        <v>0.32771504509683103</v>
      </c>
      <c r="H3542" s="54">
        <v>0</v>
      </c>
      <c r="I3542" s="54">
        <v>3.6448929943552401E-2</v>
      </c>
      <c r="J3542" s="1">
        <v>0</v>
      </c>
      <c r="K3542" s="1">
        <v>150</v>
      </c>
      <c r="L3542" s="54"/>
    </row>
    <row r="3543" spans="1:12">
      <c r="A3543" t="s">
        <v>27</v>
      </c>
      <c r="B3543" t="s">
        <v>122</v>
      </c>
      <c r="C3543" t="s">
        <v>99</v>
      </c>
      <c r="D3543" t="s">
        <v>100</v>
      </c>
      <c r="E3543" s="54">
        <v>23</v>
      </c>
      <c r="F3543" t="s">
        <v>17</v>
      </c>
      <c r="G3543" s="54">
        <v>0.32771504509683103</v>
      </c>
      <c r="H3543" s="54">
        <v>0</v>
      </c>
      <c r="I3543" s="54">
        <v>7.1826863813341697E-3</v>
      </c>
      <c r="J3543" s="1">
        <v>0</v>
      </c>
      <c r="K3543" s="1">
        <v>150</v>
      </c>
      <c r="L3543" s="54"/>
    </row>
    <row r="3544" spans="1:12">
      <c r="A3544" t="s">
        <v>27</v>
      </c>
      <c r="B3544" t="s">
        <v>122</v>
      </c>
      <c r="C3544" t="s">
        <v>99</v>
      </c>
      <c r="D3544" t="s">
        <v>100</v>
      </c>
      <c r="E3544" s="54">
        <v>23</v>
      </c>
      <c r="F3544" t="s">
        <v>63</v>
      </c>
      <c r="G3544" s="54">
        <v>0.32771504509683103</v>
      </c>
      <c r="H3544" s="54">
        <v>0</v>
      </c>
      <c r="I3544" s="54">
        <v>7.6136384950271196E-2</v>
      </c>
      <c r="J3544" s="1">
        <v>0</v>
      </c>
      <c r="K3544" s="1">
        <v>150</v>
      </c>
      <c r="L3544" s="54"/>
    </row>
    <row r="3545" spans="1:12">
      <c r="A3545" t="s">
        <v>27</v>
      </c>
      <c r="B3545" t="s">
        <v>122</v>
      </c>
      <c r="C3545" t="s">
        <v>99</v>
      </c>
      <c r="D3545" t="s">
        <v>100</v>
      </c>
      <c r="E3545" s="54">
        <v>23</v>
      </c>
      <c r="F3545" t="s">
        <v>72</v>
      </c>
      <c r="G3545" s="54">
        <v>0.32771504509683103</v>
      </c>
      <c r="H3545" s="54">
        <v>0</v>
      </c>
      <c r="I3545" s="54">
        <v>-9.3424608773753099E-3</v>
      </c>
      <c r="J3545" s="1">
        <v>0</v>
      </c>
      <c r="K3545" s="1">
        <v>150</v>
      </c>
      <c r="L3545" s="54"/>
    </row>
    <row r="3546" spans="1:12">
      <c r="A3546" t="s">
        <v>28</v>
      </c>
      <c r="B3546" t="s">
        <v>123</v>
      </c>
      <c r="C3546" t="s">
        <v>99</v>
      </c>
      <c r="D3546" t="s">
        <v>100</v>
      </c>
      <c r="E3546" s="54">
        <v>0</v>
      </c>
      <c r="F3546" t="s">
        <v>62</v>
      </c>
      <c r="G3546" s="54">
        <v>0.77734395608602402</v>
      </c>
      <c r="H3546" s="54">
        <v>0</v>
      </c>
      <c r="I3546" s="54">
        <v>0.18013590845374</v>
      </c>
      <c r="J3546" s="1">
        <v>0</v>
      </c>
      <c r="K3546" s="1">
        <v>150</v>
      </c>
      <c r="L3546" s="54"/>
    </row>
    <row r="3547" spans="1:12">
      <c r="A3547" t="s">
        <v>28</v>
      </c>
      <c r="B3547" t="s">
        <v>123</v>
      </c>
      <c r="C3547" t="s">
        <v>99</v>
      </c>
      <c r="D3547" t="s">
        <v>100</v>
      </c>
      <c r="E3547" s="54">
        <v>0</v>
      </c>
      <c r="F3547" t="s">
        <v>84</v>
      </c>
      <c r="G3547" s="54">
        <v>0.77734395608602402</v>
      </c>
      <c r="H3547" s="54">
        <v>0</v>
      </c>
      <c r="I3547" s="54">
        <v>1.308878883843E-2</v>
      </c>
      <c r="J3547" s="1">
        <v>0</v>
      </c>
      <c r="K3547" s="1">
        <v>150</v>
      </c>
      <c r="L3547" s="54"/>
    </row>
    <row r="3548" spans="1:12">
      <c r="A3548" t="s">
        <v>28</v>
      </c>
      <c r="B3548" t="s">
        <v>123</v>
      </c>
      <c r="C3548" t="s">
        <v>99</v>
      </c>
      <c r="D3548" t="s">
        <v>100</v>
      </c>
      <c r="E3548" s="54">
        <v>0</v>
      </c>
      <c r="F3548" t="s">
        <v>80</v>
      </c>
      <c r="G3548" s="54">
        <v>0.77734395608602402</v>
      </c>
      <c r="H3548" s="54">
        <v>0</v>
      </c>
      <c r="I3548" s="54">
        <v>5.1342705303880402E-2</v>
      </c>
      <c r="J3548" s="1">
        <v>0</v>
      </c>
      <c r="K3548" s="1">
        <v>150</v>
      </c>
      <c r="L3548" s="54"/>
    </row>
    <row r="3549" spans="1:12">
      <c r="A3549" t="s">
        <v>28</v>
      </c>
      <c r="B3549" t="s">
        <v>123</v>
      </c>
      <c r="C3549" t="s">
        <v>99</v>
      </c>
      <c r="D3549" t="s">
        <v>100</v>
      </c>
      <c r="E3549" s="54">
        <v>0</v>
      </c>
      <c r="F3549" t="s">
        <v>81</v>
      </c>
      <c r="G3549" s="54">
        <v>0.77734395608602402</v>
      </c>
      <c r="H3549" s="54">
        <v>0</v>
      </c>
      <c r="I3549" s="54">
        <v>1.8439253526121299E-2</v>
      </c>
      <c r="J3549" s="1">
        <v>0</v>
      </c>
      <c r="K3549" s="1">
        <v>150</v>
      </c>
      <c r="L3549" s="54"/>
    </row>
    <row r="3550" spans="1:12">
      <c r="A3550" t="s">
        <v>28</v>
      </c>
      <c r="B3550" t="s">
        <v>123</v>
      </c>
      <c r="C3550" t="s">
        <v>99</v>
      </c>
      <c r="D3550" t="s">
        <v>100</v>
      </c>
      <c r="E3550" s="54">
        <v>0</v>
      </c>
      <c r="F3550" t="s">
        <v>79</v>
      </c>
      <c r="G3550" s="54">
        <v>0.77734395608602402</v>
      </c>
      <c r="H3550" s="54">
        <v>0</v>
      </c>
      <c r="I3550" s="54">
        <v>4.9767530144666797E-2</v>
      </c>
      <c r="J3550" s="1">
        <v>0</v>
      </c>
      <c r="K3550" s="1">
        <v>150</v>
      </c>
      <c r="L3550" s="54"/>
    </row>
    <row r="3551" spans="1:12">
      <c r="A3551" t="s">
        <v>28</v>
      </c>
      <c r="B3551" t="s">
        <v>123</v>
      </c>
      <c r="C3551" t="s">
        <v>99</v>
      </c>
      <c r="D3551" t="s">
        <v>100</v>
      </c>
      <c r="E3551" s="54">
        <v>0</v>
      </c>
      <c r="F3551" t="s">
        <v>66</v>
      </c>
      <c r="G3551" s="54">
        <v>0.77734395608602402</v>
      </c>
      <c r="H3551" s="54">
        <v>0</v>
      </c>
      <c r="I3551" s="54">
        <v>0.27131513829155801</v>
      </c>
      <c r="J3551" s="1">
        <v>0</v>
      </c>
      <c r="K3551" s="1">
        <v>150</v>
      </c>
      <c r="L3551" s="54"/>
    </row>
    <row r="3552" spans="1:12">
      <c r="A3552" t="s">
        <v>28</v>
      </c>
      <c r="B3552" t="s">
        <v>123</v>
      </c>
      <c r="C3552" t="s">
        <v>99</v>
      </c>
      <c r="D3552" t="s">
        <v>100</v>
      </c>
      <c r="E3552" s="54">
        <v>0</v>
      </c>
      <c r="F3552" t="s">
        <v>56</v>
      </c>
      <c r="G3552" s="54">
        <v>0.77734395608602402</v>
      </c>
      <c r="H3552" s="54">
        <v>0</v>
      </c>
      <c r="I3552" s="54">
        <v>0.13747401155509301</v>
      </c>
      <c r="J3552" s="1">
        <v>0</v>
      </c>
      <c r="K3552" s="1">
        <v>150</v>
      </c>
      <c r="L3552" s="54"/>
    </row>
    <row r="3553" spans="1:12">
      <c r="A3553" t="s">
        <v>28</v>
      </c>
      <c r="B3553" t="s">
        <v>123</v>
      </c>
      <c r="C3553" t="s">
        <v>99</v>
      </c>
      <c r="D3553" t="s">
        <v>100</v>
      </c>
      <c r="E3553" s="54">
        <v>0</v>
      </c>
      <c r="F3553" t="s">
        <v>86</v>
      </c>
      <c r="G3553" s="54">
        <v>0.77734395608602402</v>
      </c>
      <c r="H3553" s="54">
        <v>0</v>
      </c>
      <c r="I3553" s="54">
        <v>-5.6322977830331102E-3</v>
      </c>
      <c r="J3553" s="1">
        <v>0</v>
      </c>
      <c r="K3553" s="1">
        <v>150</v>
      </c>
      <c r="L3553" s="54"/>
    </row>
    <row r="3554" spans="1:12">
      <c r="A3554" t="s">
        <v>28</v>
      </c>
      <c r="B3554" t="s">
        <v>123</v>
      </c>
      <c r="C3554" t="s">
        <v>99</v>
      </c>
      <c r="D3554" t="s">
        <v>100</v>
      </c>
      <c r="E3554" s="54">
        <v>0</v>
      </c>
      <c r="F3554" t="s">
        <v>88</v>
      </c>
      <c r="G3554" s="54">
        <v>0.77734395608602402</v>
      </c>
      <c r="H3554" s="54">
        <v>0</v>
      </c>
      <c r="I3554" s="54">
        <v>6.2396194578210702E-3</v>
      </c>
      <c r="J3554" s="1">
        <v>0</v>
      </c>
      <c r="K3554" s="1">
        <v>150</v>
      </c>
      <c r="L3554" s="54"/>
    </row>
    <row r="3555" spans="1:12">
      <c r="A3555" t="s">
        <v>28</v>
      </c>
      <c r="B3555" t="s">
        <v>123</v>
      </c>
      <c r="C3555" t="s">
        <v>99</v>
      </c>
      <c r="D3555" t="s">
        <v>100</v>
      </c>
      <c r="E3555" s="54">
        <v>0</v>
      </c>
      <c r="F3555" t="s">
        <v>87</v>
      </c>
      <c r="G3555" s="54">
        <v>0.77734395608602402</v>
      </c>
      <c r="H3555" s="54">
        <v>0</v>
      </c>
      <c r="I3555" s="54">
        <v>-4.2147982219244099E-3</v>
      </c>
      <c r="J3555" s="1">
        <v>0</v>
      </c>
      <c r="K3555" s="1">
        <v>150</v>
      </c>
      <c r="L3555" s="54"/>
    </row>
    <row r="3556" spans="1:12">
      <c r="A3556" t="s">
        <v>28</v>
      </c>
      <c r="B3556" t="s">
        <v>123</v>
      </c>
      <c r="C3556" t="s">
        <v>99</v>
      </c>
      <c r="D3556" t="s">
        <v>100</v>
      </c>
      <c r="E3556" s="54">
        <v>0</v>
      </c>
      <c r="F3556" t="s">
        <v>85</v>
      </c>
      <c r="G3556" s="54">
        <v>0.77734395608602402</v>
      </c>
      <c r="H3556" s="54">
        <v>0</v>
      </c>
      <c r="I3556" s="54">
        <v>1.0830289464090599E-2</v>
      </c>
      <c r="J3556" s="1">
        <v>0</v>
      </c>
      <c r="K3556" s="1">
        <v>150</v>
      </c>
      <c r="L3556" s="54"/>
    </row>
    <row r="3557" spans="1:12">
      <c r="A3557" t="s">
        <v>28</v>
      </c>
      <c r="B3557" t="s">
        <v>123</v>
      </c>
      <c r="C3557" t="s">
        <v>99</v>
      </c>
      <c r="D3557" t="s">
        <v>100</v>
      </c>
      <c r="E3557" s="54">
        <v>0</v>
      </c>
      <c r="F3557" t="s">
        <v>89</v>
      </c>
      <c r="G3557" s="54">
        <v>0.77734395608602402</v>
      </c>
      <c r="H3557" s="54">
        <v>0</v>
      </c>
      <c r="I3557" s="54">
        <v>8.1599654146867397E-3</v>
      </c>
      <c r="J3557" s="1">
        <v>0</v>
      </c>
      <c r="K3557" s="1">
        <v>150</v>
      </c>
      <c r="L3557" s="54"/>
    </row>
    <row r="3558" spans="1:12">
      <c r="A3558" t="s">
        <v>28</v>
      </c>
      <c r="B3558" t="s">
        <v>123</v>
      </c>
      <c r="C3558" t="s">
        <v>99</v>
      </c>
      <c r="D3558" t="s">
        <v>100</v>
      </c>
      <c r="E3558" s="54">
        <v>0</v>
      </c>
      <c r="F3558" t="s">
        <v>55</v>
      </c>
      <c r="G3558" s="54">
        <v>0.77734395608602402</v>
      </c>
      <c r="H3558" s="54">
        <v>0</v>
      </c>
      <c r="I3558" s="54">
        <v>0.214435693723867</v>
      </c>
      <c r="J3558" s="1">
        <v>0</v>
      </c>
      <c r="K3558" s="1">
        <v>150</v>
      </c>
      <c r="L3558" s="54"/>
    </row>
    <row r="3559" spans="1:12">
      <c r="A3559" t="s">
        <v>28</v>
      </c>
      <c r="B3559" t="s">
        <v>123</v>
      </c>
      <c r="C3559" t="s">
        <v>99</v>
      </c>
      <c r="D3559" t="s">
        <v>100</v>
      </c>
      <c r="E3559" s="54">
        <v>0</v>
      </c>
      <c r="F3559" t="s">
        <v>61</v>
      </c>
      <c r="G3559" s="54">
        <v>0.77734395608602402</v>
      </c>
      <c r="H3559" s="54">
        <v>0</v>
      </c>
      <c r="I3559" s="54">
        <v>0.13338675711885301</v>
      </c>
      <c r="J3559" s="1">
        <v>0</v>
      </c>
      <c r="K3559" s="1">
        <v>150</v>
      </c>
      <c r="L3559" s="54"/>
    </row>
    <row r="3560" spans="1:12">
      <c r="A3560" t="s">
        <v>28</v>
      </c>
      <c r="B3560" t="s">
        <v>123</v>
      </c>
      <c r="C3560" t="s">
        <v>99</v>
      </c>
      <c r="D3560" t="s">
        <v>100</v>
      </c>
      <c r="E3560" s="54">
        <v>0</v>
      </c>
      <c r="F3560" t="s">
        <v>60</v>
      </c>
      <c r="G3560" s="54">
        <v>0.77734395608602402</v>
      </c>
      <c r="H3560" s="54">
        <v>0</v>
      </c>
      <c r="I3560" s="54">
        <v>7.0408945834659495E-2</v>
      </c>
      <c r="J3560" s="1">
        <v>0</v>
      </c>
      <c r="K3560" s="1">
        <v>150</v>
      </c>
      <c r="L3560" s="54"/>
    </row>
    <row r="3561" spans="1:12">
      <c r="A3561" t="s">
        <v>28</v>
      </c>
      <c r="B3561" t="s">
        <v>123</v>
      </c>
      <c r="C3561" t="s">
        <v>99</v>
      </c>
      <c r="D3561" t="s">
        <v>100</v>
      </c>
      <c r="E3561" s="54">
        <v>0</v>
      </c>
      <c r="F3561" t="s">
        <v>57</v>
      </c>
      <c r="G3561" s="54">
        <v>0.77734395608602402</v>
      </c>
      <c r="H3561" s="54">
        <v>0</v>
      </c>
      <c r="I3561" s="54">
        <v>0.118189666888507</v>
      </c>
      <c r="J3561" s="1">
        <v>0</v>
      </c>
      <c r="K3561" s="1">
        <v>150</v>
      </c>
      <c r="L3561" s="54"/>
    </row>
    <row r="3562" spans="1:12">
      <c r="A3562" t="s">
        <v>28</v>
      </c>
      <c r="B3562" t="s">
        <v>123</v>
      </c>
      <c r="C3562" t="s">
        <v>99</v>
      </c>
      <c r="D3562" t="s">
        <v>100</v>
      </c>
      <c r="E3562" s="54">
        <v>0</v>
      </c>
      <c r="F3562" t="s">
        <v>59</v>
      </c>
      <c r="G3562" s="54">
        <v>0.77734395608602402</v>
      </c>
      <c r="H3562" s="54">
        <v>0</v>
      </c>
      <c r="I3562" s="54">
        <v>-0.106352449292024</v>
      </c>
      <c r="J3562" s="1">
        <v>0</v>
      </c>
      <c r="K3562" s="1">
        <v>150</v>
      </c>
      <c r="L3562" s="54"/>
    </row>
    <row r="3563" spans="1:12">
      <c r="A3563" t="s">
        <v>28</v>
      </c>
      <c r="B3563" t="s">
        <v>123</v>
      </c>
      <c r="C3563" t="s">
        <v>99</v>
      </c>
      <c r="D3563" t="s">
        <v>100</v>
      </c>
      <c r="E3563" s="54">
        <v>0</v>
      </c>
      <c r="F3563" t="s">
        <v>65</v>
      </c>
      <c r="G3563" s="54">
        <v>0.77734395608602402</v>
      </c>
      <c r="H3563" s="54">
        <v>0</v>
      </c>
      <c r="I3563" s="54">
        <v>3.0033116690265298E-2</v>
      </c>
      <c r="J3563" s="1">
        <v>0</v>
      </c>
      <c r="K3563" s="1">
        <v>150</v>
      </c>
      <c r="L3563" s="54"/>
    </row>
    <row r="3564" spans="1:12">
      <c r="A3564" t="s">
        <v>28</v>
      </c>
      <c r="B3564" t="s">
        <v>123</v>
      </c>
      <c r="C3564" t="s">
        <v>99</v>
      </c>
      <c r="D3564" t="s">
        <v>100</v>
      </c>
      <c r="E3564" s="54">
        <v>0</v>
      </c>
      <c r="F3564" t="s">
        <v>64</v>
      </c>
      <c r="G3564" s="54">
        <v>0.77734395608602402</v>
      </c>
      <c r="H3564" s="54">
        <v>0</v>
      </c>
      <c r="I3564" s="54">
        <v>-2.2617156123320398E-2</v>
      </c>
      <c r="J3564" s="1">
        <v>0</v>
      </c>
      <c r="K3564" s="1">
        <v>150</v>
      </c>
      <c r="L3564" s="54"/>
    </row>
    <row r="3565" spans="1:12">
      <c r="A3565" t="s">
        <v>28</v>
      </c>
      <c r="B3565" t="s">
        <v>123</v>
      </c>
      <c r="C3565" t="s">
        <v>99</v>
      </c>
      <c r="D3565" t="s">
        <v>100</v>
      </c>
      <c r="E3565" s="54">
        <v>0</v>
      </c>
      <c r="F3565" t="s">
        <v>17</v>
      </c>
      <c r="G3565" s="54">
        <v>0.77734395608602402</v>
      </c>
      <c r="H3565" s="54">
        <v>0</v>
      </c>
      <c r="I3565" s="54">
        <v>6.62948958572495E-2</v>
      </c>
      <c r="J3565" s="1">
        <v>0</v>
      </c>
      <c r="K3565" s="1">
        <v>150</v>
      </c>
      <c r="L3565" s="54"/>
    </row>
    <row r="3566" spans="1:12">
      <c r="A3566" t="s">
        <v>28</v>
      </c>
      <c r="B3566" t="s">
        <v>123</v>
      </c>
      <c r="C3566" t="s">
        <v>99</v>
      </c>
      <c r="D3566" t="s">
        <v>100</v>
      </c>
      <c r="E3566" s="54">
        <v>0</v>
      </c>
      <c r="F3566" t="s">
        <v>63</v>
      </c>
      <c r="G3566" s="54">
        <v>0.77734395608602402</v>
      </c>
      <c r="H3566" s="54">
        <v>0</v>
      </c>
      <c r="I3566" s="54">
        <v>4.2429711873952003E-2</v>
      </c>
      <c r="J3566" s="1">
        <v>0</v>
      </c>
      <c r="K3566" s="1">
        <v>150</v>
      </c>
      <c r="L3566" s="54"/>
    </row>
    <row r="3567" spans="1:12">
      <c r="A3567" t="s">
        <v>28</v>
      </c>
      <c r="B3567" t="s">
        <v>123</v>
      </c>
      <c r="C3567" t="s">
        <v>99</v>
      </c>
      <c r="D3567" t="s">
        <v>100</v>
      </c>
      <c r="E3567" s="54">
        <v>0</v>
      </c>
      <c r="F3567" t="s">
        <v>72</v>
      </c>
      <c r="G3567" s="54">
        <v>0.77734395608602402</v>
      </c>
      <c r="H3567" s="54">
        <v>0</v>
      </c>
      <c r="I3567" s="54">
        <v>3.44594632712951E-2</v>
      </c>
      <c r="J3567" s="1">
        <v>0</v>
      </c>
      <c r="K3567" s="1">
        <v>150</v>
      </c>
      <c r="L3567" s="54"/>
    </row>
    <row r="3568" spans="1:12">
      <c r="A3568" t="s">
        <v>28</v>
      </c>
      <c r="B3568" t="s">
        <v>123</v>
      </c>
      <c r="C3568" t="s">
        <v>99</v>
      </c>
      <c r="D3568" t="s">
        <v>100</v>
      </c>
      <c r="E3568" s="54">
        <v>1</v>
      </c>
      <c r="F3568" t="s">
        <v>62</v>
      </c>
      <c r="G3568" s="54">
        <v>0.71396828193966899</v>
      </c>
      <c r="H3568" s="54">
        <v>0</v>
      </c>
      <c r="I3568" s="54">
        <v>0.133291606318378</v>
      </c>
      <c r="J3568" s="1">
        <v>0</v>
      </c>
      <c r="K3568" s="1">
        <v>150</v>
      </c>
      <c r="L3568" s="54"/>
    </row>
    <row r="3569" spans="1:12">
      <c r="A3569" t="s">
        <v>28</v>
      </c>
      <c r="B3569" t="s">
        <v>123</v>
      </c>
      <c r="C3569" t="s">
        <v>99</v>
      </c>
      <c r="D3569" t="s">
        <v>100</v>
      </c>
      <c r="E3569" s="54">
        <v>1</v>
      </c>
      <c r="F3569" t="s">
        <v>84</v>
      </c>
      <c r="G3569" s="54">
        <v>0.71396828193966899</v>
      </c>
      <c r="H3569" s="54">
        <v>0</v>
      </c>
      <c r="I3569" s="54">
        <v>1.6832288325387499E-2</v>
      </c>
      <c r="J3569" s="1">
        <v>0</v>
      </c>
      <c r="K3569" s="1">
        <v>150</v>
      </c>
      <c r="L3569" s="54"/>
    </row>
    <row r="3570" spans="1:12">
      <c r="A3570" t="s">
        <v>28</v>
      </c>
      <c r="B3570" t="s">
        <v>123</v>
      </c>
      <c r="C3570" t="s">
        <v>99</v>
      </c>
      <c r="D3570" t="s">
        <v>100</v>
      </c>
      <c r="E3570" s="54">
        <v>1</v>
      </c>
      <c r="F3570" t="s">
        <v>80</v>
      </c>
      <c r="G3570" s="54">
        <v>0.71396828193966899</v>
      </c>
      <c r="H3570" s="54">
        <v>0</v>
      </c>
      <c r="I3570" s="54">
        <v>4.3964673925832198E-2</v>
      </c>
      <c r="J3570" s="1">
        <v>0</v>
      </c>
      <c r="K3570" s="1">
        <v>150</v>
      </c>
      <c r="L3570" s="54"/>
    </row>
    <row r="3571" spans="1:12">
      <c r="A3571" t="s">
        <v>28</v>
      </c>
      <c r="B3571" t="s">
        <v>123</v>
      </c>
      <c r="C3571" t="s">
        <v>99</v>
      </c>
      <c r="D3571" t="s">
        <v>100</v>
      </c>
      <c r="E3571" s="54">
        <v>1</v>
      </c>
      <c r="F3571" t="s">
        <v>81</v>
      </c>
      <c r="G3571" s="54">
        <v>0.71396828193966899</v>
      </c>
      <c r="H3571" s="54">
        <v>0</v>
      </c>
      <c r="I3571" s="54">
        <v>1.67819431674508E-2</v>
      </c>
      <c r="J3571" s="1">
        <v>0</v>
      </c>
      <c r="K3571" s="1">
        <v>150</v>
      </c>
      <c r="L3571" s="54"/>
    </row>
    <row r="3572" spans="1:12">
      <c r="A3572" t="s">
        <v>28</v>
      </c>
      <c r="B3572" t="s">
        <v>123</v>
      </c>
      <c r="C3572" t="s">
        <v>99</v>
      </c>
      <c r="D3572" t="s">
        <v>100</v>
      </c>
      <c r="E3572" s="54">
        <v>1</v>
      </c>
      <c r="F3572" t="s">
        <v>79</v>
      </c>
      <c r="G3572" s="54">
        <v>0.71396828193966899</v>
      </c>
      <c r="H3572" s="54">
        <v>0</v>
      </c>
      <c r="I3572" s="54">
        <v>4.7108859734559097E-2</v>
      </c>
      <c r="J3572" s="1">
        <v>0</v>
      </c>
      <c r="K3572" s="1">
        <v>150</v>
      </c>
      <c r="L3572" s="54"/>
    </row>
    <row r="3573" spans="1:12">
      <c r="A3573" t="s">
        <v>28</v>
      </c>
      <c r="B3573" t="s">
        <v>123</v>
      </c>
      <c r="C3573" t="s">
        <v>99</v>
      </c>
      <c r="D3573" t="s">
        <v>100</v>
      </c>
      <c r="E3573" s="54">
        <v>1</v>
      </c>
      <c r="F3573" t="s">
        <v>66</v>
      </c>
      <c r="G3573" s="54">
        <v>0.71396828193966899</v>
      </c>
      <c r="H3573" s="54">
        <v>0</v>
      </c>
      <c r="I3573" s="54">
        <v>0.18946082215083801</v>
      </c>
      <c r="J3573" s="1">
        <v>0</v>
      </c>
      <c r="K3573" s="1">
        <v>150</v>
      </c>
      <c r="L3573" s="54"/>
    </row>
    <row r="3574" spans="1:12">
      <c r="A3574" t="s">
        <v>28</v>
      </c>
      <c r="B3574" t="s">
        <v>123</v>
      </c>
      <c r="C3574" t="s">
        <v>99</v>
      </c>
      <c r="D3574" t="s">
        <v>100</v>
      </c>
      <c r="E3574" s="54">
        <v>1</v>
      </c>
      <c r="F3574" t="s">
        <v>56</v>
      </c>
      <c r="G3574" s="54">
        <v>0.71396828193966899</v>
      </c>
      <c r="H3574" s="54">
        <v>0</v>
      </c>
      <c r="I3574" s="54">
        <v>0.15806472325297</v>
      </c>
      <c r="J3574" s="1">
        <v>0</v>
      </c>
      <c r="K3574" s="1">
        <v>150</v>
      </c>
      <c r="L3574" s="54"/>
    </row>
    <row r="3575" spans="1:12">
      <c r="A3575" t="s">
        <v>28</v>
      </c>
      <c r="B3575" t="s">
        <v>123</v>
      </c>
      <c r="C3575" t="s">
        <v>99</v>
      </c>
      <c r="D3575" t="s">
        <v>100</v>
      </c>
      <c r="E3575" s="54">
        <v>1</v>
      </c>
      <c r="F3575" t="s">
        <v>86</v>
      </c>
      <c r="G3575" s="54">
        <v>0.71396828193966899</v>
      </c>
      <c r="H3575" s="54">
        <v>0</v>
      </c>
      <c r="I3575" s="54">
        <v>-4.2286442940745201E-3</v>
      </c>
      <c r="J3575" s="1">
        <v>0</v>
      </c>
      <c r="K3575" s="1">
        <v>150</v>
      </c>
      <c r="L3575" s="54"/>
    </row>
    <row r="3576" spans="1:12">
      <c r="A3576" t="s">
        <v>28</v>
      </c>
      <c r="B3576" t="s">
        <v>123</v>
      </c>
      <c r="C3576" t="s">
        <v>99</v>
      </c>
      <c r="D3576" t="s">
        <v>100</v>
      </c>
      <c r="E3576" s="54">
        <v>1</v>
      </c>
      <c r="F3576" t="s">
        <v>88</v>
      </c>
      <c r="G3576" s="54">
        <v>0.71396828193966899</v>
      </c>
      <c r="H3576" s="54">
        <v>0</v>
      </c>
      <c r="I3576" s="54">
        <v>8.0927445968471501E-4</v>
      </c>
      <c r="J3576" s="1">
        <v>0</v>
      </c>
      <c r="K3576" s="1">
        <v>150</v>
      </c>
      <c r="L3576" s="54"/>
    </row>
    <row r="3577" spans="1:12">
      <c r="A3577" t="s">
        <v>28</v>
      </c>
      <c r="B3577" t="s">
        <v>123</v>
      </c>
      <c r="C3577" t="s">
        <v>99</v>
      </c>
      <c r="D3577" t="s">
        <v>100</v>
      </c>
      <c r="E3577" s="54">
        <v>1</v>
      </c>
      <c r="F3577" t="s">
        <v>87</v>
      </c>
      <c r="G3577" s="54">
        <v>0.71396828193966899</v>
      </c>
      <c r="H3577" s="54">
        <v>0</v>
      </c>
      <c r="I3577" s="54">
        <v>-0.15141069839938301</v>
      </c>
      <c r="J3577" s="1">
        <v>0</v>
      </c>
      <c r="K3577" s="1">
        <v>150</v>
      </c>
      <c r="L3577" s="54"/>
    </row>
    <row r="3578" spans="1:12">
      <c r="A3578" t="s">
        <v>28</v>
      </c>
      <c r="B3578" t="s">
        <v>123</v>
      </c>
      <c r="C3578" t="s">
        <v>99</v>
      </c>
      <c r="D3578" t="s">
        <v>100</v>
      </c>
      <c r="E3578" s="54">
        <v>1</v>
      </c>
      <c r="F3578" t="s">
        <v>85</v>
      </c>
      <c r="G3578" s="54">
        <v>0.71396828193966899</v>
      </c>
      <c r="H3578" s="54">
        <v>0</v>
      </c>
      <c r="I3578" s="54">
        <v>9.7396151512729994E-3</v>
      </c>
      <c r="J3578" s="1">
        <v>0</v>
      </c>
      <c r="K3578" s="1">
        <v>10.327868852459</v>
      </c>
      <c r="L3578" s="54"/>
    </row>
    <row r="3579" spans="1:12">
      <c r="A3579" t="s">
        <v>28</v>
      </c>
      <c r="B3579" t="s">
        <v>123</v>
      </c>
      <c r="C3579" t="s">
        <v>99</v>
      </c>
      <c r="D3579" t="s">
        <v>100</v>
      </c>
      <c r="E3579" s="54">
        <v>1</v>
      </c>
      <c r="F3579" t="s">
        <v>85</v>
      </c>
      <c r="G3579" s="54">
        <v>0.71396828193966899</v>
      </c>
      <c r="H3579" s="54">
        <v>1</v>
      </c>
      <c r="I3579" s="54">
        <v>0.15170413847655101</v>
      </c>
      <c r="J3579" s="1">
        <v>10.327868852459</v>
      </c>
      <c r="K3579" s="1">
        <v>150</v>
      </c>
      <c r="L3579" s="54"/>
    </row>
    <row r="3580" spans="1:12">
      <c r="A3580" t="s">
        <v>28</v>
      </c>
      <c r="B3580" t="s">
        <v>123</v>
      </c>
      <c r="C3580" t="s">
        <v>99</v>
      </c>
      <c r="D3580" t="s">
        <v>100</v>
      </c>
      <c r="E3580" s="54">
        <v>1</v>
      </c>
      <c r="F3580" t="s">
        <v>89</v>
      </c>
      <c r="G3580" s="54">
        <v>0.71396828193966899</v>
      </c>
      <c r="H3580" s="54">
        <v>0</v>
      </c>
      <c r="I3580" s="54">
        <v>9.1366861199640801E-3</v>
      </c>
      <c r="J3580" s="1">
        <v>0</v>
      </c>
      <c r="K3580" s="1">
        <v>150</v>
      </c>
      <c r="L3580" s="54"/>
    </row>
    <row r="3581" spans="1:12">
      <c r="A3581" t="s">
        <v>28</v>
      </c>
      <c r="B3581" t="s">
        <v>123</v>
      </c>
      <c r="C3581" t="s">
        <v>99</v>
      </c>
      <c r="D3581" t="s">
        <v>100</v>
      </c>
      <c r="E3581" s="54">
        <v>1</v>
      </c>
      <c r="F3581" t="s">
        <v>55</v>
      </c>
      <c r="G3581" s="54">
        <v>0.71396828193966899</v>
      </c>
      <c r="H3581" s="54">
        <v>0</v>
      </c>
      <c r="I3581" s="54">
        <v>0.17839641838523901</v>
      </c>
      <c r="J3581" s="1">
        <v>0</v>
      </c>
      <c r="K3581" s="1">
        <v>150</v>
      </c>
      <c r="L3581" s="54"/>
    </row>
    <row r="3582" spans="1:12">
      <c r="A3582" t="s">
        <v>28</v>
      </c>
      <c r="B3582" t="s">
        <v>123</v>
      </c>
      <c r="C3582" t="s">
        <v>99</v>
      </c>
      <c r="D3582" t="s">
        <v>100</v>
      </c>
      <c r="E3582" s="54">
        <v>1</v>
      </c>
      <c r="F3582" t="s">
        <v>61</v>
      </c>
      <c r="G3582" s="54">
        <v>0.71396828193966899</v>
      </c>
      <c r="H3582" s="54">
        <v>0</v>
      </c>
      <c r="I3582" s="54">
        <v>8.4535580092238702E-2</v>
      </c>
      <c r="J3582" s="1">
        <v>0</v>
      </c>
      <c r="K3582" s="1">
        <v>150</v>
      </c>
      <c r="L3582" s="54"/>
    </row>
    <row r="3583" spans="1:12">
      <c r="A3583" t="s">
        <v>28</v>
      </c>
      <c r="B3583" t="s">
        <v>123</v>
      </c>
      <c r="C3583" t="s">
        <v>99</v>
      </c>
      <c r="D3583" t="s">
        <v>100</v>
      </c>
      <c r="E3583" s="54">
        <v>1</v>
      </c>
      <c r="F3583" t="s">
        <v>60</v>
      </c>
      <c r="G3583" s="54">
        <v>0.71396828193966899</v>
      </c>
      <c r="H3583" s="54">
        <v>0</v>
      </c>
      <c r="I3583" s="54">
        <v>4.3239653743475499E-2</v>
      </c>
      <c r="J3583" s="1">
        <v>0</v>
      </c>
      <c r="K3583" s="1">
        <v>150</v>
      </c>
      <c r="L3583" s="54"/>
    </row>
    <row r="3584" spans="1:12">
      <c r="A3584" t="s">
        <v>28</v>
      </c>
      <c r="B3584" t="s">
        <v>123</v>
      </c>
      <c r="C3584" t="s">
        <v>99</v>
      </c>
      <c r="D3584" t="s">
        <v>100</v>
      </c>
      <c r="E3584" s="54">
        <v>1</v>
      </c>
      <c r="F3584" t="s">
        <v>57</v>
      </c>
      <c r="G3584" s="54">
        <v>0.71396828193966899</v>
      </c>
      <c r="H3584" s="54">
        <v>0</v>
      </c>
      <c r="I3584" s="54">
        <v>0.11340095109710301</v>
      </c>
      <c r="J3584" s="1">
        <v>0</v>
      </c>
      <c r="K3584" s="1">
        <v>150</v>
      </c>
      <c r="L3584" s="54"/>
    </row>
    <row r="3585" spans="1:12">
      <c r="A3585" t="s">
        <v>28</v>
      </c>
      <c r="B3585" t="s">
        <v>123</v>
      </c>
      <c r="C3585" t="s">
        <v>99</v>
      </c>
      <c r="D3585" t="s">
        <v>100</v>
      </c>
      <c r="E3585" s="54">
        <v>1</v>
      </c>
      <c r="F3585" t="s">
        <v>59</v>
      </c>
      <c r="G3585" s="54">
        <v>0.71396828193966899</v>
      </c>
      <c r="H3585" s="54">
        <v>0</v>
      </c>
      <c r="I3585" s="54">
        <v>-0.11209088289970701</v>
      </c>
      <c r="J3585" s="1">
        <v>0</v>
      </c>
      <c r="K3585" s="1">
        <v>150</v>
      </c>
      <c r="L3585" s="54"/>
    </row>
    <row r="3586" spans="1:12">
      <c r="A3586" t="s">
        <v>28</v>
      </c>
      <c r="B3586" t="s">
        <v>123</v>
      </c>
      <c r="C3586" t="s">
        <v>99</v>
      </c>
      <c r="D3586" t="s">
        <v>100</v>
      </c>
      <c r="E3586" s="54">
        <v>1</v>
      </c>
      <c r="F3586" t="s">
        <v>65</v>
      </c>
      <c r="G3586" s="54">
        <v>0.71396828193966899</v>
      </c>
      <c r="H3586" s="54">
        <v>0</v>
      </c>
      <c r="I3586" s="54">
        <v>2.3536398082954001E-2</v>
      </c>
      <c r="J3586" s="1">
        <v>0</v>
      </c>
      <c r="K3586" s="1">
        <v>150</v>
      </c>
      <c r="L3586" s="54"/>
    </row>
    <row r="3587" spans="1:12">
      <c r="A3587" t="s">
        <v>28</v>
      </c>
      <c r="B3587" t="s">
        <v>123</v>
      </c>
      <c r="C3587" t="s">
        <v>99</v>
      </c>
      <c r="D3587" t="s">
        <v>100</v>
      </c>
      <c r="E3587" s="54">
        <v>1</v>
      </c>
      <c r="F3587" t="s">
        <v>64</v>
      </c>
      <c r="G3587" s="54">
        <v>0.71396828193966899</v>
      </c>
      <c r="H3587" s="54">
        <v>0</v>
      </c>
      <c r="I3587" s="54">
        <v>-3.4613945106585199E-2</v>
      </c>
      <c r="J3587" s="1">
        <v>0</v>
      </c>
      <c r="K3587" s="1">
        <v>150</v>
      </c>
      <c r="L3587" s="54"/>
    </row>
    <row r="3588" spans="1:12">
      <c r="A3588" t="s">
        <v>28</v>
      </c>
      <c r="B3588" t="s">
        <v>123</v>
      </c>
      <c r="C3588" t="s">
        <v>99</v>
      </c>
      <c r="D3588" t="s">
        <v>100</v>
      </c>
      <c r="E3588" s="54">
        <v>1</v>
      </c>
      <c r="F3588" t="s">
        <v>17</v>
      </c>
      <c r="G3588" s="54">
        <v>0.71396828193966899</v>
      </c>
      <c r="H3588" s="54">
        <v>0</v>
      </c>
      <c r="I3588" s="54">
        <v>4.2502944093088302E-2</v>
      </c>
      <c r="J3588" s="1">
        <v>0</v>
      </c>
      <c r="K3588" s="1">
        <v>150</v>
      </c>
      <c r="L3588" s="54"/>
    </row>
    <row r="3589" spans="1:12">
      <c r="A3589" t="s">
        <v>28</v>
      </c>
      <c r="B3589" t="s">
        <v>123</v>
      </c>
      <c r="C3589" t="s">
        <v>99</v>
      </c>
      <c r="D3589" t="s">
        <v>100</v>
      </c>
      <c r="E3589" s="54">
        <v>1</v>
      </c>
      <c r="F3589" t="s">
        <v>63</v>
      </c>
      <c r="G3589" s="54">
        <v>0.71396828193966899</v>
      </c>
      <c r="H3589" s="54">
        <v>0</v>
      </c>
      <c r="I3589" s="54">
        <v>2.0239876730997999E-2</v>
      </c>
      <c r="J3589" s="1">
        <v>0</v>
      </c>
      <c r="K3589" s="1">
        <v>150</v>
      </c>
      <c r="L3589" s="54"/>
    </row>
    <row r="3590" spans="1:12">
      <c r="A3590" t="s">
        <v>28</v>
      </c>
      <c r="B3590" t="s">
        <v>123</v>
      </c>
      <c r="C3590" t="s">
        <v>99</v>
      </c>
      <c r="D3590" t="s">
        <v>100</v>
      </c>
      <c r="E3590" s="54">
        <v>1</v>
      </c>
      <c r="F3590" t="s">
        <v>72</v>
      </c>
      <c r="G3590" s="54">
        <v>0.71396828193966899</v>
      </c>
      <c r="H3590" s="54">
        <v>0</v>
      </c>
      <c r="I3590" s="54">
        <v>6.2839943436066595E-2</v>
      </c>
      <c r="J3590" s="1">
        <v>0</v>
      </c>
      <c r="K3590" s="1">
        <v>150</v>
      </c>
      <c r="L3590" s="54"/>
    </row>
    <row r="3591" spans="1:12">
      <c r="A3591" t="s">
        <v>28</v>
      </c>
      <c r="B3591" t="s">
        <v>123</v>
      </c>
      <c r="C3591" t="s">
        <v>99</v>
      </c>
      <c r="D3591" t="s">
        <v>100</v>
      </c>
      <c r="E3591" s="54">
        <v>2</v>
      </c>
      <c r="F3591" t="s">
        <v>62</v>
      </c>
      <c r="G3591" s="54">
        <v>0.69944471391960705</v>
      </c>
      <c r="H3591" s="54">
        <v>0</v>
      </c>
      <c r="I3591" s="54">
        <v>0.103247515489054</v>
      </c>
      <c r="J3591" s="1">
        <v>0</v>
      </c>
      <c r="K3591" s="1">
        <v>150</v>
      </c>
      <c r="L3591" s="54"/>
    </row>
    <row r="3592" spans="1:12">
      <c r="A3592" t="s">
        <v>28</v>
      </c>
      <c r="B3592" t="s">
        <v>123</v>
      </c>
      <c r="C3592" t="s">
        <v>99</v>
      </c>
      <c r="D3592" t="s">
        <v>100</v>
      </c>
      <c r="E3592" s="54">
        <v>2</v>
      </c>
      <c r="F3592" t="s">
        <v>84</v>
      </c>
      <c r="G3592" s="54">
        <v>0.69944471391960705</v>
      </c>
      <c r="H3592" s="54">
        <v>0</v>
      </c>
      <c r="I3592" s="54">
        <v>1.6561443017374299E-2</v>
      </c>
      <c r="J3592" s="1">
        <v>0</v>
      </c>
      <c r="K3592" s="1">
        <v>150</v>
      </c>
      <c r="L3592" s="54"/>
    </row>
    <row r="3593" spans="1:12">
      <c r="A3593" t="s">
        <v>28</v>
      </c>
      <c r="B3593" t="s">
        <v>123</v>
      </c>
      <c r="C3593" t="s">
        <v>99</v>
      </c>
      <c r="D3593" t="s">
        <v>100</v>
      </c>
      <c r="E3593" s="54">
        <v>2</v>
      </c>
      <c r="F3593" t="s">
        <v>80</v>
      </c>
      <c r="G3593" s="54">
        <v>0.69944471391960705</v>
      </c>
      <c r="H3593" s="54">
        <v>0</v>
      </c>
      <c r="I3593" s="54">
        <v>3.5852350897321E-2</v>
      </c>
      <c r="J3593" s="1">
        <v>0</v>
      </c>
      <c r="K3593" s="1">
        <v>150</v>
      </c>
      <c r="L3593" s="54"/>
    </row>
    <row r="3594" spans="1:12">
      <c r="A3594" t="s">
        <v>28</v>
      </c>
      <c r="B3594" t="s">
        <v>123</v>
      </c>
      <c r="C3594" t="s">
        <v>99</v>
      </c>
      <c r="D3594" t="s">
        <v>100</v>
      </c>
      <c r="E3594" s="54">
        <v>2</v>
      </c>
      <c r="F3594" t="s">
        <v>81</v>
      </c>
      <c r="G3594" s="54">
        <v>0.69944471391960705</v>
      </c>
      <c r="H3594" s="54">
        <v>0</v>
      </c>
      <c r="I3594" s="54">
        <v>1.58212713506285E-2</v>
      </c>
      <c r="J3594" s="1">
        <v>0</v>
      </c>
      <c r="K3594" s="1">
        <v>150</v>
      </c>
      <c r="L3594" s="54"/>
    </row>
    <row r="3595" spans="1:12">
      <c r="A3595" t="s">
        <v>28</v>
      </c>
      <c r="B3595" t="s">
        <v>123</v>
      </c>
      <c r="C3595" t="s">
        <v>99</v>
      </c>
      <c r="D3595" t="s">
        <v>100</v>
      </c>
      <c r="E3595" s="54">
        <v>2</v>
      </c>
      <c r="F3595" t="s">
        <v>79</v>
      </c>
      <c r="G3595" s="54">
        <v>0.69944471391960705</v>
      </c>
      <c r="H3595" s="54">
        <v>0</v>
      </c>
      <c r="I3595" s="54">
        <v>7.0463131091944103E-2</v>
      </c>
      <c r="J3595" s="1">
        <v>0</v>
      </c>
      <c r="K3595" s="1">
        <v>150</v>
      </c>
      <c r="L3595" s="54"/>
    </row>
    <row r="3596" spans="1:12">
      <c r="A3596" t="s">
        <v>28</v>
      </c>
      <c r="B3596" t="s">
        <v>123</v>
      </c>
      <c r="C3596" t="s">
        <v>99</v>
      </c>
      <c r="D3596" t="s">
        <v>100</v>
      </c>
      <c r="E3596" s="54">
        <v>2</v>
      </c>
      <c r="F3596" t="s">
        <v>66</v>
      </c>
      <c r="G3596" s="54">
        <v>0.69944471391960705</v>
      </c>
      <c r="H3596" s="54">
        <v>0</v>
      </c>
      <c r="I3596" s="54">
        <v>0.167919687958413</v>
      </c>
      <c r="J3596" s="1">
        <v>0</v>
      </c>
      <c r="K3596" s="1">
        <v>150</v>
      </c>
      <c r="L3596" s="54"/>
    </row>
    <row r="3597" spans="1:12">
      <c r="A3597" t="s">
        <v>28</v>
      </c>
      <c r="B3597" t="s">
        <v>123</v>
      </c>
      <c r="C3597" t="s">
        <v>99</v>
      </c>
      <c r="D3597" t="s">
        <v>100</v>
      </c>
      <c r="E3597" s="54">
        <v>2</v>
      </c>
      <c r="F3597" t="s">
        <v>56</v>
      </c>
      <c r="G3597" s="54">
        <v>0.69944471391960705</v>
      </c>
      <c r="H3597" s="54">
        <v>0</v>
      </c>
      <c r="I3597" s="54">
        <v>0.155199376863042</v>
      </c>
      <c r="J3597" s="1">
        <v>0</v>
      </c>
      <c r="K3597" s="1">
        <v>150</v>
      </c>
      <c r="L3597" s="54"/>
    </row>
    <row r="3598" spans="1:12">
      <c r="A3598" t="s">
        <v>28</v>
      </c>
      <c r="B3598" t="s">
        <v>123</v>
      </c>
      <c r="C3598" t="s">
        <v>99</v>
      </c>
      <c r="D3598" t="s">
        <v>100</v>
      </c>
      <c r="E3598" s="54">
        <v>2</v>
      </c>
      <c r="F3598" t="s">
        <v>86</v>
      </c>
      <c r="G3598" s="54">
        <v>0.69944471391960705</v>
      </c>
      <c r="H3598" s="54">
        <v>0</v>
      </c>
      <c r="I3598" s="54">
        <v>-0.256341001884487</v>
      </c>
      <c r="J3598" s="1">
        <v>0</v>
      </c>
      <c r="K3598" s="1">
        <v>150</v>
      </c>
      <c r="L3598" s="54"/>
    </row>
    <row r="3599" spans="1:12">
      <c r="A3599" t="s">
        <v>28</v>
      </c>
      <c r="B3599" t="s">
        <v>123</v>
      </c>
      <c r="C3599" t="s">
        <v>99</v>
      </c>
      <c r="D3599" t="s">
        <v>100</v>
      </c>
      <c r="E3599" s="54">
        <v>2</v>
      </c>
      <c r="F3599" t="s">
        <v>88</v>
      </c>
      <c r="G3599" s="54">
        <v>0.69944471391960705</v>
      </c>
      <c r="H3599" s="54">
        <v>0</v>
      </c>
      <c r="I3599" s="54">
        <v>-0.11746960678481801</v>
      </c>
      <c r="J3599" s="1">
        <v>0</v>
      </c>
      <c r="K3599" s="1">
        <v>150</v>
      </c>
      <c r="L3599" s="54"/>
    </row>
    <row r="3600" spans="1:12">
      <c r="A3600" t="s">
        <v>28</v>
      </c>
      <c r="B3600" t="s">
        <v>123</v>
      </c>
      <c r="C3600" t="s">
        <v>99</v>
      </c>
      <c r="D3600" t="s">
        <v>100</v>
      </c>
      <c r="E3600" s="54">
        <v>2</v>
      </c>
      <c r="F3600" t="s">
        <v>87</v>
      </c>
      <c r="G3600" s="54">
        <v>0.69944471391960705</v>
      </c>
      <c r="H3600" s="54">
        <v>0</v>
      </c>
      <c r="I3600" s="54">
        <v>-2.70341942447643E-3</v>
      </c>
      <c r="J3600" s="1">
        <v>0</v>
      </c>
      <c r="K3600" s="1">
        <v>150</v>
      </c>
      <c r="L3600" s="54"/>
    </row>
    <row r="3601" spans="1:12">
      <c r="A3601" t="s">
        <v>28</v>
      </c>
      <c r="B3601" t="s">
        <v>123</v>
      </c>
      <c r="C3601" t="s">
        <v>99</v>
      </c>
      <c r="D3601" t="s">
        <v>100</v>
      </c>
      <c r="E3601" s="54">
        <v>2</v>
      </c>
      <c r="F3601" t="s">
        <v>85</v>
      </c>
      <c r="G3601" s="54">
        <v>0.69944471391960705</v>
      </c>
      <c r="H3601" s="54">
        <v>0</v>
      </c>
      <c r="I3601" s="54">
        <v>6.02774130976696E-3</v>
      </c>
      <c r="J3601" s="1">
        <v>0</v>
      </c>
      <c r="K3601" s="1">
        <v>19.508196721311499</v>
      </c>
      <c r="L3601" s="54"/>
    </row>
    <row r="3602" spans="1:12">
      <c r="A3602" t="s">
        <v>28</v>
      </c>
      <c r="B3602" t="s">
        <v>123</v>
      </c>
      <c r="C3602" t="s">
        <v>99</v>
      </c>
      <c r="D3602" t="s">
        <v>100</v>
      </c>
      <c r="E3602" s="54">
        <v>2</v>
      </c>
      <c r="F3602" t="s">
        <v>85</v>
      </c>
      <c r="G3602" s="54">
        <v>0.69944471391960705</v>
      </c>
      <c r="H3602" s="54">
        <v>1</v>
      </c>
      <c r="I3602" s="54">
        <v>0.117859407266626</v>
      </c>
      <c r="J3602" s="1">
        <v>19.508196721311499</v>
      </c>
      <c r="K3602" s="1">
        <v>29.836065573770501</v>
      </c>
      <c r="L3602" s="54"/>
    </row>
    <row r="3603" spans="1:12">
      <c r="A3603" t="s">
        <v>28</v>
      </c>
      <c r="B3603" t="s">
        <v>123</v>
      </c>
      <c r="C3603" t="s">
        <v>99</v>
      </c>
      <c r="D3603" t="s">
        <v>100</v>
      </c>
      <c r="E3603" s="54">
        <v>2</v>
      </c>
      <c r="F3603" t="s">
        <v>85</v>
      </c>
      <c r="G3603" s="54">
        <v>0.69944471391960705</v>
      </c>
      <c r="H3603" s="54">
        <v>2</v>
      </c>
      <c r="I3603" s="54">
        <v>0.25694163356284</v>
      </c>
      <c r="J3603" s="1">
        <v>29.836065573770501</v>
      </c>
      <c r="K3603" s="1">
        <v>150</v>
      </c>
      <c r="L3603" s="54"/>
    </row>
    <row r="3604" spans="1:12">
      <c r="A3604" t="s">
        <v>28</v>
      </c>
      <c r="B3604" t="s">
        <v>123</v>
      </c>
      <c r="C3604" t="s">
        <v>99</v>
      </c>
      <c r="D3604" t="s">
        <v>100</v>
      </c>
      <c r="E3604" s="54">
        <v>2</v>
      </c>
      <c r="F3604" t="s">
        <v>89</v>
      </c>
      <c r="G3604" s="54">
        <v>0.69944471391960705</v>
      </c>
      <c r="H3604" s="54">
        <v>0</v>
      </c>
      <c r="I3604" s="54">
        <v>1.0183032919837E-2</v>
      </c>
      <c r="J3604" s="1">
        <v>0</v>
      </c>
      <c r="K3604" s="1">
        <v>150</v>
      </c>
      <c r="L3604" s="54"/>
    </row>
    <row r="3605" spans="1:12">
      <c r="A3605" t="s">
        <v>28</v>
      </c>
      <c r="B3605" t="s">
        <v>123</v>
      </c>
      <c r="C3605" t="s">
        <v>99</v>
      </c>
      <c r="D3605" t="s">
        <v>100</v>
      </c>
      <c r="E3605" s="54">
        <v>2</v>
      </c>
      <c r="F3605" t="s">
        <v>55</v>
      </c>
      <c r="G3605" s="54">
        <v>0.69944471391960705</v>
      </c>
      <c r="H3605" s="54">
        <v>0</v>
      </c>
      <c r="I3605" s="54">
        <v>0.17507925647141601</v>
      </c>
      <c r="J3605" s="1">
        <v>0</v>
      </c>
      <c r="K3605" s="1">
        <v>150</v>
      </c>
      <c r="L3605" s="54"/>
    </row>
    <row r="3606" spans="1:12">
      <c r="A3606" t="s">
        <v>28</v>
      </c>
      <c r="B3606" t="s">
        <v>123</v>
      </c>
      <c r="C3606" t="s">
        <v>99</v>
      </c>
      <c r="D3606" t="s">
        <v>100</v>
      </c>
      <c r="E3606" s="54">
        <v>2</v>
      </c>
      <c r="F3606" t="s">
        <v>61</v>
      </c>
      <c r="G3606" s="54">
        <v>0.69944471391960705</v>
      </c>
      <c r="H3606" s="54">
        <v>0</v>
      </c>
      <c r="I3606" s="54">
        <v>6.5196101120307506E-2</v>
      </c>
      <c r="J3606" s="1">
        <v>0</v>
      </c>
      <c r="K3606" s="1">
        <v>150</v>
      </c>
      <c r="L3606" s="54"/>
    </row>
    <row r="3607" spans="1:12">
      <c r="A3607" t="s">
        <v>28</v>
      </c>
      <c r="B3607" t="s">
        <v>123</v>
      </c>
      <c r="C3607" t="s">
        <v>99</v>
      </c>
      <c r="D3607" t="s">
        <v>100</v>
      </c>
      <c r="E3607" s="54">
        <v>2</v>
      </c>
      <c r="F3607" t="s">
        <v>60</v>
      </c>
      <c r="G3607" s="54">
        <v>0.69944471391960705</v>
      </c>
      <c r="H3607" s="54">
        <v>0</v>
      </c>
      <c r="I3607" s="54">
        <v>4.3736641528146901E-2</v>
      </c>
      <c r="J3607" s="1">
        <v>0</v>
      </c>
      <c r="K3607" s="1">
        <v>150</v>
      </c>
      <c r="L3607" s="54"/>
    </row>
    <row r="3608" spans="1:12">
      <c r="A3608" t="s">
        <v>28</v>
      </c>
      <c r="B3608" t="s">
        <v>123</v>
      </c>
      <c r="C3608" t="s">
        <v>99</v>
      </c>
      <c r="D3608" t="s">
        <v>100</v>
      </c>
      <c r="E3608" s="54">
        <v>2</v>
      </c>
      <c r="F3608" t="s">
        <v>57</v>
      </c>
      <c r="G3608" s="54">
        <v>0.69944471391960705</v>
      </c>
      <c r="H3608" s="54">
        <v>0</v>
      </c>
      <c r="I3608" s="54">
        <v>0.133238118215773</v>
      </c>
      <c r="J3608" s="1">
        <v>0</v>
      </c>
      <c r="K3608" s="1">
        <v>150</v>
      </c>
      <c r="L3608" s="54"/>
    </row>
    <row r="3609" spans="1:12">
      <c r="A3609" t="s">
        <v>28</v>
      </c>
      <c r="B3609" t="s">
        <v>123</v>
      </c>
      <c r="C3609" t="s">
        <v>99</v>
      </c>
      <c r="D3609" t="s">
        <v>100</v>
      </c>
      <c r="E3609" s="54">
        <v>2</v>
      </c>
      <c r="F3609" t="s">
        <v>59</v>
      </c>
      <c r="G3609" s="54">
        <v>0.69944471391960705</v>
      </c>
      <c r="H3609" s="54">
        <v>0</v>
      </c>
      <c r="I3609" s="54">
        <v>-0.10423886496889399</v>
      </c>
      <c r="J3609" s="1">
        <v>0</v>
      </c>
      <c r="K3609" s="1">
        <v>150</v>
      </c>
      <c r="L3609" s="54"/>
    </row>
    <row r="3610" spans="1:12">
      <c r="A3610" t="s">
        <v>28</v>
      </c>
      <c r="B3610" t="s">
        <v>123</v>
      </c>
      <c r="C3610" t="s">
        <v>99</v>
      </c>
      <c r="D3610" t="s">
        <v>100</v>
      </c>
      <c r="E3610" s="54">
        <v>2</v>
      </c>
      <c r="F3610" t="s">
        <v>65</v>
      </c>
      <c r="G3610" s="54">
        <v>0.69944471391960705</v>
      </c>
      <c r="H3610" s="54">
        <v>0</v>
      </c>
      <c r="I3610" s="54">
        <v>1.2504407635436201E-2</v>
      </c>
      <c r="J3610" s="1">
        <v>0</v>
      </c>
      <c r="K3610" s="1">
        <v>150</v>
      </c>
      <c r="L3610" s="54"/>
    </row>
    <row r="3611" spans="1:12">
      <c r="A3611" t="s">
        <v>28</v>
      </c>
      <c r="B3611" t="s">
        <v>123</v>
      </c>
      <c r="C3611" t="s">
        <v>99</v>
      </c>
      <c r="D3611" t="s">
        <v>100</v>
      </c>
      <c r="E3611" s="54">
        <v>2</v>
      </c>
      <c r="F3611" t="s">
        <v>64</v>
      </c>
      <c r="G3611" s="54">
        <v>0.69944471391960705</v>
      </c>
      <c r="H3611" s="54">
        <v>0</v>
      </c>
      <c r="I3611" s="54">
        <v>-3.4286985263941402E-2</v>
      </c>
      <c r="J3611" s="1">
        <v>0</v>
      </c>
      <c r="K3611" s="1">
        <v>150</v>
      </c>
      <c r="L3611" s="54"/>
    </row>
    <row r="3612" spans="1:12">
      <c r="A3612" t="s">
        <v>28</v>
      </c>
      <c r="B3612" t="s">
        <v>123</v>
      </c>
      <c r="C3612" t="s">
        <v>99</v>
      </c>
      <c r="D3612" t="s">
        <v>100</v>
      </c>
      <c r="E3612" s="54">
        <v>2</v>
      </c>
      <c r="F3612" t="s">
        <v>17</v>
      </c>
      <c r="G3612" s="54">
        <v>0.69944471391960705</v>
      </c>
      <c r="H3612" s="54">
        <v>0</v>
      </c>
      <c r="I3612" s="54">
        <v>2.2779624460020801E-2</v>
      </c>
      <c r="J3612" s="1">
        <v>0</v>
      </c>
      <c r="K3612" s="1">
        <v>150</v>
      </c>
      <c r="L3612" s="54"/>
    </row>
    <row r="3613" spans="1:12">
      <c r="A3613" t="s">
        <v>28</v>
      </c>
      <c r="B3613" t="s">
        <v>123</v>
      </c>
      <c r="C3613" t="s">
        <v>99</v>
      </c>
      <c r="D3613" t="s">
        <v>100</v>
      </c>
      <c r="E3613" s="54">
        <v>2</v>
      </c>
      <c r="F3613" t="s">
        <v>63</v>
      </c>
      <c r="G3613" s="54">
        <v>0.69944471391960705</v>
      </c>
      <c r="H3613" s="54">
        <v>0</v>
      </c>
      <c r="I3613" s="54">
        <v>3.3700549975216799E-2</v>
      </c>
      <c r="J3613" s="1">
        <v>0</v>
      </c>
      <c r="K3613" s="1">
        <v>150</v>
      </c>
      <c r="L3613" s="54"/>
    </row>
    <row r="3614" spans="1:12">
      <c r="A3614" t="s">
        <v>28</v>
      </c>
      <c r="B3614" t="s">
        <v>123</v>
      </c>
      <c r="C3614" t="s">
        <v>99</v>
      </c>
      <c r="D3614" t="s">
        <v>100</v>
      </c>
      <c r="E3614" s="54">
        <v>2</v>
      </c>
      <c r="F3614" t="s">
        <v>72</v>
      </c>
      <c r="G3614" s="54">
        <v>0.69944471391960705</v>
      </c>
      <c r="H3614" s="54">
        <v>0</v>
      </c>
      <c r="I3614" s="54">
        <v>3.51327160887887E-2</v>
      </c>
      <c r="J3614" s="1">
        <v>0</v>
      </c>
      <c r="K3614" s="1">
        <v>150</v>
      </c>
      <c r="L3614" s="54"/>
    </row>
    <row r="3615" spans="1:12">
      <c r="A3615" t="s">
        <v>28</v>
      </c>
      <c r="B3615" t="s">
        <v>123</v>
      </c>
      <c r="C3615" t="s">
        <v>99</v>
      </c>
      <c r="D3615" t="s">
        <v>100</v>
      </c>
      <c r="E3615" s="54">
        <v>3</v>
      </c>
      <c r="F3615" t="s">
        <v>62</v>
      </c>
      <c r="G3615" s="54">
        <v>0.70785336263410004</v>
      </c>
      <c r="H3615" s="54">
        <v>0</v>
      </c>
      <c r="I3615" s="54">
        <v>6.8988076277054805E-2</v>
      </c>
      <c r="J3615" s="1">
        <v>0</v>
      </c>
      <c r="K3615" s="1">
        <v>150</v>
      </c>
      <c r="L3615" s="54"/>
    </row>
    <row r="3616" spans="1:12">
      <c r="A3616" t="s">
        <v>28</v>
      </c>
      <c r="B3616" t="s">
        <v>123</v>
      </c>
      <c r="C3616" t="s">
        <v>99</v>
      </c>
      <c r="D3616" t="s">
        <v>100</v>
      </c>
      <c r="E3616" s="54">
        <v>3</v>
      </c>
      <c r="F3616" t="s">
        <v>84</v>
      </c>
      <c r="G3616" s="54">
        <v>0.70785336263410004</v>
      </c>
      <c r="H3616" s="54">
        <v>0</v>
      </c>
      <c r="I3616" s="54">
        <v>1.6269580605356299E-2</v>
      </c>
      <c r="J3616" s="1">
        <v>0</v>
      </c>
      <c r="K3616" s="1">
        <v>150</v>
      </c>
      <c r="L3616" s="54"/>
    </row>
    <row r="3617" spans="1:12">
      <c r="A3617" t="s">
        <v>28</v>
      </c>
      <c r="B3617" t="s">
        <v>123</v>
      </c>
      <c r="C3617" t="s">
        <v>99</v>
      </c>
      <c r="D3617" t="s">
        <v>100</v>
      </c>
      <c r="E3617" s="54">
        <v>3</v>
      </c>
      <c r="F3617" t="s">
        <v>80</v>
      </c>
      <c r="G3617" s="54">
        <v>0.70785336263410004</v>
      </c>
      <c r="H3617" s="54">
        <v>0</v>
      </c>
      <c r="I3617" s="54">
        <v>3.3734749841478999E-2</v>
      </c>
      <c r="J3617" s="1">
        <v>0</v>
      </c>
      <c r="K3617" s="1">
        <v>150</v>
      </c>
      <c r="L3617" s="54"/>
    </row>
    <row r="3618" spans="1:12">
      <c r="A3618" t="s">
        <v>28</v>
      </c>
      <c r="B3618" t="s">
        <v>123</v>
      </c>
      <c r="C3618" t="s">
        <v>99</v>
      </c>
      <c r="D3618" t="s">
        <v>100</v>
      </c>
      <c r="E3618" s="54">
        <v>3</v>
      </c>
      <c r="F3618" t="s">
        <v>81</v>
      </c>
      <c r="G3618" s="54">
        <v>0.70785336263410004</v>
      </c>
      <c r="H3618" s="54">
        <v>0</v>
      </c>
      <c r="I3618" s="54">
        <v>1.2736795479830899E-2</v>
      </c>
      <c r="J3618" s="1">
        <v>0</v>
      </c>
      <c r="K3618" s="1">
        <v>150</v>
      </c>
      <c r="L3618" s="54"/>
    </row>
    <row r="3619" spans="1:12">
      <c r="A3619" t="s">
        <v>28</v>
      </c>
      <c r="B3619" t="s">
        <v>123</v>
      </c>
      <c r="C3619" t="s">
        <v>99</v>
      </c>
      <c r="D3619" t="s">
        <v>100</v>
      </c>
      <c r="E3619" s="54">
        <v>3</v>
      </c>
      <c r="F3619" t="s">
        <v>79</v>
      </c>
      <c r="G3619" s="54">
        <v>0.70785336263410004</v>
      </c>
      <c r="H3619" s="54">
        <v>0</v>
      </c>
      <c r="I3619" s="54">
        <v>0.113994057993378</v>
      </c>
      <c r="J3619" s="1">
        <v>0</v>
      </c>
      <c r="K3619" s="1">
        <v>150</v>
      </c>
      <c r="L3619" s="54"/>
    </row>
    <row r="3620" spans="1:12">
      <c r="A3620" t="s">
        <v>28</v>
      </c>
      <c r="B3620" t="s">
        <v>123</v>
      </c>
      <c r="C3620" t="s">
        <v>99</v>
      </c>
      <c r="D3620" t="s">
        <v>100</v>
      </c>
      <c r="E3620" s="54">
        <v>3</v>
      </c>
      <c r="F3620" t="s">
        <v>66</v>
      </c>
      <c r="G3620" s="54">
        <v>0.70785336263410004</v>
      </c>
      <c r="H3620" s="54">
        <v>0</v>
      </c>
      <c r="I3620" s="54">
        <v>0.154940184503078</v>
      </c>
      <c r="J3620" s="1">
        <v>0</v>
      </c>
      <c r="K3620" s="1">
        <v>150</v>
      </c>
      <c r="L3620" s="54"/>
    </row>
    <row r="3621" spans="1:12">
      <c r="A3621" t="s">
        <v>28</v>
      </c>
      <c r="B3621" t="s">
        <v>123</v>
      </c>
      <c r="C3621" t="s">
        <v>99</v>
      </c>
      <c r="D3621" t="s">
        <v>100</v>
      </c>
      <c r="E3621" s="54">
        <v>3</v>
      </c>
      <c r="F3621" t="s">
        <v>56</v>
      </c>
      <c r="G3621" s="54">
        <v>0.70785336263410004</v>
      </c>
      <c r="H3621" s="54">
        <v>0</v>
      </c>
      <c r="I3621" s="54">
        <v>0.13940204430751699</v>
      </c>
      <c r="J3621" s="1">
        <v>0</v>
      </c>
      <c r="K3621" s="1">
        <v>150</v>
      </c>
      <c r="L3621" s="54"/>
    </row>
    <row r="3622" spans="1:12">
      <c r="A3622" t="s">
        <v>28</v>
      </c>
      <c r="B3622" t="s">
        <v>123</v>
      </c>
      <c r="C3622" t="s">
        <v>99</v>
      </c>
      <c r="D3622" t="s">
        <v>100</v>
      </c>
      <c r="E3622" s="54">
        <v>3</v>
      </c>
      <c r="F3622" t="s">
        <v>86</v>
      </c>
      <c r="G3622" s="54">
        <v>0.70785336263410004</v>
      </c>
      <c r="H3622" s="54">
        <v>0</v>
      </c>
      <c r="I3622" s="54">
        <v>-6.1073218921088102E-3</v>
      </c>
      <c r="J3622" s="1">
        <v>0</v>
      </c>
      <c r="K3622" s="1">
        <v>150</v>
      </c>
      <c r="L3622" s="54"/>
    </row>
    <row r="3623" spans="1:12">
      <c r="A3623" t="s">
        <v>28</v>
      </c>
      <c r="B3623" t="s">
        <v>123</v>
      </c>
      <c r="C3623" t="s">
        <v>99</v>
      </c>
      <c r="D3623" t="s">
        <v>100</v>
      </c>
      <c r="E3623" s="54">
        <v>3</v>
      </c>
      <c r="F3623" t="s">
        <v>88</v>
      </c>
      <c r="G3623" s="54">
        <v>0.70785336263410004</v>
      </c>
      <c r="H3623" s="54">
        <v>0</v>
      </c>
      <c r="I3623" s="54">
        <v>3.4319924225077198E-3</v>
      </c>
      <c r="J3623" s="1">
        <v>0</v>
      </c>
      <c r="K3623" s="1">
        <v>150</v>
      </c>
      <c r="L3623" s="54"/>
    </row>
    <row r="3624" spans="1:12">
      <c r="A3624" t="s">
        <v>28</v>
      </c>
      <c r="B3624" t="s">
        <v>123</v>
      </c>
      <c r="C3624" t="s">
        <v>99</v>
      </c>
      <c r="D3624" t="s">
        <v>100</v>
      </c>
      <c r="E3624" s="54">
        <v>3</v>
      </c>
      <c r="F3624" t="s">
        <v>87</v>
      </c>
      <c r="G3624" s="54">
        <v>0.70785336263410004</v>
      </c>
      <c r="H3624" s="54">
        <v>0</v>
      </c>
      <c r="I3624" s="54">
        <v>2.3295906957572299E-3</v>
      </c>
      <c r="J3624" s="1">
        <v>0</v>
      </c>
      <c r="K3624" s="1">
        <v>150</v>
      </c>
      <c r="L3624" s="54"/>
    </row>
    <row r="3625" spans="1:12">
      <c r="A3625" t="s">
        <v>28</v>
      </c>
      <c r="B3625" t="s">
        <v>123</v>
      </c>
      <c r="C3625" t="s">
        <v>99</v>
      </c>
      <c r="D3625" t="s">
        <v>100</v>
      </c>
      <c r="E3625" s="54">
        <v>3</v>
      </c>
      <c r="F3625" t="s">
        <v>85</v>
      </c>
      <c r="G3625" s="54">
        <v>0.70785336263410004</v>
      </c>
      <c r="H3625" s="54">
        <v>0</v>
      </c>
      <c r="I3625" s="54">
        <v>4.5722888791178097E-3</v>
      </c>
      <c r="J3625" s="1">
        <v>0</v>
      </c>
      <c r="K3625" s="1">
        <v>150</v>
      </c>
      <c r="L3625" s="54"/>
    </row>
    <row r="3626" spans="1:12">
      <c r="A3626" t="s">
        <v>28</v>
      </c>
      <c r="B3626" t="s">
        <v>123</v>
      </c>
      <c r="C3626" t="s">
        <v>99</v>
      </c>
      <c r="D3626" t="s">
        <v>100</v>
      </c>
      <c r="E3626" s="54">
        <v>3</v>
      </c>
      <c r="F3626" t="s">
        <v>89</v>
      </c>
      <c r="G3626" s="54">
        <v>0.70785336263410004</v>
      </c>
      <c r="H3626" s="54">
        <v>0</v>
      </c>
      <c r="I3626" s="54">
        <v>1.05730728027654E-2</v>
      </c>
      <c r="J3626" s="1">
        <v>0</v>
      </c>
      <c r="K3626" s="1">
        <v>150</v>
      </c>
      <c r="L3626" s="54"/>
    </row>
    <row r="3627" spans="1:12">
      <c r="A3627" t="s">
        <v>28</v>
      </c>
      <c r="B3627" t="s">
        <v>123</v>
      </c>
      <c r="C3627" t="s">
        <v>99</v>
      </c>
      <c r="D3627" t="s">
        <v>100</v>
      </c>
      <c r="E3627" s="54">
        <v>3</v>
      </c>
      <c r="F3627" t="s">
        <v>55</v>
      </c>
      <c r="G3627" s="54">
        <v>0.70785336263410004</v>
      </c>
      <c r="H3627" s="54">
        <v>0</v>
      </c>
      <c r="I3627" s="54">
        <v>0.166202584186629</v>
      </c>
      <c r="J3627" s="1">
        <v>0</v>
      </c>
      <c r="K3627" s="1">
        <v>150</v>
      </c>
      <c r="L3627" s="54"/>
    </row>
    <row r="3628" spans="1:12">
      <c r="A3628" t="s">
        <v>28</v>
      </c>
      <c r="B3628" t="s">
        <v>123</v>
      </c>
      <c r="C3628" t="s">
        <v>99</v>
      </c>
      <c r="D3628" t="s">
        <v>100</v>
      </c>
      <c r="E3628" s="54">
        <v>3</v>
      </c>
      <c r="F3628" t="s">
        <v>61</v>
      </c>
      <c r="G3628" s="54">
        <v>0.70785336263410004</v>
      </c>
      <c r="H3628" s="54">
        <v>0</v>
      </c>
      <c r="I3628" s="54">
        <v>5.0684845882171198E-3</v>
      </c>
      <c r="J3628" s="1">
        <v>0</v>
      </c>
      <c r="K3628" s="1">
        <v>150</v>
      </c>
      <c r="L3628" s="54"/>
    </row>
    <row r="3629" spans="1:12">
      <c r="A3629" t="s">
        <v>28</v>
      </c>
      <c r="B3629" t="s">
        <v>123</v>
      </c>
      <c r="C3629" t="s">
        <v>99</v>
      </c>
      <c r="D3629" t="s">
        <v>100</v>
      </c>
      <c r="E3629" s="54">
        <v>3</v>
      </c>
      <c r="F3629" t="s">
        <v>60</v>
      </c>
      <c r="G3629" s="54">
        <v>0.70785336263410004</v>
      </c>
      <c r="H3629" s="54">
        <v>0</v>
      </c>
      <c r="I3629" s="54">
        <v>3.2842576806138002E-2</v>
      </c>
      <c r="J3629" s="1">
        <v>0</v>
      </c>
      <c r="K3629" s="1">
        <v>150</v>
      </c>
      <c r="L3629" s="54"/>
    </row>
    <row r="3630" spans="1:12">
      <c r="A3630" t="s">
        <v>28</v>
      </c>
      <c r="B3630" t="s">
        <v>123</v>
      </c>
      <c r="C3630" t="s">
        <v>99</v>
      </c>
      <c r="D3630" t="s">
        <v>100</v>
      </c>
      <c r="E3630" s="54">
        <v>3</v>
      </c>
      <c r="F3630" t="s">
        <v>57</v>
      </c>
      <c r="G3630" s="54">
        <v>0.70785336263410004</v>
      </c>
      <c r="H3630" s="54">
        <v>0</v>
      </c>
      <c r="I3630" s="54">
        <v>0.11602552522517599</v>
      </c>
      <c r="J3630" s="1">
        <v>0</v>
      </c>
      <c r="K3630" s="1">
        <v>150</v>
      </c>
      <c r="L3630" s="54"/>
    </row>
    <row r="3631" spans="1:12">
      <c r="A3631" t="s">
        <v>28</v>
      </c>
      <c r="B3631" t="s">
        <v>123</v>
      </c>
      <c r="C3631" t="s">
        <v>99</v>
      </c>
      <c r="D3631" t="s">
        <v>100</v>
      </c>
      <c r="E3631" s="54">
        <v>3</v>
      </c>
      <c r="F3631" t="s">
        <v>59</v>
      </c>
      <c r="G3631" s="54">
        <v>0.70785336263410004</v>
      </c>
      <c r="H3631" s="54">
        <v>0</v>
      </c>
      <c r="I3631" s="54">
        <v>-0.114282815241396</v>
      </c>
      <c r="J3631" s="1">
        <v>0</v>
      </c>
      <c r="K3631" s="1">
        <v>150</v>
      </c>
      <c r="L3631" s="54"/>
    </row>
    <row r="3632" spans="1:12">
      <c r="A3632" t="s">
        <v>28</v>
      </c>
      <c r="B3632" t="s">
        <v>123</v>
      </c>
      <c r="C3632" t="s">
        <v>99</v>
      </c>
      <c r="D3632" t="s">
        <v>100</v>
      </c>
      <c r="E3632" s="54">
        <v>3</v>
      </c>
      <c r="F3632" t="s">
        <v>65</v>
      </c>
      <c r="G3632" s="54">
        <v>0.70785336263410004</v>
      </c>
      <c r="H3632" s="54">
        <v>0</v>
      </c>
      <c r="I3632" s="54">
        <v>-1.1131970212675099E-2</v>
      </c>
      <c r="J3632" s="1">
        <v>0</v>
      </c>
      <c r="K3632" s="1">
        <v>150</v>
      </c>
      <c r="L3632" s="54"/>
    </row>
    <row r="3633" spans="1:12">
      <c r="A3633" t="s">
        <v>28</v>
      </c>
      <c r="B3633" t="s">
        <v>123</v>
      </c>
      <c r="C3633" t="s">
        <v>99</v>
      </c>
      <c r="D3633" t="s">
        <v>100</v>
      </c>
      <c r="E3633" s="54">
        <v>3</v>
      </c>
      <c r="F3633" t="s">
        <v>64</v>
      </c>
      <c r="G3633" s="54">
        <v>0.70785336263410004</v>
      </c>
      <c r="H3633" s="54">
        <v>0</v>
      </c>
      <c r="I3633" s="54">
        <v>-4.7806296294056902E-2</v>
      </c>
      <c r="J3633" s="1">
        <v>0</v>
      </c>
      <c r="K3633" s="1">
        <v>150</v>
      </c>
      <c r="L3633" s="54"/>
    </row>
    <row r="3634" spans="1:12">
      <c r="A3634" t="s">
        <v>28</v>
      </c>
      <c r="B3634" t="s">
        <v>123</v>
      </c>
      <c r="C3634" t="s">
        <v>99</v>
      </c>
      <c r="D3634" t="s">
        <v>100</v>
      </c>
      <c r="E3634" s="54">
        <v>3</v>
      </c>
      <c r="F3634" t="s">
        <v>17</v>
      </c>
      <c r="G3634" s="54">
        <v>0.70785336263410004</v>
      </c>
      <c r="H3634" s="54">
        <v>0</v>
      </c>
      <c r="I3634" s="54">
        <v>1.7942826044318599E-3</v>
      </c>
      <c r="J3634" s="1">
        <v>0</v>
      </c>
      <c r="K3634" s="1">
        <v>150</v>
      </c>
      <c r="L3634" s="54"/>
    </row>
    <row r="3635" spans="1:12">
      <c r="A3635" t="s">
        <v>28</v>
      </c>
      <c r="B3635" t="s">
        <v>123</v>
      </c>
      <c r="C3635" t="s">
        <v>99</v>
      </c>
      <c r="D3635" t="s">
        <v>100</v>
      </c>
      <c r="E3635" s="54">
        <v>3</v>
      </c>
      <c r="F3635" t="s">
        <v>63</v>
      </c>
      <c r="G3635" s="54">
        <v>0.70785336263410004</v>
      </c>
      <c r="H3635" s="54">
        <v>0</v>
      </c>
      <c r="I3635" s="54">
        <v>4.1844907180993E-5</v>
      </c>
      <c r="J3635" s="1">
        <v>0</v>
      </c>
      <c r="K3635" s="1">
        <v>150</v>
      </c>
      <c r="L3635" s="54"/>
    </row>
    <row r="3636" spans="1:12">
      <c r="A3636" t="s">
        <v>28</v>
      </c>
      <c r="B3636" t="s">
        <v>123</v>
      </c>
      <c r="C3636" t="s">
        <v>99</v>
      </c>
      <c r="D3636" t="s">
        <v>100</v>
      </c>
      <c r="E3636" s="54">
        <v>3</v>
      </c>
      <c r="F3636" t="s">
        <v>72</v>
      </c>
      <c r="G3636" s="54">
        <v>0.70785336263410004</v>
      </c>
      <c r="H3636" s="54">
        <v>0</v>
      </c>
      <c r="I3636" s="54">
        <v>1.23295844467555E-2</v>
      </c>
      <c r="J3636" s="1">
        <v>0</v>
      </c>
      <c r="K3636" s="1">
        <v>150</v>
      </c>
      <c r="L3636" s="54"/>
    </row>
    <row r="3637" spans="1:12">
      <c r="A3637" t="s">
        <v>28</v>
      </c>
      <c r="B3637" t="s">
        <v>123</v>
      </c>
      <c r="C3637" t="s">
        <v>99</v>
      </c>
      <c r="D3637" t="s">
        <v>100</v>
      </c>
      <c r="E3637" s="54">
        <v>4</v>
      </c>
      <c r="F3637" t="s">
        <v>62</v>
      </c>
      <c r="G3637" s="54">
        <v>0.73694292718679499</v>
      </c>
      <c r="H3637" s="54">
        <v>0</v>
      </c>
      <c r="I3637" s="54">
        <v>4.75230550457044E-2</v>
      </c>
      <c r="J3637" s="1">
        <v>0</v>
      </c>
      <c r="K3637" s="1">
        <v>150</v>
      </c>
      <c r="L3637" s="54"/>
    </row>
    <row r="3638" spans="1:12">
      <c r="A3638" t="s">
        <v>28</v>
      </c>
      <c r="B3638" t="s">
        <v>123</v>
      </c>
      <c r="C3638" t="s">
        <v>99</v>
      </c>
      <c r="D3638" t="s">
        <v>100</v>
      </c>
      <c r="E3638" s="54">
        <v>4</v>
      </c>
      <c r="F3638" t="s">
        <v>84</v>
      </c>
      <c r="G3638" s="54">
        <v>0.73694292718679499</v>
      </c>
      <c r="H3638" s="54">
        <v>0</v>
      </c>
      <c r="I3638" s="54">
        <v>1.8171570868829898E-2</v>
      </c>
      <c r="J3638" s="1">
        <v>0</v>
      </c>
      <c r="K3638" s="1">
        <v>150</v>
      </c>
      <c r="L3638" s="54"/>
    </row>
    <row r="3639" spans="1:12">
      <c r="A3639" t="s">
        <v>28</v>
      </c>
      <c r="B3639" t="s">
        <v>123</v>
      </c>
      <c r="C3639" t="s">
        <v>99</v>
      </c>
      <c r="D3639" t="s">
        <v>100</v>
      </c>
      <c r="E3639" s="54">
        <v>4</v>
      </c>
      <c r="F3639" t="s">
        <v>80</v>
      </c>
      <c r="G3639" s="54">
        <v>0.73694292718679499</v>
      </c>
      <c r="H3639" s="54">
        <v>0</v>
      </c>
      <c r="I3639" s="54">
        <v>3.0832142431078399E-2</v>
      </c>
      <c r="J3639" s="1">
        <v>0</v>
      </c>
      <c r="K3639" s="1">
        <v>150</v>
      </c>
      <c r="L3639" s="54"/>
    </row>
    <row r="3640" spans="1:12">
      <c r="A3640" t="s">
        <v>28</v>
      </c>
      <c r="B3640" t="s">
        <v>123</v>
      </c>
      <c r="C3640" t="s">
        <v>99</v>
      </c>
      <c r="D3640" t="s">
        <v>100</v>
      </c>
      <c r="E3640" s="54">
        <v>4</v>
      </c>
      <c r="F3640" t="s">
        <v>81</v>
      </c>
      <c r="G3640" s="54">
        <v>0.73694292718679499</v>
      </c>
      <c r="H3640" s="54">
        <v>0</v>
      </c>
      <c r="I3640" s="54">
        <v>1.5288351575663E-2</v>
      </c>
      <c r="J3640" s="1">
        <v>0</v>
      </c>
      <c r="K3640" s="1">
        <v>150</v>
      </c>
      <c r="L3640" s="54"/>
    </row>
    <row r="3641" spans="1:12">
      <c r="A3641" t="s">
        <v>28</v>
      </c>
      <c r="B3641" t="s">
        <v>123</v>
      </c>
      <c r="C3641" t="s">
        <v>99</v>
      </c>
      <c r="D3641" t="s">
        <v>100</v>
      </c>
      <c r="E3641" s="54">
        <v>4</v>
      </c>
      <c r="F3641" t="s">
        <v>79</v>
      </c>
      <c r="G3641" s="54">
        <v>0.73694292718679499</v>
      </c>
      <c r="H3641" s="54">
        <v>0</v>
      </c>
      <c r="I3641" s="54">
        <v>5.6521042538721498E-2</v>
      </c>
      <c r="J3641" s="1">
        <v>0</v>
      </c>
      <c r="K3641" s="1">
        <v>150</v>
      </c>
      <c r="L3641" s="54"/>
    </row>
    <row r="3642" spans="1:12">
      <c r="A3642" t="s">
        <v>28</v>
      </c>
      <c r="B3642" t="s">
        <v>123</v>
      </c>
      <c r="C3642" t="s">
        <v>99</v>
      </c>
      <c r="D3642" t="s">
        <v>100</v>
      </c>
      <c r="E3642" s="54">
        <v>4</v>
      </c>
      <c r="F3642" t="s">
        <v>66</v>
      </c>
      <c r="G3642" s="54">
        <v>0.73694292718679499</v>
      </c>
      <c r="H3642" s="54">
        <v>0</v>
      </c>
      <c r="I3642" s="54">
        <v>0.13335903309797201</v>
      </c>
      <c r="J3642" s="1">
        <v>0</v>
      </c>
      <c r="K3642" s="1">
        <v>150</v>
      </c>
      <c r="L3642" s="54"/>
    </row>
    <row r="3643" spans="1:12">
      <c r="A3643" t="s">
        <v>28</v>
      </c>
      <c r="B3643" t="s">
        <v>123</v>
      </c>
      <c r="C3643" t="s">
        <v>99</v>
      </c>
      <c r="D3643" t="s">
        <v>100</v>
      </c>
      <c r="E3643" s="54">
        <v>4</v>
      </c>
      <c r="F3643" t="s">
        <v>56</v>
      </c>
      <c r="G3643" s="54">
        <v>0.73694292718679499</v>
      </c>
      <c r="H3643" s="54">
        <v>0</v>
      </c>
      <c r="I3643" s="54">
        <v>0.13238915834695</v>
      </c>
      <c r="J3643" s="1">
        <v>0</v>
      </c>
      <c r="K3643" s="1">
        <v>150</v>
      </c>
      <c r="L3643" s="54"/>
    </row>
    <row r="3644" spans="1:12">
      <c r="A3644" t="s">
        <v>28</v>
      </c>
      <c r="B3644" t="s">
        <v>123</v>
      </c>
      <c r="C3644" t="s">
        <v>99</v>
      </c>
      <c r="D3644" t="s">
        <v>100</v>
      </c>
      <c r="E3644" s="54">
        <v>4</v>
      </c>
      <c r="F3644" t="s">
        <v>86</v>
      </c>
      <c r="G3644" s="54">
        <v>0.73694292718679499</v>
      </c>
      <c r="H3644" s="54">
        <v>0</v>
      </c>
      <c r="I3644" s="54">
        <v>-4.013505445993E-3</v>
      </c>
      <c r="J3644" s="1">
        <v>0</v>
      </c>
      <c r="K3644" s="1">
        <v>150</v>
      </c>
      <c r="L3644" s="54"/>
    </row>
    <row r="3645" spans="1:12">
      <c r="A3645" t="s">
        <v>28</v>
      </c>
      <c r="B3645" t="s">
        <v>123</v>
      </c>
      <c r="C3645" t="s">
        <v>99</v>
      </c>
      <c r="D3645" t="s">
        <v>100</v>
      </c>
      <c r="E3645" s="54">
        <v>4</v>
      </c>
      <c r="F3645" t="s">
        <v>88</v>
      </c>
      <c r="G3645" s="54">
        <v>0.73694292718679499</v>
      </c>
      <c r="H3645" s="54">
        <v>0</v>
      </c>
      <c r="I3645" s="54">
        <v>1.45233733719703E-3</v>
      </c>
      <c r="J3645" s="1">
        <v>0</v>
      </c>
      <c r="K3645" s="1">
        <v>150</v>
      </c>
      <c r="L3645" s="54"/>
    </row>
    <row r="3646" spans="1:12">
      <c r="A3646" t="s">
        <v>28</v>
      </c>
      <c r="B3646" t="s">
        <v>123</v>
      </c>
      <c r="C3646" t="s">
        <v>99</v>
      </c>
      <c r="D3646" t="s">
        <v>100</v>
      </c>
      <c r="E3646" s="54">
        <v>4</v>
      </c>
      <c r="F3646" t="s">
        <v>87</v>
      </c>
      <c r="G3646" s="54">
        <v>0.73694292718679499</v>
      </c>
      <c r="H3646" s="54">
        <v>0</v>
      </c>
      <c r="I3646" s="54">
        <v>1.80153323296983E-3</v>
      </c>
      <c r="J3646" s="1">
        <v>0</v>
      </c>
      <c r="K3646" s="1">
        <v>150</v>
      </c>
      <c r="L3646" s="54"/>
    </row>
    <row r="3647" spans="1:12">
      <c r="A3647" t="s">
        <v>28</v>
      </c>
      <c r="B3647" t="s">
        <v>123</v>
      </c>
      <c r="C3647" t="s">
        <v>99</v>
      </c>
      <c r="D3647" t="s">
        <v>100</v>
      </c>
      <c r="E3647" s="54">
        <v>4</v>
      </c>
      <c r="F3647" t="s">
        <v>85</v>
      </c>
      <c r="G3647" s="54">
        <v>0.73694292718679499</v>
      </c>
      <c r="H3647" s="54">
        <v>0</v>
      </c>
      <c r="I3647" s="54">
        <v>4.9804357315109196E-3</v>
      </c>
      <c r="J3647" s="1">
        <v>0</v>
      </c>
      <c r="K3647" s="1">
        <v>150</v>
      </c>
      <c r="L3647" s="54"/>
    </row>
    <row r="3648" spans="1:12">
      <c r="A3648" t="s">
        <v>28</v>
      </c>
      <c r="B3648" t="s">
        <v>123</v>
      </c>
      <c r="C3648" t="s">
        <v>99</v>
      </c>
      <c r="D3648" t="s">
        <v>100</v>
      </c>
      <c r="E3648" s="54">
        <v>4</v>
      </c>
      <c r="F3648" t="s">
        <v>89</v>
      </c>
      <c r="G3648" s="54">
        <v>0.73694292718679499</v>
      </c>
      <c r="H3648" s="54">
        <v>0</v>
      </c>
      <c r="I3648" s="54">
        <v>1.1479746613180301E-2</v>
      </c>
      <c r="J3648" s="1">
        <v>0</v>
      </c>
      <c r="K3648" s="1">
        <v>150</v>
      </c>
      <c r="L3648" s="54"/>
    </row>
    <row r="3649" spans="1:12">
      <c r="A3649" t="s">
        <v>28</v>
      </c>
      <c r="B3649" t="s">
        <v>123</v>
      </c>
      <c r="C3649" t="s">
        <v>99</v>
      </c>
      <c r="D3649" t="s">
        <v>100</v>
      </c>
      <c r="E3649" s="54">
        <v>4</v>
      </c>
      <c r="F3649" t="s">
        <v>55</v>
      </c>
      <c r="G3649" s="54">
        <v>0.73694292718679499</v>
      </c>
      <c r="H3649" s="54">
        <v>0</v>
      </c>
      <c r="I3649" s="54">
        <v>0.140390325194308</v>
      </c>
      <c r="J3649" s="1">
        <v>0</v>
      </c>
      <c r="K3649" s="1">
        <v>150</v>
      </c>
      <c r="L3649" s="54"/>
    </row>
    <row r="3650" spans="1:12">
      <c r="A3650" t="s">
        <v>28</v>
      </c>
      <c r="B3650" t="s">
        <v>123</v>
      </c>
      <c r="C3650" t="s">
        <v>99</v>
      </c>
      <c r="D3650" t="s">
        <v>100</v>
      </c>
      <c r="E3650" s="54">
        <v>4</v>
      </c>
      <c r="F3650" t="s">
        <v>61</v>
      </c>
      <c r="G3650" s="54">
        <v>0.73694292718679499</v>
      </c>
      <c r="H3650" s="54">
        <v>0</v>
      </c>
      <c r="I3650" s="54">
        <v>-1.4759889184492401E-2</v>
      </c>
      <c r="J3650" s="1">
        <v>0</v>
      </c>
      <c r="K3650" s="1">
        <v>150</v>
      </c>
      <c r="L3650" s="54"/>
    </row>
    <row r="3651" spans="1:12">
      <c r="A3651" t="s">
        <v>28</v>
      </c>
      <c r="B3651" t="s">
        <v>123</v>
      </c>
      <c r="C3651" t="s">
        <v>99</v>
      </c>
      <c r="D3651" t="s">
        <v>100</v>
      </c>
      <c r="E3651" s="54">
        <v>4</v>
      </c>
      <c r="F3651" t="s">
        <v>60</v>
      </c>
      <c r="G3651" s="54">
        <v>0.73694292718679499</v>
      </c>
      <c r="H3651" s="54">
        <v>0</v>
      </c>
      <c r="I3651" s="54">
        <v>3.0134534808648901E-3</v>
      </c>
      <c r="J3651" s="1">
        <v>0</v>
      </c>
      <c r="K3651" s="1">
        <v>150</v>
      </c>
      <c r="L3651" s="54"/>
    </row>
    <row r="3652" spans="1:12">
      <c r="A3652" t="s">
        <v>28</v>
      </c>
      <c r="B3652" t="s">
        <v>123</v>
      </c>
      <c r="C3652" t="s">
        <v>99</v>
      </c>
      <c r="D3652" t="s">
        <v>100</v>
      </c>
      <c r="E3652" s="54">
        <v>4</v>
      </c>
      <c r="F3652" t="s">
        <v>57</v>
      </c>
      <c r="G3652" s="54">
        <v>0.73694292718679499</v>
      </c>
      <c r="H3652" s="54">
        <v>0</v>
      </c>
      <c r="I3652" s="54">
        <v>9.8000152055122802E-2</v>
      </c>
      <c r="J3652" s="1">
        <v>0</v>
      </c>
      <c r="K3652" s="1">
        <v>150</v>
      </c>
      <c r="L3652" s="54"/>
    </row>
    <row r="3653" spans="1:12">
      <c r="A3653" t="s">
        <v>28</v>
      </c>
      <c r="B3653" t="s">
        <v>123</v>
      </c>
      <c r="C3653" t="s">
        <v>99</v>
      </c>
      <c r="D3653" t="s">
        <v>100</v>
      </c>
      <c r="E3653" s="54">
        <v>4</v>
      </c>
      <c r="F3653" t="s">
        <v>59</v>
      </c>
      <c r="G3653" s="54">
        <v>0.73694292718679499</v>
      </c>
      <c r="H3653" s="54">
        <v>0</v>
      </c>
      <c r="I3653" s="54">
        <v>-0.124505737989741</v>
      </c>
      <c r="J3653" s="1">
        <v>0</v>
      </c>
      <c r="K3653" s="1">
        <v>150</v>
      </c>
      <c r="L3653" s="54"/>
    </row>
    <row r="3654" spans="1:12">
      <c r="A3654" t="s">
        <v>28</v>
      </c>
      <c r="B3654" t="s">
        <v>123</v>
      </c>
      <c r="C3654" t="s">
        <v>99</v>
      </c>
      <c r="D3654" t="s">
        <v>100</v>
      </c>
      <c r="E3654" s="54">
        <v>4</v>
      </c>
      <c r="F3654" t="s">
        <v>65</v>
      </c>
      <c r="G3654" s="54">
        <v>0.73694292718679499</v>
      </c>
      <c r="H3654" s="54">
        <v>0</v>
      </c>
      <c r="I3654" s="54">
        <v>1.7908631585545299E-3</v>
      </c>
      <c r="J3654" s="1">
        <v>0</v>
      </c>
      <c r="K3654" s="1">
        <v>150</v>
      </c>
      <c r="L3654" s="54"/>
    </row>
    <row r="3655" spans="1:12">
      <c r="A3655" t="s">
        <v>28</v>
      </c>
      <c r="B3655" t="s">
        <v>123</v>
      </c>
      <c r="C3655" t="s">
        <v>99</v>
      </c>
      <c r="D3655" t="s">
        <v>100</v>
      </c>
      <c r="E3655" s="54">
        <v>4</v>
      </c>
      <c r="F3655" t="s">
        <v>64</v>
      </c>
      <c r="G3655" s="54">
        <v>0.73694292718679499</v>
      </c>
      <c r="H3655" s="54">
        <v>0</v>
      </c>
      <c r="I3655" s="54">
        <v>-5.0367247911811699E-2</v>
      </c>
      <c r="J3655" s="1">
        <v>0</v>
      </c>
      <c r="K3655" s="1">
        <v>150</v>
      </c>
      <c r="L3655" s="54"/>
    </row>
    <row r="3656" spans="1:12">
      <c r="A3656" t="s">
        <v>28</v>
      </c>
      <c r="B3656" t="s">
        <v>123</v>
      </c>
      <c r="C3656" t="s">
        <v>99</v>
      </c>
      <c r="D3656" t="s">
        <v>100</v>
      </c>
      <c r="E3656" s="54">
        <v>4</v>
      </c>
      <c r="F3656" t="s">
        <v>17</v>
      </c>
      <c r="G3656" s="54">
        <v>0.73694292718679499</v>
      </c>
      <c r="H3656" s="54">
        <v>0</v>
      </c>
      <c r="I3656" s="54">
        <v>-1.01435588036233E-2</v>
      </c>
      <c r="J3656" s="1">
        <v>0</v>
      </c>
      <c r="K3656" s="1">
        <v>150</v>
      </c>
      <c r="L3656" s="54"/>
    </row>
    <row r="3657" spans="1:12">
      <c r="A3657" t="s">
        <v>28</v>
      </c>
      <c r="B3657" t="s">
        <v>123</v>
      </c>
      <c r="C3657" t="s">
        <v>99</v>
      </c>
      <c r="D3657" t="s">
        <v>100</v>
      </c>
      <c r="E3657" s="54">
        <v>4</v>
      </c>
      <c r="F3657" t="s">
        <v>63</v>
      </c>
      <c r="G3657" s="54">
        <v>0.73694292718679499</v>
      </c>
      <c r="H3657" s="54">
        <v>0</v>
      </c>
      <c r="I3657" s="54">
        <v>-1.24728875793205E-2</v>
      </c>
      <c r="J3657" s="1">
        <v>0</v>
      </c>
      <c r="K3657" s="1">
        <v>150</v>
      </c>
      <c r="L3657" s="54"/>
    </row>
    <row r="3658" spans="1:12">
      <c r="A3658" t="s">
        <v>28</v>
      </c>
      <c r="B3658" t="s">
        <v>123</v>
      </c>
      <c r="C3658" t="s">
        <v>99</v>
      </c>
      <c r="D3658" t="s">
        <v>100</v>
      </c>
      <c r="E3658" s="54">
        <v>4</v>
      </c>
      <c r="F3658" t="s">
        <v>72</v>
      </c>
      <c r="G3658" s="54">
        <v>0.73694292718679499</v>
      </c>
      <c r="H3658" s="54">
        <v>0</v>
      </c>
      <c r="I3658" s="54">
        <v>-2.0368758432424E-2</v>
      </c>
      <c r="J3658" s="1">
        <v>0</v>
      </c>
      <c r="K3658" s="1">
        <v>150</v>
      </c>
      <c r="L3658" s="54"/>
    </row>
    <row r="3659" spans="1:12">
      <c r="A3659" t="s">
        <v>28</v>
      </c>
      <c r="B3659" t="s">
        <v>123</v>
      </c>
      <c r="C3659" t="s">
        <v>99</v>
      </c>
      <c r="D3659" t="s">
        <v>100</v>
      </c>
      <c r="E3659" s="54">
        <v>5</v>
      </c>
      <c r="F3659" t="s">
        <v>62</v>
      </c>
      <c r="G3659" s="54">
        <v>0.91589104621225803</v>
      </c>
      <c r="H3659" s="54">
        <v>0</v>
      </c>
      <c r="I3659" s="54">
        <v>-2.62730696534305E-2</v>
      </c>
      <c r="J3659" s="1">
        <v>0</v>
      </c>
      <c r="K3659" s="1">
        <v>150</v>
      </c>
      <c r="L3659" s="54"/>
    </row>
    <row r="3660" spans="1:12">
      <c r="A3660" t="s">
        <v>28</v>
      </c>
      <c r="B3660" t="s">
        <v>123</v>
      </c>
      <c r="C3660" t="s">
        <v>99</v>
      </c>
      <c r="D3660" t="s">
        <v>100</v>
      </c>
      <c r="E3660" s="54">
        <v>5</v>
      </c>
      <c r="F3660" t="s">
        <v>84</v>
      </c>
      <c r="G3660" s="54">
        <v>0.91589104621225803</v>
      </c>
      <c r="H3660" s="54">
        <v>0</v>
      </c>
      <c r="I3660" s="54">
        <v>2.0382666847814899E-2</v>
      </c>
      <c r="J3660" s="1">
        <v>0</v>
      </c>
      <c r="K3660" s="1">
        <v>150</v>
      </c>
      <c r="L3660" s="54"/>
    </row>
    <row r="3661" spans="1:12">
      <c r="A3661" t="s">
        <v>28</v>
      </c>
      <c r="B3661" t="s">
        <v>123</v>
      </c>
      <c r="C3661" t="s">
        <v>99</v>
      </c>
      <c r="D3661" t="s">
        <v>100</v>
      </c>
      <c r="E3661" s="54">
        <v>5</v>
      </c>
      <c r="F3661" t="s">
        <v>80</v>
      </c>
      <c r="G3661" s="54">
        <v>0.91589104621225803</v>
      </c>
      <c r="H3661" s="54">
        <v>0</v>
      </c>
      <c r="I3661" s="54">
        <v>2.6172949522794201E-2</v>
      </c>
      <c r="J3661" s="1">
        <v>0</v>
      </c>
      <c r="K3661" s="1">
        <v>150</v>
      </c>
      <c r="L3661" s="54"/>
    </row>
    <row r="3662" spans="1:12">
      <c r="A3662" t="s">
        <v>28</v>
      </c>
      <c r="B3662" t="s">
        <v>123</v>
      </c>
      <c r="C3662" t="s">
        <v>99</v>
      </c>
      <c r="D3662" t="s">
        <v>100</v>
      </c>
      <c r="E3662" s="54">
        <v>5</v>
      </c>
      <c r="F3662" t="s">
        <v>81</v>
      </c>
      <c r="G3662" s="54">
        <v>0.91589104621225803</v>
      </c>
      <c r="H3662" s="54">
        <v>0</v>
      </c>
      <c r="I3662" s="54">
        <v>1.26213708779022E-2</v>
      </c>
      <c r="J3662" s="1">
        <v>0</v>
      </c>
      <c r="K3662" s="1">
        <v>150</v>
      </c>
      <c r="L3662" s="54"/>
    </row>
    <row r="3663" spans="1:12">
      <c r="A3663" t="s">
        <v>28</v>
      </c>
      <c r="B3663" t="s">
        <v>123</v>
      </c>
      <c r="C3663" t="s">
        <v>99</v>
      </c>
      <c r="D3663" t="s">
        <v>100</v>
      </c>
      <c r="E3663" s="54">
        <v>5</v>
      </c>
      <c r="F3663" t="s">
        <v>79</v>
      </c>
      <c r="G3663" s="54">
        <v>0.91589104621225803</v>
      </c>
      <c r="H3663" s="54">
        <v>0</v>
      </c>
      <c r="I3663" s="54">
        <v>0.13606485011848499</v>
      </c>
      <c r="J3663" s="1">
        <v>0</v>
      </c>
      <c r="K3663" s="1">
        <v>150</v>
      </c>
      <c r="L3663" s="54"/>
    </row>
    <row r="3664" spans="1:12">
      <c r="A3664" t="s">
        <v>28</v>
      </c>
      <c r="B3664" t="s">
        <v>123</v>
      </c>
      <c r="C3664" t="s">
        <v>99</v>
      </c>
      <c r="D3664" t="s">
        <v>100</v>
      </c>
      <c r="E3664" s="54">
        <v>5</v>
      </c>
      <c r="F3664" t="s">
        <v>66</v>
      </c>
      <c r="G3664" s="54">
        <v>0.91589104621225803</v>
      </c>
      <c r="H3664" s="54">
        <v>0</v>
      </c>
      <c r="I3664" s="54">
        <v>0.119041932118955</v>
      </c>
      <c r="J3664" s="1">
        <v>0</v>
      </c>
      <c r="K3664" s="1">
        <v>150</v>
      </c>
      <c r="L3664" s="54"/>
    </row>
    <row r="3665" spans="1:12">
      <c r="A3665" t="s">
        <v>28</v>
      </c>
      <c r="B3665" t="s">
        <v>123</v>
      </c>
      <c r="C3665" t="s">
        <v>99</v>
      </c>
      <c r="D3665" t="s">
        <v>100</v>
      </c>
      <c r="E3665" s="54">
        <v>5</v>
      </c>
      <c r="F3665" t="s">
        <v>56</v>
      </c>
      <c r="G3665" s="54">
        <v>0.91589104621225803</v>
      </c>
      <c r="H3665" s="54">
        <v>0</v>
      </c>
      <c r="I3665" s="54">
        <v>9.7895758103315106E-2</v>
      </c>
      <c r="J3665" s="1">
        <v>0</v>
      </c>
      <c r="K3665" s="1">
        <v>150</v>
      </c>
      <c r="L3665" s="54"/>
    </row>
    <row r="3666" spans="1:12">
      <c r="A3666" t="s">
        <v>28</v>
      </c>
      <c r="B3666" t="s">
        <v>123</v>
      </c>
      <c r="C3666" t="s">
        <v>99</v>
      </c>
      <c r="D3666" t="s">
        <v>100</v>
      </c>
      <c r="E3666" s="54">
        <v>5</v>
      </c>
      <c r="F3666" t="s">
        <v>86</v>
      </c>
      <c r="G3666" s="54">
        <v>0.91589104621225803</v>
      </c>
      <c r="H3666" s="54">
        <v>0</v>
      </c>
      <c r="I3666" s="54">
        <v>1.5715468831239501E-3</v>
      </c>
      <c r="J3666" s="1">
        <v>0</v>
      </c>
      <c r="K3666" s="1">
        <v>150</v>
      </c>
      <c r="L3666" s="54"/>
    </row>
    <row r="3667" spans="1:12">
      <c r="A3667" t="s">
        <v>28</v>
      </c>
      <c r="B3667" t="s">
        <v>123</v>
      </c>
      <c r="C3667" t="s">
        <v>99</v>
      </c>
      <c r="D3667" t="s">
        <v>100</v>
      </c>
      <c r="E3667" s="54">
        <v>5</v>
      </c>
      <c r="F3667" t="s">
        <v>88</v>
      </c>
      <c r="G3667" s="54">
        <v>0.91589104621225803</v>
      </c>
      <c r="H3667" s="54">
        <v>0</v>
      </c>
      <c r="I3667" s="54">
        <v>-0.13929373327174099</v>
      </c>
      <c r="J3667" s="1">
        <v>0</v>
      </c>
      <c r="K3667" s="1">
        <v>150</v>
      </c>
      <c r="L3667" s="54"/>
    </row>
    <row r="3668" spans="1:12">
      <c r="A3668" t="s">
        <v>28</v>
      </c>
      <c r="B3668" t="s">
        <v>123</v>
      </c>
      <c r="C3668" t="s">
        <v>99</v>
      </c>
      <c r="D3668" t="s">
        <v>100</v>
      </c>
      <c r="E3668" s="54">
        <v>5</v>
      </c>
      <c r="F3668" t="s">
        <v>87</v>
      </c>
      <c r="G3668" s="54">
        <v>0.91589104621225803</v>
      </c>
      <c r="H3668" s="54">
        <v>0</v>
      </c>
      <c r="I3668" s="54">
        <v>-5.1530434044206201E-2</v>
      </c>
      <c r="J3668" s="1">
        <v>0</v>
      </c>
      <c r="K3668" s="1">
        <v>150</v>
      </c>
      <c r="L3668" s="54"/>
    </row>
    <row r="3669" spans="1:12">
      <c r="A3669" t="s">
        <v>28</v>
      </c>
      <c r="B3669" t="s">
        <v>123</v>
      </c>
      <c r="C3669" t="s">
        <v>99</v>
      </c>
      <c r="D3669" t="s">
        <v>100</v>
      </c>
      <c r="E3669" s="54">
        <v>5</v>
      </c>
      <c r="F3669" t="s">
        <v>85</v>
      </c>
      <c r="G3669" s="54">
        <v>0.91589104621225803</v>
      </c>
      <c r="H3669" s="54">
        <v>0</v>
      </c>
      <c r="I3669" s="54">
        <v>1.7576347600544199E-3</v>
      </c>
      <c r="J3669" s="1">
        <v>0</v>
      </c>
      <c r="K3669" s="1">
        <v>9.1803278688524603</v>
      </c>
      <c r="L3669" s="54"/>
    </row>
    <row r="3670" spans="1:12">
      <c r="A3670" t="s">
        <v>28</v>
      </c>
      <c r="B3670" t="s">
        <v>123</v>
      </c>
      <c r="C3670" t="s">
        <v>99</v>
      </c>
      <c r="D3670" t="s">
        <v>100</v>
      </c>
      <c r="E3670" s="54">
        <v>5</v>
      </c>
      <c r="F3670" t="s">
        <v>85</v>
      </c>
      <c r="G3670" s="54">
        <v>0.91589104621225803</v>
      </c>
      <c r="H3670" s="54">
        <v>1</v>
      </c>
      <c r="I3670" s="54">
        <v>5.0979142011525203E-2</v>
      </c>
      <c r="J3670" s="1">
        <v>9.1803278688524603</v>
      </c>
      <c r="K3670" s="1">
        <v>19.508196721311499</v>
      </c>
      <c r="L3670" s="54"/>
    </row>
    <row r="3671" spans="1:12">
      <c r="A3671" t="s">
        <v>28</v>
      </c>
      <c r="B3671" t="s">
        <v>123</v>
      </c>
      <c r="C3671" t="s">
        <v>99</v>
      </c>
      <c r="D3671" t="s">
        <v>100</v>
      </c>
      <c r="E3671" s="54">
        <v>5</v>
      </c>
      <c r="F3671" t="s">
        <v>85</v>
      </c>
      <c r="G3671" s="54">
        <v>0.91589104621225803</v>
      </c>
      <c r="H3671" s="54">
        <v>2</v>
      </c>
      <c r="I3671" s="54">
        <v>0.141265081977553</v>
      </c>
      <c r="J3671" s="1">
        <v>19.508196721311499</v>
      </c>
      <c r="K3671" s="1">
        <v>150</v>
      </c>
      <c r="L3671" s="54"/>
    </row>
    <row r="3672" spans="1:12">
      <c r="A3672" t="s">
        <v>28</v>
      </c>
      <c r="B3672" t="s">
        <v>123</v>
      </c>
      <c r="C3672" t="s">
        <v>99</v>
      </c>
      <c r="D3672" t="s">
        <v>100</v>
      </c>
      <c r="E3672" s="54">
        <v>5</v>
      </c>
      <c r="F3672" t="s">
        <v>89</v>
      </c>
      <c r="G3672" s="54">
        <v>0.91589104621225803</v>
      </c>
      <c r="H3672" s="54">
        <v>0</v>
      </c>
      <c r="I3672" s="54">
        <v>1.18619716272694E-2</v>
      </c>
      <c r="J3672" s="1">
        <v>0</v>
      </c>
      <c r="K3672" s="1">
        <v>150</v>
      </c>
      <c r="L3672" s="54"/>
    </row>
    <row r="3673" spans="1:12">
      <c r="A3673" t="s">
        <v>28</v>
      </c>
      <c r="B3673" t="s">
        <v>123</v>
      </c>
      <c r="C3673" t="s">
        <v>99</v>
      </c>
      <c r="D3673" t="s">
        <v>100</v>
      </c>
      <c r="E3673" s="54">
        <v>5</v>
      </c>
      <c r="F3673" t="s">
        <v>55</v>
      </c>
      <c r="G3673" s="54">
        <v>0.91589104621225803</v>
      </c>
      <c r="H3673" s="54">
        <v>0</v>
      </c>
      <c r="I3673" s="54">
        <v>0.131758587152533</v>
      </c>
      <c r="J3673" s="1">
        <v>0</v>
      </c>
      <c r="K3673" s="1">
        <v>150</v>
      </c>
      <c r="L3673" s="54"/>
    </row>
    <row r="3674" spans="1:12">
      <c r="A3674" t="s">
        <v>28</v>
      </c>
      <c r="B3674" t="s">
        <v>123</v>
      </c>
      <c r="C3674" t="s">
        <v>99</v>
      </c>
      <c r="D3674" t="s">
        <v>100</v>
      </c>
      <c r="E3674" s="54">
        <v>5</v>
      </c>
      <c r="F3674" t="s">
        <v>61</v>
      </c>
      <c r="G3674" s="54">
        <v>0.91589104621225803</v>
      </c>
      <c r="H3674" s="54">
        <v>0</v>
      </c>
      <c r="I3674" s="54">
        <v>-5.7729694262098702E-2</v>
      </c>
      <c r="J3674" s="1">
        <v>0</v>
      </c>
      <c r="K3674" s="1">
        <v>150</v>
      </c>
      <c r="L3674" s="54"/>
    </row>
    <row r="3675" spans="1:12">
      <c r="A3675" t="s">
        <v>28</v>
      </c>
      <c r="B3675" t="s">
        <v>123</v>
      </c>
      <c r="C3675" t="s">
        <v>99</v>
      </c>
      <c r="D3675" t="s">
        <v>100</v>
      </c>
      <c r="E3675" s="54">
        <v>5</v>
      </c>
      <c r="F3675" t="s">
        <v>60</v>
      </c>
      <c r="G3675" s="54">
        <v>0.91589104621225803</v>
      </c>
      <c r="H3675" s="54">
        <v>0</v>
      </c>
      <c r="I3675" s="54">
        <v>-5.9548628927480397E-2</v>
      </c>
      <c r="J3675" s="1">
        <v>0</v>
      </c>
      <c r="K3675" s="1">
        <v>150</v>
      </c>
      <c r="L3675" s="54"/>
    </row>
    <row r="3676" spans="1:12">
      <c r="A3676" t="s">
        <v>28</v>
      </c>
      <c r="B3676" t="s">
        <v>123</v>
      </c>
      <c r="C3676" t="s">
        <v>99</v>
      </c>
      <c r="D3676" t="s">
        <v>100</v>
      </c>
      <c r="E3676" s="54">
        <v>5</v>
      </c>
      <c r="F3676" t="s">
        <v>57</v>
      </c>
      <c r="G3676" s="54">
        <v>0.91589104621225803</v>
      </c>
      <c r="H3676" s="54">
        <v>0</v>
      </c>
      <c r="I3676" s="54">
        <v>0.10455124650581001</v>
      </c>
      <c r="J3676" s="1">
        <v>0</v>
      </c>
      <c r="K3676" s="1">
        <v>150</v>
      </c>
      <c r="L3676" s="54"/>
    </row>
    <row r="3677" spans="1:12">
      <c r="A3677" t="s">
        <v>28</v>
      </c>
      <c r="B3677" t="s">
        <v>123</v>
      </c>
      <c r="C3677" t="s">
        <v>99</v>
      </c>
      <c r="D3677" t="s">
        <v>100</v>
      </c>
      <c r="E3677" s="54">
        <v>5</v>
      </c>
      <c r="F3677" t="s">
        <v>59</v>
      </c>
      <c r="G3677" s="54">
        <v>0.91589104621225803</v>
      </c>
      <c r="H3677" s="54">
        <v>0</v>
      </c>
      <c r="I3677" s="54">
        <v>-0.15089675588081899</v>
      </c>
      <c r="J3677" s="1">
        <v>0</v>
      </c>
      <c r="K3677" s="1">
        <v>150</v>
      </c>
      <c r="L3677" s="54"/>
    </row>
    <row r="3678" spans="1:12">
      <c r="A3678" t="s">
        <v>28</v>
      </c>
      <c r="B3678" t="s">
        <v>123</v>
      </c>
      <c r="C3678" t="s">
        <v>99</v>
      </c>
      <c r="D3678" t="s">
        <v>100</v>
      </c>
      <c r="E3678" s="54">
        <v>5</v>
      </c>
      <c r="F3678" t="s">
        <v>65</v>
      </c>
      <c r="G3678" s="54">
        <v>0.91589104621225803</v>
      </c>
      <c r="H3678" s="54">
        <v>0</v>
      </c>
      <c r="I3678" s="54">
        <v>4.4891409562489402E-3</v>
      </c>
      <c r="J3678" s="1">
        <v>0</v>
      </c>
      <c r="K3678" s="1">
        <v>150</v>
      </c>
      <c r="L3678" s="54"/>
    </row>
    <row r="3679" spans="1:12">
      <c r="A3679" t="s">
        <v>28</v>
      </c>
      <c r="B3679" t="s">
        <v>123</v>
      </c>
      <c r="C3679" t="s">
        <v>99</v>
      </c>
      <c r="D3679" t="s">
        <v>100</v>
      </c>
      <c r="E3679" s="54">
        <v>5</v>
      </c>
      <c r="F3679" t="s">
        <v>64</v>
      </c>
      <c r="G3679" s="54">
        <v>0.91589104621225803</v>
      </c>
      <c r="H3679" s="54">
        <v>0</v>
      </c>
      <c r="I3679" s="54">
        <v>-6.6890752624236896E-2</v>
      </c>
      <c r="J3679" s="1">
        <v>0</v>
      </c>
      <c r="K3679" s="1">
        <v>150</v>
      </c>
      <c r="L3679" s="54"/>
    </row>
    <row r="3680" spans="1:12">
      <c r="A3680" t="s">
        <v>28</v>
      </c>
      <c r="B3680" t="s">
        <v>123</v>
      </c>
      <c r="C3680" t="s">
        <v>99</v>
      </c>
      <c r="D3680" t="s">
        <v>100</v>
      </c>
      <c r="E3680" s="54">
        <v>5</v>
      </c>
      <c r="F3680" t="s">
        <v>17</v>
      </c>
      <c r="G3680" s="54">
        <v>0.91589104621225803</v>
      </c>
      <c r="H3680" s="54">
        <v>0</v>
      </c>
      <c r="I3680" s="54">
        <v>-0.110094469955081</v>
      </c>
      <c r="J3680" s="1">
        <v>0</v>
      </c>
      <c r="K3680" s="1">
        <v>150</v>
      </c>
      <c r="L3680" s="54"/>
    </row>
    <row r="3681" spans="1:12">
      <c r="A3681" t="s">
        <v>28</v>
      </c>
      <c r="B3681" t="s">
        <v>123</v>
      </c>
      <c r="C3681" t="s">
        <v>99</v>
      </c>
      <c r="D3681" t="s">
        <v>100</v>
      </c>
      <c r="E3681" s="54">
        <v>5</v>
      </c>
      <c r="F3681" t="s">
        <v>63</v>
      </c>
      <c r="G3681" s="54">
        <v>0.91589104621225803</v>
      </c>
      <c r="H3681" s="54">
        <v>0</v>
      </c>
      <c r="I3681" s="54">
        <v>-4.22167249592907E-2</v>
      </c>
      <c r="J3681" s="1">
        <v>0</v>
      </c>
      <c r="K3681" s="1">
        <v>150</v>
      </c>
      <c r="L3681" s="54"/>
    </row>
    <row r="3682" spans="1:12">
      <c r="A3682" t="s">
        <v>28</v>
      </c>
      <c r="B3682" t="s">
        <v>123</v>
      </c>
      <c r="C3682" t="s">
        <v>99</v>
      </c>
      <c r="D3682" t="s">
        <v>100</v>
      </c>
      <c r="E3682" s="54">
        <v>5</v>
      </c>
      <c r="F3682" t="s">
        <v>72</v>
      </c>
      <c r="G3682" s="54">
        <v>0.91589104621225803</v>
      </c>
      <c r="H3682" s="54">
        <v>0</v>
      </c>
      <c r="I3682" s="54">
        <v>-0.11767939750364199</v>
      </c>
      <c r="J3682" s="1">
        <v>0</v>
      </c>
      <c r="K3682" s="1">
        <v>150</v>
      </c>
      <c r="L3682" s="54"/>
    </row>
    <row r="3683" spans="1:12">
      <c r="A3683" t="s">
        <v>28</v>
      </c>
      <c r="B3683" t="s">
        <v>123</v>
      </c>
      <c r="C3683" t="s">
        <v>99</v>
      </c>
      <c r="D3683" t="s">
        <v>100</v>
      </c>
      <c r="E3683" s="54">
        <v>6</v>
      </c>
      <c r="F3683" t="s">
        <v>62</v>
      </c>
      <c r="G3683" s="54">
        <v>1.21878543781538</v>
      </c>
      <c r="H3683" s="54">
        <v>0</v>
      </c>
      <c r="I3683" s="54">
        <v>-9.9123339581759298E-2</v>
      </c>
      <c r="J3683" s="1">
        <v>0</v>
      </c>
      <c r="K3683" s="1">
        <v>150</v>
      </c>
      <c r="L3683" s="54"/>
    </row>
    <row r="3684" spans="1:12">
      <c r="A3684" t="s">
        <v>28</v>
      </c>
      <c r="B3684" t="s">
        <v>123</v>
      </c>
      <c r="C3684" t="s">
        <v>99</v>
      </c>
      <c r="D3684" t="s">
        <v>100</v>
      </c>
      <c r="E3684" s="54">
        <v>6</v>
      </c>
      <c r="F3684" t="s">
        <v>84</v>
      </c>
      <c r="G3684" s="54">
        <v>1.21878543781538</v>
      </c>
      <c r="H3684" s="54">
        <v>0</v>
      </c>
      <c r="I3684" s="54">
        <v>2.27455292045479E-2</v>
      </c>
      <c r="J3684" s="1">
        <v>0</v>
      </c>
      <c r="K3684" s="1">
        <v>150</v>
      </c>
      <c r="L3684" s="54"/>
    </row>
    <row r="3685" spans="1:12">
      <c r="A3685" t="s">
        <v>28</v>
      </c>
      <c r="B3685" t="s">
        <v>123</v>
      </c>
      <c r="C3685" t="s">
        <v>99</v>
      </c>
      <c r="D3685" t="s">
        <v>100</v>
      </c>
      <c r="E3685" s="54">
        <v>6</v>
      </c>
      <c r="F3685" t="s">
        <v>80</v>
      </c>
      <c r="G3685" s="54">
        <v>1.21878543781538</v>
      </c>
      <c r="H3685" s="54">
        <v>0</v>
      </c>
      <c r="I3685" s="54">
        <v>2.2444765760049199E-2</v>
      </c>
      <c r="J3685" s="1">
        <v>0</v>
      </c>
      <c r="K3685" s="1">
        <v>150</v>
      </c>
      <c r="L3685" s="54"/>
    </row>
    <row r="3686" spans="1:12">
      <c r="A3686" t="s">
        <v>28</v>
      </c>
      <c r="B3686" t="s">
        <v>123</v>
      </c>
      <c r="C3686" t="s">
        <v>99</v>
      </c>
      <c r="D3686" t="s">
        <v>100</v>
      </c>
      <c r="E3686" s="54">
        <v>6</v>
      </c>
      <c r="F3686" t="s">
        <v>81</v>
      </c>
      <c r="G3686" s="54">
        <v>1.21878543781538</v>
      </c>
      <c r="H3686" s="54">
        <v>0</v>
      </c>
      <c r="I3686" s="54">
        <v>1.4369595330817799E-2</v>
      </c>
      <c r="J3686" s="1">
        <v>0</v>
      </c>
      <c r="K3686" s="1">
        <v>150</v>
      </c>
      <c r="L3686" s="54"/>
    </row>
    <row r="3687" spans="1:12">
      <c r="A3687" t="s">
        <v>28</v>
      </c>
      <c r="B3687" t="s">
        <v>123</v>
      </c>
      <c r="C3687" t="s">
        <v>99</v>
      </c>
      <c r="D3687" t="s">
        <v>100</v>
      </c>
      <c r="E3687" s="54">
        <v>6</v>
      </c>
      <c r="F3687" t="s">
        <v>79</v>
      </c>
      <c r="G3687" s="54">
        <v>1.21878543781538</v>
      </c>
      <c r="H3687" s="54">
        <v>0</v>
      </c>
      <c r="I3687" s="54">
        <v>0.13164889378493699</v>
      </c>
      <c r="J3687" s="1">
        <v>0</v>
      </c>
      <c r="K3687" s="1">
        <v>150</v>
      </c>
      <c r="L3687" s="54"/>
    </row>
    <row r="3688" spans="1:12">
      <c r="A3688" t="s">
        <v>28</v>
      </c>
      <c r="B3688" t="s">
        <v>123</v>
      </c>
      <c r="C3688" t="s">
        <v>99</v>
      </c>
      <c r="D3688" t="s">
        <v>100</v>
      </c>
      <c r="E3688" s="54">
        <v>6</v>
      </c>
      <c r="F3688" t="s">
        <v>66</v>
      </c>
      <c r="G3688" s="54">
        <v>1.21878543781538</v>
      </c>
      <c r="H3688" s="54">
        <v>0</v>
      </c>
      <c r="I3688" s="54">
        <v>9.5584003526733199E-2</v>
      </c>
      <c r="J3688" s="1">
        <v>0</v>
      </c>
      <c r="K3688" s="1">
        <v>150</v>
      </c>
      <c r="L3688" s="54"/>
    </row>
    <row r="3689" spans="1:12">
      <c r="A3689" t="s">
        <v>28</v>
      </c>
      <c r="B3689" t="s">
        <v>123</v>
      </c>
      <c r="C3689" t="s">
        <v>99</v>
      </c>
      <c r="D3689" t="s">
        <v>100</v>
      </c>
      <c r="E3689" s="54">
        <v>6</v>
      </c>
      <c r="F3689" t="s">
        <v>56</v>
      </c>
      <c r="G3689" s="54">
        <v>1.21878543781538</v>
      </c>
      <c r="H3689" s="54">
        <v>0</v>
      </c>
      <c r="I3689" s="54">
        <v>0.123803718653287</v>
      </c>
      <c r="J3689" s="1">
        <v>0</v>
      </c>
      <c r="K3689" s="1">
        <v>150</v>
      </c>
      <c r="L3689" s="54"/>
    </row>
    <row r="3690" spans="1:12">
      <c r="A3690" t="s">
        <v>28</v>
      </c>
      <c r="B3690" t="s">
        <v>123</v>
      </c>
      <c r="C3690" t="s">
        <v>99</v>
      </c>
      <c r="D3690" t="s">
        <v>100</v>
      </c>
      <c r="E3690" s="54">
        <v>6</v>
      </c>
      <c r="F3690" t="s">
        <v>86</v>
      </c>
      <c r="G3690" s="54">
        <v>1.21878543781538</v>
      </c>
      <c r="H3690" s="54">
        <v>0</v>
      </c>
      <c r="I3690" s="54">
        <v>3.2660251894573301E-3</v>
      </c>
      <c r="J3690" s="1">
        <v>0</v>
      </c>
      <c r="K3690" s="1">
        <v>150</v>
      </c>
      <c r="L3690" s="54"/>
    </row>
    <row r="3691" spans="1:12">
      <c r="A3691" t="s">
        <v>28</v>
      </c>
      <c r="B3691" t="s">
        <v>123</v>
      </c>
      <c r="C3691" t="s">
        <v>99</v>
      </c>
      <c r="D3691" t="s">
        <v>100</v>
      </c>
      <c r="E3691" s="54">
        <v>6</v>
      </c>
      <c r="F3691" t="s">
        <v>88</v>
      </c>
      <c r="G3691" s="54">
        <v>1.21878543781538</v>
      </c>
      <c r="H3691" s="54">
        <v>0</v>
      </c>
      <c r="I3691" s="54">
        <v>-7.9426196999550103E-3</v>
      </c>
      <c r="J3691" s="1">
        <v>0</v>
      </c>
      <c r="K3691" s="1">
        <v>150</v>
      </c>
      <c r="L3691" s="54"/>
    </row>
    <row r="3692" spans="1:12">
      <c r="A3692" t="s">
        <v>28</v>
      </c>
      <c r="B3692" t="s">
        <v>123</v>
      </c>
      <c r="C3692" t="s">
        <v>99</v>
      </c>
      <c r="D3692" t="s">
        <v>100</v>
      </c>
      <c r="E3692" s="54">
        <v>6</v>
      </c>
      <c r="F3692" t="s">
        <v>87</v>
      </c>
      <c r="G3692" s="54">
        <v>1.21878543781538</v>
      </c>
      <c r="H3692" s="54">
        <v>0</v>
      </c>
      <c r="I3692" s="54">
        <v>1.0346881007538399E-2</v>
      </c>
      <c r="J3692" s="1">
        <v>0</v>
      </c>
      <c r="K3692" s="1">
        <v>150</v>
      </c>
      <c r="L3692" s="54"/>
    </row>
    <row r="3693" spans="1:12">
      <c r="A3693" t="s">
        <v>28</v>
      </c>
      <c r="B3693" t="s">
        <v>123</v>
      </c>
      <c r="C3693" t="s">
        <v>99</v>
      </c>
      <c r="D3693" t="s">
        <v>100</v>
      </c>
      <c r="E3693" s="54">
        <v>6</v>
      </c>
      <c r="F3693" t="s">
        <v>85</v>
      </c>
      <c r="G3693" s="54">
        <v>1.21878543781538</v>
      </c>
      <c r="H3693" s="54">
        <v>0</v>
      </c>
      <c r="I3693" s="54">
        <v>-4.0400885117981199E-4</v>
      </c>
      <c r="J3693" s="1">
        <v>0</v>
      </c>
      <c r="K3693" s="1">
        <v>51.639344262295097</v>
      </c>
      <c r="L3693" s="54"/>
    </row>
    <row r="3694" spans="1:12">
      <c r="A3694" t="s">
        <v>28</v>
      </c>
      <c r="B3694" t="s">
        <v>123</v>
      </c>
      <c r="C3694" t="s">
        <v>99</v>
      </c>
      <c r="D3694" t="s">
        <v>100</v>
      </c>
      <c r="E3694" s="54">
        <v>6</v>
      </c>
      <c r="F3694" t="s">
        <v>85</v>
      </c>
      <c r="G3694" s="54">
        <v>1.21878543781538</v>
      </c>
      <c r="H3694" s="54">
        <v>1</v>
      </c>
      <c r="I3694" s="54">
        <v>-2.0226183322289499E-2</v>
      </c>
      <c r="J3694" s="1">
        <v>51.639344262295097</v>
      </c>
      <c r="K3694" s="1">
        <v>58.524590163934398</v>
      </c>
      <c r="L3694" s="54"/>
    </row>
    <row r="3695" spans="1:12">
      <c r="A3695" t="s">
        <v>28</v>
      </c>
      <c r="B3695" t="s">
        <v>123</v>
      </c>
      <c r="C3695" t="s">
        <v>99</v>
      </c>
      <c r="D3695" t="s">
        <v>100</v>
      </c>
      <c r="E3695" s="54">
        <v>6</v>
      </c>
      <c r="F3695" t="s">
        <v>85</v>
      </c>
      <c r="G3695" s="54">
        <v>1.21878543781538</v>
      </c>
      <c r="H3695" s="54">
        <v>2</v>
      </c>
      <c r="I3695" s="54">
        <v>3.1546681009926601E-2</v>
      </c>
      <c r="J3695" s="1">
        <v>58.524590163934398</v>
      </c>
      <c r="K3695" s="1">
        <v>150</v>
      </c>
      <c r="L3695" s="54"/>
    </row>
    <row r="3696" spans="1:12">
      <c r="A3696" t="s">
        <v>28</v>
      </c>
      <c r="B3696" t="s">
        <v>123</v>
      </c>
      <c r="C3696" t="s">
        <v>99</v>
      </c>
      <c r="D3696" t="s">
        <v>100</v>
      </c>
      <c r="E3696" s="54">
        <v>6</v>
      </c>
      <c r="F3696" t="s">
        <v>89</v>
      </c>
      <c r="G3696" s="54">
        <v>1.21878543781538</v>
      </c>
      <c r="H3696" s="54">
        <v>0</v>
      </c>
      <c r="I3696" s="54">
        <v>1.3286719967682201E-2</v>
      </c>
      <c r="J3696" s="1">
        <v>0</v>
      </c>
      <c r="K3696" s="1">
        <v>150</v>
      </c>
      <c r="L3696" s="54"/>
    </row>
    <row r="3697" spans="1:12">
      <c r="A3697" t="s">
        <v>28</v>
      </c>
      <c r="B3697" t="s">
        <v>123</v>
      </c>
      <c r="C3697" t="s">
        <v>99</v>
      </c>
      <c r="D3697" t="s">
        <v>100</v>
      </c>
      <c r="E3697" s="54">
        <v>6</v>
      </c>
      <c r="F3697" t="s">
        <v>55</v>
      </c>
      <c r="G3697" s="54">
        <v>1.21878543781538</v>
      </c>
      <c r="H3697" s="54">
        <v>0</v>
      </c>
      <c r="I3697" s="54">
        <v>0.10126206979270901</v>
      </c>
      <c r="J3697" s="1">
        <v>0</v>
      </c>
      <c r="K3697" s="1">
        <v>150</v>
      </c>
      <c r="L3697" s="54"/>
    </row>
    <row r="3698" spans="1:12">
      <c r="A3698" t="s">
        <v>28</v>
      </c>
      <c r="B3698" t="s">
        <v>123</v>
      </c>
      <c r="C3698" t="s">
        <v>99</v>
      </c>
      <c r="D3698" t="s">
        <v>100</v>
      </c>
      <c r="E3698" s="54">
        <v>6</v>
      </c>
      <c r="F3698" t="s">
        <v>61</v>
      </c>
      <c r="G3698" s="54">
        <v>1.21878543781538</v>
      </c>
      <c r="H3698" s="54">
        <v>0</v>
      </c>
      <c r="I3698" s="54">
        <v>-0.145020397331145</v>
      </c>
      <c r="J3698" s="1">
        <v>0</v>
      </c>
      <c r="K3698" s="1">
        <v>150</v>
      </c>
      <c r="L3698" s="54"/>
    </row>
    <row r="3699" spans="1:12">
      <c r="A3699" t="s">
        <v>28</v>
      </c>
      <c r="B3699" t="s">
        <v>123</v>
      </c>
      <c r="C3699" t="s">
        <v>99</v>
      </c>
      <c r="D3699" t="s">
        <v>100</v>
      </c>
      <c r="E3699" s="54">
        <v>6</v>
      </c>
      <c r="F3699" t="s">
        <v>60</v>
      </c>
      <c r="G3699" s="54">
        <v>1.21878543781538</v>
      </c>
      <c r="H3699" s="54">
        <v>0</v>
      </c>
      <c r="I3699" s="54">
        <v>-0.160988221402249</v>
      </c>
      <c r="J3699" s="1">
        <v>0</v>
      </c>
      <c r="K3699" s="1">
        <v>150</v>
      </c>
      <c r="L3699" s="54"/>
    </row>
    <row r="3700" spans="1:12">
      <c r="A3700" t="s">
        <v>28</v>
      </c>
      <c r="B3700" t="s">
        <v>123</v>
      </c>
      <c r="C3700" t="s">
        <v>99</v>
      </c>
      <c r="D3700" t="s">
        <v>100</v>
      </c>
      <c r="E3700" s="54">
        <v>6</v>
      </c>
      <c r="F3700" t="s">
        <v>57</v>
      </c>
      <c r="G3700" s="54">
        <v>1.21878543781538</v>
      </c>
      <c r="H3700" s="54">
        <v>0</v>
      </c>
      <c r="I3700" s="54">
        <v>0.135077935471168</v>
      </c>
      <c r="J3700" s="1">
        <v>0</v>
      </c>
      <c r="K3700" s="1">
        <v>150</v>
      </c>
      <c r="L3700" s="54"/>
    </row>
    <row r="3701" spans="1:12">
      <c r="A3701" t="s">
        <v>28</v>
      </c>
      <c r="B3701" t="s">
        <v>123</v>
      </c>
      <c r="C3701" t="s">
        <v>99</v>
      </c>
      <c r="D3701" t="s">
        <v>100</v>
      </c>
      <c r="E3701" s="54">
        <v>6</v>
      </c>
      <c r="F3701" t="s">
        <v>59</v>
      </c>
      <c r="G3701" s="54">
        <v>1.21878543781538</v>
      </c>
      <c r="H3701" s="54">
        <v>0</v>
      </c>
      <c r="I3701" s="54">
        <v>-0.156353360090279</v>
      </c>
      <c r="J3701" s="1">
        <v>0</v>
      </c>
      <c r="K3701" s="1">
        <v>150</v>
      </c>
      <c r="L3701" s="54"/>
    </row>
    <row r="3702" spans="1:12">
      <c r="A3702" t="s">
        <v>28</v>
      </c>
      <c r="B3702" t="s">
        <v>123</v>
      </c>
      <c r="C3702" t="s">
        <v>99</v>
      </c>
      <c r="D3702" t="s">
        <v>100</v>
      </c>
      <c r="E3702" s="54">
        <v>6</v>
      </c>
      <c r="F3702" t="s">
        <v>65</v>
      </c>
      <c r="G3702" s="54">
        <v>1.21878543781538</v>
      </c>
      <c r="H3702" s="54">
        <v>0</v>
      </c>
      <c r="I3702" s="54">
        <v>-3.68840683759128E-2</v>
      </c>
      <c r="J3702" s="1">
        <v>0</v>
      </c>
      <c r="K3702" s="1">
        <v>150</v>
      </c>
      <c r="L3702" s="54"/>
    </row>
    <row r="3703" spans="1:12">
      <c r="A3703" t="s">
        <v>28</v>
      </c>
      <c r="B3703" t="s">
        <v>123</v>
      </c>
      <c r="C3703" t="s">
        <v>99</v>
      </c>
      <c r="D3703" t="s">
        <v>100</v>
      </c>
      <c r="E3703" s="54">
        <v>6</v>
      </c>
      <c r="F3703" t="s">
        <v>64</v>
      </c>
      <c r="G3703" s="54">
        <v>1.21878543781538</v>
      </c>
      <c r="H3703" s="54">
        <v>0</v>
      </c>
      <c r="I3703" s="54">
        <v>-9.3746412824267794E-2</v>
      </c>
      <c r="J3703" s="1">
        <v>0</v>
      </c>
      <c r="K3703" s="1">
        <v>150</v>
      </c>
      <c r="L3703" s="54"/>
    </row>
    <row r="3704" spans="1:12">
      <c r="A3704" t="s">
        <v>28</v>
      </c>
      <c r="B3704" t="s">
        <v>123</v>
      </c>
      <c r="C3704" t="s">
        <v>99</v>
      </c>
      <c r="D3704" t="s">
        <v>100</v>
      </c>
      <c r="E3704" s="54">
        <v>6</v>
      </c>
      <c r="F3704" t="s">
        <v>17</v>
      </c>
      <c r="G3704" s="54">
        <v>1.21878543781538</v>
      </c>
      <c r="H3704" s="54">
        <v>0</v>
      </c>
      <c r="I3704" s="54">
        <v>-0.30345296177658199</v>
      </c>
      <c r="J3704" s="1">
        <v>0</v>
      </c>
      <c r="K3704" s="1">
        <v>150</v>
      </c>
      <c r="L3704" s="54"/>
    </row>
    <row r="3705" spans="1:12">
      <c r="A3705" t="s">
        <v>28</v>
      </c>
      <c r="B3705" t="s">
        <v>123</v>
      </c>
      <c r="C3705" t="s">
        <v>99</v>
      </c>
      <c r="D3705" t="s">
        <v>100</v>
      </c>
      <c r="E3705" s="54">
        <v>6</v>
      </c>
      <c r="F3705" t="s">
        <v>63</v>
      </c>
      <c r="G3705" s="54">
        <v>1.21878543781538</v>
      </c>
      <c r="H3705" s="54">
        <v>0</v>
      </c>
      <c r="I3705" s="54">
        <v>-8.5330187277717698E-2</v>
      </c>
      <c r="J3705" s="1">
        <v>0</v>
      </c>
      <c r="K3705" s="1">
        <v>150</v>
      </c>
      <c r="L3705" s="54"/>
    </row>
    <row r="3706" spans="1:12">
      <c r="A3706" t="s">
        <v>28</v>
      </c>
      <c r="B3706" t="s">
        <v>123</v>
      </c>
      <c r="C3706" t="s">
        <v>99</v>
      </c>
      <c r="D3706" t="s">
        <v>100</v>
      </c>
      <c r="E3706" s="54">
        <v>6</v>
      </c>
      <c r="F3706" t="s">
        <v>72</v>
      </c>
      <c r="G3706" s="54">
        <v>1.21878543781538</v>
      </c>
      <c r="H3706" s="54">
        <v>0</v>
      </c>
      <c r="I3706" s="54">
        <v>-0.32260118050359099</v>
      </c>
      <c r="J3706" s="1">
        <v>0</v>
      </c>
      <c r="K3706" s="1">
        <v>150</v>
      </c>
      <c r="L3706" s="54"/>
    </row>
    <row r="3707" spans="1:12">
      <c r="A3707" t="s">
        <v>28</v>
      </c>
      <c r="B3707" t="s">
        <v>123</v>
      </c>
      <c r="C3707" t="s">
        <v>99</v>
      </c>
      <c r="D3707" t="s">
        <v>100</v>
      </c>
      <c r="E3707" s="54">
        <v>7</v>
      </c>
      <c r="F3707" t="s">
        <v>62</v>
      </c>
      <c r="G3707" s="54">
        <v>1.0732825980084899</v>
      </c>
      <c r="H3707" s="54">
        <v>0</v>
      </c>
      <c r="I3707" s="54">
        <v>-3.1769435096334002E-2</v>
      </c>
      <c r="J3707" s="1">
        <v>0</v>
      </c>
      <c r="K3707" s="1">
        <v>150</v>
      </c>
      <c r="L3707" s="54"/>
    </row>
    <row r="3708" spans="1:12">
      <c r="A3708" t="s">
        <v>28</v>
      </c>
      <c r="B3708" t="s">
        <v>123</v>
      </c>
      <c r="C3708" t="s">
        <v>99</v>
      </c>
      <c r="D3708" t="s">
        <v>100</v>
      </c>
      <c r="E3708" s="54">
        <v>7</v>
      </c>
      <c r="F3708" t="s">
        <v>84</v>
      </c>
      <c r="G3708" s="54">
        <v>1.0732825980084899</v>
      </c>
      <c r="H3708" s="54">
        <v>0</v>
      </c>
      <c r="I3708" s="54">
        <v>1.78375815985823E-2</v>
      </c>
      <c r="J3708" s="1">
        <v>0</v>
      </c>
      <c r="K3708" s="1">
        <v>150</v>
      </c>
      <c r="L3708" s="54"/>
    </row>
    <row r="3709" spans="1:12">
      <c r="A3709" t="s">
        <v>28</v>
      </c>
      <c r="B3709" t="s">
        <v>123</v>
      </c>
      <c r="C3709" t="s">
        <v>99</v>
      </c>
      <c r="D3709" t="s">
        <v>100</v>
      </c>
      <c r="E3709" s="54">
        <v>7</v>
      </c>
      <c r="F3709" t="s">
        <v>80</v>
      </c>
      <c r="G3709" s="54">
        <v>1.0732825980084899</v>
      </c>
      <c r="H3709" s="54">
        <v>0</v>
      </c>
      <c r="I3709" s="54">
        <v>1.97868849860806E-2</v>
      </c>
      <c r="J3709" s="1">
        <v>0</v>
      </c>
      <c r="K3709" s="1">
        <v>150</v>
      </c>
      <c r="L3709" s="54"/>
    </row>
    <row r="3710" spans="1:12">
      <c r="A3710" t="s">
        <v>28</v>
      </c>
      <c r="B3710" t="s">
        <v>123</v>
      </c>
      <c r="C3710" t="s">
        <v>99</v>
      </c>
      <c r="D3710" t="s">
        <v>100</v>
      </c>
      <c r="E3710" s="54">
        <v>7</v>
      </c>
      <c r="F3710" t="s">
        <v>81</v>
      </c>
      <c r="G3710" s="54">
        <v>1.0732825980084899</v>
      </c>
      <c r="H3710" s="54">
        <v>0</v>
      </c>
      <c r="I3710" s="54">
        <v>2.2185410167962799E-2</v>
      </c>
      <c r="J3710" s="1">
        <v>0</v>
      </c>
      <c r="K3710" s="1">
        <v>150</v>
      </c>
      <c r="L3710" s="54"/>
    </row>
    <row r="3711" spans="1:12">
      <c r="A3711" t="s">
        <v>28</v>
      </c>
      <c r="B3711" t="s">
        <v>123</v>
      </c>
      <c r="C3711" t="s">
        <v>99</v>
      </c>
      <c r="D3711" t="s">
        <v>100</v>
      </c>
      <c r="E3711" s="54">
        <v>7</v>
      </c>
      <c r="F3711" t="s">
        <v>79</v>
      </c>
      <c r="G3711" s="54">
        <v>1.0732825980084899</v>
      </c>
      <c r="H3711" s="54">
        <v>0</v>
      </c>
      <c r="I3711" s="54">
        <v>0.118837776805076</v>
      </c>
      <c r="J3711" s="1">
        <v>0</v>
      </c>
      <c r="K3711" s="1">
        <v>150</v>
      </c>
      <c r="L3711" s="54"/>
    </row>
    <row r="3712" spans="1:12">
      <c r="A3712" t="s">
        <v>28</v>
      </c>
      <c r="B3712" t="s">
        <v>123</v>
      </c>
      <c r="C3712" t="s">
        <v>99</v>
      </c>
      <c r="D3712" t="s">
        <v>100</v>
      </c>
      <c r="E3712" s="54">
        <v>7</v>
      </c>
      <c r="F3712" t="s">
        <v>66</v>
      </c>
      <c r="G3712" s="54">
        <v>1.0732825980084899</v>
      </c>
      <c r="H3712" s="54">
        <v>0</v>
      </c>
      <c r="I3712" s="54">
        <v>0.14418333486118901</v>
      </c>
      <c r="J3712" s="1">
        <v>0</v>
      </c>
      <c r="K3712" s="1">
        <v>150</v>
      </c>
      <c r="L3712" s="54"/>
    </row>
    <row r="3713" spans="1:12">
      <c r="A3713" t="s">
        <v>28</v>
      </c>
      <c r="B3713" t="s">
        <v>123</v>
      </c>
      <c r="C3713" t="s">
        <v>99</v>
      </c>
      <c r="D3713" t="s">
        <v>100</v>
      </c>
      <c r="E3713" s="54">
        <v>7</v>
      </c>
      <c r="F3713" t="s">
        <v>56</v>
      </c>
      <c r="G3713" s="54">
        <v>1.0732825980084899</v>
      </c>
      <c r="H3713" s="54">
        <v>0</v>
      </c>
      <c r="I3713" s="54">
        <v>0.14619165874460999</v>
      </c>
      <c r="J3713" s="1">
        <v>0</v>
      </c>
      <c r="K3713" s="1">
        <v>150</v>
      </c>
      <c r="L3713" s="54"/>
    </row>
    <row r="3714" spans="1:12">
      <c r="A3714" t="s">
        <v>28</v>
      </c>
      <c r="B3714" t="s">
        <v>123</v>
      </c>
      <c r="C3714" t="s">
        <v>99</v>
      </c>
      <c r="D3714" t="s">
        <v>100</v>
      </c>
      <c r="E3714" s="54">
        <v>7</v>
      </c>
      <c r="F3714" t="s">
        <v>86</v>
      </c>
      <c r="G3714" s="54">
        <v>1.0732825980084899</v>
      </c>
      <c r="H3714" s="54">
        <v>0</v>
      </c>
      <c r="I3714" s="54">
        <v>-3.50488067795292E-2</v>
      </c>
      <c r="J3714" s="1">
        <v>0</v>
      </c>
      <c r="K3714" s="1">
        <v>150</v>
      </c>
      <c r="L3714" s="54"/>
    </row>
    <row r="3715" spans="1:12">
      <c r="A3715" t="s">
        <v>28</v>
      </c>
      <c r="B3715" t="s">
        <v>123</v>
      </c>
      <c r="C3715" t="s">
        <v>99</v>
      </c>
      <c r="D3715" t="s">
        <v>100</v>
      </c>
      <c r="E3715" s="54">
        <v>7</v>
      </c>
      <c r="F3715" t="s">
        <v>88</v>
      </c>
      <c r="G3715" s="54">
        <v>1.0732825980084899</v>
      </c>
      <c r="H3715" s="54">
        <v>0</v>
      </c>
      <c r="I3715" s="54">
        <v>2.7265441565250902E-3</v>
      </c>
      <c r="J3715" s="1">
        <v>0</v>
      </c>
      <c r="K3715" s="1">
        <v>150</v>
      </c>
      <c r="L3715" s="54"/>
    </row>
    <row r="3716" spans="1:12">
      <c r="A3716" t="s">
        <v>28</v>
      </c>
      <c r="B3716" t="s">
        <v>123</v>
      </c>
      <c r="C3716" t="s">
        <v>99</v>
      </c>
      <c r="D3716" t="s">
        <v>100</v>
      </c>
      <c r="E3716" s="54">
        <v>7</v>
      </c>
      <c r="F3716" t="s">
        <v>87</v>
      </c>
      <c r="G3716" s="54">
        <v>1.0732825980084899</v>
      </c>
      <c r="H3716" s="54">
        <v>0</v>
      </c>
      <c r="I3716" s="54">
        <v>-1.21322816561056E-2</v>
      </c>
      <c r="J3716" s="1">
        <v>0</v>
      </c>
      <c r="K3716" s="1">
        <v>150</v>
      </c>
      <c r="L3716" s="54"/>
    </row>
    <row r="3717" spans="1:12">
      <c r="A3717" t="s">
        <v>28</v>
      </c>
      <c r="B3717" t="s">
        <v>123</v>
      </c>
      <c r="C3717" t="s">
        <v>99</v>
      </c>
      <c r="D3717" t="s">
        <v>100</v>
      </c>
      <c r="E3717" s="54">
        <v>7</v>
      </c>
      <c r="F3717" t="s">
        <v>85</v>
      </c>
      <c r="G3717" s="54">
        <v>1.0732825980084899</v>
      </c>
      <c r="H3717" s="54">
        <v>0</v>
      </c>
      <c r="I3717" s="54">
        <v>-2.0328989631357699E-3</v>
      </c>
      <c r="J3717" s="1">
        <v>0</v>
      </c>
      <c r="K3717" s="1">
        <v>6.9836065573770503</v>
      </c>
      <c r="L3717" s="54"/>
    </row>
    <row r="3718" spans="1:12">
      <c r="A3718" t="s">
        <v>28</v>
      </c>
      <c r="B3718" t="s">
        <v>123</v>
      </c>
      <c r="C3718" t="s">
        <v>99</v>
      </c>
      <c r="D3718" t="s">
        <v>100</v>
      </c>
      <c r="E3718" s="54">
        <v>7</v>
      </c>
      <c r="F3718" t="s">
        <v>85</v>
      </c>
      <c r="G3718" s="54">
        <v>1.0732825980084899</v>
      </c>
      <c r="H3718" s="54">
        <v>1</v>
      </c>
      <c r="I3718" s="54">
        <v>1.96041489011748E-2</v>
      </c>
      <c r="J3718" s="1">
        <v>6.9836065573770503</v>
      </c>
      <c r="K3718" s="1">
        <v>31.426229508196698</v>
      </c>
      <c r="L3718" s="54"/>
    </row>
    <row r="3719" spans="1:12">
      <c r="A3719" t="s">
        <v>28</v>
      </c>
      <c r="B3719" t="s">
        <v>123</v>
      </c>
      <c r="C3719" t="s">
        <v>99</v>
      </c>
      <c r="D3719" t="s">
        <v>100</v>
      </c>
      <c r="E3719" s="54">
        <v>7</v>
      </c>
      <c r="F3719" t="s">
        <v>85</v>
      </c>
      <c r="G3719" s="54">
        <v>1.0732825980084899</v>
      </c>
      <c r="H3719" s="54">
        <v>2</v>
      </c>
      <c r="I3719" s="54">
        <v>3.3507150523057798E-2</v>
      </c>
      <c r="J3719" s="1">
        <v>31.426229508196698</v>
      </c>
      <c r="K3719" s="1">
        <v>150</v>
      </c>
      <c r="L3719" s="54"/>
    </row>
    <row r="3720" spans="1:12">
      <c r="A3720" t="s">
        <v>28</v>
      </c>
      <c r="B3720" t="s">
        <v>123</v>
      </c>
      <c r="C3720" t="s">
        <v>99</v>
      </c>
      <c r="D3720" t="s">
        <v>100</v>
      </c>
      <c r="E3720" s="54">
        <v>7</v>
      </c>
      <c r="F3720" t="s">
        <v>89</v>
      </c>
      <c r="G3720" s="54">
        <v>1.0732825980084899</v>
      </c>
      <c r="H3720" s="54">
        <v>0</v>
      </c>
      <c r="I3720" s="54">
        <v>1.1563668860027101E-2</v>
      </c>
      <c r="J3720" s="1">
        <v>0</v>
      </c>
      <c r="K3720" s="1">
        <v>150</v>
      </c>
      <c r="L3720" s="54"/>
    </row>
    <row r="3721" spans="1:12">
      <c r="A3721" t="s">
        <v>28</v>
      </c>
      <c r="B3721" t="s">
        <v>123</v>
      </c>
      <c r="C3721" t="s">
        <v>99</v>
      </c>
      <c r="D3721" t="s">
        <v>100</v>
      </c>
      <c r="E3721" s="54">
        <v>7</v>
      </c>
      <c r="F3721" t="s">
        <v>55</v>
      </c>
      <c r="G3721" s="54">
        <v>1.0732825980084899</v>
      </c>
      <c r="H3721" s="54">
        <v>0</v>
      </c>
      <c r="I3721" s="54">
        <v>0.17598791186980001</v>
      </c>
      <c r="J3721" s="1">
        <v>0</v>
      </c>
      <c r="K3721" s="1">
        <v>150</v>
      </c>
      <c r="L3721" s="54"/>
    </row>
    <row r="3722" spans="1:12">
      <c r="A3722" t="s">
        <v>28</v>
      </c>
      <c r="B3722" t="s">
        <v>123</v>
      </c>
      <c r="C3722" t="s">
        <v>99</v>
      </c>
      <c r="D3722" t="s">
        <v>100</v>
      </c>
      <c r="E3722" s="54">
        <v>7</v>
      </c>
      <c r="F3722" t="s">
        <v>61</v>
      </c>
      <c r="G3722" s="54">
        <v>1.0732825980084899</v>
      </c>
      <c r="H3722" s="54">
        <v>0</v>
      </c>
      <c r="I3722" s="54">
        <v>-8.0386735485831598E-2</v>
      </c>
      <c r="J3722" s="1">
        <v>0</v>
      </c>
      <c r="K3722" s="1">
        <v>150</v>
      </c>
      <c r="L3722" s="54"/>
    </row>
    <row r="3723" spans="1:12">
      <c r="A3723" t="s">
        <v>28</v>
      </c>
      <c r="B3723" t="s">
        <v>123</v>
      </c>
      <c r="C3723" t="s">
        <v>99</v>
      </c>
      <c r="D3723" t="s">
        <v>100</v>
      </c>
      <c r="E3723" s="54">
        <v>7</v>
      </c>
      <c r="F3723" t="s">
        <v>60</v>
      </c>
      <c r="G3723" s="54">
        <v>1.0732825980084899</v>
      </c>
      <c r="H3723" s="54">
        <v>0</v>
      </c>
      <c r="I3723" s="54">
        <v>-5.0283386001770902E-2</v>
      </c>
      <c r="J3723" s="1">
        <v>0</v>
      </c>
      <c r="K3723" s="1">
        <v>150</v>
      </c>
      <c r="L3723" s="54"/>
    </row>
    <row r="3724" spans="1:12">
      <c r="A3724" t="s">
        <v>28</v>
      </c>
      <c r="B3724" t="s">
        <v>123</v>
      </c>
      <c r="C3724" t="s">
        <v>99</v>
      </c>
      <c r="D3724" t="s">
        <v>100</v>
      </c>
      <c r="E3724" s="54">
        <v>7</v>
      </c>
      <c r="F3724" t="s">
        <v>57</v>
      </c>
      <c r="G3724" s="54">
        <v>1.0732825980084899</v>
      </c>
      <c r="H3724" s="54">
        <v>0</v>
      </c>
      <c r="I3724" s="54">
        <v>0.13547824914408799</v>
      </c>
      <c r="J3724" s="1">
        <v>0</v>
      </c>
      <c r="K3724" s="1">
        <v>150</v>
      </c>
      <c r="L3724" s="54"/>
    </row>
    <row r="3725" spans="1:12">
      <c r="A3725" t="s">
        <v>28</v>
      </c>
      <c r="B3725" t="s">
        <v>123</v>
      </c>
      <c r="C3725" t="s">
        <v>99</v>
      </c>
      <c r="D3725" t="s">
        <v>100</v>
      </c>
      <c r="E3725" s="54">
        <v>7</v>
      </c>
      <c r="F3725" t="s">
        <v>59</v>
      </c>
      <c r="G3725" s="54">
        <v>1.0732825980084899</v>
      </c>
      <c r="H3725" s="54">
        <v>0</v>
      </c>
      <c r="I3725" s="54">
        <v>-0.106714889418285</v>
      </c>
      <c r="J3725" s="1">
        <v>0</v>
      </c>
      <c r="K3725" s="1">
        <v>150</v>
      </c>
      <c r="L3725" s="54"/>
    </row>
    <row r="3726" spans="1:12">
      <c r="A3726" t="s">
        <v>28</v>
      </c>
      <c r="B3726" t="s">
        <v>123</v>
      </c>
      <c r="C3726" t="s">
        <v>99</v>
      </c>
      <c r="D3726" t="s">
        <v>100</v>
      </c>
      <c r="E3726" s="54">
        <v>7</v>
      </c>
      <c r="F3726" t="s">
        <v>65</v>
      </c>
      <c r="G3726" s="54">
        <v>1.0732825980084899</v>
      </c>
      <c r="H3726" s="54">
        <v>0</v>
      </c>
      <c r="I3726" s="54">
        <v>-2.7716301382334301E-3</v>
      </c>
      <c r="J3726" s="1">
        <v>0</v>
      </c>
      <c r="K3726" s="1">
        <v>150</v>
      </c>
      <c r="L3726" s="54"/>
    </row>
    <row r="3727" spans="1:12">
      <c r="A3727" t="s">
        <v>28</v>
      </c>
      <c r="B3727" t="s">
        <v>123</v>
      </c>
      <c r="C3727" t="s">
        <v>99</v>
      </c>
      <c r="D3727" t="s">
        <v>100</v>
      </c>
      <c r="E3727" s="54">
        <v>7</v>
      </c>
      <c r="F3727" t="s">
        <v>64</v>
      </c>
      <c r="G3727" s="54">
        <v>1.0732825980084899</v>
      </c>
      <c r="H3727" s="54">
        <v>0</v>
      </c>
      <c r="I3727" s="54">
        <v>-7.01646643424889E-2</v>
      </c>
      <c r="J3727" s="1">
        <v>0</v>
      </c>
      <c r="K3727" s="1">
        <v>150</v>
      </c>
      <c r="L3727" s="54"/>
    </row>
    <row r="3728" spans="1:12">
      <c r="A3728" t="s">
        <v>28</v>
      </c>
      <c r="B3728" t="s">
        <v>123</v>
      </c>
      <c r="C3728" t="s">
        <v>99</v>
      </c>
      <c r="D3728" t="s">
        <v>100</v>
      </c>
      <c r="E3728" s="54">
        <v>7</v>
      </c>
      <c r="F3728" t="s">
        <v>17</v>
      </c>
      <c r="G3728" s="54">
        <v>1.0732825980084899</v>
      </c>
      <c r="H3728" s="54">
        <v>0</v>
      </c>
      <c r="I3728" s="54">
        <v>-8.5861014326055599E-2</v>
      </c>
      <c r="J3728" s="1">
        <v>0</v>
      </c>
      <c r="K3728" s="1">
        <v>150</v>
      </c>
      <c r="L3728" s="54"/>
    </row>
    <row r="3729" spans="1:12">
      <c r="A3729" t="s">
        <v>28</v>
      </c>
      <c r="B3729" t="s">
        <v>123</v>
      </c>
      <c r="C3729" t="s">
        <v>99</v>
      </c>
      <c r="D3729" t="s">
        <v>100</v>
      </c>
      <c r="E3729" s="54">
        <v>7</v>
      </c>
      <c r="F3729" t="s">
        <v>63</v>
      </c>
      <c r="G3729" s="54">
        <v>1.0732825980084899</v>
      </c>
      <c r="H3729" s="54">
        <v>0</v>
      </c>
      <c r="I3729" s="54">
        <v>-4.5875488493715498E-2</v>
      </c>
      <c r="J3729" s="1">
        <v>0</v>
      </c>
      <c r="K3729" s="1">
        <v>150</v>
      </c>
      <c r="L3729" s="54"/>
    </row>
    <row r="3730" spans="1:12">
      <c r="A3730" t="s">
        <v>28</v>
      </c>
      <c r="B3730" t="s">
        <v>123</v>
      </c>
      <c r="C3730" t="s">
        <v>99</v>
      </c>
      <c r="D3730" t="s">
        <v>100</v>
      </c>
      <c r="E3730" s="54">
        <v>7</v>
      </c>
      <c r="F3730" t="s">
        <v>72</v>
      </c>
      <c r="G3730" s="54">
        <v>1.0732825980084899</v>
      </c>
      <c r="H3730" s="54">
        <v>0</v>
      </c>
      <c r="I3730" s="54">
        <v>-0.113155320360737</v>
      </c>
      <c r="J3730" s="1">
        <v>0</v>
      </c>
      <c r="K3730" s="1">
        <v>150</v>
      </c>
      <c r="L3730" s="54"/>
    </row>
    <row r="3731" spans="1:12">
      <c r="A3731" t="s">
        <v>28</v>
      </c>
      <c r="B3731" t="s">
        <v>123</v>
      </c>
      <c r="C3731" t="s">
        <v>99</v>
      </c>
      <c r="D3731" t="s">
        <v>100</v>
      </c>
      <c r="E3731" s="54">
        <v>8</v>
      </c>
      <c r="F3731" t="s">
        <v>62</v>
      </c>
      <c r="G3731" s="54">
        <v>1.01783504962771</v>
      </c>
      <c r="H3731" s="54">
        <v>0</v>
      </c>
      <c r="I3731" s="54">
        <v>-2.7290530009251902E-2</v>
      </c>
      <c r="J3731" s="1">
        <v>0</v>
      </c>
      <c r="K3731" s="1">
        <v>150</v>
      </c>
      <c r="L3731" s="54"/>
    </row>
    <row r="3732" spans="1:12">
      <c r="A3732" t="s">
        <v>28</v>
      </c>
      <c r="B3732" t="s">
        <v>123</v>
      </c>
      <c r="C3732" t="s">
        <v>99</v>
      </c>
      <c r="D3732" t="s">
        <v>100</v>
      </c>
      <c r="E3732" s="54">
        <v>8</v>
      </c>
      <c r="F3732" t="s">
        <v>84</v>
      </c>
      <c r="G3732" s="54">
        <v>1.01783504962771</v>
      </c>
      <c r="H3732" s="54">
        <v>0</v>
      </c>
      <c r="I3732" s="54">
        <v>2.5219875132755702E-2</v>
      </c>
      <c r="J3732" s="1">
        <v>0</v>
      </c>
      <c r="K3732" s="1">
        <v>150</v>
      </c>
      <c r="L3732" s="54"/>
    </row>
    <row r="3733" spans="1:12">
      <c r="A3733" t="s">
        <v>28</v>
      </c>
      <c r="B3733" t="s">
        <v>123</v>
      </c>
      <c r="C3733" t="s">
        <v>99</v>
      </c>
      <c r="D3733" t="s">
        <v>100</v>
      </c>
      <c r="E3733" s="54">
        <v>8</v>
      </c>
      <c r="F3733" t="s">
        <v>80</v>
      </c>
      <c r="G3733" s="54">
        <v>1.01783504962771</v>
      </c>
      <c r="H3733" s="54">
        <v>0</v>
      </c>
      <c r="I3733" s="54">
        <v>1.7826589450018401E-2</v>
      </c>
      <c r="J3733" s="1">
        <v>0</v>
      </c>
      <c r="K3733" s="1">
        <v>150</v>
      </c>
      <c r="L3733" s="54"/>
    </row>
    <row r="3734" spans="1:12">
      <c r="A3734" t="s">
        <v>28</v>
      </c>
      <c r="B3734" t="s">
        <v>123</v>
      </c>
      <c r="C3734" t="s">
        <v>99</v>
      </c>
      <c r="D3734" t="s">
        <v>100</v>
      </c>
      <c r="E3734" s="54">
        <v>8</v>
      </c>
      <c r="F3734" t="s">
        <v>81</v>
      </c>
      <c r="G3734" s="54">
        <v>1.01783504962771</v>
      </c>
      <c r="H3734" s="54">
        <v>0</v>
      </c>
      <c r="I3734" s="54">
        <v>1.8775649671987801E-2</v>
      </c>
      <c r="J3734" s="1">
        <v>0</v>
      </c>
      <c r="K3734" s="1">
        <v>150</v>
      </c>
      <c r="L3734" s="54"/>
    </row>
    <row r="3735" spans="1:12">
      <c r="A3735" t="s">
        <v>28</v>
      </c>
      <c r="B3735" t="s">
        <v>123</v>
      </c>
      <c r="C3735" t="s">
        <v>99</v>
      </c>
      <c r="D3735" t="s">
        <v>100</v>
      </c>
      <c r="E3735" s="54">
        <v>8</v>
      </c>
      <c r="F3735" t="s">
        <v>79</v>
      </c>
      <c r="G3735" s="54">
        <v>1.01783504962771</v>
      </c>
      <c r="H3735" s="54">
        <v>0</v>
      </c>
      <c r="I3735" s="54">
        <v>7.3672998576345905E-2</v>
      </c>
      <c r="J3735" s="1">
        <v>0</v>
      </c>
      <c r="K3735" s="1">
        <v>150</v>
      </c>
      <c r="L3735" s="54"/>
    </row>
    <row r="3736" spans="1:12">
      <c r="A3736" t="s">
        <v>28</v>
      </c>
      <c r="B3736" t="s">
        <v>123</v>
      </c>
      <c r="C3736" t="s">
        <v>99</v>
      </c>
      <c r="D3736" t="s">
        <v>100</v>
      </c>
      <c r="E3736" s="54">
        <v>8</v>
      </c>
      <c r="F3736" t="s">
        <v>66</v>
      </c>
      <c r="G3736" s="54">
        <v>1.01783504962771</v>
      </c>
      <c r="H3736" s="54">
        <v>0</v>
      </c>
      <c r="I3736" s="54">
        <v>0.13737680954499101</v>
      </c>
      <c r="J3736" s="1">
        <v>0</v>
      </c>
      <c r="K3736" s="1">
        <v>150</v>
      </c>
      <c r="L3736" s="54"/>
    </row>
    <row r="3737" spans="1:12">
      <c r="A3737" t="s">
        <v>28</v>
      </c>
      <c r="B3737" t="s">
        <v>123</v>
      </c>
      <c r="C3737" t="s">
        <v>99</v>
      </c>
      <c r="D3737" t="s">
        <v>100</v>
      </c>
      <c r="E3737" s="54">
        <v>8</v>
      </c>
      <c r="F3737" t="s">
        <v>56</v>
      </c>
      <c r="G3737" s="54">
        <v>1.01783504962771</v>
      </c>
      <c r="H3737" s="54">
        <v>0</v>
      </c>
      <c r="I3737" s="54">
        <v>0.121857238219405</v>
      </c>
      <c r="J3737" s="1">
        <v>0</v>
      </c>
      <c r="K3737" s="1">
        <v>150</v>
      </c>
      <c r="L3737" s="54"/>
    </row>
    <row r="3738" spans="1:12">
      <c r="A3738" t="s">
        <v>28</v>
      </c>
      <c r="B3738" t="s">
        <v>123</v>
      </c>
      <c r="C3738" t="s">
        <v>99</v>
      </c>
      <c r="D3738" t="s">
        <v>100</v>
      </c>
      <c r="E3738" s="54">
        <v>8</v>
      </c>
      <c r="F3738" t="s">
        <v>86</v>
      </c>
      <c r="G3738" s="54">
        <v>1.01783504962771</v>
      </c>
      <c r="H3738" s="54">
        <v>0</v>
      </c>
      <c r="I3738" s="54">
        <v>-1.7597245125833599E-3</v>
      </c>
      <c r="J3738" s="1">
        <v>0</v>
      </c>
      <c r="K3738" s="1">
        <v>150</v>
      </c>
      <c r="L3738" s="54"/>
    </row>
    <row r="3739" spans="1:12">
      <c r="A3739" t="s">
        <v>28</v>
      </c>
      <c r="B3739" t="s">
        <v>123</v>
      </c>
      <c r="C3739" t="s">
        <v>99</v>
      </c>
      <c r="D3739" t="s">
        <v>100</v>
      </c>
      <c r="E3739" s="54">
        <v>8</v>
      </c>
      <c r="F3739" t="s">
        <v>88</v>
      </c>
      <c r="G3739" s="54">
        <v>1.01783504962771</v>
      </c>
      <c r="H3739" s="54">
        <v>0</v>
      </c>
      <c r="I3739" s="54">
        <v>3.6397341433796701E-3</v>
      </c>
      <c r="J3739" s="1">
        <v>0</v>
      </c>
      <c r="K3739" s="1">
        <v>150</v>
      </c>
      <c r="L3739" s="54"/>
    </row>
    <row r="3740" spans="1:12">
      <c r="A3740" t="s">
        <v>28</v>
      </c>
      <c r="B3740" t="s">
        <v>123</v>
      </c>
      <c r="C3740" t="s">
        <v>99</v>
      </c>
      <c r="D3740" t="s">
        <v>100</v>
      </c>
      <c r="E3740" s="54">
        <v>8</v>
      </c>
      <c r="F3740" t="s">
        <v>87</v>
      </c>
      <c r="G3740" s="54">
        <v>1.01783504962771</v>
      </c>
      <c r="H3740" s="54">
        <v>0</v>
      </c>
      <c r="I3740" s="54">
        <v>1.27341636314553E-3</v>
      </c>
      <c r="J3740" s="1">
        <v>0</v>
      </c>
      <c r="K3740" s="1">
        <v>150</v>
      </c>
      <c r="L3740" s="54"/>
    </row>
    <row r="3741" spans="1:12">
      <c r="A3741" t="s">
        <v>28</v>
      </c>
      <c r="B3741" t="s">
        <v>123</v>
      </c>
      <c r="C3741" t="s">
        <v>99</v>
      </c>
      <c r="D3741" t="s">
        <v>100</v>
      </c>
      <c r="E3741" s="54">
        <v>8</v>
      </c>
      <c r="F3741" t="s">
        <v>85</v>
      </c>
      <c r="G3741" s="54">
        <v>1.01783504962771</v>
      </c>
      <c r="H3741" s="54">
        <v>0</v>
      </c>
      <c r="I3741" s="54">
        <v>3.72265029851625E-3</v>
      </c>
      <c r="J3741" s="1">
        <v>0</v>
      </c>
      <c r="K3741" s="1">
        <v>150</v>
      </c>
      <c r="L3741" s="54"/>
    </row>
    <row r="3742" spans="1:12">
      <c r="A3742" t="s">
        <v>28</v>
      </c>
      <c r="B3742" t="s">
        <v>123</v>
      </c>
      <c r="C3742" t="s">
        <v>99</v>
      </c>
      <c r="D3742" t="s">
        <v>100</v>
      </c>
      <c r="E3742" s="54">
        <v>8</v>
      </c>
      <c r="F3742" t="s">
        <v>89</v>
      </c>
      <c r="G3742" s="54">
        <v>1.01783504962771</v>
      </c>
      <c r="H3742" s="54">
        <v>0</v>
      </c>
      <c r="I3742" s="54">
        <v>1.1050287056360301E-2</v>
      </c>
      <c r="J3742" s="1">
        <v>0</v>
      </c>
      <c r="K3742" s="1">
        <v>150</v>
      </c>
      <c r="L3742" s="54"/>
    </row>
    <row r="3743" spans="1:12">
      <c r="A3743" t="s">
        <v>28</v>
      </c>
      <c r="B3743" t="s">
        <v>123</v>
      </c>
      <c r="C3743" t="s">
        <v>99</v>
      </c>
      <c r="D3743" t="s">
        <v>100</v>
      </c>
      <c r="E3743" s="54">
        <v>8</v>
      </c>
      <c r="F3743" t="s">
        <v>55</v>
      </c>
      <c r="G3743" s="54">
        <v>1.01783504962771</v>
      </c>
      <c r="H3743" s="54">
        <v>0</v>
      </c>
      <c r="I3743" s="54">
        <v>0.177300559286064</v>
      </c>
      <c r="J3743" s="1">
        <v>0</v>
      </c>
      <c r="K3743" s="1">
        <v>150</v>
      </c>
      <c r="L3743" s="54"/>
    </row>
    <row r="3744" spans="1:12">
      <c r="A3744" t="s">
        <v>28</v>
      </c>
      <c r="B3744" t="s">
        <v>123</v>
      </c>
      <c r="C3744" t="s">
        <v>99</v>
      </c>
      <c r="D3744" t="s">
        <v>100</v>
      </c>
      <c r="E3744" s="54">
        <v>8</v>
      </c>
      <c r="F3744" t="s">
        <v>61</v>
      </c>
      <c r="G3744" s="54">
        <v>1.01783504962771</v>
      </c>
      <c r="H3744" s="54">
        <v>0</v>
      </c>
      <c r="I3744" s="54">
        <v>-3.4417198197728503E-2</v>
      </c>
      <c r="J3744" s="1">
        <v>0</v>
      </c>
      <c r="K3744" s="1">
        <v>150</v>
      </c>
      <c r="L3744" s="54"/>
    </row>
    <row r="3745" spans="1:12">
      <c r="A3745" t="s">
        <v>28</v>
      </c>
      <c r="B3745" t="s">
        <v>123</v>
      </c>
      <c r="C3745" t="s">
        <v>99</v>
      </c>
      <c r="D3745" t="s">
        <v>100</v>
      </c>
      <c r="E3745" s="54">
        <v>8</v>
      </c>
      <c r="F3745" t="s">
        <v>60</v>
      </c>
      <c r="G3745" s="54">
        <v>1.01783504962771</v>
      </c>
      <c r="H3745" s="54">
        <v>0</v>
      </c>
      <c r="I3745" s="54">
        <v>-4.0675946082715603E-2</v>
      </c>
      <c r="J3745" s="1">
        <v>0</v>
      </c>
      <c r="K3745" s="1">
        <v>150</v>
      </c>
      <c r="L3745" s="54"/>
    </row>
    <row r="3746" spans="1:12">
      <c r="A3746" t="s">
        <v>28</v>
      </c>
      <c r="B3746" t="s">
        <v>123</v>
      </c>
      <c r="C3746" t="s">
        <v>99</v>
      </c>
      <c r="D3746" t="s">
        <v>100</v>
      </c>
      <c r="E3746" s="54">
        <v>8</v>
      </c>
      <c r="F3746" t="s">
        <v>57</v>
      </c>
      <c r="G3746" s="54">
        <v>1.01783504962771</v>
      </c>
      <c r="H3746" s="54">
        <v>0</v>
      </c>
      <c r="I3746" s="54">
        <v>0.14038214116978301</v>
      </c>
      <c r="J3746" s="1">
        <v>0</v>
      </c>
      <c r="K3746" s="1">
        <v>150</v>
      </c>
      <c r="L3746" s="54"/>
    </row>
    <row r="3747" spans="1:12">
      <c r="A3747" t="s">
        <v>28</v>
      </c>
      <c r="B3747" t="s">
        <v>123</v>
      </c>
      <c r="C3747" t="s">
        <v>99</v>
      </c>
      <c r="D3747" t="s">
        <v>100</v>
      </c>
      <c r="E3747" s="54">
        <v>8</v>
      </c>
      <c r="F3747" t="s">
        <v>59</v>
      </c>
      <c r="G3747" s="54">
        <v>1.01783504962771</v>
      </c>
      <c r="H3747" s="54">
        <v>0</v>
      </c>
      <c r="I3747" s="54">
        <v>-9.7925596788305994E-2</v>
      </c>
      <c r="J3747" s="1">
        <v>0</v>
      </c>
      <c r="K3747" s="1">
        <v>150</v>
      </c>
      <c r="L3747" s="54"/>
    </row>
    <row r="3748" spans="1:12">
      <c r="A3748" t="s">
        <v>28</v>
      </c>
      <c r="B3748" t="s">
        <v>123</v>
      </c>
      <c r="C3748" t="s">
        <v>99</v>
      </c>
      <c r="D3748" t="s">
        <v>100</v>
      </c>
      <c r="E3748" s="54">
        <v>8</v>
      </c>
      <c r="F3748" t="s">
        <v>65</v>
      </c>
      <c r="G3748" s="54">
        <v>1.01783504962771</v>
      </c>
      <c r="H3748" s="54">
        <v>0</v>
      </c>
      <c r="I3748" s="54">
        <v>-1.22643913649084E-2</v>
      </c>
      <c r="J3748" s="1">
        <v>0</v>
      </c>
      <c r="K3748" s="1">
        <v>150</v>
      </c>
      <c r="L3748" s="54"/>
    </row>
    <row r="3749" spans="1:12">
      <c r="A3749" t="s">
        <v>28</v>
      </c>
      <c r="B3749" t="s">
        <v>123</v>
      </c>
      <c r="C3749" t="s">
        <v>99</v>
      </c>
      <c r="D3749" t="s">
        <v>100</v>
      </c>
      <c r="E3749" s="54">
        <v>8</v>
      </c>
      <c r="F3749" t="s">
        <v>64</v>
      </c>
      <c r="G3749" s="54">
        <v>1.01783504962771</v>
      </c>
      <c r="H3749" s="54">
        <v>0</v>
      </c>
      <c r="I3749" s="54">
        <v>-7.7835313762290304E-2</v>
      </c>
      <c r="J3749" s="1">
        <v>0</v>
      </c>
      <c r="K3749" s="1">
        <v>150</v>
      </c>
      <c r="L3749" s="54"/>
    </row>
    <row r="3750" spans="1:12">
      <c r="A3750" t="s">
        <v>28</v>
      </c>
      <c r="B3750" t="s">
        <v>123</v>
      </c>
      <c r="C3750" t="s">
        <v>99</v>
      </c>
      <c r="D3750" t="s">
        <v>100</v>
      </c>
      <c r="E3750" s="54">
        <v>8</v>
      </c>
      <c r="F3750" t="s">
        <v>17</v>
      </c>
      <c r="G3750" s="54">
        <v>1.01783504962771</v>
      </c>
      <c r="H3750" s="54">
        <v>0</v>
      </c>
      <c r="I3750" s="54">
        <v>0.119260507172971</v>
      </c>
      <c r="J3750" s="1">
        <v>0</v>
      </c>
      <c r="K3750" s="1">
        <v>150</v>
      </c>
      <c r="L3750" s="54"/>
    </row>
    <row r="3751" spans="1:12">
      <c r="A3751" t="s">
        <v>28</v>
      </c>
      <c r="B3751" t="s">
        <v>123</v>
      </c>
      <c r="C3751" t="s">
        <v>99</v>
      </c>
      <c r="D3751" t="s">
        <v>100</v>
      </c>
      <c r="E3751" s="54">
        <v>8</v>
      </c>
      <c r="F3751" t="s">
        <v>63</v>
      </c>
      <c r="G3751" s="54">
        <v>1.01783504962771</v>
      </c>
      <c r="H3751" s="54">
        <v>0</v>
      </c>
      <c r="I3751" s="54">
        <v>-5.13801367783491E-2</v>
      </c>
      <c r="J3751" s="1">
        <v>0</v>
      </c>
      <c r="K3751" s="1">
        <v>150</v>
      </c>
      <c r="L3751" s="54"/>
    </row>
    <row r="3752" spans="1:12">
      <c r="A3752" t="s">
        <v>28</v>
      </c>
      <c r="B3752" t="s">
        <v>123</v>
      </c>
      <c r="C3752" t="s">
        <v>99</v>
      </c>
      <c r="D3752" t="s">
        <v>100</v>
      </c>
      <c r="E3752" s="54">
        <v>8</v>
      </c>
      <c r="F3752" t="s">
        <v>72</v>
      </c>
      <c r="G3752" s="54">
        <v>1.01783504962771</v>
      </c>
      <c r="H3752" s="54">
        <v>0</v>
      </c>
      <c r="I3752" s="54">
        <v>0.15108716939834901</v>
      </c>
      <c r="J3752" s="1">
        <v>0</v>
      </c>
      <c r="K3752" s="1">
        <v>150</v>
      </c>
      <c r="L3752" s="54"/>
    </row>
    <row r="3753" spans="1:12">
      <c r="A3753" t="s">
        <v>28</v>
      </c>
      <c r="B3753" t="s">
        <v>123</v>
      </c>
      <c r="C3753" t="s">
        <v>99</v>
      </c>
      <c r="D3753" t="s">
        <v>100</v>
      </c>
      <c r="E3753" s="54">
        <v>9</v>
      </c>
      <c r="F3753" t="s">
        <v>62</v>
      </c>
      <c r="G3753" s="54">
        <v>0.91527193924947903</v>
      </c>
      <c r="H3753" s="54">
        <v>0</v>
      </c>
      <c r="I3753" s="54">
        <v>3.7542205696633101E-2</v>
      </c>
      <c r="J3753" s="1">
        <v>0</v>
      </c>
      <c r="K3753" s="1">
        <v>150</v>
      </c>
      <c r="L3753" s="54"/>
    </row>
    <row r="3754" spans="1:12">
      <c r="A3754" t="s">
        <v>28</v>
      </c>
      <c r="B3754" t="s">
        <v>123</v>
      </c>
      <c r="C3754" t="s">
        <v>99</v>
      </c>
      <c r="D3754" t="s">
        <v>100</v>
      </c>
      <c r="E3754" s="54">
        <v>9</v>
      </c>
      <c r="F3754" t="s">
        <v>84</v>
      </c>
      <c r="G3754" s="54">
        <v>0.91527193924947903</v>
      </c>
      <c r="H3754" s="54">
        <v>0</v>
      </c>
      <c r="I3754" s="54">
        <v>2.5632276094155498E-2</v>
      </c>
      <c r="J3754" s="1">
        <v>0</v>
      </c>
      <c r="K3754" s="1">
        <v>150</v>
      </c>
      <c r="L3754" s="54"/>
    </row>
    <row r="3755" spans="1:12">
      <c r="A3755" t="s">
        <v>28</v>
      </c>
      <c r="B3755" t="s">
        <v>123</v>
      </c>
      <c r="C3755" t="s">
        <v>99</v>
      </c>
      <c r="D3755" t="s">
        <v>100</v>
      </c>
      <c r="E3755" s="54">
        <v>9</v>
      </c>
      <c r="F3755" t="s">
        <v>80</v>
      </c>
      <c r="G3755" s="54">
        <v>0.91527193924947903</v>
      </c>
      <c r="H3755" s="54">
        <v>0</v>
      </c>
      <c r="I3755" s="54">
        <v>2.16178373957421E-2</v>
      </c>
      <c r="J3755" s="1">
        <v>0</v>
      </c>
      <c r="K3755" s="1">
        <v>150</v>
      </c>
      <c r="L3755" s="54"/>
    </row>
    <row r="3756" spans="1:12">
      <c r="A3756" t="s">
        <v>28</v>
      </c>
      <c r="B3756" t="s">
        <v>123</v>
      </c>
      <c r="C3756" t="s">
        <v>99</v>
      </c>
      <c r="D3756" t="s">
        <v>100</v>
      </c>
      <c r="E3756" s="54">
        <v>9</v>
      </c>
      <c r="F3756" t="s">
        <v>81</v>
      </c>
      <c r="G3756" s="54">
        <v>0.91527193924947903</v>
      </c>
      <c r="H3756" s="54">
        <v>0</v>
      </c>
      <c r="I3756" s="54">
        <v>2.5536620026108198E-2</v>
      </c>
      <c r="J3756" s="1">
        <v>0</v>
      </c>
      <c r="K3756" s="1">
        <v>150</v>
      </c>
      <c r="L3756" s="54"/>
    </row>
    <row r="3757" spans="1:12">
      <c r="A3757" t="s">
        <v>28</v>
      </c>
      <c r="B3757" t="s">
        <v>123</v>
      </c>
      <c r="C3757" t="s">
        <v>99</v>
      </c>
      <c r="D3757" t="s">
        <v>100</v>
      </c>
      <c r="E3757" s="54">
        <v>9</v>
      </c>
      <c r="F3757" t="s">
        <v>79</v>
      </c>
      <c r="G3757" s="54">
        <v>0.91527193924947903</v>
      </c>
      <c r="H3757" s="54">
        <v>0</v>
      </c>
      <c r="I3757" s="54">
        <v>3.6385026599126798E-2</v>
      </c>
      <c r="J3757" s="1">
        <v>0</v>
      </c>
      <c r="K3757" s="1">
        <v>150</v>
      </c>
      <c r="L3757" s="54"/>
    </row>
    <row r="3758" spans="1:12">
      <c r="A3758" t="s">
        <v>28</v>
      </c>
      <c r="B3758" t="s">
        <v>123</v>
      </c>
      <c r="C3758" t="s">
        <v>99</v>
      </c>
      <c r="D3758" t="s">
        <v>100</v>
      </c>
      <c r="E3758" s="54">
        <v>9</v>
      </c>
      <c r="F3758" t="s">
        <v>66</v>
      </c>
      <c r="G3758" s="54">
        <v>0.91527193924947903</v>
      </c>
      <c r="H3758" s="54">
        <v>0</v>
      </c>
      <c r="I3758" s="54">
        <v>0.153655141857894</v>
      </c>
      <c r="J3758" s="1">
        <v>0</v>
      </c>
      <c r="K3758" s="1">
        <v>150</v>
      </c>
      <c r="L3758" s="54"/>
    </row>
    <row r="3759" spans="1:12">
      <c r="A3759" t="s">
        <v>28</v>
      </c>
      <c r="B3759" t="s">
        <v>123</v>
      </c>
      <c r="C3759" t="s">
        <v>99</v>
      </c>
      <c r="D3759" t="s">
        <v>100</v>
      </c>
      <c r="E3759" s="54">
        <v>9</v>
      </c>
      <c r="F3759" t="s">
        <v>56</v>
      </c>
      <c r="G3759" s="54">
        <v>0.91527193924947903</v>
      </c>
      <c r="H3759" s="54">
        <v>0</v>
      </c>
      <c r="I3759" s="54">
        <v>0.142590193150155</v>
      </c>
      <c r="J3759" s="1">
        <v>0</v>
      </c>
      <c r="K3759" s="1">
        <v>150</v>
      </c>
      <c r="L3759" s="54"/>
    </row>
    <row r="3760" spans="1:12">
      <c r="A3760" t="s">
        <v>28</v>
      </c>
      <c r="B3760" t="s">
        <v>123</v>
      </c>
      <c r="C3760" t="s">
        <v>99</v>
      </c>
      <c r="D3760" t="s">
        <v>100</v>
      </c>
      <c r="E3760" s="54">
        <v>9</v>
      </c>
      <c r="F3760" t="s">
        <v>86</v>
      </c>
      <c r="G3760" s="54">
        <v>0.91527193924947903</v>
      </c>
      <c r="H3760" s="54">
        <v>0</v>
      </c>
      <c r="I3760" s="54">
        <v>-1.13087763769999E-3</v>
      </c>
      <c r="J3760" s="1">
        <v>0</v>
      </c>
      <c r="K3760" s="1">
        <v>150</v>
      </c>
      <c r="L3760" s="54"/>
    </row>
    <row r="3761" spans="1:12">
      <c r="A3761" t="s">
        <v>28</v>
      </c>
      <c r="B3761" t="s">
        <v>123</v>
      </c>
      <c r="C3761" t="s">
        <v>99</v>
      </c>
      <c r="D3761" t="s">
        <v>100</v>
      </c>
      <c r="E3761" s="54">
        <v>9</v>
      </c>
      <c r="F3761" t="s">
        <v>88</v>
      </c>
      <c r="G3761" s="54">
        <v>0.91527193924947903</v>
      </c>
      <c r="H3761" s="54">
        <v>0</v>
      </c>
      <c r="I3761" s="54">
        <v>-1.6115784940051399E-2</v>
      </c>
      <c r="J3761" s="1">
        <v>0</v>
      </c>
      <c r="K3761" s="1">
        <v>150</v>
      </c>
      <c r="L3761" s="54"/>
    </row>
    <row r="3762" spans="1:12">
      <c r="A3762" t="s">
        <v>28</v>
      </c>
      <c r="B3762" t="s">
        <v>123</v>
      </c>
      <c r="C3762" t="s">
        <v>99</v>
      </c>
      <c r="D3762" t="s">
        <v>100</v>
      </c>
      <c r="E3762" s="54">
        <v>9</v>
      </c>
      <c r="F3762" t="s">
        <v>87</v>
      </c>
      <c r="G3762" s="54">
        <v>0.91527193924947903</v>
      </c>
      <c r="H3762" s="54">
        <v>0</v>
      </c>
      <c r="I3762" s="54">
        <v>-1.9604379256689099E-2</v>
      </c>
      <c r="J3762" s="1">
        <v>0</v>
      </c>
      <c r="K3762" s="1">
        <v>150</v>
      </c>
      <c r="L3762" s="54"/>
    </row>
    <row r="3763" spans="1:12">
      <c r="A3763" t="s">
        <v>28</v>
      </c>
      <c r="B3763" t="s">
        <v>123</v>
      </c>
      <c r="C3763" t="s">
        <v>99</v>
      </c>
      <c r="D3763" t="s">
        <v>100</v>
      </c>
      <c r="E3763" s="54">
        <v>9</v>
      </c>
      <c r="F3763" t="s">
        <v>85</v>
      </c>
      <c r="G3763" s="54">
        <v>0.91527193924947903</v>
      </c>
      <c r="H3763" s="54">
        <v>0</v>
      </c>
      <c r="I3763" s="54">
        <v>9.6738836373006995E-3</v>
      </c>
      <c r="J3763" s="1">
        <v>0</v>
      </c>
      <c r="K3763" s="1">
        <v>16.229508196721302</v>
      </c>
      <c r="L3763" s="54"/>
    </row>
    <row r="3764" spans="1:12">
      <c r="A3764" t="s">
        <v>28</v>
      </c>
      <c r="B3764" t="s">
        <v>123</v>
      </c>
      <c r="C3764" t="s">
        <v>99</v>
      </c>
      <c r="D3764" t="s">
        <v>100</v>
      </c>
      <c r="E3764" s="54">
        <v>9</v>
      </c>
      <c r="F3764" t="s">
        <v>85</v>
      </c>
      <c r="G3764" s="54">
        <v>0.91527193924947903</v>
      </c>
      <c r="H3764" s="54">
        <v>1</v>
      </c>
      <c r="I3764" s="54">
        <v>3.58819785699259E-2</v>
      </c>
      <c r="J3764" s="1">
        <v>16.229508196721302</v>
      </c>
      <c r="K3764" s="1">
        <v>59.508196721311499</v>
      </c>
      <c r="L3764" s="54"/>
    </row>
    <row r="3765" spans="1:12">
      <c r="A3765" t="s">
        <v>28</v>
      </c>
      <c r="B3765" t="s">
        <v>123</v>
      </c>
      <c r="C3765" t="s">
        <v>99</v>
      </c>
      <c r="D3765" t="s">
        <v>100</v>
      </c>
      <c r="E3765" s="54">
        <v>9</v>
      </c>
      <c r="F3765" t="s">
        <v>85</v>
      </c>
      <c r="G3765" s="54">
        <v>0.91527193924947903</v>
      </c>
      <c r="H3765" s="54">
        <v>2</v>
      </c>
      <c r="I3765" s="54">
        <v>5.2300577932237698E-2</v>
      </c>
      <c r="J3765" s="1">
        <v>59.508196721311499</v>
      </c>
      <c r="K3765" s="1">
        <v>150</v>
      </c>
      <c r="L3765" s="54"/>
    </row>
    <row r="3766" spans="1:12">
      <c r="A3766" t="s">
        <v>28</v>
      </c>
      <c r="B3766" t="s">
        <v>123</v>
      </c>
      <c r="C3766" t="s">
        <v>99</v>
      </c>
      <c r="D3766" t="s">
        <v>100</v>
      </c>
      <c r="E3766" s="54">
        <v>9</v>
      </c>
      <c r="F3766" t="s">
        <v>89</v>
      </c>
      <c r="G3766" s="54">
        <v>0.91527193924947903</v>
      </c>
      <c r="H3766" s="54">
        <v>0</v>
      </c>
      <c r="I3766" s="54">
        <v>9.6848198871244094E-3</v>
      </c>
      <c r="J3766" s="1">
        <v>0</v>
      </c>
      <c r="K3766" s="1">
        <v>150</v>
      </c>
      <c r="L3766" s="54"/>
    </row>
    <row r="3767" spans="1:12">
      <c r="A3767" t="s">
        <v>28</v>
      </c>
      <c r="B3767" t="s">
        <v>123</v>
      </c>
      <c r="C3767" t="s">
        <v>99</v>
      </c>
      <c r="D3767" t="s">
        <v>100</v>
      </c>
      <c r="E3767" s="54">
        <v>9</v>
      </c>
      <c r="F3767" t="s">
        <v>55</v>
      </c>
      <c r="G3767" s="54">
        <v>0.91527193924947903</v>
      </c>
      <c r="H3767" s="54">
        <v>0</v>
      </c>
      <c r="I3767" s="54">
        <v>0.162072464835812</v>
      </c>
      <c r="J3767" s="1">
        <v>0</v>
      </c>
      <c r="K3767" s="1">
        <v>150</v>
      </c>
      <c r="L3767" s="54"/>
    </row>
    <row r="3768" spans="1:12">
      <c r="A3768" t="s">
        <v>28</v>
      </c>
      <c r="B3768" t="s">
        <v>123</v>
      </c>
      <c r="C3768" t="s">
        <v>99</v>
      </c>
      <c r="D3768" t="s">
        <v>100</v>
      </c>
      <c r="E3768" s="54">
        <v>9</v>
      </c>
      <c r="F3768" t="s">
        <v>61</v>
      </c>
      <c r="G3768" s="54">
        <v>0.91527193924947903</v>
      </c>
      <c r="H3768" s="54">
        <v>0</v>
      </c>
      <c r="I3768" s="54">
        <v>5.6223670739519803E-2</v>
      </c>
      <c r="J3768" s="1">
        <v>0</v>
      </c>
      <c r="K3768" s="1">
        <v>150</v>
      </c>
      <c r="L3768" s="54"/>
    </row>
    <row r="3769" spans="1:12">
      <c r="A3769" t="s">
        <v>28</v>
      </c>
      <c r="B3769" t="s">
        <v>123</v>
      </c>
      <c r="C3769" t="s">
        <v>99</v>
      </c>
      <c r="D3769" t="s">
        <v>100</v>
      </c>
      <c r="E3769" s="54">
        <v>9</v>
      </c>
      <c r="F3769" t="s">
        <v>60</v>
      </c>
      <c r="G3769" s="54">
        <v>0.91527193924947903</v>
      </c>
      <c r="H3769" s="54">
        <v>0</v>
      </c>
      <c r="I3769" s="54">
        <v>8.8628299636158304E-3</v>
      </c>
      <c r="J3769" s="1">
        <v>0</v>
      </c>
      <c r="K3769" s="1">
        <v>150</v>
      </c>
      <c r="L3769" s="54"/>
    </row>
    <row r="3770" spans="1:12">
      <c r="A3770" t="s">
        <v>28</v>
      </c>
      <c r="B3770" t="s">
        <v>123</v>
      </c>
      <c r="C3770" t="s">
        <v>99</v>
      </c>
      <c r="D3770" t="s">
        <v>100</v>
      </c>
      <c r="E3770" s="54">
        <v>9</v>
      </c>
      <c r="F3770" t="s">
        <v>57</v>
      </c>
      <c r="G3770" s="54">
        <v>0.91527193924947903</v>
      </c>
      <c r="H3770" s="54">
        <v>0</v>
      </c>
      <c r="I3770" s="54">
        <v>0.171498989239983</v>
      </c>
      <c r="J3770" s="1">
        <v>0</v>
      </c>
      <c r="K3770" s="1">
        <v>150</v>
      </c>
      <c r="L3770" s="54"/>
    </row>
    <row r="3771" spans="1:12">
      <c r="A3771" t="s">
        <v>28</v>
      </c>
      <c r="B3771" t="s">
        <v>123</v>
      </c>
      <c r="C3771" t="s">
        <v>99</v>
      </c>
      <c r="D3771" t="s">
        <v>100</v>
      </c>
      <c r="E3771" s="54">
        <v>9</v>
      </c>
      <c r="F3771" t="s">
        <v>59</v>
      </c>
      <c r="G3771" s="54">
        <v>0.91527193924947903</v>
      </c>
      <c r="H3771" s="54">
        <v>0</v>
      </c>
      <c r="I3771" s="54">
        <v>-8.1802222041209294E-2</v>
      </c>
      <c r="J3771" s="1">
        <v>0</v>
      </c>
      <c r="K3771" s="1">
        <v>150</v>
      </c>
      <c r="L3771" s="54"/>
    </row>
    <row r="3772" spans="1:12">
      <c r="A3772" t="s">
        <v>28</v>
      </c>
      <c r="B3772" t="s">
        <v>123</v>
      </c>
      <c r="C3772" t="s">
        <v>99</v>
      </c>
      <c r="D3772" t="s">
        <v>100</v>
      </c>
      <c r="E3772" s="54">
        <v>9</v>
      </c>
      <c r="F3772" t="s">
        <v>65</v>
      </c>
      <c r="G3772" s="54">
        <v>0.91527193924947903</v>
      </c>
      <c r="H3772" s="54">
        <v>0</v>
      </c>
      <c r="I3772" s="54">
        <v>1.1071355042076399E-2</v>
      </c>
      <c r="J3772" s="1">
        <v>0</v>
      </c>
      <c r="K3772" s="1">
        <v>150</v>
      </c>
      <c r="L3772" s="54"/>
    </row>
    <row r="3773" spans="1:12">
      <c r="A3773" t="s">
        <v>28</v>
      </c>
      <c r="B3773" t="s">
        <v>123</v>
      </c>
      <c r="C3773" t="s">
        <v>99</v>
      </c>
      <c r="D3773" t="s">
        <v>100</v>
      </c>
      <c r="E3773" s="54">
        <v>9</v>
      </c>
      <c r="F3773" t="s">
        <v>64</v>
      </c>
      <c r="G3773" s="54">
        <v>0.91527193924947903</v>
      </c>
      <c r="H3773" s="54">
        <v>0</v>
      </c>
      <c r="I3773" s="54">
        <v>-5.0227459021475802E-2</v>
      </c>
      <c r="J3773" s="1">
        <v>0</v>
      </c>
      <c r="K3773" s="1">
        <v>150</v>
      </c>
      <c r="L3773" s="54"/>
    </row>
    <row r="3774" spans="1:12">
      <c r="A3774" t="s">
        <v>28</v>
      </c>
      <c r="B3774" t="s">
        <v>123</v>
      </c>
      <c r="C3774" t="s">
        <v>99</v>
      </c>
      <c r="D3774" t="s">
        <v>100</v>
      </c>
      <c r="E3774" s="54">
        <v>9</v>
      </c>
      <c r="F3774" t="s">
        <v>17</v>
      </c>
      <c r="G3774" s="54">
        <v>0.91527193924947903</v>
      </c>
      <c r="H3774" s="54">
        <v>0</v>
      </c>
      <c r="I3774" s="54">
        <v>0.26244620111499301</v>
      </c>
      <c r="J3774" s="1">
        <v>0</v>
      </c>
      <c r="K3774" s="1">
        <v>150</v>
      </c>
      <c r="L3774" s="54"/>
    </row>
    <row r="3775" spans="1:12">
      <c r="A3775" t="s">
        <v>28</v>
      </c>
      <c r="B3775" t="s">
        <v>123</v>
      </c>
      <c r="C3775" t="s">
        <v>99</v>
      </c>
      <c r="D3775" t="s">
        <v>100</v>
      </c>
      <c r="E3775" s="54">
        <v>9</v>
      </c>
      <c r="F3775" t="s">
        <v>63</v>
      </c>
      <c r="G3775" s="54">
        <v>0.91527193924947903</v>
      </c>
      <c r="H3775" s="54">
        <v>0</v>
      </c>
      <c r="I3775" s="54">
        <v>-1.9075997333163099E-2</v>
      </c>
      <c r="J3775" s="1">
        <v>0</v>
      </c>
      <c r="K3775" s="1">
        <v>150</v>
      </c>
      <c r="L3775" s="54"/>
    </row>
    <row r="3776" spans="1:12">
      <c r="A3776" t="s">
        <v>28</v>
      </c>
      <c r="B3776" t="s">
        <v>123</v>
      </c>
      <c r="C3776" t="s">
        <v>99</v>
      </c>
      <c r="D3776" t="s">
        <v>100</v>
      </c>
      <c r="E3776" s="54">
        <v>9</v>
      </c>
      <c r="F3776" t="s">
        <v>72</v>
      </c>
      <c r="G3776" s="54">
        <v>0.91527193924947903</v>
      </c>
      <c r="H3776" s="54">
        <v>0</v>
      </c>
      <c r="I3776" s="54">
        <v>0.357628282204564</v>
      </c>
      <c r="J3776" s="1">
        <v>0</v>
      </c>
      <c r="K3776" s="1">
        <v>150</v>
      </c>
      <c r="L3776" s="54"/>
    </row>
    <row r="3777" spans="1:12">
      <c r="A3777" t="s">
        <v>28</v>
      </c>
      <c r="B3777" t="s">
        <v>123</v>
      </c>
      <c r="C3777" t="s">
        <v>99</v>
      </c>
      <c r="D3777" t="s">
        <v>100</v>
      </c>
      <c r="E3777" s="54">
        <v>10</v>
      </c>
      <c r="F3777" t="s">
        <v>62</v>
      </c>
      <c r="G3777" s="54">
        <v>0.93730167711922396</v>
      </c>
      <c r="H3777" s="54">
        <v>0</v>
      </c>
      <c r="I3777" s="54">
        <v>7.6022732506933796E-2</v>
      </c>
      <c r="J3777" s="1">
        <v>0</v>
      </c>
      <c r="K3777" s="1">
        <v>150</v>
      </c>
      <c r="L3777" s="54"/>
    </row>
    <row r="3778" spans="1:12">
      <c r="A3778" t="s">
        <v>28</v>
      </c>
      <c r="B3778" t="s">
        <v>123</v>
      </c>
      <c r="C3778" t="s">
        <v>99</v>
      </c>
      <c r="D3778" t="s">
        <v>100</v>
      </c>
      <c r="E3778" s="54">
        <v>10</v>
      </c>
      <c r="F3778" t="s">
        <v>84</v>
      </c>
      <c r="G3778" s="54">
        <v>0.93730167711922396</v>
      </c>
      <c r="H3778" s="54">
        <v>0</v>
      </c>
      <c r="I3778" s="54">
        <v>2.3125063791915802E-2</v>
      </c>
      <c r="J3778" s="1">
        <v>0</v>
      </c>
      <c r="K3778" s="1">
        <v>150</v>
      </c>
      <c r="L3778" s="54"/>
    </row>
    <row r="3779" spans="1:12">
      <c r="A3779" t="s">
        <v>28</v>
      </c>
      <c r="B3779" t="s">
        <v>123</v>
      </c>
      <c r="C3779" t="s">
        <v>99</v>
      </c>
      <c r="D3779" t="s">
        <v>100</v>
      </c>
      <c r="E3779" s="54">
        <v>10</v>
      </c>
      <c r="F3779" t="s">
        <v>80</v>
      </c>
      <c r="G3779" s="54">
        <v>0.93730167711922396</v>
      </c>
      <c r="H3779" s="54">
        <v>0</v>
      </c>
      <c r="I3779" s="54">
        <v>2.5352777674615499E-2</v>
      </c>
      <c r="J3779" s="1">
        <v>0</v>
      </c>
      <c r="K3779" s="1">
        <v>150</v>
      </c>
      <c r="L3779" s="54"/>
    </row>
    <row r="3780" spans="1:12">
      <c r="A3780" t="s">
        <v>28</v>
      </c>
      <c r="B3780" t="s">
        <v>123</v>
      </c>
      <c r="C3780" t="s">
        <v>99</v>
      </c>
      <c r="D3780" t="s">
        <v>100</v>
      </c>
      <c r="E3780" s="54">
        <v>10</v>
      </c>
      <c r="F3780" t="s">
        <v>81</v>
      </c>
      <c r="G3780" s="54">
        <v>0.93730167711922396</v>
      </c>
      <c r="H3780" s="54">
        <v>0</v>
      </c>
      <c r="I3780" s="54">
        <v>3.5418292576293101E-2</v>
      </c>
      <c r="J3780" s="1">
        <v>0</v>
      </c>
      <c r="K3780" s="1">
        <v>150</v>
      </c>
      <c r="L3780" s="54"/>
    </row>
    <row r="3781" spans="1:12">
      <c r="A3781" t="s">
        <v>28</v>
      </c>
      <c r="B3781" t="s">
        <v>123</v>
      </c>
      <c r="C3781" t="s">
        <v>99</v>
      </c>
      <c r="D3781" t="s">
        <v>100</v>
      </c>
      <c r="E3781" s="54">
        <v>10</v>
      </c>
      <c r="F3781" t="s">
        <v>79</v>
      </c>
      <c r="G3781" s="54">
        <v>0.93730167711922396</v>
      </c>
      <c r="H3781" s="54">
        <v>0</v>
      </c>
      <c r="I3781" s="54">
        <v>2.0663897573952698E-2</v>
      </c>
      <c r="J3781" s="1">
        <v>0</v>
      </c>
      <c r="K3781" s="1">
        <v>150</v>
      </c>
      <c r="L3781" s="54"/>
    </row>
    <row r="3782" spans="1:12">
      <c r="A3782" t="s">
        <v>28</v>
      </c>
      <c r="B3782" t="s">
        <v>123</v>
      </c>
      <c r="C3782" t="s">
        <v>99</v>
      </c>
      <c r="D3782" t="s">
        <v>100</v>
      </c>
      <c r="E3782" s="54">
        <v>10</v>
      </c>
      <c r="F3782" t="s">
        <v>66</v>
      </c>
      <c r="G3782" s="54">
        <v>0.93730167711922396</v>
      </c>
      <c r="H3782" s="54">
        <v>0</v>
      </c>
      <c r="I3782" s="54">
        <v>0.15779511338914001</v>
      </c>
      <c r="J3782" s="1">
        <v>0</v>
      </c>
      <c r="K3782" s="1">
        <v>150</v>
      </c>
      <c r="L3782" s="54"/>
    </row>
    <row r="3783" spans="1:12">
      <c r="A3783" t="s">
        <v>28</v>
      </c>
      <c r="B3783" t="s">
        <v>123</v>
      </c>
      <c r="C3783" t="s">
        <v>99</v>
      </c>
      <c r="D3783" t="s">
        <v>100</v>
      </c>
      <c r="E3783" s="54">
        <v>10</v>
      </c>
      <c r="F3783" t="s">
        <v>56</v>
      </c>
      <c r="G3783" s="54">
        <v>0.93730167711922396</v>
      </c>
      <c r="H3783" s="54">
        <v>0</v>
      </c>
      <c r="I3783" s="54">
        <v>0.131760099262025</v>
      </c>
      <c r="J3783" s="1">
        <v>0</v>
      </c>
      <c r="K3783" s="1">
        <v>150</v>
      </c>
      <c r="L3783" s="54"/>
    </row>
    <row r="3784" spans="1:12">
      <c r="A3784" t="s">
        <v>28</v>
      </c>
      <c r="B3784" t="s">
        <v>123</v>
      </c>
      <c r="C3784" t="s">
        <v>99</v>
      </c>
      <c r="D3784" t="s">
        <v>100</v>
      </c>
      <c r="E3784" s="54">
        <v>10</v>
      </c>
      <c r="F3784" t="s">
        <v>86</v>
      </c>
      <c r="G3784" s="54">
        <v>0.93730167711922396</v>
      </c>
      <c r="H3784" s="54">
        <v>0</v>
      </c>
      <c r="I3784" s="54">
        <v>-3.3496085316788299E-3</v>
      </c>
      <c r="J3784" s="1">
        <v>0</v>
      </c>
      <c r="K3784" s="1">
        <v>150</v>
      </c>
      <c r="L3784" s="54"/>
    </row>
    <row r="3785" spans="1:12">
      <c r="A3785" t="s">
        <v>28</v>
      </c>
      <c r="B3785" t="s">
        <v>123</v>
      </c>
      <c r="C3785" t="s">
        <v>99</v>
      </c>
      <c r="D3785" t="s">
        <v>100</v>
      </c>
      <c r="E3785" s="54">
        <v>10</v>
      </c>
      <c r="F3785" t="s">
        <v>88</v>
      </c>
      <c r="G3785" s="54">
        <v>0.93730167711922396</v>
      </c>
      <c r="H3785" s="54">
        <v>0</v>
      </c>
      <c r="I3785" s="54">
        <v>3.9760226454278796E-3</v>
      </c>
      <c r="J3785" s="1">
        <v>0</v>
      </c>
      <c r="K3785" s="1">
        <v>150</v>
      </c>
      <c r="L3785" s="54"/>
    </row>
    <row r="3786" spans="1:12">
      <c r="A3786" t="s">
        <v>28</v>
      </c>
      <c r="B3786" t="s">
        <v>123</v>
      </c>
      <c r="C3786" t="s">
        <v>99</v>
      </c>
      <c r="D3786" t="s">
        <v>100</v>
      </c>
      <c r="E3786" s="54">
        <v>10</v>
      </c>
      <c r="F3786" t="s">
        <v>87</v>
      </c>
      <c r="G3786" s="54">
        <v>0.93730167711922396</v>
      </c>
      <c r="H3786" s="54">
        <v>0</v>
      </c>
      <c r="I3786" s="54">
        <v>2.3964326647877301E-3</v>
      </c>
      <c r="J3786" s="1">
        <v>0</v>
      </c>
      <c r="K3786" s="1">
        <v>150</v>
      </c>
      <c r="L3786" s="54"/>
    </row>
    <row r="3787" spans="1:12">
      <c r="A3787" t="s">
        <v>28</v>
      </c>
      <c r="B3787" t="s">
        <v>123</v>
      </c>
      <c r="C3787" t="s">
        <v>99</v>
      </c>
      <c r="D3787" t="s">
        <v>100</v>
      </c>
      <c r="E3787" s="54">
        <v>10</v>
      </c>
      <c r="F3787" t="s">
        <v>85</v>
      </c>
      <c r="G3787" s="54">
        <v>0.93730167711922396</v>
      </c>
      <c r="H3787" s="54">
        <v>0</v>
      </c>
      <c r="I3787" s="54">
        <v>6.5405943116477704E-3</v>
      </c>
      <c r="J3787" s="1">
        <v>0</v>
      </c>
      <c r="K3787" s="1">
        <v>150</v>
      </c>
      <c r="L3787" s="54"/>
    </row>
    <row r="3788" spans="1:12">
      <c r="A3788" t="s">
        <v>28</v>
      </c>
      <c r="B3788" t="s">
        <v>123</v>
      </c>
      <c r="C3788" t="s">
        <v>99</v>
      </c>
      <c r="D3788" t="s">
        <v>100</v>
      </c>
      <c r="E3788" s="54">
        <v>10</v>
      </c>
      <c r="F3788" t="s">
        <v>89</v>
      </c>
      <c r="G3788" s="54">
        <v>0.93730167711922396</v>
      </c>
      <c r="H3788" s="54">
        <v>0</v>
      </c>
      <c r="I3788" s="54">
        <v>7.6049476398614996E-3</v>
      </c>
      <c r="J3788" s="1">
        <v>0</v>
      </c>
      <c r="K3788" s="1">
        <v>150</v>
      </c>
      <c r="L3788" s="54"/>
    </row>
    <row r="3789" spans="1:12">
      <c r="A3789" t="s">
        <v>28</v>
      </c>
      <c r="B3789" t="s">
        <v>123</v>
      </c>
      <c r="C3789" t="s">
        <v>99</v>
      </c>
      <c r="D3789" t="s">
        <v>100</v>
      </c>
      <c r="E3789" s="54">
        <v>10</v>
      </c>
      <c r="F3789" t="s">
        <v>55</v>
      </c>
      <c r="G3789" s="54">
        <v>0.93730167711922396</v>
      </c>
      <c r="H3789" s="54">
        <v>0</v>
      </c>
      <c r="I3789" s="54">
        <v>0.172736621378101</v>
      </c>
      <c r="J3789" s="1">
        <v>0</v>
      </c>
      <c r="K3789" s="1">
        <v>150</v>
      </c>
      <c r="L3789" s="54"/>
    </row>
    <row r="3790" spans="1:12">
      <c r="A3790" t="s">
        <v>28</v>
      </c>
      <c r="B3790" t="s">
        <v>123</v>
      </c>
      <c r="C3790" t="s">
        <v>99</v>
      </c>
      <c r="D3790" t="s">
        <v>100</v>
      </c>
      <c r="E3790" s="54">
        <v>10</v>
      </c>
      <c r="F3790" t="s">
        <v>61</v>
      </c>
      <c r="G3790" s="54">
        <v>0.93730167711922396</v>
      </c>
      <c r="H3790" s="54">
        <v>0</v>
      </c>
      <c r="I3790" s="54">
        <v>8.9410373351531999E-2</v>
      </c>
      <c r="J3790" s="1">
        <v>0</v>
      </c>
      <c r="K3790" s="1">
        <v>150</v>
      </c>
      <c r="L3790" s="54"/>
    </row>
    <row r="3791" spans="1:12">
      <c r="A3791" t="s">
        <v>28</v>
      </c>
      <c r="B3791" t="s">
        <v>123</v>
      </c>
      <c r="C3791" t="s">
        <v>99</v>
      </c>
      <c r="D3791" t="s">
        <v>100</v>
      </c>
      <c r="E3791" s="54">
        <v>10</v>
      </c>
      <c r="F3791" t="s">
        <v>60</v>
      </c>
      <c r="G3791" s="54">
        <v>0.93730167711922396</v>
      </c>
      <c r="H3791" s="54">
        <v>0</v>
      </c>
      <c r="I3791" s="54">
        <v>2.8679878456190699E-2</v>
      </c>
      <c r="J3791" s="1">
        <v>0</v>
      </c>
      <c r="K3791" s="1">
        <v>150</v>
      </c>
      <c r="L3791" s="54"/>
    </row>
    <row r="3792" spans="1:12">
      <c r="A3792" t="s">
        <v>28</v>
      </c>
      <c r="B3792" t="s">
        <v>123</v>
      </c>
      <c r="C3792" t="s">
        <v>99</v>
      </c>
      <c r="D3792" t="s">
        <v>100</v>
      </c>
      <c r="E3792" s="54">
        <v>10</v>
      </c>
      <c r="F3792" t="s">
        <v>57</v>
      </c>
      <c r="G3792" s="54">
        <v>0.93730167711922396</v>
      </c>
      <c r="H3792" s="54">
        <v>0</v>
      </c>
      <c r="I3792" s="54">
        <v>0.11766565015135901</v>
      </c>
      <c r="J3792" s="1">
        <v>0</v>
      </c>
      <c r="K3792" s="1">
        <v>150</v>
      </c>
      <c r="L3792" s="54"/>
    </row>
    <row r="3793" spans="1:12">
      <c r="A3793" t="s">
        <v>28</v>
      </c>
      <c r="B3793" t="s">
        <v>123</v>
      </c>
      <c r="C3793" t="s">
        <v>99</v>
      </c>
      <c r="D3793" t="s">
        <v>100</v>
      </c>
      <c r="E3793" s="54">
        <v>10</v>
      </c>
      <c r="F3793" t="s">
        <v>59</v>
      </c>
      <c r="G3793" s="54">
        <v>0.93730167711922396</v>
      </c>
      <c r="H3793" s="54">
        <v>0</v>
      </c>
      <c r="I3793" s="54">
        <v>-0.112478829217886</v>
      </c>
      <c r="J3793" s="1">
        <v>0</v>
      </c>
      <c r="K3793" s="1">
        <v>150</v>
      </c>
      <c r="L3793" s="54"/>
    </row>
    <row r="3794" spans="1:12">
      <c r="A3794" t="s">
        <v>28</v>
      </c>
      <c r="B3794" t="s">
        <v>123</v>
      </c>
      <c r="C3794" t="s">
        <v>99</v>
      </c>
      <c r="D3794" t="s">
        <v>100</v>
      </c>
      <c r="E3794" s="54">
        <v>10</v>
      </c>
      <c r="F3794" t="s">
        <v>65</v>
      </c>
      <c r="G3794" s="54">
        <v>0.93730167711922396</v>
      </c>
      <c r="H3794" s="54">
        <v>0</v>
      </c>
      <c r="I3794" s="54">
        <v>-9.4488166240063003E-3</v>
      </c>
      <c r="J3794" s="1">
        <v>0</v>
      </c>
      <c r="K3794" s="1">
        <v>150</v>
      </c>
      <c r="L3794" s="54"/>
    </row>
    <row r="3795" spans="1:12">
      <c r="A3795" t="s">
        <v>28</v>
      </c>
      <c r="B3795" t="s">
        <v>123</v>
      </c>
      <c r="C3795" t="s">
        <v>99</v>
      </c>
      <c r="D3795" t="s">
        <v>100</v>
      </c>
      <c r="E3795" s="54">
        <v>10</v>
      </c>
      <c r="F3795" t="s">
        <v>64</v>
      </c>
      <c r="G3795" s="54">
        <v>0.93730167711922396</v>
      </c>
      <c r="H3795" s="54">
        <v>0</v>
      </c>
      <c r="I3795" s="54">
        <v>-5.5211353792718798E-2</v>
      </c>
      <c r="J3795" s="1">
        <v>0</v>
      </c>
      <c r="K3795" s="1">
        <v>150</v>
      </c>
      <c r="L3795" s="54"/>
    </row>
    <row r="3796" spans="1:12">
      <c r="A3796" t="s">
        <v>28</v>
      </c>
      <c r="B3796" t="s">
        <v>123</v>
      </c>
      <c r="C3796" t="s">
        <v>99</v>
      </c>
      <c r="D3796" t="s">
        <v>100</v>
      </c>
      <c r="E3796" s="54">
        <v>10</v>
      </c>
      <c r="F3796" t="s">
        <v>17</v>
      </c>
      <c r="G3796" s="54">
        <v>0.93730167711922396</v>
      </c>
      <c r="H3796" s="54">
        <v>0</v>
      </c>
      <c r="I3796" s="54">
        <v>0.30431798116171399</v>
      </c>
      <c r="J3796" s="1">
        <v>0</v>
      </c>
      <c r="K3796" s="1">
        <v>150</v>
      </c>
      <c r="L3796" s="54"/>
    </row>
    <row r="3797" spans="1:12">
      <c r="A3797" t="s">
        <v>28</v>
      </c>
      <c r="B3797" t="s">
        <v>123</v>
      </c>
      <c r="C3797" t="s">
        <v>99</v>
      </c>
      <c r="D3797" t="s">
        <v>100</v>
      </c>
      <c r="E3797" s="54">
        <v>10</v>
      </c>
      <c r="F3797" t="s">
        <v>63</v>
      </c>
      <c r="G3797" s="54">
        <v>0.93730167711922396</v>
      </c>
      <c r="H3797" s="54">
        <v>0</v>
      </c>
      <c r="I3797" s="54">
        <v>-6.1550964950279403E-2</v>
      </c>
      <c r="J3797" s="1">
        <v>0</v>
      </c>
      <c r="K3797" s="1">
        <v>150</v>
      </c>
      <c r="L3797" s="54"/>
    </row>
    <row r="3798" spans="1:12">
      <c r="A3798" t="s">
        <v>28</v>
      </c>
      <c r="B3798" t="s">
        <v>123</v>
      </c>
      <c r="C3798" t="s">
        <v>99</v>
      </c>
      <c r="D3798" t="s">
        <v>100</v>
      </c>
      <c r="E3798" s="54">
        <v>10</v>
      </c>
      <c r="F3798" t="s">
        <v>72</v>
      </c>
      <c r="G3798" s="54">
        <v>0.93730167711922396</v>
      </c>
      <c r="H3798" s="54">
        <v>0</v>
      </c>
      <c r="I3798" s="54">
        <v>0.42272424247071899</v>
      </c>
      <c r="J3798" s="1">
        <v>0</v>
      </c>
      <c r="K3798" s="1">
        <v>150</v>
      </c>
      <c r="L3798" s="54"/>
    </row>
    <row r="3799" spans="1:12">
      <c r="A3799" t="s">
        <v>28</v>
      </c>
      <c r="B3799" t="s">
        <v>123</v>
      </c>
      <c r="C3799" t="s">
        <v>99</v>
      </c>
      <c r="D3799" t="s">
        <v>100</v>
      </c>
      <c r="E3799" s="54">
        <v>11</v>
      </c>
      <c r="F3799" t="s">
        <v>62</v>
      </c>
      <c r="G3799" s="54">
        <v>0.92400888242910795</v>
      </c>
      <c r="H3799" s="54">
        <v>0</v>
      </c>
      <c r="I3799" s="54">
        <v>0.21060059738123399</v>
      </c>
      <c r="J3799" s="1">
        <v>0</v>
      </c>
      <c r="K3799" s="1">
        <v>150</v>
      </c>
      <c r="L3799" s="54"/>
    </row>
    <row r="3800" spans="1:12">
      <c r="A3800" t="s">
        <v>28</v>
      </c>
      <c r="B3800" t="s">
        <v>123</v>
      </c>
      <c r="C3800" t="s">
        <v>99</v>
      </c>
      <c r="D3800" t="s">
        <v>100</v>
      </c>
      <c r="E3800" s="54">
        <v>11</v>
      </c>
      <c r="F3800" t="s">
        <v>84</v>
      </c>
      <c r="G3800" s="54">
        <v>0.92400888242910795</v>
      </c>
      <c r="H3800" s="54">
        <v>0</v>
      </c>
      <c r="I3800" s="54">
        <v>1.17934289450585E-2</v>
      </c>
      <c r="J3800" s="1">
        <v>0</v>
      </c>
      <c r="K3800" s="1">
        <v>150</v>
      </c>
      <c r="L3800" s="54"/>
    </row>
    <row r="3801" spans="1:12">
      <c r="A3801" t="s">
        <v>28</v>
      </c>
      <c r="B3801" t="s">
        <v>123</v>
      </c>
      <c r="C3801" t="s">
        <v>99</v>
      </c>
      <c r="D3801" t="s">
        <v>100</v>
      </c>
      <c r="E3801" s="54">
        <v>11</v>
      </c>
      <c r="F3801" t="s">
        <v>80</v>
      </c>
      <c r="G3801" s="54">
        <v>0.92400888242910795</v>
      </c>
      <c r="H3801" s="54">
        <v>0</v>
      </c>
      <c r="I3801" s="54">
        <v>2.68689727558536E-2</v>
      </c>
      <c r="J3801" s="1">
        <v>0</v>
      </c>
      <c r="K3801" s="1">
        <v>150</v>
      </c>
      <c r="L3801" s="54"/>
    </row>
    <row r="3802" spans="1:12">
      <c r="A3802" t="s">
        <v>28</v>
      </c>
      <c r="B3802" t="s">
        <v>123</v>
      </c>
      <c r="C3802" t="s">
        <v>99</v>
      </c>
      <c r="D3802" t="s">
        <v>100</v>
      </c>
      <c r="E3802" s="54">
        <v>11</v>
      </c>
      <c r="F3802" t="s">
        <v>81</v>
      </c>
      <c r="G3802" s="54">
        <v>0.92400888242910795</v>
      </c>
      <c r="H3802" s="54">
        <v>0</v>
      </c>
      <c r="I3802" s="54">
        <v>4.3432880448615603E-2</v>
      </c>
      <c r="J3802" s="1">
        <v>0</v>
      </c>
      <c r="K3802" s="1">
        <v>150</v>
      </c>
      <c r="L3802" s="54"/>
    </row>
    <row r="3803" spans="1:12">
      <c r="A3803" t="s">
        <v>28</v>
      </c>
      <c r="B3803" t="s">
        <v>123</v>
      </c>
      <c r="C3803" t="s">
        <v>99</v>
      </c>
      <c r="D3803" t="s">
        <v>100</v>
      </c>
      <c r="E3803" s="54">
        <v>11</v>
      </c>
      <c r="F3803" t="s">
        <v>79</v>
      </c>
      <c r="G3803" s="54">
        <v>0.92400888242910795</v>
      </c>
      <c r="H3803" s="54">
        <v>0</v>
      </c>
      <c r="I3803" s="54">
        <v>2.91698417735466E-2</v>
      </c>
      <c r="J3803" s="1">
        <v>0</v>
      </c>
      <c r="K3803" s="1">
        <v>150</v>
      </c>
      <c r="L3803" s="54"/>
    </row>
    <row r="3804" spans="1:12">
      <c r="A3804" t="s">
        <v>28</v>
      </c>
      <c r="B3804" t="s">
        <v>123</v>
      </c>
      <c r="C3804" t="s">
        <v>99</v>
      </c>
      <c r="D3804" t="s">
        <v>100</v>
      </c>
      <c r="E3804" s="54">
        <v>11</v>
      </c>
      <c r="F3804" t="s">
        <v>66</v>
      </c>
      <c r="G3804" s="54">
        <v>0.92400888242910795</v>
      </c>
      <c r="H3804" s="54">
        <v>0</v>
      </c>
      <c r="I3804" s="54">
        <v>0.24726534649226101</v>
      </c>
      <c r="J3804" s="1">
        <v>0</v>
      </c>
      <c r="K3804" s="1">
        <v>150</v>
      </c>
      <c r="L3804" s="54"/>
    </row>
    <row r="3805" spans="1:12">
      <c r="A3805" t="s">
        <v>28</v>
      </c>
      <c r="B3805" t="s">
        <v>123</v>
      </c>
      <c r="C3805" t="s">
        <v>99</v>
      </c>
      <c r="D3805" t="s">
        <v>100</v>
      </c>
      <c r="E3805" s="54">
        <v>11</v>
      </c>
      <c r="F3805" t="s">
        <v>56</v>
      </c>
      <c r="G3805" s="54">
        <v>0.92400888242910795</v>
      </c>
      <c r="H3805" s="54">
        <v>0</v>
      </c>
      <c r="I3805" s="54">
        <v>0.16637056289441499</v>
      </c>
      <c r="J3805" s="1">
        <v>0</v>
      </c>
      <c r="K3805" s="1">
        <v>150</v>
      </c>
      <c r="L3805" s="54"/>
    </row>
    <row r="3806" spans="1:12">
      <c r="A3806" t="s">
        <v>28</v>
      </c>
      <c r="B3806" t="s">
        <v>123</v>
      </c>
      <c r="C3806" t="s">
        <v>99</v>
      </c>
      <c r="D3806" t="s">
        <v>100</v>
      </c>
      <c r="E3806" s="54">
        <v>11</v>
      </c>
      <c r="F3806" t="s">
        <v>86</v>
      </c>
      <c r="G3806" s="54">
        <v>0.92400888242910795</v>
      </c>
      <c r="H3806" s="54">
        <v>0</v>
      </c>
      <c r="I3806" s="54">
        <v>-6.5324237115054898E-3</v>
      </c>
      <c r="J3806" s="1">
        <v>0</v>
      </c>
      <c r="K3806" s="1">
        <v>150</v>
      </c>
      <c r="L3806" s="54"/>
    </row>
    <row r="3807" spans="1:12">
      <c r="A3807" t="s">
        <v>28</v>
      </c>
      <c r="B3807" t="s">
        <v>123</v>
      </c>
      <c r="C3807" t="s">
        <v>99</v>
      </c>
      <c r="D3807" t="s">
        <v>100</v>
      </c>
      <c r="E3807" s="54">
        <v>11</v>
      </c>
      <c r="F3807" t="s">
        <v>88</v>
      </c>
      <c r="G3807" s="54">
        <v>0.92400888242910795</v>
      </c>
      <c r="H3807" s="54">
        <v>0</v>
      </c>
      <c r="I3807" s="54">
        <v>4.2320828059508901E-3</v>
      </c>
      <c r="J3807" s="1">
        <v>0</v>
      </c>
      <c r="K3807" s="1">
        <v>150</v>
      </c>
      <c r="L3807" s="54"/>
    </row>
    <row r="3808" spans="1:12">
      <c r="A3808" t="s">
        <v>28</v>
      </c>
      <c r="B3808" t="s">
        <v>123</v>
      </c>
      <c r="C3808" t="s">
        <v>99</v>
      </c>
      <c r="D3808" t="s">
        <v>100</v>
      </c>
      <c r="E3808" s="54">
        <v>11</v>
      </c>
      <c r="F3808" t="s">
        <v>87</v>
      </c>
      <c r="G3808" s="54">
        <v>0.92400888242910795</v>
      </c>
      <c r="H3808" s="54">
        <v>0</v>
      </c>
      <c r="I3808" s="54">
        <v>5.3247740142972197E-3</v>
      </c>
      <c r="J3808" s="1">
        <v>0</v>
      </c>
      <c r="K3808" s="1">
        <v>150</v>
      </c>
      <c r="L3808" s="54"/>
    </row>
    <row r="3809" spans="1:12">
      <c r="A3809" t="s">
        <v>28</v>
      </c>
      <c r="B3809" t="s">
        <v>123</v>
      </c>
      <c r="C3809" t="s">
        <v>99</v>
      </c>
      <c r="D3809" t="s">
        <v>100</v>
      </c>
      <c r="E3809" s="54">
        <v>11</v>
      </c>
      <c r="F3809" t="s">
        <v>85</v>
      </c>
      <c r="G3809" s="54">
        <v>0.92400888242910795</v>
      </c>
      <c r="H3809" s="54">
        <v>0</v>
      </c>
      <c r="I3809" s="54">
        <v>6.2187100420722299E-3</v>
      </c>
      <c r="J3809" s="1">
        <v>0</v>
      </c>
      <c r="K3809" s="1">
        <v>54.918032786885199</v>
      </c>
      <c r="L3809" s="54"/>
    </row>
    <row r="3810" spans="1:12">
      <c r="A3810" t="s">
        <v>28</v>
      </c>
      <c r="B3810" t="s">
        <v>123</v>
      </c>
      <c r="C3810" t="s">
        <v>99</v>
      </c>
      <c r="D3810" t="s">
        <v>100</v>
      </c>
      <c r="E3810" s="54">
        <v>11</v>
      </c>
      <c r="F3810" t="s">
        <v>85</v>
      </c>
      <c r="G3810" s="54">
        <v>0.92400888242910795</v>
      </c>
      <c r="H3810" s="54">
        <v>1</v>
      </c>
      <c r="I3810" s="54">
        <v>3.06912721578987E-2</v>
      </c>
      <c r="J3810" s="1">
        <v>54.918032786885199</v>
      </c>
      <c r="K3810" s="1">
        <v>150</v>
      </c>
      <c r="L3810" s="54"/>
    </row>
    <row r="3811" spans="1:12">
      <c r="A3811" t="s">
        <v>28</v>
      </c>
      <c r="B3811" t="s">
        <v>123</v>
      </c>
      <c r="C3811" t="s">
        <v>99</v>
      </c>
      <c r="D3811" t="s">
        <v>100</v>
      </c>
      <c r="E3811" s="54">
        <v>11</v>
      </c>
      <c r="F3811" t="s">
        <v>89</v>
      </c>
      <c r="G3811" s="54">
        <v>0.92400888242910795</v>
      </c>
      <c r="H3811" s="54">
        <v>0</v>
      </c>
      <c r="I3811" s="54">
        <v>5.6739226975976503E-3</v>
      </c>
      <c r="J3811" s="1">
        <v>0</v>
      </c>
      <c r="K3811" s="1">
        <v>150</v>
      </c>
      <c r="L3811" s="54"/>
    </row>
    <row r="3812" spans="1:12">
      <c r="A3812" t="s">
        <v>28</v>
      </c>
      <c r="B3812" t="s">
        <v>123</v>
      </c>
      <c r="C3812" t="s">
        <v>99</v>
      </c>
      <c r="D3812" t="s">
        <v>100</v>
      </c>
      <c r="E3812" s="54">
        <v>11</v>
      </c>
      <c r="F3812" t="s">
        <v>55</v>
      </c>
      <c r="G3812" s="54">
        <v>0.92400888242910795</v>
      </c>
      <c r="H3812" s="54">
        <v>0</v>
      </c>
      <c r="I3812" s="54">
        <v>0.224340154215214</v>
      </c>
      <c r="J3812" s="1">
        <v>0</v>
      </c>
      <c r="K3812" s="1">
        <v>150</v>
      </c>
      <c r="L3812" s="54"/>
    </row>
    <row r="3813" spans="1:12">
      <c r="A3813" t="s">
        <v>28</v>
      </c>
      <c r="B3813" t="s">
        <v>123</v>
      </c>
      <c r="C3813" t="s">
        <v>99</v>
      </c>
      <c r="D3813" t="s">
        <v>100</v>
      </c>
      <c r="E3813" s="54">
        <v>11</v>
      </c>
      <c r="F3813" t="s">
        <v>61</v>
      </c>
      <c r="G3813" s="54">
        <v>0.92400888242910795</v>
      </c>
      <c r="H3813" s="54">
        <v>0</v>
      </c>
      <c r="I3813" s="54">
        <v>0.207587559761755</v>
      </c>
      <c r="J3813" s="1">
        <v>0</v>
      </c>
      <c r="K3813" s="1">
        <v>150</v>
      </c>
      <c r="L3813" s="54"/>
    </row>
    <row r="3814" spans="1:12">
      <c r="A3814" t="s">
        <v>28</v>
      </c>
      <c r="B3814" t="s">
        <v>123</v>
      </c>
      <c r="C3814" t="s">
        <v>99</v>
      </c>
      <c r="D3814" t="s">
        <v>100</v>
      </c>
      <c r="E3814" s="54">
        <v>11</v>
      </c>
      <c r="F3814" t="s">
        <v>60</v>
      </c>
      <c r="G3814" s="54">
        <v>0.92400888242910795</v>
      </c>
      <c r="H3814" s="54">
        <v>0</v>
      </c>
      <c r="I3814" s="54">
        <v>0.103760382086413</v>
      </c>
      <c r="J3814" s="1">
        <v>0</v>
      </c>
      <c r="K3814" s="1">
        <v>150</v>
      </c>
      <c r="L3814" s="54"/>
    </row>
    <row r="3815" spans="1:12">
      <c r="A3815" t="s">
        <v>28</v>
      </c>
      <c r="B3815" t="s">
        <v>123</v>
      </c>
      <c r="C3815" t="s">
        <v>99</v>
      </c>
      <c r="D3815" t="s">
        <v>100</v>
      </c>
      <c r="E3815" s="54">
        <v>11</v>
      </c>
      <c r="F3815" t="s">
        <v>57</v>
      </c>
      <c r="G3815" s="54">
        <v>0.92400888242910795</v>
      </c>
      <c r="H3815" s="54">
        <v>0</v>
      </c>
      <c r="I3815" s="54">
        <v>0.14025884056014301</v>
      </c>
      <c r="J3815" s="1">
        <v>0</v>
      </c>
      <c r="K3815" s="1">
        <v>150</v>
      </c>
      <c r="L3815" s="54"/>
    </row>
    <row r="3816" spans="1:12">
      <c r="A3816" t="s">
        <v>28</v>
      </c>
      <c r="B3816" t="s">
        <v>123</v>
      </c>
      <c r="C3816" t="s">
        <v>99</v>
      </c>
      <c r="D3816" t="s">
        <v>100</v>
      </c>
      <c r="E3816" s="54">
        <v>11</v>
      </c>
      <c r="F3816" t="s">
        <v>59</v>
      </c>
      <c r="G3816" s="54">
        <v>0.92400888242910795</v>
      </c>
      <c r="H3816" s="54">
        <v>0</v>
      </c>
      <c r="I3816" s="54">
        <v>-6.8623640950006698E-2</v>
      </c>
      <c r="J3816" s="1">
        <v>0</v>
      </c>
      <c r="K3816" s="1">
        <v>150</v>
      </c>
      <c r="L3816" s="54"/>
    </row>
    <row r="3817" spans="1:12">
      <c r="A3817" t="s">
        <v>28</v>
      </c>
      <c r="B3817" t="s">
        <v>123</v>
      </c>
      <c r="C3817" t="s">
        <v>99</v>
      </c>
      <c r="D3817" t="s">
        <v>100</v>
      </c>
      <c r="E3817" s="54">
        <v>11</v>
      </c>
      <c r="F3817" t="s">
        <v>65</v>
      </c>
      <c r="G3817" s="54">
        <v>0.92400888242910795</v>
      </c>
      <c r="H3817" s="54">
        <v>0</v>
      </c>
      <c r="I3817" s="54">
        <v>3.4232664583929401E-2</v>
      </c>
      <c r="J3817" s="1">
        <v>0</v>
      </c>
      <c r="K3817" s="1">
        <v>150</v>
      </c>
      <c r="L3817" s="54"/>
    </row>
    <row r="3818" spans="1:12">
      <c r="A3818" t="s">
        <v>28</v>
      </c>
      <c r="B3818" t="s">
        <v>123</v>
      </c>
      <c r="C3818" t="s">
        <v>99</v>
      </c>
      <c r="D3818" t="s">
        <v>100</v>
      </c>
      <c r="E3818" s="54">
        <v>11</v>
      </c>
      <c r="F3818" t="s">
        <v>64</v>
      </c>
      <c r="G3818" s="54">
        <v>0.92400888242910795</v>
      </c>
      <c r="H3818" s="54">
        <v>0</v>
      </c>
      <c r="I3818" s="54">
        <v>-8.1140205197778193E-3</v>
      </c>
      <c r="J3818" s="1">
        <v>0</v>
      </c>
      <c r="K3818" s="1">
        <v>150</v>
      </c>
      <c r="L3818" s="54"/>
    </row>
    <row r="3819" spans="1:12">
      <c r="A3819" t="s">
        <v>28</v>
      </c>
      <c r="B3819" t="s">
        <v>123</v>
      </c>
      <c r="C3819" t="s">
        <v>99</v>
      </c>
      <c r="D3819" t="s">
        <v>100</v>
      </c>
      <c r="E3819" s="54">
        <v>11</v>
      </c>
      <c r="F3819" t="s">
        <v>17</v>
      </c>
      <c r="G3819" s="54">
        <v>0.92400888242910795</v>
      </c>
      <c r="H3819" s="54">
        <v>0</v>
      </c>
      <c r="I3819" s="54">
        <v>0.31349399786896898</v>
      </c>
      <c r="J3819" s="1">
        <v>0</v>
      </c>
      <c r="K3819" s="1">
        <v>150</v>
      </c>
      <c r="L3819" s="54"/>
    </row>
    <row r="3820" spans="1:12">
      <c r="A3820" t="s">
        <v>28</v>
      </c>
      <c r="B3820" t="s">
        <v>123</v>
      </c>
      <c r="C3820" t="s">
        <v>99</v>
      </c>
      <c r="D3820" t="s">
        <v>100</v>
      </c>
      <c r="E3820" s="54">
        <v>11</v>
      </c>
      <c r="F3820" t="s">
        <v>63</v>
      </c>
      <c r="G3820" s="54">
        <v>0.92400888242910795</v>
      </c>
      <c r="H3820" s="54">
        <v>0</v>
      </c>
      <c r="I3820" s="54">
        <v>-5.6499530959172603E-3</v>
      </c>
      <c r="J3820" s="1">
        <v>0</v>
      </c>
      <c r="K3820" s="1">
        <v>150</v>
      </c>
      <c r="L3820" s="54"/>
    </row>
    <row r="3821" spans="1:12">
      <c r="A3821" t="s">
        <v>28</v>
      </c>
      <c r="B3821" t="s">
        <v>123</v>
      </c>
      <c r="C3821" t="s">
        <v>99</v>
      </c>
      <c r="D3821" t="s">
        <v>100</v>
      </c>
      <c r="E3821" s="54">
        <v>11</v>
      </c>
      <c r="F3821" t="s">
        <v>72</v>
      </c>
      <c r="G3821" s="54">
        <v>0.92400888242910795</v>
      </c>
      <c r="H3821" s="54">
        <v>0</v>
      </c>
      <c r="I3821" s="54">
        <v>0.46565928889243402</v>
      </c>
      <c r="J3821" s="1">
        <v>0</v>
      </c>
      <c r="K3821" s="1">
        <v>150</v>
      </c>
      <c r="L3821" s="54"/>
    </row>
    <row r="3822" spans="1:12">
      <c r="A3822" t="s">
        <v>28</v>
      </c>
      <c r="B3822" t="s">
        <v>123</v>
      </c>
      <c r="C3822" t="s">
        <v>99</v>
      </c>
      <c r="D3822" t="s">
        <v>100</v>
      </c>
      <c r="E3822" s="54">
        <v>12</v>
      </c>
      <c r="F3822" t="s">
        <v>62</v>
      </c>
      <c r="G3822" s="54">
        <v>0.90641980762615004</v>
      </c>
      <c r="H3822" s="54">
        <v>0</v>
      </c>
      <c r="I3822" s="54">
        <v>0.29401690795396901</v>
      </c>
      <c r="J3822" s="1">
        <v>0</v>
      </c>
      <c r="K3822" s="1">
        <v>150</v>
      </c>
      <c r="L3822" s="54"/>
    </row>
    <row r="3823" spans="1:12">
      <c r="A3823" t="s">
        <v>28</v>
      </c>
      <c r="B3823" t="s">
        <v>123</v>
      </c>
      <c r="C3823" t="s">
        <v>99</v>
      </c>
      <c r="D3823" t="s">
        <v>100</v>
      </c>
      <c r="E3823" s="54">
        <v>12</v>
      </c>
      <c r="F3823" t="s">
        <v>84</v>
      </c>
      <c r="G3823" s="54">
        <v>0.90641980762615004</v>
      </c>
      <c r="H3823" s="54">
        <v>0</v>
      </c>
      <c r="I3823" s="54">
        <v>-5.76568086865524E-5</v>
      </c>
      <c r="J3823" s="1">
        <v>0</v>
      </c>
      <c r="K3823" s="1">
        <v>150</v>
      </c>
      <c r="L3823" s="54"/>
    </row>
    <row r="3824" spans="1:12">
      <c r="A3824" t="s">
        <v>28</v>
      </c>
      <c r="B3824" t="s">
        <v>123</v>
      </c>
      <c r="C3824" t="s">
        <v>99</v>
      </c>
      <c r="D3824" t="s">
        <v>100</v>
      </c>
      <c r="E3824" s="54">
        <v>12</v>
      </c>
      <c r="F3824" t="s">
        <v>80</v>
      </c>
      <c r="G3824" s="54">
        <v>0.90641980762615004</v>
      </c>
      <c r="H3824" s="54">
        <v>0</v>
      </c>
      <c r="I3824" s="54">
        <v>3.6030160729346401E-2</v>
      </c>
      <c r="J3824" s="1">
        <v>0</v>
      </c>
      <c r="K3824" s="1">
        <v>150</v>
      </c>
      <c r="L3824" s="54"/>
    </row>
    <row r="3825" spans="1:12">
      <c r="A3825" t="s">
        <v>28</v>
      </c>
      <c r="B3825" t="s">
        <v>123</v>
      </c>
      <c r="C3825" t="s">
        <v>99</v>
      </c>
      <c r="D3825" t="s">
        <v>100</v>
      </c>
      <c r="E3825" s="54">
        <v>12</v>
      </c>
      <c r="F3825" t="s">
        <v>81</v>
      </c>
      <c r="G3825" s="54">
        <v>0.90641980762615004</v>
      </c>
      <c r="H3825" s="54">
        <v>0</v>
      </c>
      <c r="I3825" s="54">
        <v>4.95109041425437E-2</v>
      </c>
      <c r="J3825" s="1">
        <v>0</v>
      </c>
      <c r="K3825" s="1">
        <v>150</v>
      </c>
      <c r="L3825" s="54"/>
    </row>
    <row r="3826" spans="1:12">
      <c r="A3826" t="s">
        <v>28</v>
      </c>
      <c r="B3826" t="s">
        <v>123</v>
      </c>
      <c r="C3826" t="s">
        <v>99</v>
      </c>
      <c r="D3826" t="s">
        <v>100</v>
      </c>
      <c r="E3826" s="54">
        <v>12</v>
      </c>
      <c r="F3826" t="s">
        <v>79</v>
      </c>
      <c r="G3826" s="54">
        <v>0.90641980762615004</v>
      </c>
      <c r="H3826" s="54">
        <v>0</v>
      </c>
      <c r="I3826" s="54">
        <v>3.2430214881711099E-2</v>
      </c>
      <c r="J3826" s="1">
        <v>0</v>
      </c>
      <c r="K3826" s="1">
        <v>150</v>
      </c>
      <c r="L3826" s="54"/>
    </row>
    <row r="3827" spans="1:12">
      <c r="A3827" t="s">
        <v>28</v>
      </c>
      <c r="B3827" t="s">
        <v>123</v>
      </c>
      <c r="C3827" t="s">
        <v>99</v>
      </c>
      <c r="D3827" t="s">
        <v>100</v>
      </c>
      <c r="E3827" s="54">
        <v>12</v>
      </c>
      <c r="F3827" t="s">
        <v>66</v>
      </c>
      <c r="G3827" s="54">
        <v>0.90641980762615004</v>
      </c>
      <c r="H3827" s="54">
        <v>0</v>
      </c>
      <c r="I3827" s="54">
        <v>0.26250731899833901</v>
      </c>
      <c r="J3827" s="1">
        <v>0</v>
      </c>
      <c r="K3827" s="1">
        <v>150</v>
      </c>
      <c r="L3827" s="54"/>
    </row>
    <row r="3828" spans="1:12">
      <c r="A3828" t="s">
        <v>28</v>
      </c>
      <c r="B3828" t="s">
        <v>123</v>
      </c>
      <c r="C3828" t="s">
        <v>99</v>
      </c>
      <c r="D3828" t="s">
        <v>100</v>
      </c>
      <c r="E3828" s="54">
        <v>12</v>
      </c>
      <c r="F3828" t="s">
        <v>56</v>
      </c>
      <c r="G3828" s="54">
        <v>0.90641980762615004</v>
      </c>
      <c r="H3828" s="54">
        <v>0</v>
      </c>
      <c r="I3828" s="54">
        <v>0.180023833065075</v>
      </c>
      <c r="J3828" s="1">
        <v>0</v>
      </c>
      <c r="K3828" s="1">
        <v>150</v>
      </c>
      <c r="L3828" s="54"/>
    </row>
    <row r="3829" spans="1:12">
      <c r="A3829" t="s">
        <v>28</v>
      </c>
      <c r="B3829" t="s">
        <v>123</v>
      </c>
      <c r="C3829" t="s">
        <v>99</v>
      </c>
      <c r="D3829" t="s">
        <v>100</v>
      </c>
      <c r="E3829" s="54">
        <v>12</v>
      </c>
      <c r="F3829" t="s">
        <v>86</v>
      </c>
      <c r="G3829" s="54">
        <v>0.90641980762615004</v>
      </c>
      <c r="H3829" s="54">
        <v>0</v>
      </c>
      <c r="I3829" s="54">
        <v>-1.86805776659861E-2</v>
      </c>
      <c r="J3829" s="1">
        <v>0</v>
      </c>
      <c r="K3829" s="1">
        <v>150</v>
      </c>
      <c r="L3829" s="54"/>
    </row>
    <row r="3830" spans="1:12">
      <c r="A3830" t="s">
        <v>28</v>
      </c>
      <c r="B3830" t="s">
        <v>123</v>
      </c>
      <c r="C3830" t="s">
        <v>99</v>
      </c>
      <c r="D3830" t="s">
        <v>100</v>
      </c>
      <c r="E3830" s="54">
        <v>12</v>
      </c>
      <c r="F3830" t="s">
        <v>88</v>
      </c>
      <c r="G3830" s="54">
        <v>0.90641980762615004</v>
      </c>
      <c r="H3830" s="54">
        <v>0</v>
      </c>
      <c r="I3830" s="54">
        <v>1.3531054108942999E-2</v>
      </c>
      <c r="J3830" s="1">
        <v>0</v>
      </c>
      <c r="K3830" s="1">
        <v>150</v>
      </c>
      <c r="L3830" s="54"/>
    </row>
    <row r="3831" spans="1:12">
      <c r="A3831" t="s">
        <v>28</v>
      </c>
      <c r="B3831" t="s">
        <v>123</v>
      </c>
      <c r="C3831" t="s">
        <v>99</v>
      </c>
      <c r="D3831" t="s">
        <v>100</v>
      </c>
      <c r="E3831" s="54">
        <v>12</v>
      </c>
      <c r="F3831" t="s">
        <v>87</v>
      </c>
      <c r="G3831" s="54">
        <v>0.90641980762615004</v>
      </c>
      <c r="H3831" s="54">
        <v>0</v>
      </c>
      <c r="I3831" s="54">
        <v>-4.3354230547103002E-3</v>
      </c>
      <c r="J3831" s="1">
        <v>0</v>
      </c>
      <c r="K3831" s="1">
        <v>150</v>
      </c>
      <c r="L3831" s="54"/>
    </row>
    <row r="3832" spans="1:12">
      <c r="A3832" t="s">
        <v>28</v>
      </c>
      <c r="B3832" t="s">
        <v>123</v>
      </c>
      <c r="C3832" t="s">
        <v>99</v>
      </c>
      <c r="D3832" t="s">
        <v>100</v>
      </c>
      <c r="E3832" s="54">
        <v>12</v>
      </c>
      <c r="F3832" t="s">
        <v>85</v>
      </c>
      <c r="G3832" s="54">
        <v>0.90641980762615004</v>
      </c>
      <c r="H3832" s="54">
        <v>0</v>
      </c>
      <c r="I3832" s="54">
        <v>1.3377849806096799E-2</v>
      </c>
      <c r="J3832" s="1">
        <v>0</v>
      </c>
      <c r="K3832" s="1">
        <v>40.639344262295097</v>
      </c>
      <c r="L3832" s="54"/>
    </row>
    <row r="3833" spans="1:12">
      <c r="A3833" t="s">
        <v>28</v>
      </c>
      <c r="B3833" t="s">
        <v>123</v>
      </c>
      <c r="C3833" t="s">
        <v>99</v>
      </c>
      <c r="D3833" t="s">
        <v>100</v>
      </c>
      <c r="E3833" s="54">
        <v>12</v>
      </c>
      <c r="F3833" t="s">
        <v>85</v>
      </c>
      <c r="G3833" s="54">
        <v>0.90641980762615004</v>
      </c>
      <c r="H3833" s="54">
        <v>1</v>
      </c>
      <c r="I3833" s="54">
        <v>1.6375830572292398E-2</v>
      </c>
      <c r="J3833" s="1">
        <v>40.639344262295097</v>
      </c>
      <c r="K3833" s="1">
        <v>150</v>
      </c>
      <c r="L3833" s="54"/>
    </row>
    <row r="3834" spans="1:12">
      <c r="A3834" t="s">
        <v>28</v>
      </c>
      <c r="B3834" t="s">
        <v>123</v>
      </c>
      <c r="C3834" t="s">
        <v>99</v>
      </c>
      <c r="D3834" t="s">
        <v>100</v>
      </c>
      <c r="E3834" s="54">
        <v>12</v>
      </c>
      <c r="F3834" t="s">
        <v>89</v>
      </c>
      <c r="G3834" s="54">
        <v>0.90641980762615004</v>
      </c>
      <c r="H3834" s="54">
        <v>0</v>
      </c>
      <c r="I3834" s="54">
        <v>3.7220133551286098E-3</v>
      </c>
      <c r="J3834" s="1">
        <v>0</v>
      </c>
      <c r="K3834" s="1">
        <v>150</v>
      </c>
      <c r="L3834" s="54"/>
    </row>
    <row r="3835" spans="1:12">
      <c r="A3835" t="s">
        <v>28</v>
      </c>
      <c r="B3835" t="s">
        <v>123</v>
      </c>
      <c r="C3835" t="s">
        <v>99</v>
      </c>
      <c r="D3835" t="s">
        <v>100</v>
      </c>
      <c r="E3835" s="54">
        <v>12</v>
      </c>
      <c r="F3835" t="s">
        <v>55</v>
      </c>
      <c r="G3835" s="54">
        <v>0.90641980762615004</v>
      </c>
      <c r="H3835" s="54">
        <v>0</v>
      </c>
      <c r="I3835" s="54">
        <v>0.223175221479855</v>
      </c>
      <c r="J3835" s="1">
        <v>0</v>
      </c>
      <c r="K3835" s="1">
        <v>150</v>
      </c>
      <c r="L3835" s="54"/>
    </row>
    <row r="3836" spans="1:12">
      <c r="A3836" t="s">
        <v>28</v>
      </c>
      <c r="B3836" t="s">
        <v>123</v>
      </c>
      <c r="C3836" t="s">
        <v>99</v>
      </c>
      <c r="D3836" t="s">
        <v>100</v>
      </c>
      <c r="E3836" s="54">
        <v>12</v>
      </c>
      <c r="F3836" t="s">
        <v>61</v>
      </c>
      <c r="G3836" s="54">
        <v>0.90641980762615004</v>
      </c>
      <c r="H3836" s="54">
        <v>0</v>
      </c>
      <c r="I3836" s="54">
        <v>0.32360118789380699</v>
      </c>
      <c r="J3836" s="1">
        <v>0</v>
      </c>
      <c r="K3836" s="1">
        <v>150</v>
      </c>
      <c r="L3836" s="54"/>
    </row>
    <row r="3837" spans="1:12">
      <c r="A3837" t="s">
        <v>28</v>
      </c>
      <c r="B3837" t="s">
        <v>123</v>
      </c>
      <c r="C3837" t="s">
        <v>99</v>
      </c>
      <c r="D3837" t="s">
        <v>100</v>
      </c>
      <c r="E3837" s="54">
        <v>12</v>
      </c>
      <c r="F3837" t="s">
        <v>60</v>
      </c>
      <c r="G3837" s="54">
        <v>0.90641980762615004</v>
      </c>
      <c r="H3837" s="54">
        <v>0</v>
      </c>
      <c r="I3837" s="54">
        <v>0.175236625387096</v>
      </c>
      <c r="J3837" s="1">
        <v>0</v>
      </c>
      <c r="K3837" s="1">
        <v>150</v>
      </c>
      <c r="L3837" s="54"/>
    </row>
    <row r="3838" spans="1:12">
      <c r="A3838" t="s">
        <v>28</v>
      </c>
      <c r="B3838" t="s">
        <v>123</v>
      </c>
      <c r="C3838" t="s">
        <v>99</v>
      </c>
      <c r="D3838" t="s">
        <v>100</v>
      </c>
      <c r="E3838" s="54">
        <v>12</v>
      </c>
      <c r="F3838" t="s">
        <v>57</v>
      </c>
      <c r="G3838" s="54">
        <v>0.90641980762615004</v>
      </c>
      <c r="H3838" s="54">
        <v>0</v>
      </c>
      <c r="I3838" s="54">
        <v>0.151054900172752</v>
      </c>
      <c r="J3838" s="1">
        <v>0</v>
      </c>
      <c r="K3838" s="1">
        <v>150</v>
      </c>
      <c r="L3838" s="54"/>
    </row>
    <row r="3839" spans="1:12">
      <c r="A3839" t="s">
        <v>28</v>
      </c>
      <c r="B3839" t="s">
        <v>123</v>
      </c>
      <c r="C3839" t="s">
        <v>99</v>
      </c>
      <c r="D3839" t="s">
        <v>100</v>
      </c>
      <c r="E3839" s="54">
        <v>12</v>
      </c>
      <c r="F3839" t="s">
        <v>59</v>
      </c>
      <c r="G3839" s="54">
        <v>0.90641980762615004</v>
      </c>
      <c r="H3839" s="54">
        <v>0</v>
      </c>
      <c r="I3839" s="54">
        <v>-3.6253629175893497E-2</v>
      </c>
      <c r="J3839" s="1">
        <v>0</v>
      </c>
      <c r="K3839" s="1">
        <v>150</v>
      </c>
      <c r="L3839" s="54"/>
    </row>
    <row r="3840" spans="1:12">
      <c r="A3840" t="s">
        <v>28</v>
      </c>
      <c r="B3840" t="s">
        <v>123</v>
      </c>
      <c r="C3840" t="s">
        <v>99</v>
      </c>
      <c r="D3840" t="s">
        <v>100</v>
      </c>
      <c r="E3840" s="54">
        <v>12</v>
      </c>
      <c r="F3840" t="s">
        <v>65</v>
      </c>
      <c r="G3840" s="54">
        <v>0.90641980762615004</v>
      </c>
      <c r="H3840" s="54">
        <v>0</v>
      </c>
      <c r="I3840" s="54">
        <v>5.54742544251857E-2</v>
      </c>
      <c r="J3840" s="1">
        <v>0</v>
      </c>
      <c r="K3840" s="1">
        <v>150</v>
      </c>
      <c r="L3840" s="54"/>
    </row>
    <row r="3841" spans="1:12">
      <c r="A3841" t="s">
        <v>28</v>
      </c>
      <c r="B3841" t="s">
        <v>123</v>
      </c>
      <c r="C3841" t="s">
        <v>99</v>
      </c>
      <c r="D3841" t="s">
        <v>100</v>
      </c>
      <c r="E3841" s="54">
        <v>12</v>
      </c>
      <c r="F3841" t="s">
        <v>64</v>
      </c>
      <c r="G3841" s="54">
        <v>0.90641980762615004</v>
      </c>
      <c r="H3841" s="54">
        <v>0</v>
      </c>
      <c r="I3841" s="54">
        <v>-1.28063898286881E-2</v>
      </c>
      <c r="J3841" s="1">
        <v>0</v>
      </c>
      <c r="K3841" s="1">
        <v>150</v>
      </c>
      <c r="L3841" s="54"/>
    </row>
    <row r="3842" spans="1:12">
      <c r="A3842" t="s">
        <v>28</v>
      </c>
      <c r="B3842" t="s">
        <v>123</v>
      </c>
      <c r="C3842" t="s">
        <v>99</v>
      </c>
      <c r="D3842" t="s">
        <v>100</v>
      </c>
      <c r="E3842" s="54">
        <v>12</v>
      </c>
      <c r="F3842" t="s">
        <v>17</v>
      </c>
      <c r="G3842" s="54">
        <v>0.90641980762615004</v>
      </c>
      <c r="H3842" s="54">
        <v>0</v>
      </c>
      <c r="I3842" s="54">
        <v>0.27260447324583198</v>
      </c>
      <c r="J3842" s="1">
        <v>0</v>
      </c>
      <c r="K3842" s="1">
        <v>150</v>
      </c>
      <c r="L3842" s="54"/>
    </row>
    <row r="3843" spans="1:12">
      <c r="A3843" t="s">
        <v>28</v>
      </c>
      <c r="B3843" t="s">
        <v>123</v>
      </c>
      <c r="C3843" t="s">
        <v>99</v>
      </c>
      <c r="D3843" t="s">
        <v>100</v>
      </c>
      <c r="E3843" s="54">
        <v>12</v>
      </c>
      <c r="F3843" t="s">
        <v>63</v>
      </c>
      <c r="G3843" s="54">
        <v>0.90641980762615004</v>
      </c>
      <c r="H3843" s="54">
        <v>0</v>
      </c>
      <c r="I3843" s="54">
        <v>4.63827659000665E-2</v>
      </c>
      <c r="J3843" s="1">
        <v>0</v>
      </c>
      <c r="K3843" s="1">
        <v>150</v>
      </c>
      <c r="L3843" s="54"/>
    </row>
    <row r="3844" spans="1:12">
      <c r="A3844" t="s">
        <v>28</v>
      </c>
      <c r="B3844" t="s">
        <v>123</v>
      </c>
      <c r="C3844" t="s">
        <v>99</v>
      </c>
      <c r="D3844" t="s">
        <v>100</v>
      </c>
      <c r="E3844" s="54">
        <v>12</v>
      </c>
      <c r="F3844" t="s">
        <v>72</v>
      </c>
      <c r="G3844" s="54">
        <v>0.90641980762615004</v>
      </c>
      <c r="H3844" s="54">
        <v>0</v>
      </c>
      <c r="I3844" s="54">
        <v>0.52277919436519704</v>
      </c>
      <c r="J3844" s="1">
        <v>0</v>
      </c>
      <c r="K3844" s="1">
        <v>150</v>
      </c>
      <c r="L3844" s="54"/>
    </row>
    <row r="3845" spans="1:12">
      <c r="A3845" t="s">
        <v>28</v>
      </c>
      <c r="B3845" t="s">
        <v>123</v>
      </c>
      <c r="C3845" t="s">
        <v>99</v>
      </c>
      <c r="D3845" t="s">
        <v>100</v>
      </c>
      <c r="E3845" s="54">
        <v>13</v>
      </c>
      <c r="F3845" t="s">
        <v>62</v>
      </c>
      <c r="G3845" s="54">
        <v>0.88548271763603104</v>
      </c>
      <c r="H3845" s="54">
        <v>0</v>
      </c>
      <c r="I3845" s="54">
        <v>0.297398820316088</v>
      </c>
      <c r="J3845" s="1">
        <v>0</v>
      </c>
      <c r="K3845" s="1">
        <v>150</v>
      </c>
      <c r="L3845" s="54"/>
    </row>
    <row r="3846" spans="1:12">
      <c r="A3846" t="s">
        <v>28</v>
      </c>
      <c r="B3846" t="s">
        <v>123</v>
      </c>
      <c r="C3846" t="s">
        <v>99</v>
      </c>
      <c r="D3846" t="s">
        <v>100</v>
      </c>
      <c r="E3846" s="54">
        <v>13</v>
      </c>
      <c r="F3846" t="s">
        <v>84</v>
      </c>
      <c r="G3846" s="54">
        <v>0.88548271763603104</v>
      </c>
      <c r="H3846" s="54">
        <v>0</v>
      </c>
      <c r="I3846" s="54">
        <v>5.9695563226290901E-3</v>
      </c>
      <c r="J3846" s="1">
        <v>0</v>
      </c>
      <c r="K3846" s="1">
        <v>150</v>
      </c>
      <c r="L3846" s="54"/>
    </row>
    <row r="3847" spans="1:12">
      <c r="A3847" t="s">
        <v>28</v>
      </c>
      <c r="B3847" t="s">
        <v>123</v>
      </c>
      <c r="C3847" t="s">
        <v>99</v>
      </c>
      <c r="D3847" t="s">
        <v>100</v>
      </c>
      <c r="E3847" s="54">
        <v>13</v>
      </c>
      <c r="F3847" t="s">
        <v>80</v>
      </c>
      <c r="G3847" s="54">
        <v>0.88548271763603104</v>
      </c>
      <c r="H3847" s="54">
        <v>0</v>
      </c>
      <c r="I3847" s="54">
        <v>4.1258921701320297E-2</v>
      </c>
      <c r="J3847" s="1">
        <v>0</v>
      </c>
      <c r="K3847" s="1">
        <v>150</v>
      </c>
      <c r="L3847" s="54"/>
    </row>
    <row r="3848" spans="1:12">
      <c r="A3848" t="s">
        <v>28</v>
      </c>
      <c r="B3848" t="s">
        <v>123</v>
      </c>
      <c r="C3848" t="s">
        <v>99</v>
      </c>
      <c r="D3848" t="s">
        <v>100</v>
      </c>
      <c r="E3848" s="54">
        <v>13</v>
      </c>
      <c r="F3848" t="s">
        <v>81</v>
      </c>
      <c r="G3848" s="54">
        <v>0.88548271763603104</v>
      </c>
      <c r="H3848" s="54">
        <v>0</v>
      </c>
      <c r="I3848" s="54">
        <v>3.2709934302790102E-2</v>
      </c>
      <c r="J3848" s="1">
        <v>0</v>
      </c>
      <c r="K3848" s="1">
        <v>150</v>
      </c>
      <c r="L3848" s="54"/>
    </row>
    <row r="3849" spans="1:12">
      <c r="A3849" t="s">
        <v>28</v>
      </c>
      <c r="B3849" t="s">
        <v>123</v>
      </c>
      <c r="C3849" t="s">
        <v>99</v>
      </c>
      <c r="D3849" t="s">
        <v>100</v>
      </c>
      <c r="E3849" s="54">
        <v>13</v>
      </c>
      <c r="F3849" t="s">
        <v>79</v>
      </c>
      <c r="G3849" s="54">
        <v>0.88548271763603104</v>
      </c>
      <c r="H3849" s="54">
        <v>0</v>
      </c>
      <c r="I3849" s="54">
        <v>4.0836074362735501E-2</v>
      </c>
      <c r="J3849" s="1">
        <v>0</v>
      </c>
      <c r="K3849" s="1">
        <v>150</v>
      </c>
      <c r="L3849" s="54"/>
    </row>
    <row r="3850" spans="1:12">
      <c r="A3850" t="s">
        <v>28</v>
      </c>
      <c r="B3850" t="s">
        <v>123</v>
      </c>
      <c r="C3850" t="s">
        <v>99</v>
      </c>
      <c r="D3850" t="s">
        <v>100</v>
      </c>
      <c r="E3850" s="54">
        <v>13</v>
      </c>
      <c r="F3850" t="s">
        <v>66</v>
      </c>
      <c r="G3850" s="54">
        <v>0.88548271763603104</v>
      </c>
      <c r="H3850" s="54">
        <v>0</v>
      </c>
      <c r="I3850" s="54">
        <v>0.23938710755393799</v>
      </c>
      <c r="J3850" s="1">
        <v>0</v>
      </c>
      <c r="K3850" s="1">
        <v>150</v>
      </c>
      <c r="L3850" s="54"/>
    </row>
    <row r="3851" spans="1:12">
      <c r="A3851" t="s">
        <v>28</v>
      </c>
      <c r="B3851" t="s">
        <v>123</v>
      </c>
      <c r="C3851" t="s">
        <v>99</v>
      </c>
      <c r="D3851" t="s">
        <v>100</v>
      </c>
      <c r="E3851" s="54">
        <v>13</v>
      </c>
      <c r="F3851" t="s">
        <v>56</v>
      </c>
      <c r="G3851" s="54">
        <v>0.88548271763603104</v>
      </c>
      <c r="H3851" s="54">
        <v>0</v>
      </c>
      <c r="I3851" s="54">
        <v>0.176257831402124</v>
      </c>
      <c r="J3851" s="1">
        <v>0</v>
      </c>
      <c r="K3851" s="1">
        <v>150</v>
      </c>
      <c r="L3851" s="54"/>
    </row>
    <row r="3852" spans="1:12">
      <c r="A3852" t="s">
        <v>28</v>
      </c>
      <c r="B3852" t="s">
        <v>123</v>
      </c>
      <c r="C3852" t="s">
        <v>99</v>
      </c>
      <c r="D3852" t="s">
        <v>100</v>
      </c>
      <c r="E3852" s="54">
        <v>13</v>
      </c>
      <c r="F3852" t="s">
        <v>86</v>
      </c>
      <c r="G3852" s="54">
        <v>0.88548271763603104</v>
      </c>
      <c r="H3852" s="54">
        <v>0</v>
      </c>
      <c r="I3852" s="54">
        <v>-3.2288567986117501E-3</v>
      </c>
      <c r="J3852" s="1">
        <v>0</v>
      </c>
      <c r="K3852" s="1">
        <v>150</v>
      </c>
      <c r="L3852" s="54"/>
    </row>
    <row r="3853" spans="1:12">
      <c r="A3853" t="s">
        <v>28</v>
      </c>
      <c r="B3853" t="s">
        <v>123</v>
      </c>
      <c r="C3853" t="s">
        <v>99</v>
      </c>
      <c r="D3853" t="s">
        <v>100</v>
      </c>
      <c r="E3853" s="54">
        <v>13</v>
      </c>
      <c r="F3853" t="s">
        <v>88</v>
      </c>
      <c r="G3853" s="54">
        <v>0.88548271763603104</v>
      </c>
      <c r="H3853" s="54">
        <v>0</v>
      </c>
      <c r="I3853" s="54">
        <v>-0.20322697674085799</v>
      </c>
      <c r="J3853" s="1">
        <v>0</v>
      </c>
      <c r="K3853" s="1">
        <v>150</v>
      </c>
      <c r="L3853" s="54"/>
    </row>
    <row r="3854" spans="1:12">
      <c r="A3854" t="s">
        <v>28</v>
      </c>
      <c r="B3854" t="s">
        <v>123</v>
      </c>
      <c r="C3854" t="s">
        <v>99</v>
      </c>
      <c r="D3854" t="s">
        <v>100</v>
      </c>
      <c r="E3854" s="54">
        <v>13</v>
      </c>
      <c r="F3854" t="s">
        <v>87</v>
      </c>
      <c r="G3854" s="54">
        <v>0.88548271763603104</v>
      </c>
      <c r="H3854" s="54">
        <v>0</v>
      </c>
      <c r="I3854" s="54">
        <v>-1.7544773007228998E-2</v>
      </c>
      <c r="J3854" s="1">
        <v>0</v>
      </c>
      <c r="K3854" s="1">
        <v>150</v>
      </c>
      <c r="L3854" s="54"/>
    </row>
    <row r="3855" spans="1:12">
      <c r="A3855" t="s">
        <v>28</v>
      </c>
      <c r="B3855" t="s">
        <v>123</v>
      </c>
      <c r="C3855" t="s">
        <v>99</v>
      </c>
      <c r="D3855" t="s">
        <v>100</v>
      </c>
      <c r="E3855" s="54">
        <v>13</v>
      </c>
      <c r="F3855" t="s">
        <v>85</v>
      </c>
      <c r="G3855" s="54">
        <v>0.88548271763603104</v>
      </c>
      <c r="H3855" s="54">
        <v>0</v>
      </c>
      <c r="I3855" s="54">
        <v>1.7695763135813E-2</v>
      </c>
      <c r="J3855" s="1">
        <v>0</v>
      </c>
      <c r="K3855" s="1">
        <v>19.475409836065602</v>
      </c>
      <c r="L3855" s="54"/>
    </row>
    <row r="3856" spans="1:12">
      <c r="A3856" t="s">
        <v>28</v>
      </c>
      <c r="B3856" t="s">
        <v>123</v>
      </c>
      <c r="C3856" t="s">
        <v>99</v>
      </c>
      <c r="D3856" t="s">
        <v>100</v>
      </c>
      <c r="E3856" s="54">
        <v>13</v>
      </c>
      <c r="F3856" t="s">
        <v>85</v>
      </c>
      <c r="G3856" s="54">
        <v>0.88548271763603104</v>
      </c>
      <c r="H3856" s="54">
        <v>1</v>
      </c>
      <c r="I3856" s="54">
        <v>0.220169909199015</v>
      </c>
      <c r="J3856" s="1">
        <v>19.475409836065602</v>
      </c>
      <c r="K3856" s="1">
        <v>150</v>
      </c>
      <c r="L3856" s="54"/>
    </row>
    <row r="3857" spans="1:12">
      <c r="A3857" t="s">
        <v>28</v>
      </c>
      <c r="B3857" t="s">
        <v>123</v>
      </c>
      <c r="C3857" t="s">
        <v>99</v>
      </c>
      <c r="D3857" t="s">
        <v>100</v>
      </c>
      <c r="E3857" s="54">
        <v>13</v>
      </c>
      <c r="F3857" t="s">
        <v>89</v>
      </c>
      <c r="G3857" s="54">
        <v>0.88548271763603104</v>
      </c>
      <c r="H3857" s="54">
        <v>0</v>
      </c>
      <c r="I3857" s="54">
        <v>2.4907216988717101E-3</v>
      </c>
      <c r="J3857" s="1">
        <v>0</v>
      </c>
      <c r="K3857" s="1">
        <v>150</v>
      </c>
      <c r="L3857" s="54"/>
    </row>
    <row r="3858" spans="1:12">
      <c r="A3858" t="s">
        <v>28</v>
      </c>
      <c r="B3858" t="s">
        <v>123</v>
      </c>
      <c r="C3858" t="s">
        <v>99</v>
      </c>
      <c r="D3858" t="s">
        <v>100</v>
      </c>
      <c r="E3858" s="54">
        <v>13</v>
      </c>
      <c r="F3858" t="s">
        <v>55</v>
      </c>
      <c r="G3858" s="54">
        <v>0.88548271763603104</v>
      </c>
      <c r="H3858" s="54">
        <v>0</v>
      </c>
      <c r="I3858" s="54">
        <v>0.18810765873580099</v>
      </c>
      <c r="J3858" s="1">
        <v>0</v>
      </c>
      <c r="K3858" s="1">
        <v>150</v>
      </c>
      <c r="L3858" s="54"/>
    </row>
    <row r="3859" spans="1:12">
      <c r="A3859" t="s">
        <v>28</v>
      </c>
      <c r="B3859" t="s">
        <v>123</v>
      </c>
      <c r="C3859" t="s">
        <v>99</v>
      </c>
      <c r="D3859" t="s">
        <v>100</v>
      </c>
      <c r="E3859" s="54">
        <v>13</v>
      </c>
      <c r="F3859" t="s">
        <v>61</v>
      </c>
      <c r="G3859" s="54">
        <v>0.88548271763603104</v>
      </c>
      <c r="H3859" s="54">
        <v>0</v>
      </c>
      <c r="I3859" s="54">
        <v>0.370970983138873</v>
      </c>
      <c r="J3859" s="1">
        <v>0</v>
      </c>
      <c r="K3859" s="1">
        <v>150</v>
      </c>
      <c r="L3859" s="54"/>
    </row>
    <row r="3860" spans="1:12">
      <c r="A3860" t="s">
        <v>28</v>
      </c>
      <c r="B3860" t="s">
        <v>123</v>
      </c>
      <c r="C3860" t="s">
        <v>99</v>
      </c>
      <c r="D3860" t="s">
        <v>100</v>
      </c>
      <c r="E3860" s="54">
        <v>13</v>
      </c>
      <c r="F3860" t="s">
        <v>60</v>
      </c>
      <c r="G3860" s="54">
        <v>0.88548271763603104</v>
      </c>
      <c r="H3860" s="54">
        <v>0</v>
      </c>
      <c r="I3860" s="54">
        <v>0.21704222799848999</v>
      </c>
      <c r="J3860" s="1">
        <v>0</v>
      </c>
      <c r="K3860" s="1">
        <v>150</v>
      </c>
      <c r="L3860" s="54"/>
    </row>
    <row r="3861" spans="1:12">
      <c r="A3861" t="s">
        <v>28</v>
      </c>
      <c r="B3861" t="s">
        <v>123</v>
      </c>
      <c r="C3861" t="s">
        <v>99</v>
      </c>
      <c r="D3861" t="s">
        <v>100</v>
      </c>
      <c r="E3861" s="54">
        <v>13</v>
      </c>
      <c r="F3861" t="s">
        <v>57</v>
      </c>
      <c r="G3861" s="54">
        <v>0.88548271763603104</v>
      </c>
      <c r="H3861" s="54">
        <v>0</v>
      </c>
      <c r="I3861" s="54">
        <v>0.14931860449641901</v>
      </c>
      <c r="J3861" s="1">
        <v>0</v>
      </c>
      <c r="K3861" s="1">
        <v>150</v>
      </c>
      <c r="L3861" s="54"/>
    </row>
    <row r="3862" spans="1:12">
      <c r="A3862" t="s">
        <v>28</v>
      </c>
      <c r="B3862" t="s">
        <v>123</v>
      </c>
      <c r="C3862" t="s">
        <v>99</v>
      </c>
      <c r="D3862" t="s">
        <v>100</v>
      </c>
      <c r="E3862" s="54">
        <v>13</v>
      </c>
      <c r="F3862" t="s">
        <v>59</v>
      </c>
      <c r="G3862" s="54">
        <v>0.88548271763603104</v>
      </c>
      <c r="H3862" s="54">
        <v>0</v>
      </c>
      <c r="I3862" s="54">
        <v>-5.8684521909340003E-2</v>
      </c>
      <c r="J3862" s="1">
        <v>0</v>
      </c>
      <c r="K3862" s="1">
        <v>150</v>
      </c>
      <c r="L3862" s="54"/>
    </row>
    <row r="3863" spans="1:12">
      <c r="A3863" t="s">
        <v>28</v>
      </c>
      <c r="B3863" t="s">
        <v>123</v>
      </c>
      <c r="C3863" t="s">
        <v>99</v>
      </c>
      <c r="D3863" t="s">
        <v>100</v>
      </c>
      <c r="E3863" s="54">
        <v>13</v>
      </c>
      <c r="F3863" t="s">
        <v>65</v>
      </c>
      <c r="G3863" s="54">
        <v>0.88548271763603104</v>
      </c>
      <c r="H3863" s="54">
        <v>0</v>
      </c>
      <c r="I3863" s="54">
        <v>5.9746235765569401E-2</v>
      </c>
      <c r="J3863" s="1">
        <v>0</v>
      </c>
      <c r="K3863" s="1">
        <v>150</v>
      </c>
      <c r="L3863" s="54"/>
    </row>
    <row r="3864" spans="1:12">
      <c r="A3864" t="s">
        <v>28</v>
      </c>
      <c r="B3864" t="s">
        <v>123</v>
      </c>
      <c r="C3864" t="s">
        <v>99</v>
      </c>
      <c r="D3864" t="s">
        <v>100</v>
      </c>
      <c r="E3864" s="54">
        <v>13</v>
      </c>
      <c r="F3864" t="s">
        <v>64</v>
      </c>
      <c r="G3864" s="54">
        <v>0.88548271763603104</v>
      </c>
      <c r="H3864" s="54">
        <v>0</v>
      </c>
      <c r="I3864" s="54">
        <v>1.6104490069392598E-2</v>
      </c>
      <c r="J3864" s="1">
        <v>0</v>
      </c>
      <c r="K3864" s="1">
        <v>150</v>
      </c>
      <c r="L3864" s="54"/>
    </row>
    <row r="3865" spans="1:12">
      <c r="A3865" t="s">
        <v>28</v>
      </c>
      <c r="B3865" t="s">
        <v>123</v>
      </c>
      <c r="C3865" t="s">
        <v>99</v>
      </c>
      <c r="D3865" t="s">
        <v>100</v>
      </c>
      <c r="E3865" s="54">
        <v>13</v>
      </c>
      <c r="F3865" t="s">
        <v>17</v>
      </c>
      <c r="G3865" s="54">
        <v>0.88548271763603104</v>
      </c>
      <c r="H3865" s="54">
        <v>0</v>
      </c>
      <c r="I3865" s="54">
        <v>0.28836227037798401</v>
      </c>
      <c r="J3865" s="1">
        <v>0</v>
      </c>
      <c r="K3865" s="1">
        <v>150</v>
      </c>
      <c r="L3865" s="54"/>
    </row>
    <row r="3866" spans="1:12">
      <c r="A3866" t="s">
        <v>28</v>
      </c>
      <c r="B3866" t="s">
        <v>123</v>
      </c>
      <c r="C3866" t="s">
        <v>99</v>
      </c>
      <c r="D3866" t="s">
        <v>100</v>
      </c>
      <c r="E3866" s="54">
        <v>13</v>
      </c>
      <c r="F3866" t="s">
        <v>63</v>
      </c>
      <c r="G3866" s="54">
        <v>0.88548271763603104</v>
      </c>
      <c r="H3866" s="54">
        <v>0</v>
      </c>
      <c r="I3866" s="54">
        <v>1.6800711905866E-2</v>
      </c>
      <c r="J3866" s="1">
        <v>0</v>
      </c>
      <c r="K3866" s="1">
        <v>150</v>
      </c>
      <c r="L3866" s="54"/>
    </row>
    <row r="3867" spans="1:12">
      <c r="A3867" t="s">
        <v>28</v>
      </c>
      <c r="B3867" t="s">
        <v>123</v>
      </c>
      <c r="C3867" t="s">
        <v>99</v>
      </c>
      <c r="D3867" t="s">
        <v>100</v>
      </c>
      <c r="E3867" s="54">
        <v>13</v>
      </c>
      <c r="F3867" t="s">
        <v>72</v>
      </c>
      <c r="G3867" s="54">
        <v>0.88548271763603104</v>
      </c>
      <c r="H3867" s="54">
        <v>0</v>
      </c>
      <c r="I3867" s="54">
        <v>0.52911816928686495</v>
      </c>
      <c r="J3867" s="1">
        <v>0</v>
      </c>
      <c r="K3867" s="1">
        <v>150</v>
      </c>
      <c r="L3867" s="54"/>
    </row>
    <row r="3868" spans="1:12">
      <c r="A3868" t="s">
        <v>28</v>
      </c>
      <c r="B3868" t="s">
        <v>123</v>
      </c>
      <c r="C3868" t="s">
        <v>99</v>
      </c>
      <c r="D3868" t="s">
        <v>100</v>
      </c>
      <c r="E3868" s="54">
        <v>14</v>
      </c>
      <c r="F3868" t="s">
        <v>62</v>
      </c>
      <c r="G3868" s="54">
        <v>0.87827889777522805</v>
      </c>
      <c r="H3868" s="54">
        <v>0</v>
      </c>
      <c r="I3868" s="54">
        <v>0.37886929581269901</v>
      </c>
      <c r="J3868" s="1">
        <v>0</v>
      </c>
      <c r="K3868" s="1">
        <v>150</v>
      </c>
      <c r="L3868" s="54"/>
    </row>
    <row r="3869" spans="1:12">
      <c r="A3869" t="s">
        <v>28</v>
      </c>
      <c r="B3869" t="s">
        <v>123</v>
      </c>
      <c r="C3869" t="s">
        <v>99</v>
      </c>
      <c r="D3869" t="s">
        <v>100</v>
      </c>
      <c r="E3869" s="54">
        <v>14</v>
      </c>
      <c r="F3869" t="s">
        <v>84</v>
      </c>
      <c r="G3869" s="54">
        <v>0.87827889777522805</v>
      </c>
      <c r="H3869" s="54">
        <v>0</v>
      </c>
      <c r="I3869" s="54">
        <v>-5.0100099219904199E-3</v>
      </c>
      <c r="J3869" s="1">
        <v>0</v>
      </c>
      <c r="K3869" s="1">
        <v>150</v>
      </c>
      <c r="L3869" s="54"/>
    </row>
    <row r="3870" spans="1:12">
      <c r="A3870" t="s">
        <v>28</v>
      </c>
      <c r="B3870" t="s">
        <v>123</v>
      </c>
      <c r="C3870" t="s">
        <v>99</v>
      </c>
      <c r="D3870" t="s">
        <v>100</v>
      </c>
      <c r="E3870" s="54">
        <v>14</v>
      </c>
      <c r="F3870" t="s">
        <v>80</v>
      </c>
      <c r="G3870" s="54">
        <v>0.87827889777522805</v>
      </c>
      <c r="H3870" s="54">
        <v>0</v>
      </c>
      <c r="I3870" s="54">
        <v>4.9114109967554498E-2</v>
      </c>
      <c r="J3870" s="1">
        <v>0</v>
      </c>
      <c r="K3870" s="1">
        <v>150</v>
      </c>
      <c r="L3870" s="54"/>
    </row>
    <row r="3871" spans="1:12">
      <c r="A3871" t="s">
        <v>28</v>
      </c>
      <c r="B3871" t="s">
        <v>123</v>
      </c>
      <c r="C3871" t="s">
        <v>99</v>
      </c>
      <c r="D3871" t="s">
        <v>100</v>
      </c>
      <c r="E3871" s="54">
        <v>14</v>
      </c>
      <c r="F3871" t="s">
        <v>81</v>
      </c>
      <c r="G3871" s="54">
        <v>0.87827889777522805</v>
      </c>
      <c r="H3871" s="54">
        <v>0</v>
      </c>
      <c r="I3871" s="54">
        <v>3.6901268610210702E-2</v>
      </c>
      <c r="J3871" s="1">
        <v>0</v>
      </c>
      <c r="K3871" s="1">
        <v>150</v>
      </c>
      <c r="L3871" s="54"/>
    </row>
    <row r="3872" spans="1:12">
      <c r="A3872" t="s">
        <v>28</v>
      </c>
      <c r="B3872" t="s">
        <v>123</v>
      </c>
      <c r="C3872" t="s">
        <v>99</v>
      </c>
      <c r="D3872" t="s">
        <v>100</v>
      </c>
      <c r="E3872" s="54">
        <v>14</v>
      </c>
      <c r="F3872" t="s">
        <v>79</v>
      </c>
      <c r="G3872" s="54">
        <v>0.87827889777522805</v>
      </c>
      <c r="H3872" s="54">
        <v>0</v>
      </c>
      <c r="I3872" s="54">
        <v>4.2033727974058903E-2</v>
      </c>
      <c r="J3872" s="1">
        <v>0</v>
      </c>
      <c r="K3872" s="1">
        <v>150</v>
      </c>
      <c r="L3872" s="54"/>
    </row>
    <row r="3873" spans="1:12">
      <c r="A3873" t="s">
        <v>28</v>
      </c>
      <c r="B3873" t="s">
        <v>123</v>
      </c>
      <c r="C3873" t="s">
        <v>99</v>
      </c>
      <c r="D3873" t="s">
        <v>100</v>
      </c>
      <c r="E3873" s="54">
        <v>14</v>
      </c>
      <c r="F3873" t="s">
        <v>66</v>
      </c>
      <c r="G3873" s="54">
        <v>0.87827889777522805</v>
      </c>
      <c r="H3873" s="54">
        <v>0</v>
      </c>
      <c r="I3873" s="54">
        <v>0.28430376415833902</v>
      </c>
      <c r="J3873" s="1">
        <v>0</v>
      </c>
      <c r="K3873" s="1">
        <v>150</v>
      </c>
      <c r="L3873" s="54"/>
    </row>
    <row r="3874" spans="1:12">
      <c r="A3874" t="s">
        <v>28</v>
      </c>
      <c r="B3874" t="s">
        <v>123</v>
      </c>
      <c r="C3874" t="s">
        <v>99</v>
      </c>
      <c r="D3874" t="s">
        <v>100</v>
      </c>
      <c r="E3874" s="54">
        <v>14</v>
      </c>
      <c r="F3874" t="s">
        <v>56</v>
      </c>
      <c r="G3874" s="54">
        <v>0.87827889777522805</v>
      </c>
      <c r="H3874" s="54">
        <v>0</v>
      </c>
      <c r="I3874" s="54">
        <v>0.177396234640642</v>
      </c>
      <c r="J3874" s="1">
        <v>0</v>
      </c>
      <c r="K3874" s="1">
        <v>150</v>
      </c>
      <c r="L3874" s="54"/>
    </row>
    <row r="3875" spans="1:12">
      <c r="A3875" t="s">
        <v>28</v>
      </c>
      <c r="B3875" t="s">
        <v>123</v>
      </c>
      <c r="C3875" t="s">
        <v>99</v>
      </c>
      <c r="D3875" t="s">
        <v>100</v>
      </c>
      <c r="E3875" s="54">
        <v>14</v>
      </c>
      <c r="F3875" t="s">
        <v>86</v>
      </c>
      <c r="G3875" s="54">
        <v>0.87827889777522805</v>
      </c>
      <c r="H3875" s="54">
        <v>0</v>
      </c>
      <c r="I3875" s="54">
        <v>-7.9472172125823106E-3</v>
      </c>
      <c r="J3875" s="1">
        <v>0</v>
      </c>
      <c r="K3875" s="1">
        <v>150</v>
      </c>
      <c r="L3875" s="54"/>
    </row>
    <row r="3876" spans="1:12">
      <c r="A3876" t="s">
        <v>28</v>
      </c>
      <c r="B3876" t="s">
        <v>123</v>
      </c>
      <c r="C3876" t="s">
        <v>99</v>
      </c>
      <c r="D3876" t="s">
        <v>100</v>
      </c>
      <c r="E3876" s="54">
        <v>14</v>
      </c>
      <c r="F3876" t="s">
        <v>88</v>
      </c>
      <c r="G3876" s="54">
        <v>0.87827889777522805</v>
      </c>
      <c r="H3876" s="54">
        <v>0</v>
      </c>
      <c r="I3876" s="54">
        <v>6.3443907595990296E-3</v>
      </c>
      <c r="J3876" s="1">
        <v>0</v>
      </c>
      <c r="K3876" s="1">
        <v>150</v>
      </c>
      <c r="L3876" s="54"/>
    </row>
    <row r="3877" spans="1:12">
      <c r="A3877" t="s">
        <v>28</v>
      </c>
      <c r="B3877" t="s">
        <v>123</v>
      </c>
      <c r="C3877" t="s">
        <v>99</v>
      </c>
      <c r="D3877" t="s">
        <v>100</v>
      </c>
      <c r="E3877" s="54">
        <v>14</v>
      </c>
      <c r="F3877" t="s">
        <v>87</v>
      </c>
      <c r="G3877" s="54">
        <v>0.87827889777522805</v>
      </c>
      <c r="H3877" s="54">
        <v>0</v>
      </c>
      <c r="I3877" s="54">
        <v>1.2435809116352801E-4</v>
      </c>
      <c r="J3877" s="1">
        <v>0</v>
      </c>
      <c r="K3877" s="1">
        <v>150</v>
      </c>
      <c r="L3877" s="54"/>
    </row>
    <row r="3878" spans="1:12">
      <c r="A3878" t="s">
        <v>28</v>
      </c>
      <c r="B3878" t="s">
        <v>123</v>
      </c>
      <c r="C3878" t="s">
        <v>99</v>
      </c>
      <c r="D3878" t="s">
        <v>100</v>
      </c>
      <c r="E3878" s="54">
        <v>14</v>
      </c>
      <c r="F3878" t="s">
        <v>85</v>
      </c>
      <c r="G3878" s="54">
        <v>0.87827889777522805</v>
      </c>
      <c r="H3878" s="54">
        <v>0</v>
      </c>
      <c r="I3878" s="54">
        <v>1.34393090790245E-2</v>
      </c>
      <c r="J3878" s="1">
        <v>0</v>
      </c>
      <c r="K3878" s="1">
        <v>150</v>
      </c>
      <c r="L3878" s="54"/>
    </row>
    <row r="3879" spans="1:12">
      <c r="A3879" t="s">
        <v>28</v>
      </c>
      <c r="B3879" t="s">
        <v>123</v>
      </c>
      <c r="C3879" t="s">
        <v>99</v>
      </c>
      <c r="D3879" t="s">
        <v>100</v>
      </c>
      <c r="E3879" s="54">
        <v>14</v>
      </c>
      <c r="F3879" t="s">
        <v>89</v>
      </c>
      <c r="G3879" s="54">
        <v>0.87827889777522805</v>
      </c>
      <c r="H3879" s="54">
        <v>0</v>
      </c>
      <c r="I3879" s="54">
        <v>2.3390104603927299E-3</v>
      </c>
      <c r="J3879" s="1">
        <v>0</v>
      </c>
      <c r="K3879" s="1">
        <v>150</v>
      </c>
      <c r="L3879" s="54"/>
    </row>
    <row r="3880" spans="1:12">
      <c r="A3880" t="s">
        <v>28</v>
      </c>
      <c r="B3880" t="s">
        <v>123</v>
      </c>
      <c r="C3880" t="s">
        <v>99</v>
      </c>
      <c r="D3880" t="s">
        <v>100</v>
      </c>
      <c r="E3880" s="54">
        <v>14</v>
      </c>
      <c r="F3880" t="s">
        <v>55</v>
      </c>
      <c r="G3880" s="54">
        <v>0.87827889777522805</v>
      </c>
      <c r="H3880" s="54">
        <v>0</v>
      </c>
      <c r="I3880" s="54">
        <v>0.228105046551771</v>
      </c>
      <c r="J3880" s="1">
        <v>0</v>
      </c>
      <c r="K3880" s="1">
        <v>150</v>
      </c>
      <c r="L3880" s="54"/>
    </row>
    <row r="3881" spans="1:12">
      <c r="A3881" t="s">
        <v>28</v>
      </c>
      <c r="B3881" t="s">
        <v>123</v>
      </c>
      <c r="C3881" t="s">
        <v>99</v>
      </c>
      <c r="D3881" t="s">
        <v>100</v>
      </c>
      <c r="E3881" s="54">
        <v>14</v>
      </c>
      <c r="F3881" t="s">
        <v>61</v>
      </c>
      <c r="G3881" s="54">
        <v>0.87827889777522805</v>
      </c>
      <c r="H3881" s="54">
        <v>0</v>
      </c>
      <c r="I3881" s="54">
        <v>0.44629383874634598</v>
      </c>
      <c r="J3881" s="1">
        <v>0</v>
      </c>
      <c r="K3881" s="1">
        <v>150</v>
      </c>
      <c r="L3881" s="54"/>
    </row>
    <row r="3882" spans="1:12">
      <c r="A3882" t="s">
        <v>28</v>
      </c>
      <c r="B3882" t="s">
        <v>123</v>
      </c>
      <c r="C3882" t="s">
        <v>99</v>
      </c>
      <c r="D3882" t="s">
        <v>100</v>
      </c>
      <c r="E3882" s="54">
        <v>14</v>
      </c>
      <c r="F3882" t="s">
        <v>60</v>
      </c>
      <c r="G3882" s="54">
        <v>0.87827889777522805</v>
      </c>
      <c r="H3882" s="54">
        <v>0</v>
      </c>
      <c r="I3882" s="54">
        <v>0.28272036103200898</v>
      </c>
      <c r="J3882" s="1">
        <v>0</v>
      </c>
      <c r="K3882" s="1">
        <v>150</v>
      </c>
      <c r="L3882" s="54"/>
    </row>
    <row r="3883" spans="1:12">
      <c r="A3883" t="s">
        <v>28</v>
      </c>
      <c r="B3883" t="s">
        <v>123</v>
      </c>
      <c r="C3883" t="s">
        <v>99</v>
      </c>
      <c r="D3883" t="s">
        <v>100</v>
      </c>
      <c r="E3883" s="54">
        <v>14</v>
      </c>
      <c r="F3883" t="s">
        <v>57</v>
      </c>
      <c r="G3883" s="54">
        <v>0.87827889777522805</v>
      </c>
      <c r="H3883" s="54">
        <v>0</v>
      </c>
      <c r="I3883" s="54">
        <v>0.143502708633377</v>
      </c>
      <c r="J3883" s="1">
        <v>0</v>
      </c>
      <c r="K3883" s="1">
        <v>150</v>
      </c>
      <c r="L3883" s="54"/>
    </row>
    <row r="3884" spans="1:12">
      <c r="A3884" t="s">
        <v>28</v>
      </c>
      <c r="B3884" t="s">
        <v>123</v>
      </c>
      <c r="C3884" t="s">
        <v>99</v>
      </c>
      <c r="D3884" t="s">
        <v>100</v>
      </c>
      <c r="E3884" s="54">
        <v>14</v>
      </c>
      <c r="F3884" t="s">
        <v>59</v>
      </c>
      <c r="G3884" s="54">
        <v>0.87827889777522805</v>
      </c>
      <c r="H3884" s="54">
        <v>0</v>
      </c>
      <c r="I3884" s="54">
        <v>1.50552086223353E-2</v>
      </c>
      <c r="J3884" s="1">
        <v>0</v>
      </c>
      <c r="K3884" s="1">
        <v>150</v>
      </c>
      <c r="L3884" s="54"/>
    </row>
    <row r="3885" spans="1:12">
      <c r="A3885" t="s">
        <v>28</v>
      </c>
      <c r="B3885" t="s">
        <v>123</v>
      </c>
      <c r="C3885" t="s">
        <v>99</v>
      </c>
      <c r="D3885" t="s">
        <v>100</v>
      </c>
      <c r="E3885" s="54">
        <v>14</v>
      </c>
      <c r="F3885" t="s">
        <v>65</v>
      </c>
      <c r="G3885" s="54">
        <v>0.87827889777522805</v>
      </c>
      <c r="H3885" s="54">
        <v>0</v>
      </c>
      <c r="I3885" s="54">
        <v>7.6146276365662402E-2</v>
      </c>
      <c r="J3885" s="1">
        <v>0</v>
      </c>
      <c r="K3885" s="1">
        <v>150</v>
      </c>
      <c r="L3885" s="54"/>
    </row>
    <row r="3886" spans="1:12">
      <c r="A3886" t="s">
        <v>28</v>
      </c>
      <c r="B3886" t="s">
        <v>123</v>
      </c>
      <c r="C3886" t="s">
        <v>99</v>
      </c>
      <c r="D3886" t="s">
        <v>100</v>
      </c>
      <c r="E3886" s="54">
        <v>14</v>
      </c>
      <c r="F3886" t="s">
        <v>64</v>
      </c>
      <c r="G3886" s="54">
        <v>0.87827889777522805</v>
      </c>
      <c r="H3886" s="54">
        <v>0</v>
      </c>
      <c r="I3886" s="54">
        <v>8.3061144204807105E-2</v>
      </c>
      <c r="J3886" s="1">
        <v>0</v>
      </c>
      <c r="K3886" s="1">
        <v>150</v>
      </c>
      <c r="L3886" s="54"/>
    </row>
    <row r="3887" spans="1:12">
      <c r="A3887" t="s">
        <v>28</v>
      </c>
      <c r="B3887" t="s">
        <v>123</v>
      </c>
      <c r="C3887" t="s">
        <v>99</v>
      </c>
      <c r="D3887" t="s">
        <v>100</v>
      </c>
      <c r="E3887" s="54">
        <v>14</v>
      </c>
      <c r="F3887" t="s">
        <v>17</v>
      </c>
      <c r="G3887" s="54">
        <v>0.87827889777522805</v>
      </c>
      <c r="H3887" s="54">
        <v>0</v>
      </c>
      <c r="I3887" s="54">
        <v>0.30872259179427503</v>
      </c>
      <c r="J3887" s="1">
        <v>0</v>
      </c>
      <c r="K3887" s="1">
        <v>150</v>
      </c>
      <c r="L3887" s="54"/>
    </row>
    <row r="3888" spans="1:12">
      <c r="A3888" t="s">
        <v>28</v>
      </c>
      <c r="B3888" t="s">
        <v>123</v>
      </c>
      <c r="C3888" t="s">
        <v>99</v>
      </c>
      <c r="D3888" t="s">
        <v>100</v>
      </c>
      <c r="E3888" s="54">
        <v>14</v>
      </c>
      <c r="F3888" t="s">
        <v>63</v>
      </c>
      <c r="G3888" s="54">
        <v>0.87827889777522805</v>
      </c>
      <c r="H3888" s="54">
        <v>0</v>
      </c>
      <c r="I3888" s="54">
        <v>0.122847999319754</v>
      </c>
      <c r="J3888" s="1">
        <v>0</v>
      </c>
      <c r="K3888" s="1">
        <v>150</v>
      </c>
      <c r="L3888" s="54"/>
    </row>
    <row r="3889" spans="1:12">
      <c r="A3889" t="s">
        <v>28</v>
      </c>
      <c r="B3889" t="s">
        <v>123</v>
      </c>
      <c r="C3889" t="s">
        <v>99</v>
      </c>
      <c r="D3889" t="s">
        <v>100</v>
      </c>
      <c r="E3889" s="54">
        <v>14</v>
      </c>
      <c r="F3889" t="s">
        <v>72</v>
      </c>
      <c r="G3889" s="54">
        <v>0.87827889777522805</v>
      </c>
      <c r="H3889" s="54">
        <v>0</v>
      </c>
      <c r="I3889" s="54">
        <v>0.41553525968065402</v>
      </c>
      <c r="J3889" s="1">
        <v>0</v>
      </c>
      <c r="K3889" s="1">
        <v>150</v>
      </c>
      <c r="L3889" s="54"/>
    </row>
    <row r="3890" spans="1:12">
      <c r="A3890" t="s">
        <v>28</v>
      </c>
      <c r="B3890" t="s">
        <v>123</v>
      </c>
      <c r="C3890" t="s">
        <v>99</v>
      </c>
      <c r="D3890" t="s">
        <v>100</v>
      </c>
      <c r="E3890" s="54">
        <v>15</v>
      </c>
      <c r="F3890" t="s">
        <v>62</v>
      </c>
      <c r="G3890" s="54">
        <v>0.97972762502785604</v>
      </c>
      <c r="H3890" s="54">
        <v>0</v>
      </c>
      <c r="I3890" s="54">
        <v>0.42110400211849602</v>
      </c>
      <c r="J3890" s="1">
        <v>0</v>
      </c>
      <c r="K3890" s="1">
        <v>150</v>
      </c>
      <c r="L3890" s="54"/>
    </row>
    <row r="3891" spans="1:12">
      <c r="A3891" t="s">
        <v>28</v>
      </c>
      <c r="B3891" t="s">
        <v>123</v>
      </c>
      <c r="C3891" t="s">
        <v>99</v>
      </c>
      <c r="D3891" t="s">
        <v>100</v>
      </c>
      <c r="E3891" s="54">
        <v>15</v>
      </c>
      <c r="F3891" t="s">
        <v>84</v>
      </c>
      <c r="G3891" s="54">
        <v>0.97972762502785604</v>
      </c>
      <c r="H3891" s="54">
        <v>0</v>
      </c>
      <c r="I3891" s="54">
        <v>-4.4346329215079897E-3</v>
      </c>
      <c r="J3891" s="1">
        <v>0</v>
      </c>
      <c r="K3891" s="1">
        <v>150</v>
      </c>
      <c r="L3891" s="54"/>
    </row>
    <row r="3892" spans="1:12">
      <c r="A3892" t="s">
        <v>28</v>
      </c>
      <c r="B3892" t="s">
        <v>123</v>
      </c>
      <c r="C3892" t="s">
        <v>99</v>
      </c>
      <c r="D3892" t="s">
        <v>100</v>
      </c>
      <c r="E3892" s="54">
        <v>15</v>
      </c>
      <c r="F3892" t="s">
        <v>80</v>
      </c>
      <c r="G3892" s="54">
        <v>0.97972762502785604</v>
      </c>
      <c r="H3892" s="54">
        <v>0</v>
      </c>
      <c r="I3892" s="54">
        <v>5.9251743035298302E-2</v>
      </c>
      <c r="J3892" s="1">
        <v>0</v>
      </c>
      <c r="K3892" s="1">
        <v>150</v>
      </c>
      <c r="L3892" s="54"/>
    </row>
    <row r="3893" spans="1:12">
      <c r="A3893" t="s">
        <v>28</v>
      </c>
      <c r="B3893" t="s">
        <v>123</v>
      </c>
      <c r="C3893" t="s">
        <v>99</v>
      </c>
      <c r="D3893" t="s">
        <v>100</v>
      </c>
      <c r="E3893" s="54">
        <v>15</v>
      </c>
      <c r="F3893" t="s">
        <v>81</v>
      </c>
      <c r="G3893" s="54">
        <v>0.97972762502785604</v>
      </c>
      <c r="H3893" s="54">
        <v>0</v>
      </c>
      <c r="I3893" s="54">
        <v>2.58107820994962E-2</v>
      </c>
      <c r="J3893" s="1">
        <v>0</v>
      </c>
      <c r="K3893" s="1">
        <v>150</v>
      </c>
      <c r="L3893" s="54"/>
    </row>
    <row r="3894" spans="1:12">
      <c r="A3894" t="s">
        <v>28</v>
      </c>
      <c r="B3894" t="s">
        <v>123</v>
      </c>
      <c r="C3894" t="s">
        <v>99</v>
      </c>
      <c r="D3894" t="s">
        <v>100</v>
      </c>
      <c r="E3894" s="54">
        <v>15</v>
      </c>
      <c r="F3894" t="s">
        <v>79</v>
      </c>
      <c r="G3894" s="54">
        <v>0.97972762502785604</v>
      </c>
      <c r="H3894" s="54">
        <v>0</v>
      </c>
      <c r="I3894" s="54">
        <v>4.87166746526983E-2</v>
      </c>
      <c r="J3894" s="1">
        <v>0</v>
      </c>
      <c r="K3894" s="1">
        <v>150</v>
      </c>
      <c r="L3894" s="54"/>
    </row>
    <row r="3895" spans="1:12">
      <c r="A3895" t="s">
        <v>28</v>
      </c>
      <c r="B3895" t="s">
        <v>123</v>
      </c>
      <c r="C3895" t="s">
        <v>99</v>
      </c>
      <c r="D3895" t="s">
        <v>100</v>
      </c>
      <c r="E3895" s="54">
        <v>15</v>
      </c>
      <c r="F3895" t="s">
        <v>66</v>
      </c>
      <c r="G3895" s="54">
        <v>0.97972762502785604</v>
      </c>
      <c r="H3895" s="54">
        <v>0</v>
      </c>
      <c r="I3895" s="54">
        <v>0.299228368369992</v>
      </c>
      <c r="J3895" s="1">
        <v>0</v>
      </c>
      <c r="K3895" s="1">
        <v>150</v>
      </c>
      <c r="L3895" s="54"/>
    </row>
    <row r="3896" spans="1:12">
      <c r="A3896" t="s">
        <v>28</v>
      </c>
      <c r="B3896" t="s">
        <v>123</v>
      </c>
      <c r="C3896" t="s">
        <v>99</v>
      </c>
      <c r="D3896" t="s">
        <v>100</v>
      </c>
      <c r="E3896" s="54">
        <v>15</v>
      </c>
      <c r="F3896" t="s">
        <v>56</v>
      </c>
      <c r="G3896" s="54">
        <v>0.97972762502785604</v>
      </c>
      <c r="H3896" s="54">
        <v>0</v>
      </c>
      <c r="I3896" s="54">
        <v>0.18978215355341299</v>
      </c>
      <c r="J3896" s="1">
        <v>0</v>
      </c>
      <c r="K3896" s="1">
        <v>150</v>
      </c>
      <c r="L3896" s="54"/>
    </row>
    <row r="3897" spans="1:12">
      <c r="A3897" t="s">
        <v>28</v>
      </c>
      <c r="B3897" t="s">
        <v>123</v>
      </c>
      <c r="C3897" t="s">
        <v>99</v>
      </c>
      <c r="D3897" t="s">
        <v>100</v>
      </c>
      <c r="E3897" s="54">
        <v>15</v>
      </c>
      <c r="F3897" t="s">
        <v>86</v>
      </c>
      <c r="G3897" s="54">
        <v>0.97972762502785604</v>
      </c>
      <c r="H3897" s="54">
        <v>0</v>
      </c>
      <c r="I3897" s="54">
        <v>-1.03608338222853E-2</v>
      </c>
      <c r="J3897" s="1">
        <v>0</v>
      </c>
      <c r="K3897" s="1">
        <v>150</v>
      </c>
      <c r="L3897" s="54"/>
    </row>
    <row r="3898" spans="1:12">
      <c r="A3898" t="s">
        <v>28</v>
      </c>
      <c r="B3898" t="s">
        <v>123</v>
      </c>
      <c r="C3898" t="s">
        <v>99</v>
      </c>
      <c r="D3898" t="s">
        <v>100</v>
      </c>
      <c r="E3898" s="54">
        <v>15</v>
      </c>
      <c r="F3898" t="s">
        <v>88</v>
      </c>
      <c r="G3898" s="54">
        <v>0.97972762502785604</v>
      </c>
      <c r="H3898" s="54">
        <v>0</v>
      </c>
      <c r="I3898" s="54">
        <v>7.12967651073861E-3</v>
      </c>
      <c r="J3898" s="1">
        <v>0</v>
      </c>
      <c r="K3898" s="1">
        <v>150</v>
      </c>
      <c r="L3898" s="54"/>
    </row>
    <row r="3899" spans="1:12">
      <c r="A3899" t="s">
        <v>28</v>
      </c>
      <c r="B3899" t="s">
        <v>123</v>
      </c>
      <c r="C3899" t="s">
        <v>99</v>
      </c>
      <c r="D3899" t="s">
        <v>100</v>
      </c>
      <c r="E3899" s="54">
        <v>15</v>
      </c>
      <c r="F3899" t="s">
        <v>87</v>
      </c>
      <c r="G3899" s="54">
        <v>0.97972762502785604</v>
      </c>
      <c r="H3899" s="54">
        <v>0</v>
      </c>
      <c r="I3899" s="54">
        <v>4.81976064328941E-4</v>
      </c>
      <c r="J3899" s="1">
        <v>0</v>
      </c>
      <c r="K3899" s="1">
        <v>150</v>
      </c>
      <c r="L3899" s="54"/>
    </row>
    <row r="3900" spans="1:12">
      <c r="A3900" t="s">
        <v>28</v>
      </c>
      <c r="B3900" t="s">
        <v>123</v>
      </c>
      <c r="C3900" t="s">
        <v>99</v>
      </c>
      <c r="D3900" t="s">
        <v>100</v>
      </c>
      <c r="E3900" s="54">
        <v>15</v>
      </c>
      <c r="F3900" t="s">
        <v>85</v>
      </c>
      <c r="G3900" s="54">
        <v>0.97972762502785604</v>
      </c>
      <c r="H3900" s="54">
        <v>0</v>
      </c>
      <c r="I3900" s="54">
        <v>1.36394384702641E-2</v>
      </c>
      <c r="J3900" s="1">
        <v>0</v>
      </c>
      <c r="K3900" s="1">
        <v>150</v>
      </c>
      <c r="L3900" s="54"/>
    </row>
    <row r="3901" spans="1:12">
      <c r="A3901" t="s">
        <v>28</v>
      </c>
      <c r="B3901" t="s">
        <v>123</v>
      </c>
      <c r="C3901" t="s">
        <v>99</v>
      </c>
      <c r="D3901" t="s">
        <v>100</v>
      </c>
      <c r="E3901" s="54">
        <v>15</v>
      </c>
      <c r="F3901" t="s">
        <v>89</v>
      </c>
      <c r="G3901" s="54">
        <v>0.97972762502785604</v>
      </c>
      <c r="H3901" s="54">
        <v>0</v>
      </c>
      <c r="I3901" s="54">
        <v>1.7461048389145299E-3</v>
      </c>
      <c r="J3901" s="1">
        <v>0</v>
      </c>
      <c r="K3901" s="1">
        <v>150</v>
      </c>
      <c r="L3901" s="54"/>
    </row>
    <row r="3902" spans="1:12">
      <c r="A3902" t="s">
        <v>28</v>
      </c>
      <c r="B3902" t="s">
        <v>123</v>
      </c>
      <c r="C3902" t="s">
        <v>99</v>
      </c>
      <c r="D3902" t="s">
        <v>100</v>
      </c>
      <c r="E3902" s="54">
        <v>15</v>
      </c>
      <c r="F3902" t="s">
        <v>55</v>
      </c>
      <c r="G3902" s="54">
        <v>0.97972762502785604</v>
      </c>
      <c r="H3902" s="54">
        <v>0</v>
      </c>
      <c r="I3902" s="54">
        <v>0.255890799115778</v>
      </c>
      <c r="J3902" s="1">
        <v>0</v>
      </c>
      <c r="K3902" s="1">
        <v>150</v>
      </c>
      <c r="L3902" s="54"/>
    </row>
    <row r="3903" spans="1:12">
      <c r="A3903" t="s">
        <v>28</v>
      </c>
      <c r="B3903" t="s">
        <v>123</v>
      </c>
      <c r="C3903" t="s">
        <v>99</v>
      </c>
      <c r="D3903" t="s">
        <v>100</v>
      </c>
      <c r="E3903" s="54">
        <v>15</v>
      </c>
      <c r="F3903" t="s">
        <v>61</v>
      </c>
      <c r="G3903" s="54">
        <v>0.97972762502785604</v>
      </c>
      <c r="H3903" s="54">
        <v>0</v>
      </c>
      <c r="I3903" s="54">
        <v>0.46863181789309</v>
      </c>
      <c r="J3903" s="1">
        <v>0</v>
      </c>
      <c r="K3903" s="1">
        <v>150</v>
      </c>
      <c r="L3903" s="54"/>
    </row>
    <row r="3904" spans="1:12">
      <c r="A3904" t="s">
        <v>28</v>
      </c>
      <c r="B3904" t="s">
        <v>123</v>
      </c>
      <c r="C3904" t="s">
        <v>99</v>
      </c>
      <c r="D3904" t="s">
        <v>100</v>
      </c>
      <c r="E3904" s="54">
        <v>15</v>
      </c>
      <c r="F3904" t="s">
        <v>60</v>
      </c>
      <c r="G3904" s="54">
        <v>0.97972762502785604</v>
      </c>
      <c r="H3904" s="54">
        <v>0</v>
      </c>
      <c r="I3904" s="54">
        <v>0.30668459017612298</v>
      </c>
      <c r="J3904" s="1">
        <v>0</v>
      </c>
      <c r="K3904" s="1">
        <v>150</v>
      </c>
      <c r="L3904" s="54"/>
    </row>
    <row r="3905" spans="1:12">
      <c r="A3905" t="s">
        <v>28</v>
      </c>
      <c r="B3905" t="s">
        <v>123</v>
      </c>
      <c r="C3905" t="s">
        <v>99</v>
      </c>
      <c r="D3905" t="s">
        <v>100</v>
      </c>
      <c r="E3905" s="54">
        <v>15</v>
      </c>
      <c r="F3905" t="s">
        <v>57</v>
      </c>
      <c r="G3905" s="54">
        <v>0.97972762502785604</v>
      </c>
      <c r="H3905" s="54">
        <v>0</v>
      </c>
      <c r="I3905" s="54">
        <v>0.146109356316211</v>
      </c>
      <c r="J3905" s="1">
        <v>0</v>
      </c>
      <c r="K3905" s="1">
        <v>150</v>
      </c>
      <c r="L3905" s="54"/>
    </row>
    <row r="3906" spans="1:12">
      <c r="A3906" t="s">
        <v>28</v>
      </c>
      <c r="B3906" t="s">
        <v>123</v>
      </c>
      <c r="C3906" t="s">
        <v>99</v>
      </c>
      <c r="D3906" t="s">
        <v>100</v>
      </c>
      <c r="E3906" s="54">
        <v>15</v>
      </c>
      <c r="F3906" t="s">
        <v>59</v>
      </c>
      <c r="G3906" s="54">
        <v>0.97972762502785604</v>
      </c>
      <c r="H3906" s="54">
        <v>0</v>
      </c>
      <c r="I3906" s="54">
        <v>2.1431577271882801E-2</v>
      </c>
      <c r="J3906" s="1">
        <v>0</v>
      </c>
      <c r="K3906" s="1">
        <v>150</v>
      </c>
      <c r="L3906" s="54"/>
    </row>
    <row r="3907" spans="1:12">
      <c r="A3907" t="s">
        <v>28</v>
      </c>
      <c r="B3907" t="s">
        <v>123</v>
      </c>
      <c r="C3907" t="s">
        <v>99</v>
      </c>
      <c r="D3907" t="s">
        <v>100</v>
      </c>
      <c r="E3907" s="54">
        <v>15</v>
      </c>
      <c r="F3907" t="s">
        <v>65</v>
      </c>
      <c r="G3907" s="54">
        <v>0.97972762502785604</v>
      </c>
      <c r="H3907" s="54">
        <v>0</v>
      </c>
      <c r="I3907" s="54">
        <v>8.7607506052022596E-2</v>
      </c>
      <c r="J3907" s="1">
        <v>0</v>
      </c>
      <c r="K3907" s="1">
        <v>150</v>
      </c>
      <c r="L3907" s="54"/>
    </row>
    <row r="3908" spans="1:12">
      <c r="A3908" t="s">
        <v>28</v>
      </c>
      <c r="B3908" t="s">
        <v>123</v>
      </c>
      <c r="C3908" t="s">
        <v>99</v>
      </c>
      <c r="D3908" t="s">
        <v>100</v>
      </c>
      <c r="E3908" s="54">
        <v>15</v>
      </c>
      <c r="F3908" t="s">
        <v>64</v>
      </c>
      <c r="G3908" s="54">
        <v>0.97972762502785604</v>
      </c>
      <c r="H3908" s="54">
        <v>0</v>
      </c>
      <c r="I3908" s="54">
        <v>7.1379432170686596E-2</v>
      </c>
      <c r="J3908" s="1">
        <v>0</v>
      </c>
      <c r="K3908" s="1">
        <v>150</v>
      </c>
      <c r="L3908" s="54"/>
    </row>
    <row r="3909" spans="1:12">
      <c r="A3909" t="s">
        <v>28</v>
      </c>
      <c r="B3909" t="s">
        <v>123</v>
      </c>
      <c r="C3909" t="s">
        <v>99</v>
      </c>
      <c r="D3909" t="s">
        <v>100</v>
      </c>
      <c r="E3909" s="54">
        <v>15</v>
      </c>
      <c r="F3909" t="s">
        <v>17</v>
      </c>
      <c r="G3909" s="54">
        <v>0.97972762502785604</v>
      </c>
      <c r="H3909" s="54">
        <v>0</v>
      </c>
      <c r="I3909" s="54">
        <v>0.22304730947107099</v>
      </c>
      <c r="J3909" s="1">
        <v>0</v>
      </c>
      <c r="K3909" s="1">
        <v>150</v>
      </c>
      <c r="L3909" s="54"/>
    </row>
    <row r="3910" spans="1:12">
      <c r="A3910" t="s">
        <v>28</v>
      </c>
      <c r="B3910" t="s">
        <v>123</v>
      </c>
      <c r="C3910" t="s">
        <v>99</v>
      </c>
      <c r="D3910" t="s">
        <v>100</v>
      </c>
      <c r="E3910" s="54">
        <v>15</v>
      </c>
      <c r="F3910" t="s">
        <v>63</v>
      </c>
      <c r="G3910" s="54">
        <v>0.97972762502785604</v>
      </c>
      <c r="H3910" s="54">
        <v>0</v>
      </c>
      <c r="I3910" s="54">
        <v>0.173433776752066</v>
      </c>
      <c r="J3910" s="1">
        <v>0</v>
      </c>
      <c r="K3910" s="1">
        <v>150</v>
      </c>
      <c r="L3910" s="54"/>
    </row>
    <row r="3911" spans="1:12">
      <c r="A3911" t="s">
        <v>28</v>
      </c>
      <c r="B3911" t="s">
        <v>123</v>
      </c>
      <c r="C3911" t="s">
        <v>99</v>
      </c>
      <c r="D3911" t="s">
        <v>100</v>
      </c>
      <c r="E3911" s="54">
        <v>15</v>
      </c>
      <c r="F3911" t="s">
        <v>72</v>
      </c>
      <c r="G3911" s="54">
        <v>0.97972762502785604</v>
      </c>
      <c r="H3911" s="54">
        <v>0</v>
      </c>
      <c r="I3911" s="54">
        <v>0.33570163628119298</v>
      </c>
      <c r="J3911" s="1">
        <v>0</v>
      </c>
      <c r="K3911" s="1">
        <v>150</v>
      </c>
      <c r="L3911" s="54"/>
    </row>
    <row r="3912" spans="1:12">
      <c r="A3912" t="s">
        <v>28</v>
      </c>
      <c r="B3912" t="s">
        <v>123</v>
      </c>
      <c r="C3912" t="s">
        <v>99</v>
      </c>
      <c r="D3912" t="s">
        <v>100</v>
      </c>
      <c r="E3912" s="54">
        <v>16</v>
      </c>
      <c r="F3912" t="s">
        <v>62</v>
      </c>
      <c r="G3912" s="54">
        <v>1.1401372733971999</v>
      </c>
      <c r="H3912" s="54">
        <v>0</v>
      </c>
      <c r="I3912" s="54">
        <v>0.46039849712772601</v>
      </c>
      <c r="J3912" s="1">
        <v>0</v>
      </c>
      <c r="K3912" s="1">
        <v>150</v>
      </c>
      <c r="L3912" s="54"/>
    </row>
    <row r="3913" spans="1:12">
      <c r="A3913" t="s">
        <v>28</v>
      </c>
      <c r="B3913" t="s">
        <v>123</v>
      </c>
      <c r="C3913" t="s">
        <v>99</v>
      </c>
      <c r="D3913" t="s">
        <v>100</v>
      </c>
      <c r="E3913" s="54">
        <v>16</v>
      </c>
      <c r="F3913" t="s">
        <v>84</v>
      </c>
      <c r="G3913" s="54">
        <v>1.1401372733971999</v>
      </c>
      <c r="H3913" s="54">
        <v>0</v>
      </c>
      <c r="I3913" s="54">
        <v>-1.00054428736487E-2</v>
      </c>
      <c r="J3913" s="1">
        <v>0</v>
      </c>
      <c r="K3913" s="1">
        <v>150</v>
      </c>
      <c r="L3913" s="54"/>
    </row>
    <row r="3914" spans="1:12">
      <c r="A3914" t="s">
        <v>28</v>
      </c>
      <c r="B3914" t="s">
        <v>123</v>
      </c>
      <c r="C3914" t="s">
        <v>99</v>
      </c>
      <c r="D3914" t="s">
        <v>100</v>
      </c>
      <c r="E3914" s="54">
        <v>16</v>
      </c>
      <c r="F3914" t="s">
        <v>80</v>
      </c>
      <c r="G3914" s="54">
        <v>1.1401372733971999</v>
      </c>
      <c r="H3914" s="54">
        <v>0</v>
      </c>
      <c r="I3914" s="54">
        <v>5.69581788400981E-2</v>
      </c>
      <c r="J3914" s="1">
        <v>0</v>
      </c>
      <c r="K3914" s="1">
        <v>150</v>
      </c>
      <c r="L3914" s="54"/>
    </row>
    <row r="3915" spans="1:12">
      <c r="A3915" t="s">
        <v>28</v>
      </c>
      <c r="B3915" t="s">
        <v>123</v>
      </c>
      <c r="C3915" t="s">
        <v>99</v>
      </c>
      <c r="D3915" t="s">
        <v>100</v>
      </c>
      <c r="E3915" s="54">
        <v>16</v>
      </c>
      <c r="F3915" t="s">
        <v>81</v>
      </c>
      <c r="G3915" s="54">
        <v>1.1401372733971999</v>
      </c>
      <c r="H3915" s="54">
        <v>0</v>
      </c>
      <c r="I3915" s="54">
        <v>3.4113580891109302E-2</v>
      </c>
      <c r="J3915" s="1">
        <v>0</v>
      </c>
      <c r="K3915" s="1">
        <v>150</v>
      </c>
      <c r="L3915" s="54"/>
    </row>
    <row r="3916" spans="1:12">
      <c r="A3916" t="s">
        <v>28</v>
      </c>
      <c r="B3916" t="s">
        <v>123</v>
      </c>
      <c r="C3916" t="s">
        <v>99</v>
      </c>
      <c r="D3916" t="s">
        <v>100</v>
      </c>
      <c r="E3916" s="54">
        <v>16</v>
      </c>
      <c r="F3916" t="s">
        <v>79</v>
      </c>
      <c r="G3916" s="54">
        <v>1.1401372733971999</v>
      </c>
      <c r="H3916" s="54">
        <v>0</v>
      </c>
      <c r="I3916" s="54">
        <v>4.61429205289366E-2</v>
      </c>
      <c r="J3916" s="1">
        <v>0</v>
      </c>
      <c r="K3916" s="1">
        <v>150</v>
      </c>
      <c r="L3916" s="54"/>
    </row>
    <row r="3917" spans="1:12">
      <c r="A3917" t="s">
        <v>28</v>
      </c>
      <c r="B3917" t="s">
        <v>123</v>
      </c>
      <c r="C3917" t="s">
        <v>99</v>
      </c>
      <c r="D3917" t="s">
        <v>100</v>
      </c>
      <c r="E3917" s="54">
        <v>16</v>
      </c>
      <c r="F3917" t="s">
        <v>66</v>
      </c>
      <c r="G3917" s="54">
        <v>1.1401372733971999</v>
      </c>
      <c r="H3917" s="54">
        <v>0</v>
      </c>
      <c r="I3917" s="54">
        <v>0.32231604149596599</v>
      </c>
      <c r="J3917" s="1">
        <v>0</v>
      </c>
      <c r="K3917" s="1">
        <v>150</v>
      </c>
      <c r="L3917" s="54"/>
    </row>
    <row r="3918" spans="1:12">
      <c r="A3918" t="s">
        <v>28</v>
      </c>
      <c r="B3918" t="s">
        <v>123</v>
      </c>
      <c r="C3918" t="s">
        <v>99</v>
      </c>
      <c r="D3918" t="s">
        <v>100</v>
      </c>
      <c r="E3918" s="54">
        <v>16</v>
      </c>
      <c r="F3918" t="s">
        <v>56</v>
      </c>
      <c r="G3918" s="54">
        <v>1.1401372733971999</v>
      </c>
      <c r="H3918" s="54">
        <v>0</v>
      </c>
      <c r="I3918" s="54">
        <v>0.18072945202333099</v>
      </c>
      <c r="J3918" s="1">
        <v>0</v>
      </c>
      <c r="K3918" s="1">
        <v>150</v>
      </c>
      <c r="L3918" s="54"/>
    </row>
    <row r="3919" spans="1:12">
      <c r="A3919" t="s">
        <v>28</v>
      </c>
      <c r="B3919" t="s">
        <v>123</v>
      </c>
      <c r="C3919" t="s">
        <v>99</v>
      </c>
      <c r="D3919" t="s">
        <v>100</v>
      </c>
      <c r="E3919" s="54">
        <v>16</v>
      </c>
      <c r="F3919" t="s">
        <v>86</v>
      </c>
      <c r="G3919" s="54">
        <v>1.1401372733971999</v>
      </c>
      <c r="H3919" s="54">
        <v>0</v>
      </c>
      <c r="I3919" s="54">
        <v>-3.3471754810376203E-2</v>
      </c>
      <c r="J3919" s="1">
        <v>0</v>
      </c>
      <c r="K3919" s="1">
        <v>150</v>
      </c>
      <c r="L3919" s="54"/>
    </row>
    <row r="3920" spans="1:12">
      <c r="A3920" t="s">
        <v>28</v>
      </c>
      <c r="B3920" t="s">
        <v>123</v>
      </c>
      <c r="C3920" t="s">
        <v>99</v>
      </c>
      <c r="D3920" t="s">
        <v>100</v>
      </c>
      <c r="E3920" s="54">
        <v>16</v>
      </c>
      <c r="F3920" t="s">
        <v>88</v>
      </c>
      <c r="G3920" s="54">
        <v>1.1401372733971999</v>
      </c>
      <c r="H3920" s="54">
        <v>0</v>
      </c>
      <c r="I3920" s="54">
        <v>1.5649948398450401E-2</v>
      </c>
      <c r="J3920" s="1">
        <v>0</v>
      </c>
      <c r="K3920" s="1">
        <v>150</v>
      </c>
      <c r="L3920" s="54"/>
    </row>
    <row r="3921" spans="1:12">
      <c r="A3921" t="s">
        <v>28</v>
      </c>
      <c r="B3921" t="s">
        <v>123</v>
      </c>
      <c r="C3921" t="s">
        <v>99</v>
      </c>
      <c r="D3921" t="s">
        <v>100</v>
      </c>
      <c r="E3921" s="54">
        <v>16</v>
      </c>
      <c r="F3921" t="s">
        <v>87</v>
      </c>
      <c r="G3921" s="54">
        <v>1.1401372733971999</v>
      </c>
      <c r="H3921" s="54">
        <v>0</v>
      </c>
      <c r="I3921" s="54">
        <v>-1.11300623774723E-2</v>
      </c>
      <c r="J3921" s="1">
        <v>0</v>
      </c>
      <c r="K3921" s="1">
        <v>150</v>
      </c>
      <c r="L3921" s="54"/>
    </row>
    <row r="3922" spans="1:12">
      <c r="A3922" t="s">
        <v>28</v>
      </c>
      <c r="B3922" t="s">
        <v>123</v>
      </c>
      <c r="C3922" t="s">
        <v>99</v>
      </c>
      <c r="D3922" t="s">
        <v>100</v>
      </c>
      <c r="E3922" s="54">
        <v>16</v>
      </c>
      <c r="F3922" t="s">
        <v>85</v>
      </c>
      <c r="G3922" s="54">
        <v>1.1401372733971999</v>
      </c>
      <c r="H3922" s="54">
        <v>0</v>
      </c>
      <c r="I3922" s="54">
        <v>2.2302424930775E-2</v>
      </c>
      <c r="J3922" s="1">
        <v>0</v>
      </c>
      <c r="K3922" s="1">
        <v>34.557377049180303</v>
      </c>
      <c r="L3922" s="54"/>
    </row>
    <row r="3923" spans="1:12">
      <c r="A3923" t="s">
        <v>28</v>
      </c>
      <c r="B3923" t="s">
        <v>123</v>
      </c>
      <c r="C3923" t="s">
        <v>99</v>
      </c>
      <c r="D3923" t="s">
        <v>100</v>
      </c>
      <c r="E3923" s="54">
        <v>16</v>
      </c>
      <c r="F3923" t="s">
        <v>85</v>
      </c>
      <c r="G3923" s="54">
        <v>1.1401372733971999</v>
      </c>
      <c r="H3923" s="54">
        <v>1</v>
      </c>
      <c r="I3923" s="54">
        <v>2.6947841562882099E-2</v>
      </c>
      <c r="J3923" s="1">
        <v>34.557377049180303</v>
      </c>
      <c r="K3923" s="1">
        <v>150</v>
      </c>
      <c r="L3923" s="54"/>
    </row>
    <row r="3924" spans="1:12">
      <c r="A3924" t="s">
        <v>28</v>
      </c>
      <c r="B3924" t="s">
        <v>123</v>
      </c>
      <c r="C3924" t="s">
        <v>99</v>
      </c>
      <c r="D3924" t="s">
        <v>100</v>
      </c>
      <c r="E3924" s="54">
        <v>16</v>
      </c>
      <c r="F3924" t="s">
        <v>89</v>
      </c>
      <c r="G3924" s="54">
        <v>1.1401372733971999</v>
      </c>
      <c r="H3924" s="54">
        <v>0</v>
      </c>
      <c r="I3924" s="54">
        <v>-5.2796083908068997E-4</v>
      </c>
      <c r="J3924" s="1">
        <v>0</v>
      </c>
      <c r="K3924" s="1">
        <v>150</v>
      </c>
      <c r="L3924" s="54"/>
    </row>
    <row r="3925" spans="1:12">
      <c r="A3925" t="s">
        <v>28</v>
      </c>
      <c r="B3925" t="s">
        <v>123</v>
      </c>
      <c r="C3925" t="s">
        <v>99</v>
      </c>
      <c r="D3925" t="s">
        <v>100</v>
      </c>
      <c r="E3925" s="54">
        <v>16</v>
      </c>
      <c r="F3925" t="s">
        <v>55</v>
      </c>
      <c r="G3925" s="54">
        <v>1.1401372733971999</v>
      </c>
      <c r="H3925" s="54">
        <v>0</v>
      </c>
      <c r="I3925" s="54">
        <v>0.27524341960398302</v>
      </c>
      <c r="J3925" s="1">
        <v>0</v>
      </c>
      <c r="K3925" s="1">
        <v>150</v>
      </c>
      <c r="L3925" s="54"/>
    </row>
    <row r="3926" spans="1:12">
      <c r="A3926" t="s">
        <v>28</v>
      </c>
      <c r="B3926" t="s">
        <v>123</v>
      </c>
      <c r="C3926" t="s">
        <v>99</v>
      </c>
      <c r="D3926" t="s">
        <v>100</v>
      </c>
      <c r="E3926" s="54">
        <v>16</v>
      </c>
      <c r="F3926" t="s">
        <v>61</v>
      </c>
      <c r="G3926" s="54">
        <v>1.1401372733971999</v>
      </c>
      <c r="H3926" s="54">
        <v>0</v>
      </c>
      <c r="I3926" s="54">
        <v>0.50885493624339295</v>
      </c>
      <c r="J3926" s="1">
        <v>0</v>
      </c>
      <c r="K3926" s="1">
        <v>150</v>
      </c>
      <c r="L3926" s="54"/>
    </row>
    <row r="3927" spans="1:12">
      <c r="A3927" t="s">
        <v>28</v>
      </c>
      <c r="B3927" t="s">
        <v>123</v>
      </c>
      <c r="C3927" t="s">
        <v>99</v>
      </c>
      <c r="D3927" t="s">
        <v>100</v>
      </c>
      <c r="E3927" s="54">
        <v>16</v>
      </c>
      <c r="F3927" t="s">
        <v>60</v>
      </c>
      <c r="G3927" s="54">
        <v>1.1401372733971999</v>
      </c>
      <c r="H3927" s="54">
        <v>0</v>
      </c>
      <c r="I3927" s="54">
        <v>0.33603063837130298</v>
      </c>
      <c r="J3927" s="1">
        <v>0</v>
      </c>
      <c r="K3927" s="1">
        <v>150</v>
      </c>
      <c r="L3927" s="54"/>
    </row>
    <row r="3928" spans="1:12">
      <c r="A3928" t="s">
        <v>28</v>
      </c>
      <c r="B3928" t="s">
        <v>123</v>
      </c>
      <c r="C3928" t="s">
        <v>99</v>
      </c>
      <c r="D3928" t="s">
        <v>100</v>
      </c>
      <c r="E3928" s="54">
        <v>16</v>
      </c>
      <c r="F3928" t="s">
        <v>57</v>
      </c>
      <c r="G3928" s="54">
        <v>1.1401372733971999</v>
      </c>
      <c r="H3928" s="54">
        <v>0</v>
      </c>
      <c r="I3928" s="54">
        <v>0.152195243483259</v>
      </c>
      <c r="J3928" s="1">
        <v>0</v>
      </c>
      <c r="K3928" s="1">
        <v>150</v>
      </c>
      <c r="L3928" s="54"/>
    </row>
    <row r="3929" spans="1:12">
      <c r="A3929" t="s">
        <v>28</v>
      </c>
      <c r="B3929" t="s">
        <v>123</v>
      </c>
      <c r="C3929" t="s">
        <v>99</v>
      </c>
      <c r="D3929" t="s">
        <v>100</v>
      </c>
      <c r="E3929" s="54">
        <v>16</v>
      </c>
      <c r="F3929" t="s">
        <v>59</v>
      </c>
      <c r="G3929" s="54">
        <v>1.1401372733971999</v>
      </c>
      <c r="H3929" s="54">
        <v>0</v>
      </c>
      <c r="I3929" s="54">
        <v>3.2593327585862503E-2</v>
      </c>
      <c r="J3929" s="1">
        <v>0</v>
      </c>
      <c r="K3929" s="1">
        <v>150</v>
      </c>
      <c r="L3929" s="54"/>
    </row>
    <row r="3930" spans="1:12">
      <c r="A3930" t="s">
        <v>28</v>
      </c>
      <c r="B3930" t="s">
        <v>123</v>
      </c>
      <c r="C3930" t="s">
        <v>99</v>
      </c>
      <c r="D3930" t="s">
        <v>100</v>
      </c>
      <c r="E3930" s="54">
        <v>16</v>
      </c>
      <c r="F3930" t="s">
        <v>65</v>
      </c>
      <c r="G3930" s="54">
        <v>1.1401372733971999</v>
      </c>
      <c r="H3930" s="54">
        <v>0</v>
      </c>
      <c r="I3930" s="54">
        <v>0.108511043624685</v>
      </c>
      <c r="J3930" s="1">
        <v>0</v>
      </c>
      <c r="K3930" s="1">
        <v>150</v>
      </c>
      <c r="L3930" s="54"/>
    </row>
    <row r="3931" spans="1:12">
      <c r="A3931" t="s">
        <v>28</v>
      </c>
      <c r="B3931" t="s">
        <v>123</v>
      </c>
      <c r="C3931" t="s">
        <v>99</v>
      </c>
      <c r="D3931" t="s">
        <v>100</v>
      </c>
      <c r="E3931" s="54">
        <v>16</v>
      </c>
      <c r="F3931" t="s">
        <v>64</v>
      </c>
      <c r="G3931" s="54">
        <v>1.1401372733971999</v>
      </c>
      <c r="H3931" s="54">
        <v>0</v>
      </c>
      <c r="I3931" s="54">
        <v>2.1803734354875301E-2</v>
      </c>
      <c r="J3931" s="1">
        <v>0</v>
      </c>
      <c r="K3931" s="1">
        <v>150</v>
      </c>
      <c r="L3931" s="54"/>
    </row>
    <row r="3932" spans="1:12">
      <c r="A3932" t="s">
        <v>28</v>
      </c>
      <c r="B3932" t="s">
        <v>123</v>
      </c>
      <c r="C3932" t="s">
        <v>99</v>
      </c>
      <c r="D3932" t="s">
        <v>100</v>
      </c>
      <c r="E3932" s="54">
        <v>16</v>
      </c>
      <c r="F3932" t="s">
        <v>17</v>
      </c>
      <c r="G3932" s="54">
        <v>1.1401372733971999</v>
      </c>
      <c r="H3932" s="54">
        <v>0</v>
      </c>
      <c r="I3932" s="54">
        <v>5.68220099712042E-2</v>
      </c>
      <c r="J3932" s="1">
        <v>0</v>
      </c>
      <c r="K3932" s="1">
        <v>150</v>
      </c>
      <c r="L3932" s="54"/>
    </row>
    <row r="3933" spans="1:12">
      <c r="A3933" t="s">
        <v>28</v>
      </c>
      <c r="B3933" t="s">
        <v>123</v>
      </c>
      <c r="C3933" t="s">
        <v>99</v>
      </c>
      <c r="D3933" t="s">
        <v>100</v>
      </c>
      <c r="E3933" s="54">
        <v>16</v>
      </c>
      <c r="F3933" t="s">
        <v>63</v>
      </c>
      <c r="G3933" s="54">
        <v>1.1401372733971999</v>
      </c>
      <c r="H3933" s="54">
        <v>0</v>
      </c>
      <c r="I3933" s="54">
        <v>0.18019074506701899</v>
      </c>
      <c r="J3933" s="1">
        <v>0</v>
      </c>
      <c r="K3933" s="1">
        <v>150</v>
      </c>
      <c r="L3933" s="54"/>
    </row>
    <row r="3934" spans="1:12">
      <c r="A3934" t="s">
        <v>28</v>
      </c>
      <c r="B3934" t="s">
        <v>123</v>
      </c>
      <c r="C3934" t="s">
        <v>99</v>
      </c>
      <c r="D3934" t="s">
        <v>100</v>
      </c>
      <c r="E3934" s="54">
        <v>16</v>
      </c>
      <c r="F3934" t="s">
        <v>72</v>
      </c>
      <c r="G3934" s="54">
        <v>1.1401372733971999</v>
      </c>
      <c r="H3934" s="54">
        <v>0</v>
      </c>
      <c r="I3934" s="54">
        <v>0.27298915093734299</v>
      </c>
      <c r="J3934" s="1">
        <v>0</v>
      </c>
      <c r="K3934" s="1">
        <v>150</v>
      </c>
      <c r="L3934" s="54"/>
    </row>
    <row r="3935" spans="1:12">
      <c r="A3935" t="s">
        <v>28</v>
      </c>
      <c r="B3935" t="s">
        <v>123</v>
      </c>
      <c r="C3935" t="s">
        <v>99</v>
      </c>
      <c r="D3935" t="s">
        <v>100</v>
      </c>
      <c r="E3935" s="54">
        <v>17</v>
      </c>
      <c r="F3935" t="s">
        <v>62</v>
      </c>
      <c r="G3935" s="54">
        <v>1.27923816570808</v>
      </c>
      <c r="H3935" s="54">
        <v>0</v>
      </c>
      <c r="I3935" s="54">
        <v>0.50507227861460002</v>
      </c>
      <c r="J3935" s="1">
        <v>0</v>
      </c>
      <c r="K3935" s="1">
        <v>150</v>
      </c>
      <c r="L3935" s="54"/>
    </row>
    <row r="3936" spans="1:12">
      <c r="A3936" t="s">
        <v>28</v>
      </c>
      <c r="B3936" t="s">
        <v>123</v>
      </c>
      <c r="C3936" t="s">
        <v>99</v>
      </c>
      <c r="D3936" t="s">
        <v>100</v>
      </c>
      <c r="E3936" s="54">
        <v>17</v>
      </c>
      <c r="F3936" t="s">
        <v>84</v>
      </c>
      <c r="G3936" s="54">
        <v>1.27923816570808</v>
      </c>
      <c r="H3936" s="54">
        <v>0</v>
      </c>
      <c r="I3936" s="54">
        <v>-9.7822695437993902E-4</v>
      </c>
      <c r="J3936" s="1">
        <v>0</v>
      </c>
      <c r="K3936" s="1">
        <v>150</v>
      </c>
      <c r="L3936" s="54"/>
    </row>
    <row r="3937" spans="1:12">
      <c r="A3937" t="s">
        <v>28</v>
      </c>
      <c r="B3937" t="s">
        <v>123</v>
      </c>
      <c r="C3937" t="s">
        <v>99</v>
      </c>
      <c r="D3937" t="s">
        <v>100</v>
      </c>
      <c r="E3937" s="54">
        <v>17</v>
      </c>
      <c r="F3937" t="s">
        <v>80</v>
      </c>
      <c r="G3937" s="54">
        <v>1.27923816570808</v>
      </c>
      <c r="H3937" s="54">
        <v>0</v>
      </c>
      <c r="I3937" s="54">
        <v>6.1676165185130798E-2</v>
      </c>
      <c r="J3937" s="1">
        <v>0</v>
      </c>
      <c r="K3937" s="1">
        <v>150</v>
      </c>
      <c r="L3937" s="54"/>
    </row>
    <row r="3938" spans="1:12">
      <c r="A3938" t="s">
        <v>28</v>
      </c>
      <c r="B3938" t="s">
        <v>123</v>
      </c>
      <c r="C3938" t="s">
        <v>99</v>
      </c>
      <c r="D3938" t="s">
        <v>100</v>
      </c>
      <c r="E3938" s="54">
        <v>17</v>
      </c>
      <c r="F3938" t="s">
        <v>81</v>
      </c>
      <c r="G3938" s="54">
        <v>1.27923816570808</v>
      </c>
      <c r="H3938" s="54">
        <v>0</v>
      </c>
      <c r="I3938" s="54">
        <v>2.2247352586672001E-2</v>
      </c>
      <c r="J3938" s="1">
        <v>0</v>
      </c>
      <c r="K3938" s="1">
        <v>150</v>
      </c>
      <c r="L3938" s="54"/>
    </row>
    <row r="3939" spans="1:12">
      <c r="A3939" t="s">
        <v>28</v>
      </c>
      <c r="B3939" t="s">
        <v>123</v>
      </c>
      <c r="C3939" t="s">
        <v>99</v>
      </c>
      <c r="D3939" t="s">
        <v>100</v>
      </c>
      <c r="E3939" s="54">
        <v>17</v>
      </c>
      <c r="F3939" t="s">
        <v>79</v>
      </c>
      <c r="G3939" s="54">
        <v>1.27923816570808</v>
      </c>
      <c r="H3939" s="54">
        <v>0</v>
      </c>
      <c r="I3939" s="54">
        <v>4.6857098899925502E-2</v>
      </c>
      <c r="J3939" s="1">
        <v>0</v>
      </c>
      <c r="K3939" s="1">
        <v>150</v>
      </c>
      <c r="L3939" s="54"/>
    </row>
    <row r="3940" spans="1:12">
      <c r="A3940" t="s">
        <v>28</v>
      </c>
      <c r="B3940" t="s">
        <v>123</v>
      </c>
      <c r="C3940" t="s">
        <v>99</v>
      </c>
      <c r="D3940" t="s">
        <v>100</v>
      </c>
      <c r="E3940" s="54">
        <v>17</v>
      </c>
      <c r="F3940" t="s">
        <v>66</v>
      </c>
      <c r="G3940" s="54">
        <v>1.27923816570808</v>
      </c>
      <c r="H3940" s="54">
        <v>0</v>
      </c>
      <c r="I3940" s="54">
        <v>0.54067409825449197</v>
      </c>
      <c r="J3940" s="1">
        <v>0</v>
      </c>
      <c r="K3940" s="1">
        <v>150</v>
      </c>
      <c r="L3940" s="54"/>
    </row>
    <row r="3941" spans="1:12">
      <c r="A3941" t="s">
        <v>28</v>
      </c>
      <c r="B3941" t="s">
        <v>123</v>
      </c>
      <c r="C3941" t="s">
        <v>99</v>
      </c>
      <c r="D3941" t="s">
        <v>100</v>
      </c>
      <c r="E3941" s="54">
        <v>17</v>
      </c>
      <c r="F3941" t="s">
        <v>56</v>
      </c>
      <c r="G3941" s="54">
        <v>1.27923816570808</v>
      </c>
      <c r="H3941" s="54">
        <v>0</v>
      </c>
      <c r="I3941" s="54">
        <v>0.22240625595329899</v>
      </c>
      <c r="J3941" s="1">
        <v>0</v>
      </c>
      <c r="K3941" s="1">
        <v>150</v>
      </c>
      <c r="L3941" s="54"/>
    </row>
    <row r="3942" spans="1:12">
      <c r="A3942" t="s">
        <v>28</v>
      </c>
      <c r="B3942" t="s">
        <v>123</v>
      </c>
      <c r="C3942" t="s">
        <v>99</v>
      </c>
      <c r="D3942" t="s">
        <v>100</v>
      </c>
      <c r="E3942" s="54">
        <v>17</v>
      </c>
      <c r="F3942" t="s">
        <v>86</v>
      </c>
      <c r="G3942" s="54">
        <v>1.27923816570808</v>
      </c>
      <c r="H3942" s="54">
        <v>0</v>
      </c>
      <c r="I3942" s="54">
        <v>-1.2082468712780301E-2</v>
      </c>
      <c r="J3942" s="1">
        <v>0</v>
      </c>
      <c r="K3942" s="1">
        <v>150</v>
      </c>
      <c r="L3942" s="54"/>
    </row>
    <row r="3943" spans="1:12">
      <c r="A3943" t="s">
        <v>28</v>
      </c>
      <c r="B3943" t="s">
        <v>123</v>
      </c>
      <c r="C3943" t="s">
        <v>99</v>
      </c>
      <c r="D3943" t="s">
        <v>100</v>
      </c>
      <c r="E3943" s="54">
        <v>17</v>
      </c>
      <c r="F3943" t="s">
        <v>88</v>
      </c>
      <c r="G3943" s="54">
        <v>1.27923816570808</v>
      </c>
      <c r="H3943" s="54">
        <v>0</v>
      </c>
      <c r="I3943" s="54">
        <v>1.6606980368551301E-2</v>
      </c>
      <c r="J3943" s="1">
        <v>0</v>
      </c>
      <c r="K3943" s="1">
        <v>150</v>
      </c>
      <c r="L3943" s="54"/>
    </row>
    <row r="3944" spans="1:12">
      <c r="A3944" t="s">
        <v>28</v>
      </c>
      <c r="B3944" t="s">
        <v>123</v>
      </c>
      <c r="C3944" t="s">
        <v>99</v>
      </c>
      <c r="D3944" t="s">
        <v>100</v>
      </c>
      <c r="E3944" s="54">
        <v>17</v>
      </c>
      <c r="F3944" t="s">
        <v>87</v>
      </c>
      <c r="G3944" s="54">
        <v>1.27923816570808</v>
      </c>
      <c r="H3944" s="54">
        <v>0</v>
      </c>
      <c r="I3944" s="54">
        <v>-1.06453611651513E-2</v>
      </c>
      <c r="J3944" s="1">
        <v>0</v>
      </c>
      <c r="K3944" s="1">
        <v>150</v>
      </c>
      <c r="L3944" s="54"/>
    </row>
    <row r="3945" spans="1:12">
      <c r="A3945" t="s">
        <v>28</v>
      </c>
      <c r="B3945" t="s">
        <v>123</v>
      </c>
      <c r="C3945" t="s">
        <v>99</v>
      </c>
      <c r="D3945" t="s">
        <v>100</v>
      </c>
      <c r="E3945" s="54">
        <v>17</v>
      </c>
      <c r="F3945" t="s">
        <v>85</v>
      </c>
      <c r="G3945" s="54">
        <v>1.27923816570808</v>
      </c>
      <c r="H3945" s="54">
        <v>0</v>
      </c>
      <c r="I3945" s="54">
        <v>1.9745804815681299E-2</v>
      </c>
      <c r="J3945" s="1">
        <v>0</v>
      </c>
      <c r="K3945" s="1">
        <v>150</v>
      </c>
      <c r="L3945" s="54"/>
    </row>
    <row r="3946" spans="1:12">
      <c r="A3946" t="s">
        <v>28</v>
      </c>
      <c r="B3946" t="s">
        <v>123</v>
      </c>
      <c r="C3946" t="s">
        <v>99</v>
      </c>
      <c r="D3946" t="s">
        <v>100</v>
      </c>
      <c r="E3946" s="54">
        <v>17</v>
      </c>
      <c r="F3946" t="s">
        <v>89</v>
      </c>
      <c r="G3946" s="54">
        <v>1.27923816570808</v>
      </c>
      <c r="H3946" s="54">
        <v>0</v>
      </c>
      <c r="I3946" s="54">
        <v>2.9819220671687302E-4</v>
      </c>
      <c r="J3946" s="1">
        <v>0</v>
      </c>
      <c r="K3946" s="1">
        <v>150</v>
      </c>
      <c r="L3946" s="54"/>
    </row>
    <row r="3947" spans="1:12">
      <c r="A3947" t="s">
        <v>28</v>
      </c>
      <c r="B3947" t="s">
        <v>123</v>
      </c>
      <c r="C3947" t="s">
        <v>99</v>
      </c>
      <c r="D3947" t="s">
        <v>100</v>
      </c>
      <c r="E3947" s="54">
        <v>17</v>
      </c>
      <c r="F3947" t="s">
        <v>55</v>
      </c>
      <c r="G3947" s="54">
        <v>1.27923816570808</v>
      </c>
      <c r="H3947" s="54">
        <v>0</v>
      </c>
      <c r="I3947" s="54">
        <v>0.39969717979196001</v>
      </c>
      <c r="J3947" s="1">
        <v>0</v>
      </c>
      <c r="K3947" s="1">
        <v>150</v>
      </c>
      <c r="L3947" s="54"/>
    </row>
    <row r="3948" spans="1:12">
      <c r="A3948" t="s">
        <v>28</v>
      </c>
      <c r="B3948" t="s">
        <v>123</v>
      </c>
      <c r="C3948" t="s">
        <v>99</v>
      </c>
      <c r="D3948" t="s">
        <v>100</v>
      </c>
      <c r="E3948" s="54">
        <v>17</v>
      </c>
      <c r="F3948" t="s">
        <v>61</v>
      </c>
      <c r="G3948" s="54">
        <v>1.27923816570808</v>
      </c>
      <c r="H3948" s="54">
        <v>0</v>
      </c>
      <c r="I3948" s="54">
        <v>0.54817354018352005</v>
      </c>
      <c r="J3948" s="1">
        <v>0</v>
      </c>
      <c r="K3948" s="1">
        <v>150</v>
      </c>
      <c r="L3948" s="54"/>
    </row>
    <row r="3949" spans="1:12">
      <c r="A3949" t="s">
        <v>28</v>
      </c>
      <c r="B3949" t="s">
        <v>123</v>
      </c>
      <c r="C3949" t="s">
        <v>99</v>
      </c>
      <c r="D3949" t="s">
        <v>100</v>
      </c>
      <c r="E3949" s="54">
        <v>17</v>
      </c>
      <c r="F3949" t="s">
        <v>60</v>
      </c>
      <c r="G3949" s="54">
        <v>1.27923816570808</v>
      </c>
      <c r="H3949" s="54">
        <v>0</v>
      </c>
      <c r="I3949" s="54">
        <v>0.36390332437056799</v>
      </c>
      <c r="J3949" s="1">
        <v>0</v>
      </c>
      <c r="K3949" s="1">
        <v>150</v>
      </c>
      <c r="L3949" s="54"/>
    </row>
    <row r="3950" spans="1:12">
      <c r="A3950" t="s">
        <v>28</v>
      </c>
      <c r="B3950" t="s">
        <v>123</v>
      </c>
      <c r="C3950" t="s">
        <v>99</v>
      </c>
      <c r="D3950" t="s">
        <v>100</v>
      </c>
      <c r="E3950" s="54">
        <v>17</v>
      </c>
      <c r="F3950" t="s">
        <v>57</v>
      </c>
      <c r="G3950" s="54">
        <v>1.27923816570808</v>
      </c>
      <c r="H3950" s="54">
        <v>0</v>
      </c>
      <c r="I3950" s="54">
        <v>0.187172296757217</v>
      </c>
      <c r="J3950" s="1">
        <v>0</v>
      </c>
      <c r="K3950" s="1">
        <v>150</v>
      </c>
      <c r="L3950" s="54"/>
    </row>
    <row r="3951" spans="1:12">
      <c r="A3951" t="s">
        <v>28</v>
      </c>
      <c r="B3951" t="s">
        <v>123</v>
      </c>
      <c r="C3951" t="s">
        <v>99</v>
      </c>
      <c r="D3951" t="s">
        <v>100</v>
      </c>
      <c r="E3951" s="54">
        <v>17</v>
      </c>
      <c r="F3951" t="s">
        <v>59</v>
      </c>
      <c r="G3951" s="54">
        <v>1.27923816570808</v>
      </c>
      <c r="H3951" s="54">
        <v>0</v>
      </c>
      <c r="I3951" s="54">
        <v>2.3460497625970401E-2</v>
      </c>
      <c r="J3951" s="1">
        <v>0</v>
      </c>
      <c r="K3951" s="1">
        <v>150</v>
      </c>
      <c r="L3951" s="54"/>
    </row>
    <row r="3952" spans="1:12">
      <c r="A3952" t="s">
        <v>28</v>
      </c>
      <c r="B3952" t="s">
        <v>123</v>
      </c>
      <c r="C3952" t="s">
        <v>99</v>
      </c>
      <c r="D3952" t="s">
        <v>100</v>
      </c>
      <c r="E3952" s="54">
        <v>17</v>
      </c>
      <c r="F3952" t="s">
        <v>65</v>
      </c>
      <c r="G3952" s="54">
        <v>1.27923816570808</v>
      </c>
      <c r="H3952" s="54">
        <v>0</v>
      </c>
      <c r="I3952" s="54">
        <v>0.26361186932355002</v>
      </c>
      <c r="J3952" s="1">
        <v>0</v>
      </c>
      <c r="K3952" s="1">
        <v>150</v>
      </c>
      <c r="L3952" s="54"/>
    </row>
    <row r="3953" spans="1:12">
      <c r="A3953" t="s">
        <v>28</v>
      </c>
      <c r="B3953" t="s">
        <v>123</v>
      </c>
      <c r="C3953" t="s">
        <v>99</v>
      </c>
      <c r="D3953" t="s">
        <v>100</v>
      </c>
      <c r="E3953" s="54">
        <v>17</v>
      </c>
      <c r="F3953" t="s">
        <v>64</v>
      </c>
      <c r="G3953" s="54">
        <v>1.27923816570808</v>
      </c>
      <c r="H3953" s="54">
        <v>0</v>
      </c>
      <c r="I3953" s="54">
        <v>3.2279497577777899E-2</v>
      </c>
      <c r="J3953" s="1">
        <v>0</v>
      </c>
      <c r="K3953" s="1">
        <v>150</v>
      </c>
      <c r="L3953" s="54"/>
    </row>
    <row r="3954" spans="1:12">
      <c r="A3954" t="s">
        <v>28</v>
      </c>
      <c r="B3954" t="s">
        <v>123</v>
      </c>
      <c r="C3954" t="s">
        <v>99</v>
      </c>
      <c r="D3954" t="s">
        <v>100</v>
      </c>
      <c r="E3954" s="54">
        <v>17</v>
      </c>
      <c r="F3954" t="s">
        <v>17</v>
      </c>
      <c r="G3954" s="54">
        <v>1.27923816570808</v>
      </c>
      <c r="H3954" s="54">
        <v>0</v>
      </c>
      <c r="I3954" s="54">
        <v>-3.3354747062824902E-2</v>
      </c>
      <c r="J3954" s="1">
        <v>0</v>
      </c>
      <c r="K3954" s="1">
        <v>150</v>
      </c>
      <c r="L3954" s="54"/>
    </row>
    <row r="3955" spans="1:12">
      <c r="A3955" t="s">
        <v>28</v>
      </c>
      <c r="B3955" t="s">
        <v>123</v>
      </c>
      <c r="C3955" t="s">
        <v>99</v>
      </c>
      <c r="D3955" t="s">
        <v>100</v>
      </c>
      <c r="E3955" s="54">
        <v>17</v>
      </c>
      <c r="F3955" t="s">
        <v>63</v>
      </c>
      <c r="G3955" s="54">
        <v>1.27923816570808</v>
      </c>
      <c r="H3955" s="54">
        <v>0</v>
      </c>
      <c r="I3955" s="54">
        <v>0.21639973451141201</v>
      </c>
      <c r="J3955" s="1">
        <v>0</v>
      </c>
      <c r="K3955" s="1">
        <v>150</v>
      </c>
      <c r="L3955" s="54"/>
    </row>
    <row r="3956" spans="1:12">
      <c r="A3956" t="s">
        <v>28</v>
      </c>
      <c r="B3956" t="s">
        <v>123</v>
      </c>
      <c r="C3956" t="s">
        <v>99</v>
      </c>
      <c r="D3956" t="s">
        <v>100</v>
      </c>
      <c r="E3956" s="54">
        <v>17</v>
      </c>
      <c r="F3956" t="s">
        <v>72</v>
      </c>
      <c r="G3956" s="54">
        <v>1.27923816570808</v>
      </c>
      <c r="H3956" s="54">
        <v>0</v>
      </c>
      <c r="I3956" s="54">
        <v>0.232663892751727</v>
      </c>
      <c r="J3956" s="1">
        <v>0</v>
      </c>
      <c r="K3956" s="1">
        <v>150</v>
      </c>
      <c r="L3956" s="54"/>
    </row>
    <row r="3957" spans="1:12">
      <c r="A3957" t="s">
        <v>28</v>
      </c>
      <c r="B3957" t="s">
        <v>123</v>
      </c>
      <c r="C3957" t="s">
        <v>99</v>
      </c>
      <c r="D3957" t="s">
        <v>100</v>
      </c>
      <c r="E3957" s="54">
        <v>18</v>
      </c>
      <c r="F3957" t="s">
        <v>62</v>
      </c>
      <c r="G3957" s="54">
        <v>1.2584474953941001</v>
      </c>
      <c r="H3957" s="54">
        <v>0</v>
      </c>
      <c r="I3957" s="54">
        <v>0.54663323760244997</v>
      </c>
      <c r="J3957" s="1">
        <v>0</v>
      </c>
      <c r="K3957" s="1">
        <v>150</v>
      </c>
      <c r="L3957" s="54"/>
    </row>
    <row r="3958" spans="1:12">
      <c r="A3958" t="s">
        <v>28</v>
      </c>
      <c r="B3958" t="s">
        <v>123</v>
      </c>
      <c r="C3958" t="s">
        <v>99</v>
      </c>
      <c r="D3958" t="s">
        <v>100</v>
      </c>
      <c r="E3958" s="54">
        <v>18</v>
      </c>
      <c r="F3958" t="s">
        <v>84</v>
      </c>
      <c r="G3958" s="54">
        <v>1.2584474953941001</v>
      </c>
      <c r="H3958" s="54">
        <v>0</v>
      </c>
      <c r="I3958" s="54">
        <v>2.42950508676135E-3</v>
      </c>
      <c r="J3958" s="1">
        <v>0</v>
      </c>
      <c r="K3958" s="1">
        <v>150</v>
      </c>
      <c r="L3958" s="54"/>
    </row>
    <row r="3959" spans="1:12">
      <c r="A3959" t="s">
        <v>28</v>
      </c>
      <c r="B3959" t="s">
        <v>123</v>
      </c>
      <c r="C3959" t="s">
        <v>99</v>
      </c>
      <c r="D3959" t="s">
        <v>100</v>
      </c>
      <c r="E3959" s="54">
        <v>18</v>
      </c>
      <c r="F3959" t="s">
        <v>80</v>
      </c>
      <c r="G3959" s="54">
        <v>1.2584474953941001</v>
      </c>
      <c r="H3959" s="54">
        <v>0</v>
      </c>
      <c r="I3959" s="54">
        <v>6.6321131458905599E-2</v>
      </c>
      <c r="J3959" s="1">
        <v>0</v>
      </c>
      <c r="K3959" s="1">
        <v>150</v>
      </c>
      <c r="L3959" s="54"/>
    </row>
    <row r="3960" spans="1:12">
      <c r="A3960" t="s">
        <v>28</v>
      </c>
      <c r="B3960" t="s">
        <v>123</v>
      </c>
      <c r="C3960" t="s">
        <v>99</v>
      </c>
      <c r="D3960" t="s">
        <v>100</v>
      </c>
      <c r="E3960" s="54">
        <v>18</v>
      </c>
      <c r="F3960" t="s">
        <v>81</v>
      </c>
      <c r="G3960" s="54">
        <v>1.2584474953941001</v>
      </c>
      <c r="H3960" s="54">
        <v>0</v>
      </c>
      <c r="I3960" s="54">
        <v>2.1511077520083299E-2</v>
      </c>
      <c r="J3960" s="1">
        <v>0</v>
      </c>
      <c r="K3960" s="1">
        <v>150</v>
      </c>
      <c r="L3960" s="54"/>
    </row>
    <row r="3961" spans="1:12">
      <c r="A3961" t="s">
        <v>28</v>
      </c>
      <c r="B3961" t="s">
        <v>123</v>
      </c>
      <c r="C3961" t="s">
        <v>99</v>
      </c>
      <c r="D3961" t="s">
        <v>100</v>
      </c>
      <c r="E3961" s="54">
        <v>18</v>
      </c>
      <c r="F3961" t="s">
        <v>79</v>
      </c>
      <c r="G3961" s="54">
        <v>1.2584474953941001</v>
      </c>
      <c r="H3961" s="54">
        <v>0</v>
      </c>
      <c r="I3961" s="54">
        <v>4.1651994034423302E-2</v>
      </c>
      <c r="J3961" s="1">
        <v>0</v>
      </c>
      <c r="K3961" s="1">
        <v>150</v>
      </c>
      <c r="L3961" s="54"/>
    </row>
    <row r="3962" spans="1:12">
      <c r="A3962" t="s">
        <v>28</v>
      </c>
      <c r="B3962" t="s">
        <v>123</v>
      </c>
      <c r="C3962" t="s">
        <v>99</v>
      </c>
      <c r="D3962" t="s">
        <v>100</v>
      </c>
      <c r="E3962" s="54">
        <v>18</v>
      </c>
      <c r="F3962" t="s">
        <v>66</v>
      </c>
      <c r="G3962" s="54">
        <v>1.2584474953941001</v>
      </c>
      <c r="H3962" s="54">
        <v>0</v>
      </c>
      <c r="I3962" s="54">
        <v>0.57577272315653705</v>
      </c>
      <c r="J3962" s="1">
        <v>0</v>
      </c>
      <c r="K3962" s="1">
        <v>150</v>
      </c>
      <c r="L3962" s="54"/>
    </row>
    <row r="3963" spans="1:12">
      <c r="A3963" t="s">
        <v>28</v>
      </c>
      <c r="B3963" t="s">
        <v>123</v>
      </c>
      <c r="C3963" t="s">
        <v>99</v>
      </c>
      <c r="D3963" t="s">
        <v>100</v>
      </c>
      <c r="E3963" s="54">
        <v>18</v>
      </c>
      <c r="F3963" t="s">
        <v>56</v>
      </c>
      <c r="G3963" s="54">
        <v>1.2584474953941001</v>
      </c>
      <c r="H3963" s="54">
        <v>0</v>
      </c>
      <c r="I3963" s="54">
        <v>0.272601136017461</v>
      </c>
      <c r="J3963" s="1">
        <v>0</v>
      </c>
      <c r="K3963" s="1">
        <v>150</v>
      </c>
      <c r="L3963" s="54"/>
    </row>
    <row r="3964" spans="1:12">
      <c r="A3964" t="s">
        <v>28</v>
      </c>
      <c r="B3964" t="s">
        <v>123</v>
      </c>
      <c r="C3964" t="s">
        <v>99</v>
      </c>
      <c r="D3964" t="s">
        <v>100</v>
      </c>
      <c r="E3964" s="54">
        <v>18</v>
      </c>
      <c r="F3964" t="s">
        <v>86</v>
      </c>
      <c r="G3964" s="54">
        <v>1.2584474953941001</v>
      </c>
      <c r="H3964" s="54">
        <v>0</v>
      </c>
      <c r="I3964" s="54">
        <v>-4.1721189761864197E-3</v>
      </c>
      <c r="J3964" s="1">
        <v>0</v>
      </c>
      <c r="K3964" s="1">
        <v>150</v>
      </c>
      <c r="L3964" s="54"/>
    </row>
    <row r="3965" spans="1:12">
      <c r="A3965" t="s">
        <v>28</v>
      </c>
      <c r="B3965" t="s">
        <v>123</v>
      </c>
      <c r="C3965" t="s">
        <v>99</v>
      </c>
      <c r="D3965" t="s">
        <v>100</v>
      </c>
      <c r="E3965" s="54">
        <v>18</v>
      </c>
      <c r="F3965" t="s">
        <v>88</v>
      </c>
      <c r="G3965" s="54">
        <v>1.2584474953941001</v>
      </c>
      <c r="H3965" s="54">
        <v>0</v>
      </c>
      <c r="I3965" s="54">
        <v>6.0347769091591702E-3</v>
      </c>
      <c r="J3965" s="1">
        <v>0</v>
      </c>
      <c r="K3965" s="1">
        <v>150</v>
      </c>
      <c r="L3965" s="54"/>
    </row>
    <row r="3966" spans="1:12">
      <c r="A3966" t="s">
        <v>28</v>
      </c>
      <c r="B3966" t="s">
        <v>123</v>
      </c>
      <c r="C3966" t="s">
        <v>99</v>
      </c>
      <c r="D3966" t="s">
        <v>100</v>
      </c>
      <c r="E3966" s="54">
        <v>18</v>
      </c>
      <c r="F3966" t="s">
        <v>87</v>
      </c>
      <c r="G3966" s="54">
        <v>1.2584474953941001</v>
      </c>
      <c r="H3966" s="54">
        <v>0</v>
      </c>
      <c r="I3966" s="54">
        <v>-9.47121241077758E-3</v>
      </c>
      <c r="J3966" s="1">
        <v>0</v>
      </c>
      <c r="K3966" s="1">
        <v>150</v>
      </c>
      <c r="L3966" s="54"/>
    </row>
    <row r="3967" spans="1:12">
      <c r="A3967" t="s">
        <v>28</v>
      </c>
      <c r="B3967" t="s">
        <v>123</v>
      </c>
      <c r="C3967" t="s">
        <v>99</v>
      </c>
      <c r="D3967" t="s">
        <v>100</v>
      </c>
      <c r="E3967" s="54">
        <v>18</v>
      </c>
      <c r="F3967" t="s">
        <v>85</v>
      </c>
      <c r="G3967" s="54">
        <v>1.2584474953941001</v>
      </c>
      <c r="H3967" s="54">
        <v>0</v>
      </c>
      <c r="I3967" s="54">
        <v>2.2407846327134901E-2</v>
      </c>
      <c r="J3967" s="1">
        <v>0</v>
      </c>
      <c r="K3967" s="1">
        <v>150</v>
      </c>
      <c r="L3967" s="54"/>
    </row>
    <row r="3968" spans="1:12">
      <c r="A3968" t="s">
        <v>28</v>
      </c>
      <c r="B3968" t="s">
        <v>123</v>
      </c>
      <c r="C3968" t="s">
        <v>99</v>
      </c>
      <c r="D3968" t="s">
        <v>100</v>
      </c>
      <c r="E3968" s="54">
        <v>18</v>
      </c>
      <c r="F3968" t="s">
        <v>89</v>
      </c>
      <c r="G3968" s="54">
        <v>1.2584474953941001</v>
      </c>
      <c r="H3968" s="54">
        <v>0</v>
      </c>
      <c r="I3968" s="54">
        <v>2.0187076041928201E-3</v>
      </c>
      <c r="J3968" s="1">
        <v>0</v>
      </c>
      <c r="K3968" s="1">
        <v>150</v>
      </c>
      <c r="L3968" s="54"/>
    </row>
    <row r="3969" spans="1:12">
      <c r="A3969" t="s">
        <v>28</v>
      </c>
      <c r="B3969" t="s">
        <v>123</v>
      </c>
      <c r="C3969" t="s">
        <v>99</v>
      </c>
      <c r="D3969" t="s">
        <v>100</v>
      </c>
      <c r="E3969" s="54">
        <v>18</v>
      </c>
      <c r="F3969" t="s">
        <v>55</v>
      </c>
      <c r="G3969" s="54">
        <v>1.2584474953941001</v>
      </c>
      <c r="H3969" s="54">
        <v>0</v>
      </c>
      <c r="I3969" s="54">
        <v>0.41054790255955398</v>
      </c>
      <c r="J3969" s="1">
        <v>0</v>
      </c>
      <c r="K3969" s="1">
        <v>150</v>
      </c>
      <c r="L3969" s="54"/>
    </row>
    <row r="3970" spans="1:12">
      <c r="A3970" t="s">
        <v>28</v>
      </c>
      <c r="B3970" t="s">
        <v>123</v>
      </c>
      <c r="C3970" t="s">
        <v>99</v>
      </c>
      <c r="D3970" t="s">
        <v>100</v>
      </c>
      <c r="E3970" s="54">
        <v>18</v>
      </c>
      <c r="F3970" t="s">
        <v>61</v>
      </c>
      <c r="G3970" s="54">
        <v>1.2584474953941001</v>
      </c>
      <c r="H3970" s="54">
        <v>0</v>
      </c>
      <c r="I3970" s="54">
        <v>0.51060435112265701</v>
      </c>
      <c r="J3970" s="1">
        <v>0</v>
      </c>
      <c r="K3970" s="1">
        <v>150</v>
      </c>
      <c r="L3970" s="54"/>
    </row>
    <row r="3971" spans="1:12">
      <c r="A3971" t="s">
        <v>28</v>
      </c>
      <c r="B3971" t="s">
        <v>123</v>
      </c>
      <c r="C3971" t="s">
        <v>99</v>
      </c>
      <c r="D3971" t="s">
        <v>100</v>
      </c>
      <c r="E3971" s="54">
        <v>18</v>
      </c>
      <c r="F3971" t="s">
        <v>60</v>
      </c>
      <c r="G3971" s="54">
        <v>1.2584474953941001</v>
      </c>
      <c r="H3971" s="54">
        <v>0</v>
      </c>
      <c r="I3971" s="54">
        <v>0.370437018529085</v>
      </c>
      <c r="J3971" s="1">
        <v>0</v>
      </c>
      <c r="K3971" s="1">
        <v>150</v>
      </c>
      <c r="L3971" s="54"/>
    </row>
    <row r="3972" spans="1:12">
      <c r="A3972" t="s">
        <v>28</v>
      </c>
      <c r="B3972" t="s">
        <v>123</v>
      </c>
      <c r="C3972" t="s">
        <v>99</v>
      </c>
      <c r="D3972" t="s">
        <v>100</v>
      </c>
      <c r="E3972" s="54">
        <v>18</v>
      </c>
      <c r="F3972" t="s">
        <v>57</v>
      </c>
      <c r="G3972" s="54">
        <v>1.2584474953941001</v>
      </c>
      <c r="H3972" s="54">
        <v>0</v>
      </c>
      <c r="I3972" s="54">
        <v>0.16196857940102299</v>
      </c>
      <c r="J3972" s="1">
        <v>0</v>
      </c>
      <c r="K3972" s="1">
        <v>150</v>
      </c>
      <c r="L3972" s="54"/>
    </row>
    <row r="3973" spans="1:12">
      <c r="A3973" t="s">
        <v>28</v>
      </c>
      <c r="B3973" t="s">
        <v>123</v>
      </c>
      <c r="C3973" t="s">
        <v>99</v>
      </c>
      <c r="D3973" t="s">
        <v>100</v>
      </c>
      <c r="E3973" s="54">
        <v>18</v>
      </c>
      <c r="F3973" t="s">
        <v>59</v>
      </c>
      <c r="G3973" s="54">
        <v>1.2584474953941001</v>
      </c>
      <c r="H3973" s="54">
        <v>0</v>
      </c>
      <c r="I3973" s="54">
        <v>4.4789312280688102E-2</v>
      </c>
      <c r="J3973" s="1">
        <v>0</v>
      </c>
      <c r="K3973" s="1">
        <v>150</v>
      </c>
      <c r="L3973" s="54"/>
    </row>
    <row r="3974" spans="1:12">
      <c r="A3974" t="s">
        <v>28</v>
      </c>
      <c r="B3974" t="s">
        <v>123</v>
      </c>
      <c r="C3974" t="s">
        <v>99</v>
      </c>
      <c r="D3974" t="s">
        <v>100</v>
      </c>
      <c r="E3974" s="54">
        <v>18</v>
      </c>
      <c r="F3974" t="s">
        <v>65</v>
      </c>
      <c r="G3974" s="54">
        <v>1.2584474953941001</v>
      </c>
      <c r="H3974" s="54">
        <v>0</v>
      </c>
      <c r="I3974" s="54">
        <v>0.228747583465225</v>
      </c>
      <c r="J3974" s="1">
        <v>0</v>
      </c>
      <c r="K3974" s="1">
        <v>150</v>
      </c>
      <c r="L3974" s="54"/>
    </row>
    <row r="3975" spans="1:12">
      <c r="A3975" t="s">
        <v>28</v>
      </c>
      <c r="B3975" t="s">
        <v>123</v>
      </c>
      <c r="C3975" t="s">
        <v>99</v>
      </c>
      <c r="D3975" t="s">
        <v>100</v>
      </c>
      <c r="E3975" s="54">
        <v>18</v>
      </c>
      <c r="F3975" t="s">
        <v>64</v>
      </c>
      <c r="G3975" s="54">
        <v>1.2584474953941001</v>
      </c>
      <c r="H3975" s="54">
        <v>0</v>
      </c>
      <c r="I3975" s="54">
        <v>9.4793608595479695E-2</v>
      </c>
      <c r="J3975" s="1">
        <v>0</v>
      </c>
      <c r="K3975" s="1">
        <v>150</v>
      </c>
      <c r="L3975" s="54"/>
    </row>
    <row r="3976" spans="1:12">
      <c r="A3976" t="s">
        <v>28</v>
      </c>
      <c r="B3976" t="s">
        <v>123</v>
      </c>
      <c r="C3976" t="s">
        <v>99</v>
      </c>
      <c r="D3976" t="s">
        <v>100</v>
      </c>
      <c r="E3976" s="54">
        <v>18</v>
      </c>
      <c r="F3976" t="s">
        <v>17</v>
      </c>
      <c r="G3976" s="54">
        <v>1.2584474953941001</v>
      </c>
      <c r="H3976" s="54">
        <v>0</v>
      </c>
      <c r="I3976" s="54">
        <v>-4.6723879481587599E-2</v>
      </c>
      <c r="J3976" s="1">
        <v>0</v>
      </c>
      <c r="K3976" s="1">
        <v>150</v>
      </c>
      <c r="L3976" s="54"/>
    </row>
    <row r="3977" spans="1:12">
      <c r="A3977" t="s">
        <v>28</v>
      </c>
      <c r="B3977" t="s">
        <v>123</v>
      </c>
      <c r="C3977" t="s">
        <v>99</v>
      </c>
      <c r="D3977" t="s">
        <v>100</v>
      </c>
      <c r="E3977" s="54">
        <v>18</v>
      </c>
      <c r="F3977" t="s">
        <v>63</v>
      </c>
      <c r="G3977" s="54">
        <v>1.2584474953941001</v>
      </c>
      <c r="H3977" s="54">
        <v>0</v>
      </c>
      <c r="I3977" s="54">
        <v>0.227797368094278</v>
      </c>
      <c r="J3977" s="1">
        <v>0</v>
      </c>
      <c r="K3977" s="1">
        <v>150</v>
      </c>
      <c r="L3977" s="54"/>
    </row>
    <row r="3978" spans="1:12">
      <c r="A3978" t="s">
        <v>28</v>
      </c>
      <c r="B3978" t="s">
        <v>123</v>
      </c>
      <c r="C3978" t="s">
        <v>99</v>
      </c>
      <c r="D3978" t="s">
        <v>100</v>
      </c>
      <c r="E3978" s="54">
        <v>18</v>
      </c>
      <c r="F3978" t="s">
        <v>72</v>
      </c>
      <c r="G3978" s="54">
        <v>1.2584474953941001</v>
      </c>
      <c r="H3978" s="54">
        <v>0</v>
      </c>
      <c r="I3978" s="54">
        <v>0.26697841207455902</v>
      </c>
      <c r="J3978" s="1">
        <v>0</v>
      </c>
      <c r="K3978" s="1">
        <v>150</v>
      </c>
      <c r="L3978" s="54"/>
    </row>
    <row r="3979" spans="1:12">
      <c r="A3979" t="s">
        <v>28</v>
      </c>
      <c r="B3979" t="s">
        <v>123</v>
      </c>
      <c r="C3979" t="s">
        <v>99</v>
      </c>
      <c r="D3979" t="s">
        <v>100</v>
      </c>
      <c r="E3979" s="54">
        <v>19</v>
      </c>
      <c r="F3979" t="s">
        <v>62</v>
      </c>
      <c r="G3979" s="54">
        <v>1.2529650792314</v>
      </c>
      <c r="H3979" s="54">
        <v>0</v>
      </c>
      <c r="I3979" s="54">
        <v>0.48629270672540598</v>
      </c>
      <c r="J3979" s="1">
        <v>0</v>
      </c>
      <c r="K3979" s="1">
        <v>150</v>
      </c>
      <c r="L3979" s="54"/>
    </row>
    <row r="3980" spans="1:12">
      <c r="A3980" t="s">
        <v>28</v>
      </c>
      <c r="B3980" t="s">
        <v>123</v>
      </c>
      <c r="C3980" t="s">
        <v>99</v>
      </c>
      <c r="D3980" t="s">
        <v>100</v>
      </c>
      <c r="E3980" s="54">
        <v>19</v>
      </c>
      <c r="F3980" t="s">
        <v>84</v>
      </c>
      <c r="G3980" s="54">
        <v>1.2529650792314</v>
      </c>
      <c r="H3980" s="54">
        <v>0</v>
      </c>
      <c r="I3980" s="54">
        <v>9.5180090333345495E-3</v>
      </c>
      <c r="J3980" s="1">
        <v>0</v>
      </c>
      <c r="K3980" s="1">
        <v>150</v>
      </c>
      <c r="L3980" s="54"/>
    </row>
    <row r="3981" spans="1:12">
      <c r="A3981" t="s">
        <v>28</v>
      </c>
      <c r="B3981" t="s">
        <v>123</v>
      </c>
      <c r="C3981" t="s">
        <v>99</v>
      </c>
      <c r="D3981" t="s">
        <v>100</v>
      </c>
      <c r="E3981" s="54">
        <v>19</v>
      </c>
      <c r="F3981" t="s">
        <v>80</v>
      </c>
      <c r="G3981" s="54">
        <v>1.2529650792314</v>
      </c>
      <c r="H3981" s="54">
        <v>0</v>
      </c>
      <c r="I3981" s="54">
        <v>5.9519065583123698E-2</v>
      </c>
      <c r="J3981" s="1">
        <v>0</v>
      </c>
      <c r="K3981" s="1">
        <v>150</v>
      </c>
      <c r="L3981" s="54"/>
    </row>
    <row r="3982" spans="1:12">
      <c r="A3982" t="s">
        <v>28</v>
      </c>
      <c r="B3982" t="s">
        <v>123</v>
      </c>
      <c r="C3982" t="s">
        <v>99</v>
      </c>
      <c r="D3982" t="s">
        <v>100</v>
      </c>
      <c r="E3982" s="54">
        <v>19</v>
      </c>
      <c r="F3982" t="s">
        <v>81</v>
      </c>
      <c r="G3982" s="54">
        <v>1.2529650792314</v>
      </c>
      <c r="H3982" s="54">
        <v>0</v>
      </c>
      <c r="I3982" s="54">
        <v>2.37262833558981E-2</v>
      </c>
      <c r="J3982" s="1">
        <v>0</v>
      </c>
      <c r="K3982" s="1">
        <v>150</v>
      </c>
      <c r="L3982" s="54"/>
    </row>
    <row r="3983" spans="1:12">
      <c r="A3983" t="s">
        <v>28</v>
      </c>
      <c r="B3983" t="s">
        <v>123</v>
      </c>
      <c r="C3983" t="s">
        <v>99</v>
      </c>
      <c r="D3983" t="s">
        <v>100</v>
      </c>
      <c r="E3983" s="54">
        <v>19</v>
      </c>
      <c r="F3983" t="s">
        <v>79</v>
      </c>
      <c r="G3983" s="54">
        <v>1.2529650792314</v>
      </c>
      <c r="H3983" s="54">
        <v>0</v>
      </c>
      <c r="I3983" s="54">
        <v>3.96746951048794E-2</v>
      </c>
      <c r="J3983" s="1">
        <v>0</v>
      </c>
      <c r="K3983" s="1">
        <v>150</v>
      </c>
      <c r="L3983" s="54"/>
    </row>
    <row r="3984" spans="1:12">
      <c r="A3984" t="s">
        <v>28</v>
      </c>
      <c r="B3984" t="s">
        <v>123</v>
      </c>
      <c r="C3984" t="s">
        <v>99</v>
      </c>
      <c r="D3984" t="s">
        <v>100</v>
      </c>
      <c r="E3984" s="54">
        <v>19</v>
      </c>
      <c r="F3984" t="s">
        <v>66</v>
      </c>
      <c r="G3984" s="54">
        <v>1.2529650792314</v>
      </c>
      <c r="H3984" s="54">
        <v>0</v>
      </c>
      <c r="I3984" s="54">
        <v>0.56436970574779899</v>
      </c>
      <c r="J3984" s="1">
        <v>0</v>
      </c>
      <c r="K3984" s="1">
        <v>150</v>
      </c>
      <c r="L3984" s="54"/>
    </row>
    <row r="3985" spans="1:12">
      <c r="A3985" t="s">
        <v>28</v>
      </c>
      <c r="B3985" t="s">
        <v>123</v>
      </c>
      <c r="C3985" t="s">
        <v>99</v>
      </c>
      <c r="D3985" t="s">
        <v>100</v>
      </c>
      <c r="E3985" s="54">
        <v>19</v>
      </c>
      <c r="F3985" t="s">
        <v>56</v>
      </c>
      <c r="G3985" s="54">
        <v>1.2529650792314</v>
      </c>
      <c r="H3985" s="54">
        <v>0</v>
      </c>
      <c r="I3985" s="54">
        <v>0.29663079268475201</v>
      </c>
      <c r="J3985" s="1">
        <v>0</v>
      </c>
      <c r="K3985" s="1">
        <v>150</v>
      </c>
      <c r="L3985" s="54"/>
    </row>
    <row r="3986" spans="1:12">
      <c r="A3986" t="s">
        <v>28</v>
      </c>
      <c r="B3986" t="s">
        <v>123</v>
      </c>
      <c r="C3986" t="s">
        <v>99</v>
      </c>
      <c r="D3986" t="s">
        <v>100</v>
      </c>
      <c r="E3986" s="54">
        <v>19</v>
      </c>
      <c r="F3986" t="s">
        <v>86</v>
      </c>
      <c r="G3986" s="54">
        <v>1.2529650792314</v>
      </c>
      <c r="H3986" s="54">
        <v>0</v>
      </c>
      <c r="I3986" s="54">
        <v>-1.2809028939697801E-2</v>
      </c>
      <c r="J3986" s="1">
        <v>0</v>
      </c>
      <c r="K3986" s="1">
        <v>150</v>
      </c>
      <c r="L3986" s="54"/>
    </row>
    <row r="3987" spans="1:12">
      <c r="A3987" t="s">
        <v>28</v>
      </c>
      <c r="B3987" t="s">
        <v>123</v>
      </c>
      <c r="C3987" t="s">
        <v>99</v>
      </c>
      <c r="D3987" t="s">
        <v>100</v>
      </c>
      <c r="E3987" s="54">
        <v>19</v>
      </c>
      <c r="F3987" t="s">
        <v>88</v>
      </c>
      <c r="G3987" s="54">
        <v>1.2529650792314</v>
      </c>
      <c r="H3987" s="54">
        <v>0</v>
      </c>
      <c r="I3987" s="54">
        <v>-4.9744389449407497E-2</v>
      </c>
      <c r="J3987" s="1">
        <v>0</v>
      </c>
      <c r="K3987" s="1">
        <v>150</v>
      </c>
      <c r="L3987" s="54"/>
    </row>
    <row r="3988" spans="1:12">
      <c r="A3988" t="s">
        <v>28</v>
      </c>
      <c r="B3988" t="s">
        <v>123</v>
      </c>
      <c r="C3988" t="s">
        <v>99</v>
      </c>
      <c r="D3988" t="s">
        <v>100</v>
      </c>
      <c r="E3988" s="54">
        <v>19</v>
      </c>
      <c r="F3988" t="s">
        <v>87</v>
      </c>
      <c r="G3988" s="54">
        <v>1.2529650792314</v>
      </c>
      <c r="H3988" s="54">
        <v>0</v>
      </c>
      <c r="I3988" s="54">
        <v>-1.02700306960021E-3</v>
      </c>
      <c r="J3988" s="1">
        <v>0</v>
      </c>
      <c r="K3988" s="1">
        <v>150</v>
      </c>
      <c r="L3988" s="54"/>
    </row>
    <row r="3989" spans="1:12">
      <c r="A3989" t="s">
        <v>28</v>
      </c>
      <c r="B3989" t="s">
        <v>123</v>
      </c>
      <c r="C3989" t="s">
        <v>99</v>
      </c>
      <c r="D3989" t="s">
        <v>100</v>
      </c>
      <c r="E3989" s="54">
        <v>19</v>
      </c>
      <c r="F3989" t="s">
        <v>85</v>
      </c>
      <c r="G3989" s="54">
        <v>1.2529650792314</v>
      </c>
      <c r="H3989" s="54">
        <v>0</v>
      </c>
      <c r="I3989" s="54">
        <v>1.6187091520754301E-2</v>
      </c>
      <c r="J3989" s="1">
        <v>0</v>
      </c>
      <c r="K3989" s="1">
        <v>22.622950819672099</v>
      </c>
      <c r="L3989" s="54"/>
    </row>
    <row r="3990" spans="1:12">
      <c r="A3990" t="s">
        <v>28</v>
      </c>
      <c r="B3990" t="s">
        <v>123</v>
      </c>
      <c r="C3990" t="s">
        <v>99</v>
      </c>
      <c r="D3990" t="s">
        <v>100</v>
      </c>
      <c r="E3990" s="54">
        <v>19</v>
      </c>
      <c r="F3990" t="s">
        <v>85</v>
      </c>
      <c r="G3990" s="54">
        <v>1.2529650792314</v>
      </c>
      <c r="H3990" s="54">
        <v>1</v>
      </c>
      <c r="I3990" s="54">
        <v>5.9311661129683203E-2</v>
      </c>
      <c r="J3990" s="1">
        <v>22.622950819672099</v>
      </c>
      <c r="K3990" s="1">
        <v>150</v>
      </c>
      <c r="L3990" s="54"/>
    </row>
    <row r="3991" spans="1:12">
      <c r="A3991" t="s">
        <v>28</v>
      </c>
      <c r="B3991" t="s">
        <v>123</v>
      </c>
      <c r="C3991" t="s">
        <v>99</v>
      </c>
      <c r="D3991" t="s">
        <v>100</v>
      </c>
      <c r="E3991" s="54">
        <v>19</v>
      </c>
      <c r="F3991" t="s">
        <v>89</v>
      </c>
      <c r="G3991" s="54">
        <v>1.2529650792314</v>
      </c>
      <c r="H3991" s="54">
        <v>0</v>
      </c>
      <c r="I3991" s="54">
        <v>8.0174523319441696E-3</v>
      </c>
      <c r="J3991" s="1">
        <v>0</v>
      </c>
      <c r="K3991" s="1">
        <v>150</v>
      </c>
      <c r="L3991" s="54"/>
    </row>
    <row r="3992" spans="1:12">
      <c r="A3992" t="s">
        <v>28</v>
      </c>
      <c r="B3992" t="s">
        <v>123</v>
      </c>
      <c r="C3992" t="s">
        <v>99</v>
      </c>
      <c r="D3992" t="s">
        <v>100</v>
      </c>
      <c r="E3992" s="54">
        <v>19</v>
      </c>
      <c r="F3992" t="s">
        <v>55</v>
      </c>
      <c r="G3992" s="54">
        <v>1.2529650792314</v>
      </c>
      <c r="H3992" s="54">
        <v>0</v>
      </c>
      <c r="I3992" s="54">
        <v>0.41811425953380199</v>
      </c>
      <c r="J3992" s="1">
        <v>0</v>
      </c>
      <c r="K3992" s="1">
        <v>150</v>
      </c>
      <c r="L3992" s="54"/>
    </row>
    <row r="3993" spans="1:12">
      <c r="A3993" t="s">
        <v>28</v>
      </c>
      <c r="B3993" t="s">
        <v>123</v>
      </c>
      <c r="C3993" t="s">
        <v>99</v>
      </c>
      <c r="D3993" t="s">
        <v>100</v>
      </c>
      <c r="E3993" s="54">
        <v>19</v>
      </c>
      <c r="F3993" t="s">
        <v>61</v>
      </c>
      <c r="G3993" s="54">
        <v>1.2529650792314</v>
      </c>
      <c r="H3993" s="54">
        <v>0</v>
      </c>
      <c r="I3993" s="54">
        <v>0.459850165235278</v>
      </c>
      <c r="J3993" s="1">
        <v>0</v>
      </c>
      <c r="K3993" s="1">
        <v>150</v>
      </c>
      <c r="L3993" s="54"/>
    </row>
    <row r="3994" spans="1:12">
      <c r="A3994" t="s">
        <v>28</v>
      </c>
      <c r="B3994" t="s">
        <v>123</v>
      </c>
      <c r="C3994" t="s">
        <v>99</v>
      </c>
      <c r="D3994" t="s">
        <v>100</v>
      </c>
      <c r="E3994" s="54">
        <v>19</v>
      </c>
      <c r="F3994" t="s">
        <v>60</v>
      </c>
      <c r="G3994" s="54">
        <v>1.2529650792314</v>
      </c>
      <c r="H3994" s="54">
        <v>0</v>
      </c>
      <c r="I3994" s="54">
        <v>0.29504316281681903</v>
      </c>
      <c r="J3994" s="1">
        <v>0</v>
      </c>
      <c r="K3994" s="1">
        <v>150</v>
      </c>
      <c r="L3994" s="54"/>
    </row>
    <row r="3995" spans="1:12">
      <c r="A3995" t="s">
        <v>28</v>
      </c>
      <c r="B3995" t="s">
        <v>123</v>
      </c>
      <c r="C3995" t="s">
        <v>99</v>
      </c>
      <c r="D3995" t="s">
        <v>100</v>
      </c>
      <c r="E3995" s="54">
        <v>19</v>
      </c>
      <c r="F3995" t="s">
        <v>57</v>
      </c>
      <c r="G3995" s="54">
        <v>1.2529650792314</v>
      </c>
      <c r="H3995" s="54">
        <v>0</v>
      </c>
      <c r="I3995" s="54">
        <v>0.20294682207325099</v>
      </c>
      <c r="J3995" s="1">
        <v>0</v>
      </c>
      <c r="K3995" s="1">
        <v>150</v>
      </c>
      <c r="L3995" s="54"/>
    </row>
    <row r="3996" spans="1:12">
      <c r="A3996" t="s">
        <v>28</v>
      </c>
      <c r="B3996" t="s">
        <v>123</v>
      </c>
      <c r="C3996" t="s">
        <v>99</v>
      </c>
      <c r="D3996" t="s">
        <v>100</v>
      </c>
      <c r="E3996" s="54">
        <v>19</v>
      </c>
      <c r="F3996" t="s">
        <v>59</v>
      </c>
      <c r="G3996" s="54">
        <v>1.2529650792314</v>
      </c>
      <c r="H3996" s="54">
        <v>0</v>
      </c>
      <c r="I3996" s="54">
        <v>2.3650267573473001E-2</v>
      </c>
      <c r="J3996" s="1">
        <v>0</v>
      </c>
      <c r="K3996" s="1">
        <v>150</v>
      </c>
      <c r="L3996" s="54"/>
    </row>
    <row r="3997" spans="1:12">
      <c r="A3997" t="s">
        <v>28</v>
      </c>
      <c r="B3997" t="s">
        <v>123</v>
      </c>
      <c r="C3997" t="s">
        <v>99</v>
      </c>
      <c r="D3997" t="s">
        <v>100</v>
      </c>
      <c r="E3997" s="54">
        <v>19</v>
      </c>
      <c r="F3997" t="s">
        <v>65</v>
      </c>
      <c r="G3997" s="54">
        <v>1.2529650792314</v>
      </c>
      <c r="H3997" s="54">
        <v>0</v>
      </c>
      <c r="I3997" s="54">
        <v>0.21343298993843801</v>
      </c>
      <c r="J3997" s="1">
        <v>0</v>
      </c>
      <c r="K3997" s="1">
        <v>150</v>
      </c>
      <c r="L3997" s="54"/>
    </row>
    <row r="3998" spans="1:12">
      <c r="A3998" t="s">
        <v>28</v>
      </c>
      <c r="B3998" t="s">
        <v>123</v>
      </c>
      <c r="C3998" t="s">
        <v>99</v>
      </c>
      <c r="D3998" t="s">
        <v>100</v>
      </c>
      <c r="E3998" s="54">
        <v>19</v>
      </c>
      <c r="F3998" t="s">
        <v>64</v>
      </c>
      <c r="G3998" s="54">
        <v>1.2529650792314</v>
      </c>
      <c r="H3998" s="54">
        <v>0</v>
      </c>
      <c r="I3998" s="54">
        <v>0.136596720134328</v>
      </c>
      <c r="J3998" s="1">
        <v>0</v>
      </c>
      <c r="K3998" s="1">
        <v>150</v>
      </c>
      <c r="L3998" s="54"/>
    </row>
    <row r="3999" spans="1:12">
      <c r="A3999" t="s">
        <v>28</v>
      </c>
      <c r="B3999" t="s">
        <v>123</v>
      </c>
      <c r="C3999" t="s">
        <v>99</v>
      </c>
      <c r="D3999" t="s">
        <v>100</v>
      </c>
      <c r="E3999" s="54">
        <v>19</v>
      </c>
      <c r="F3999" t="s">
        <v>17</v>
      </c>
      <c r="G3999" s="54">
        <v>1.2529650792314</v>
      </c>
      <c r="H3999" s="54">
        <v>0</v>
      </c>
      <c r="I3999" s="54">
        <v>-5.4402552792875598E-2</v>
      </c>
      <c r="J3999" s="1">
        <v>0</v>
      </c>
      <c r="K3999" s="1">
        <v>150</v>
      </c>
      <c r="L3999" s="54"/>
    </row>
    <row r="4000" spans="1:12">
      <c r="A4000" t="s">
        <v>28</v>
      </c>
      <c r="B4000" t="s">
        <v>123</v>
      </c>
      <c r="C4000" t="s">
        <v>99</v>
      </c>
      <c r="D4000" t="s">
        <v>100</v>
      </c>
      <c r="E4000" s="54">
        <v>19</v>
      </c>
      <c r="F4000" t="s">
        <v>63</v>
      </c>
      <c r="G4000" s="54">
        <v>1.2529650792314</v>
      </c>
      <c r="H4000" s="54">
        <v>0</v>
      </c>
      <c r="I4000" s="54">
        <v>0.17530770822744501</v>
      </c>
      <c r="J4000" s="1">
        <v>0</v>
      </c>
      <c r="K4000" s="1">
        <v>150</v>
      </c>
      <c r="L4000" s="54"/>
    </row>
    <row r="4001" spans="1:12">
      <c r="A4001" t="s">
        <v>28</v>
      </c>
      <c r="B4001" t="s">
        <v>123</v>
      </c>
      <c r="C4001" t="s">
        <v>99</v>
      </c>
      <c r="D4001" t="s">
        <v>100</v>
      </c>
      <c r="E4001" s="54">
        <v>19</v>
      </c>
      <c r="F4001" t="s">
        <v>72</v>
      </c>
      <c r="G4001" s="54">
        <v>1.2529650792314</v>
      </c>
      <c r="H4001" s="54">
        <v>0</v>
      </c>
      <c r="I4001" s="54">
        <v>0.23205824666404601</v>
      </c>
      <c r="J4001" s="1">
        <v>0</v>
      </c>
      <c r="K4001" s="1">
        <v>150</v>
      </c>
      <c r="L4001" s="54"/>
    </row>
    <row r="4002" spans="1:12">
      <c r="A4002" t="s">
        <v>28</v>
      </c>
      <c r="B4002" t="s">
        <v>123</v>
      </c>
      <c r="C4002" t="s">
        <v>99</v>
      </c>
      <c r="D4002" t="s">
        <v>100</v>
      </c>
      <c r="E4002" s="54">
        <v>20</v>
      </c>
      <c r="F4002" t="s">
        <v>62</v>
      </c>
      <c r="G4002" s="54">
        <v>1.3712611305936899</v>
      </c>
      <c r="H4002" s="54">
        <v>0</v>
      </c>
      <c r="I4002" s="54">
        <v>0.31270590788292602</v>
      </c>
      <c r="J4002" s="1">
        <v>0</v>
      </c>
      <c r="K4002" s="1">
        <v>150</v>
      </c>
      <c r="L4002" s="54"/>
    </row>
    <row r="4003" spans="1:12">
      <c r="A4003" t="s">
        <v>28</v>
      </c>
      <c r="B4003" t="s">
        <v>123</v>
      </c>
      <c r="C4003" t="s">
        <v>99</v>
      </c>
      <c r="D4003" t="s">
        <v>100</v>
      </c>
      <c r="E4003" s="54">
        <v>20</v>
      </c>
      <c r="F4003" t="s">
        <v>84</v>
      </c>
      <c r="G4003" s="54">
        <v>1.3712611305936899</v>
      </c>
      <c r="H4003" s="54">
        <v>0</v>
      </c>
      <c r="I4003" s="54">
        <v>2.4381383060047598E-2</v>
      </c>
      <c r="J4003" s="1">
        <v>0</v>
      </c>
      <c r="K4003" s="1">
        <v>150</v>
      </c>
      <c r="L4003" s="54"/>
    </row>
    <row r="4004" spans="1:12">
      <c r="A4004" t="s">
        <v>28</v>
      </c>
      <c r="B4004" t="s">
        <v>123</v>
      </c>
      <c r="C4004" t="s">
        <v>99</v>
      </c>
      <c r="D4004" t="s">
        <v>100</v>
      </c>
      <c r="E4004" s="54">
        <v>20</v>
      </c>
      <c r="F4004" t="s">
        <v>80</v>
      </c>
      <c r="G4004" s="54">
        <v>1.3712611305936899</v>
      </c>
      <c r="H4004" s="54">
        <v>0</v>
      </c>
      <c r="I4004" s="54">
        <v>6.7394275566994996E-2</v>
      </c>
      <c r="J4004" s="1">
        <v>0</v>
      </c>
      <c r="K4004" s="1">
        <v>150</v>
      </c>
      <c r="L4004" s="54"/>
    </row>
    <row r="4005" spans="1:12">
      <c r="A4005" t="s">
        <v>28</v>
      </c>
      <c r="B4005" t="s">
        <v>123</v>
      </c>
      <c r="C4005" t="s">
        <v>99</v>
      </c>
      <c r="D4005" t="s">
        <v>100</v>
      </c>
      <c r="E4005" s="54">
        <v>20</v>
      </c>
      <c r="F4005" t="s">
        <v>81</v>
      </c>
      <c r="G4005" s="54">
        <v>1.3712611305936899</v>
      </c>
      <c r="H4005" s="54">
        <v>0</v>
      </c>
      <c r="I4005" s="54">
        <v>1.84463057128776E-2</v>
      </c>
      <c r="J4005" s="1">
        <v>0</v>
      </c>
      <c r="K4005" s="1">
        <v>150</v>
      </c>
      <c r="L4005" s="54"/>
    </row>
    <row r="4006" spans="1:12">
      <c r="A4006" t="s">
        <v>28</v>
      </c>
      <c r="B4006" t="s">
        <v>123</v>
      </c>
      <c r="C4006" t="s">
        <v>99</v>
      </c>
      <c r="D4006" t="s">
        <v>100</v>
      </c>
      <c r="E4006" s="54">
        <v>20</v>
      </c>
      <c r="F4006" t="s">
        <v>79</v>
      </c>
      <c r="G4006" s="54">
        <v>1.3712611305936899</v>
      </c>
      <c r="H4006" s="54">
        <v>0</v>
      </c>
      <c r="I4006" s="54">
        <v>1.50130925218693E-2</v>
      </c>
      <c r="J4006" s="1">
        <v>0</v>
      </c>
      <c r="K4006" s="1">
        <v>150</v>
      </c>
      <c r="L4006" s="54"/>
    </row>
    <row r="4007" spans="1:12">
      <c r="A4007" t="s">
        <v>28</v>
      </c>
      <c r="B4007" t="s">
        <v>123</v>
      </c>
      <c r="C4007" t="s">
        <v>99</v>
      </c>
      <c r="D4007" t="s">
        <v>100</v>
      </c>
      <c r="E4007" s="54">
        <v>20</v>
      </c>
      <c r="F4007" t="s">
        <v>66</v>
      </c>
      <c r="G4007" s="54">
        <v>1.3712611305936899</v>
      </c>
      <c r="H4007" s="54">
        <v>0</v>
      </c>
      <c r="I4007" s="54">
        <v>0.49740165022552901</v>
      </c>
      <c r="J4007" s="1">
        <v>0</v>
      </c>
      <c r="K4007" s="1">
        <v>150</v>
      </c>
      <c r="L4007" s="54"/>
    </row>
    <row r="4008" spans="1:12">
      <c r="A4008" t="s">
        <v>28</v>
      </c>
      <c r="B4008" t="s">
        <v>123</v>
      </c>
      <c r="C4008" t="s">
        <v>99</v>
      </c>
      <c r="D4008" t="s">
        <v>100</v>
      </c>
      <c r="E4008" s="54">
        <v>20</v>
      </c>
      <c r="F4008" t="s">
        <v>56</v>
      </c>
      <c r="G4008" s="54">
        <v>1.3712611305936899</v>
      </c>
      <c r="H4008" s="54">
        <v>0</v>
      </c>
      <c r="I4008" s="54">
        <v>0.20920163100269201</v>
      </c>
      <c r="J4008" s="1">
        <v>0</v>
      </c>
      <c r="K4008" s="1">
        <v>150</v>
      </c>
      <c r="L4008" s="54"/>
    </row>
    <row r="4009" spans="1:12">
      <c r="A4009" t="s">
        <v>28</v>
      </c>
      <c r="B4009" t="s">
        <v>123</v>
      </c>
      <c r="C4009" t="s">
        <v>99</v>
      </c>
      <c r="D4009" t="s">
        <v>100</v>
      </c>
      <c r="E4009" s="54">
        <v>20</v>
      </c>
      <c r="F4009" t="s">
        <v>86</v>
      </c>
      <c r="G4009" s="54">
        <v>1.3712611305936899</v>
      </c>
      <c r="H4009" s="54">
        <v>0</v>
      </c>
      <c r="I4009" s="54">
        <v>9.1390215300062201E-3</v>
      </c>
      <c r="J4009" s="1">
        <v>0</v>
      </c>
      <c r="K4009" s="1">
        <v>150</v>
      </c>
      <c r="L4009" s="54"/>
    </row>
    <row r="4010" spans="1:12">
      <c r="A4010" t="s">
        <v>28</v>
      </c>
      <c r="B4010" t="s">
        <v>123</v>
      </c>
      <c r="C4010" t="s">
        <v>99</v>
      </c>
      <c r="D4010" t="s">
        <v>100</v>
      </c>
      <c r="E4010" s="54">
        <v>20</v>
      </c>
      <c r="F4010" t="s">
        <v>88</v>
      </c>
      <c r="G4010" s="54">
        <v>1.3712611305936899</v>
      </c>
      <c r="H4010" s="54">
        <v>0</v>
      </c>
      <c r="I4010" s="54">
        <v>-2.9118030991760299E-3</v>
      </c>
      <c r="J4010" s="1">
        <v>0</v>
      </c>
      <c r="K4010" s="1">
        <v>150</v>
      </c>
      <c r="L4010" s="54"/>
    </row>
    <row r="4011" spans="1:12">
      <c r="A4011" t="s">
        <v>28</v>
      </c>
      <c r="B4011" t="s">
        <v>123</v>
      </c>
      <c r="C4011" t="s">
        <v>99</v>
      </c>
      <c r="D4011" t="s">
        <v>100</v>
      </c>
      <c r="E4011" s="54">
        <v>20</v>
      </c>
      <c r="F4011" t="s">
        <v>87</v>
      </c>
      <c r="G4011" s="54">
        <v>1.3712611305936899</v>
      </c>
      <c r="H4011" s="54">
        <v>0</v>
      </c>
      <c r="I4011" s="54">
        <v>-1.04060929611243E-2</v>
      </c>
      <c r="J4011" s="1">
        <v>0</v>
      </c>
      <c r="K4011" s="1">
        <v>150</v>
      </c>
      <c r="L4011" s="54"/>
    </row>
    <row r="4012" spans="1:12">
      <c r="A4012" t="s">
        <v>28</v>
      </c>
      <c r="B4012" t="s">
        <v>123</v>
      </c>
      <c r="C4012" t="s">
        <v>99</v>
      </c>
      <c r="D4012" t="s">
        <v>100</v>
      </c>
      <c r="E4012" s="54">
        <v>20</v>
      </c>
      <c r="F4012" t="s">
        <v>85</v>
      </c>
      <c r="G4012" s="54">
        <v>1.3712611305936899</v>
      </c>
      <c r="H4012" s="54">
        <v>0</v>
      </c>
      <c r="I4012" s="54">
        <v>1.8356709840867801E-2</v>
      </c>
      <c r="J4012" s="1">
        <v>0</v>
      </c>
      <c r="K4012" s="1">
        <v>150</v>
      </c>
      <c r="L4012" s="54"/>
    </row>
    <row r="4013" spans="1:12">
      <c r="A4013" t="s">
        <v>28</v>
      </c>
      <c r="B4013" t="s">
        <v>123</v>
      </c>
      <c r="C4013" t="s">
        <v>99</v>
      </c>
      <c r="D4013" t="s">
        <v>100</v>
      </c>
      <c r="E4013" s="54">
        <v>20</v>
      </c>
      <c r="F4013" t="s">
        <v>89</v>
      </c>
      <c r="G4013" s="54">
        <v>1.3712611305936899</v>
      </c>
      <c r="H4013" s="54">
        <v>0</v>
      </c>
      <c r="I4013" s="54">
        <v>8.7215639527452905E-3</v>
      </c>
      <c r="J4013" s="1">
        <v>0</v>
      </c>
      <c r="K4013" s="1">
        <v>150</v>
      </c>
      <c r="L4013" s="54"/>
    </row>
    <row r="4014" spans="1:12">
      <c r="A4014" t="s">
        <v>28</v>
      </c>
      <c r="B4014" t="s">
        <v>123</v>
      </c>
      <c r="C4014" t="s">
        <v>99</v>
      </c>
      <c r="D4014" t="s">
        <v>100</v>
      </c>
      <c r="E4014" s="54">
        <v>20</v>
      </c>
      <c r="F4014" t="s">
        <v>55</v>
      </c>
      <c r="G4014" s="54">
        <v>1.3712611305936899</v>
      </c>
      <c r="H4014" s="54">
        <v>0</v>
      </c>
      <c r="I4014" s="54">
        <v>0.28927596271408401</v>
      </c>
      <c r="J4014" s="1">
        <v>0</v>
      </c>
      <c r="K4014" s="1">
        <v>150</v>
      </c>
      <c r="L4014" s="54"/>
    </row>
    <row r="4015" spans="1:12">
      <c r="A4015" t="s">
        <v>28</v>
      </c>
      <c r="B4015" t="s">
        <v>123</v>
      </c>
      <c r="C4015" t="s">
        <v>99</v>
      </c>
      <c r="D4015" t="s">
        <v>100</v>
      </c>
      <c r="E4015" s="54">
        <v>20</v>
      </c>
      <c r="F4015" t="s">
        <v>61</v>
      </c>
      <c r="G4015" s="54">
        <v>1.3712611305936899</v>
      </c>
      <c r="H4015" s="54">
        <v>0</v>
      </c>
      <c r="I4015" s="54">
        <v>0.20938829565261499</v>
      </c>
      <c r="J4015" s="1">
        <v>0</v>
      </c>
      <c r="K4015" s="1">
        <v>150</v>
      </c>
      <c r="L4015" s="54"/>
    </row>
    <row r="4016" spans="1:12">
      <c r="A4016" t="s">
        <v>28</v>
      </c>
      <c r="B4016" t="s">
        <v>123</v>
      </c>
      <c r="C4016" t="s">
        <v>99</v>
      </c>
      <c r="D4016" t="s">
        <v>100</v>
      </c>
      <c r="E4016" s="54">
        <v>20</v>
      </c>
      <c r="F4016" t="s">
        <v>60</v>
      </c>
      <c r="G4016" s="54">
        <v>1.3712611305936899</v>
      </c>
      <c r="H4016" s="54">
        <v>0</v>
      </c>
      <c r="I4016" s="54">
        <v>0.116696468677911</v>
      </c>
      <c r="J4016" s="1">
        <v>0</v>
      </c>
      <c r="K4016" s="1">
        <v>150</v>
      </c>
      <c r="L4016" s="54"/>
    </row>
    <row r="4017" spans="1:12">
      <c r="A4017" t="s">
        <v>28</v>
      </c>
      <c r="B4017" t="s">
        <v>123</v>
      </c>
      <c r="C4017" t="s">
        <v>99</v>
      </c>
      <c r="D4017" t="s">
        <v>100</v>
      </c>
      <c r="E4017" s="54">
        <v>20</v>
      </c>
      <c r="F4017" t="s">
        <v>57</v>
      </c>
      <c r="G4017" s="54">
        <v>1.3712611305936899</v>
      </c>
      <c r="H4017" s="54">
        <v>0</v>
      </c>
      <c r="I4017" s="54">
        <v>0.193768763808988</v>
      </c>
      <c r="J4017" s="1">
        <v>0</v>
      </c>
      <c r="K4017" s="1">
        <v>150</v>
      </c>
      <c r="L4017" s="54"/>
    </row>
    <row r="4018" spans="1:12">
      <c r="A4018" t="s">
        <v>28</v>
      </c>
      <c r="B4018" t="s">
        <v>123</v>
      </c>
      <c r="C4018" t="s">
        <v>99</v>
      </c>
      <c r="D4018" t="s">
        <v>100</v>
      </c>
      <c r="E4018" s="54">
        <v>20</v>
      </c>
      <c r="F4018" t="s">
        <v>59</v>
      </c>
      <c r="G4018" s="54">
        <v>1.3712611305936899</v>
      </c>
      <c r="H4018" s="54">
        <v>0</v>
      </c>
      <c r="I4018" s="54">
        <v>-9.65999699115212E-2</v>
      </c>
      <c r="J4018" s="1">
        <v>0</v>
      </c>
      <c r="K4018" s="1">
        <v>150</v>
      </c>
      <c r="L4018" s="54"/>
    </row>
    <row r="4019" spans="1:12">
      <c r="A4019" t="s">
        <v>28</v>
      </c>
      <c r="B4019" t="s">
        <v>123</v>
      </c>
      <c r="C4019" t="s">
        <v>99</v>
      </c>
      <c r="D4019" t="s">
        <v>100</v>
      </c>
      <c r="E4019" s="54">
        <v>20</v>
      </c>
      <c r="F4019" t="s">
        <v>65</v>
      </c>
      <c r="G4019" s="54">
        <v>1.3712611305936899</v>
      </c>
      <c r="H4019" s="54">
        <v>0</v>
      </c>
      <c r="I4019" s="54">
        <v>0.143980939947671</v>
      </c>
      <c r="J4019" s="1">
        <v>0</v>
      </c>
      <c r="K4019" s="1">
        <v>150</v>
      </c>
      <c r="L4019" s="54"/>
    </row>
    <row r="4020" spans="1:12">
      <c r="A4020" t="s">
        <v>28</v>
      </c>
      <c r="B4020" t="s">
        <v>123</v>
      </c>
      <c r="C4020" t="s">
        <v>99</v>
      </c>
      <c r="D4020" t="s">
        <v>100</v>
      </c>
      <c r="E4020" s="54">
        <v>20</v>
      </c>
      <c r="F4020" t="s">
        <v>64</v>
      </c>
      <c r="G4020" s="54">
        <v>1.3712611305936899</v>
      </c>
      <c r="H4020" s="54">
        <v>0</v>
      </c>
      <c r="I4020" s="54">
        <v>0.117122719416901</v>
      </c>
      <c r="J4020" s="1">
        <v>0</v>
      </c>
      <c r="K4020" s="1">
        <v>150</v>
      </c>
      <c r="L4020" s="54"/>
    </row>
    <row r="4021" spans="1:12">
      <c r="A4021" t="s">
        <v>28</v>
      </c>
      <c r="B4021" t="s">
        <v>123</v>
      </c>
      <c r="C4021" t="s">
        <v>99</v>
      </c>
      <c r="D4021" t="s">
        <v>100</v>
      </c>
      <c r="E4021" s="54">
        <v>20</v>
      </c>
      <c r="F4021" t="s">
        <v>17</v>
      </c>
      <c r="G4021" s="54">
        <v>1.3712611305936899</v>
      </c>
      <c r="H4021" s="54">
        <v>0</v>
      </c>
      <c r="I4021" s="54">
        <v>-8.6031281778420496E-2</v>
      </c>
      <c r="J4021" s="1">
        <v>0</v>
      </c>
      <c r="K4021" s="1">
        <v>150</v>
      </c>
      <c r="L4021" s="54"/>
    </row>
    <row r="4022" spans="1:12">
      <c r="A4022" t="s">
        <v>28</v>
      </c>
      <c r="B4022" t="s">
        <v>123</v>
      </c>
      <c r="C4022" t="s">
        <v>99</v>
      </c>
      <c r="D4022" t="s">
        <v>100</v>
      </c>
      <c r="E4022" s="54">
        <v>20</v>
      </c>
      <c r="F4022" t="s">
        <v>63</v>
      </c>
      <c r="G4022" s="54">
        <v>1.3712611305936899</v>
      </c>
      <c r="H4022" s="54">
        <v>0</v>
      </c>
      <c r="I4022" s="54">
        <v>0.20274834060925001</v>
      </c>
      <c r="J4022" s="1">
        <v>0</v>
      </c>
      <c r="K4022" s="1">
        <v>150</v>
      </c>
      <c r="L4022" s="54"/>
    </row>
    <row r="4023" spans="1:12">
      <c r="A4023" t="s">
        <v>28</v>
      </c>
      <c r="B4023" t="s">
        <v>123</v>
      </c>
      <c r="C4023" t="s">
        <v>99</v>
      </c>
      <c r="D4023" t="s">
        <v>100</v>
      </c>
      <c r="E4023" s="54">
        <v>20</v>
      </c>
      <c r="F4023" t="s">
        <v>72</v>
      </c>
      <c r="G4023" s="54">
        <v>1.3712611305936899</v>
      </c>
      <c r="H4023" s="54">
        <v>0</v>
      </c>
      <c r="I4023" s="54">
        <v>0.183178333696531</v>
      </c>
      <c r="J4023" s="1">
        <v>0</v>
      </c>
      <c r="K4023" s="1">
        <v>150</v>
      </c>
      <c r="L4023" s="54"/>
    </row>
    <row r="4024" spans="1:12">
      <c r="A4024" t="s">
        <v>28</v>
      </c>
      <c r="B4024" t="s">
        <v>123</v>
      </c>
      <c r="C4024" t="s">
        <v>99</v>
      </c>
      <c r="D4024" t="s">
        <v>100</v>
      </c>
      <c r="E4024" s="54">
        <v>21</v>
      </c>
      <c r="F4024" t="s">
        <v>62</v>
      </c>
      <c r="G4024" s="54">
        <v>1.36471111272829</v>
      </c>
      <c r="H4024" s="54">
        <v>0</v>
      </c>
      <c r="I4024" s="54">
        <v>0.35174310171662998</v>
      </c>
      <c r="J4024" s="1">
        <v>0</v>
      </c>
      <c r="K4024" s="1">
        <v>150</v>
      </c>
      <c r="L4024" s="54"/>
    </row>
    <row r="4025" spans="1:12">
      <c r="A4025" t="s">
        <v>28</v>
      </c>
      <c r="B4025" t="s">
        <v>123</v>
      </c>
      <c r="C4025" t="s">
        <v>99</v>
      </c>
      <c r="D4025" t="s">
        <v>100</v>
      </c>
      <c r="E4025" s="54">
        <v>21</v>
      </c>
      <c r="F4025" t="s">
        <v>84</v>
      </c>
      <c r="G4025" s="54">
        <v>1.36471111272829</v>
      </c>
      <c r="H4025" s="54">
        <v>0</v>
      </c>
      <c r="I4025" s="54">
        <v>2.8962453258014401E-2</v>
      </c>
      <c r="J4025" s="1">
        <v>0</v>
      </c>
      <c r="K4025" s="1">
        <v>150</v>
      </c>
      <c r="L4025" s="54"/>
    </row>
    <row r="4026" spans="1:12">
      <c r="A4026" t="s">
        <v>28</v>
      </c>
      <c r="B4026" t="s">
        <v>123</v>
      </c>
      <c r="C4026" t="s">
        <v>99</v>
      </c>
      <c r="D4026" t="s">
        <v>100</v>
      </c>
      <c r="E4026" s="54">
        <v>21</v>
      </c>
      <c r="F4026" t="s">
        <v>80</v>
      </c>
      <c r="G4026" s="54">
        <v>1.36471111272829</v>
      </c>
      <c r="H4026" s="54">
        <v>0</v>
      </c>
      <c r="I4026" s="54">
        <v>5.7170362188952301E-2</v>
      </c>
      <c r="J4026" s="1">
        <v>0</v>
      </c>
      <c r="K4026" s="1">
        <v>150</v>
      </c>
      <c r="L4026" s="54"/>
    </row>
    <row r="4027" spans="1:12">
      <c r="A4027" t="s">
        <v>28</v>
      </c>
      <c r="B4027" t="s">
        <v>123</v>
      </c>
      <c r="C4027" t="s">
        <v>99</v>
      </c>
      <c r="D4027" t="s">
        <v>100</v>
      </c>
      <c r="E4027" s="54">
        <v>21</v>
      </c>
      <c r="F4027" t="s">
        <v>81</v>
      </c>
      <c r="G4027" s="54">
        <v>1.36471111272829</v>
      </c>
      <c r="H4027" s="54">
        <v>0</v>
      </c>
      <c r="I4027" s="54">
        <v>2.18947096708994E-2</v>
      </c>
      <c r="J4027" s="1">
        <v>0</v>
      </c>
      <c r="K4027" s="1">
        <v>150</v>
      </c>
      <c r="L4027" s="54"/>
    </row>
    <row r="4028" spans="1:12">
      <c r="A4028" t="s">
        <v>28</v>
      </c>
      <c r="B4028" t="s">
        <v>123</v>
      </c>
      <c r="C4028" t="s">
        <v>99</v>
      </c>
      <c r="D4028" t="s">
        <v>100</v>
      </c>
      <c r="E4028" s="54">
        <v>21</v>
      </c>
      <c r="F4028" t="s">
        <v>79</v>
      </c>
      <c r="G4028" s="54">
        <v>1.36471111272829</v>
      </c>
      <c r="H4028" s="54">
        <v>0</v>
      </c>
      <c r="I4028" s="54">
        <v>2.0888712344065401E-3</v>
      </c>
      <c r="J4028" s="1">
        <v>0</v>
      </c>
      <c r="K4028" s="1">
        <v>150</v>
      </c>
      <c r="L4028" s="54"/>
    </row>
    <row r="4029" spans="1:12">
      <c r="A4029" t="s">
        <v>28</v>
      </c>
      <c r="B4029" t="s">
        <v>123</v>
      </c>
      <c r="C4029" t="s">
        <v>99</v>
      </c>
      <c r="D4029" t="s">
        <v>100</v>
      </c>
      <c r="E4029" s="54">
        <v>21</v>
      </c>
      <c r="F4029" t="s">
        <v>66</v>
      </c>
      <c r="G4029" s="54">
        <v>1.36471111272829</v>
      </c>
      <c r="H4029" s="54">
        <v>0</v>
      </c>
      <c r="I4029" s="54">
        <v>0.45471402290139501</v>
      </c>
      <c r="J4029" s="1">
        <v>0</v>
      </c>
      <c r="K4029" s="1">
        <v>150</v>
      </c>
      <c r="L4029" s="54"/>
    </row>
    <row r="4030" spans="1:12">
      <c r="A4030" t="s">
        <v>28</v>
      </c>
      <c r="B4030" t="s">
        <v>123</v>
      </c>
      <c r="C4030" t="s">
        <v>99</v>
      </c>
      <c r="D4030" t="s">
        <v>100</v>
      </c>
      <c r="E4030" s="54">
        <v>21</v>
      </c>
      <c r="F4030" t="s">
        <v>56</v>
      </c>
      <c r="G4030" s="54">
        <v>1.36471111272829</v>
      </c>
      <c r="H4030" s="54">
        <v>0</v>
      </c>
      <c r="I4030" s="54">
        <v>0.14623070729168</v>
      </c>
      <c r="J4030" s="1">
        <v>0</v>
      </c>
      <c r="K4030" s="1">
        <v>150</v>
      </c>
      <c r="L4030" s="54"/>
    </row>
    <row r="4031" spans="1:12">
      <c r="A4031" t="s">
        <v>28</v>
      </c>
      <c r="B4031" t="s">
        <v>123</v>
      </c>
      <c r="C4031" t="s">
        <v>99</v>
      </c>
      <c r="D4031" t="s">
        <v>100</v>
      </c>
      <c r="E4031" s="54">
        <v>21</v>
      </c>
      <c r="F4031" t="s">
        <v>86</v>
      </c>
      <c r="G4031" s="54">
        <v>1.36471111272829</v>
      </c>
      <c r="H4031" s="54">
        <v>0</v>
      </c>
      <c r="I4031" s="54">
        <v>3.1272128133089799E-3</v>
      </c>
      <c r="J4031" s="1">
        <v>0</v>
      </c>
      <c r="K4031" s="1">
        <v>150</v>
      </c>
      <c r="L4031" s="54"/>
    </row>
    <row r="4032" spans="1:12">
      <c r="A4032" t="s">
        <v>28</v>
      </c>
      <c r="B4032" t="s">
        <v>123</v>
      </c>
      <c r="C4032" t="s">
        <v>99</v>
      </c>
      <c r="D4032" t="s">
        <v>100</v>
      </c>
      <c r="E4032" s="54">
        <v>21</v>
      </c>
      <c r="F4032" t="s">
        <v>88</v>
      </c>
      <c r="G4032" s="54">
        <v>1.36471111272829</v>
      </c>
      <c r="H4032" s="54">
        <v>0</v>
      </c>
      <c r="I4032" s="54">
        <v>-1.4498447711985199E-5</v>
      </c>
      <c r="J4032" s="1">
        <v>0</v>
      </c>
      <c r="K4032" s="1">
        <v>150</v>
      </c>
      <c r="L4032" s="54"/>
    </row>
    <row r="4033" spans="1:12">
      <c r="A4033" t="s">
        <v>28</v>
      </c>
      <c r="B4033" t="s">
        <v>123</v>
      </c>
      <c r="C4033" t="s">
        <v>99</v>
      </c>
      <c r="D4033" t="s">
        <v>100</v>
      </c>
      <c r="E4033" s="54">
        <v>21</v>
      </c>
      <c r="F4033" t="s">
        <v>87</v>
      </c>
      <c r="G4033" s="54">
        <v>1.36471111272829</v>
      </c>
      <c r="H4033" s="54">
        <v>0</v>
      </c>
      <c r="I4033" s="54">
        <v>-7.7010909427579202E-3</v>
      </c>
      <c r="J4033" s="1">
        <v>0</v>
      </c>
      <c r="K4033" s="1">
        <v>150</v>
      </c>
      <c r="L4033" s="54"/>
    </row>
    <row r="4034" spans="1:12">
      <c r="A4034" t="s">
        <v>28</v>
      </c>
      <c r="B4034" t="s">
        <v>123</v>
      </c>
      <c r="C4034" t="s">
        <v>99</v>
      </c>
      <c r="D4034" t="s">
        <v>100</v>
      </c>
      <c r="E4034" s="54">
        <v>21</v>
      </c>
      <c r="F4034" t="s">
        <v>85</v>
      </c>
      <c r="G4034" s="54">
        <v>1.36471111272829</v>
      </c>
      <c r="H4034" s="54">
        <v>0</v>
      </c>
      <c r="I4034" s="54">
        <v>1.5416625591139099E-2</v>
      </c>
      <c r="J4034" s="1">
        <v>0</v>
      </c>
      <c r="K4034" s="1">
        <v>150</v>
      </c>
      <c r="L4034" s="54"/>
    </row>
    <row r="4035" spans="1:12">
      <c r="A4035" t="s">
        <v>28</v>
      </c>
      <c r="B4035" t="s">
        <v>123</v>
      </c>
      <c r="C4035" t="s">
        <v>99</v>
      </c>
      <c r="D4035" t="s">
        <v>100</v>
      </c>
      <c r="E4035" s="54">
        <v>21</v>
      </c>
      <c r="F4035" t="s">
        <v>89</v>
      </c>
      <c r="G4035" s="54">
        <v>1.36471111272829</v>
      </c>
      <c r="H4035" s="54">
        <v>0</v>
      </c>
      <c r="I4035" s="54">
        <v>7.7223738227614599E-3</v>
      </c>
      <c r="J4035" s="1">
        <v>0</v>
      </c>
      <c r="K4035" s="1">
        <v>150</v>
      </c>
      <c r="L4035" s="54"/>
    </row>
    <row r="4036" spans="1:12">
      <c r="A4036" t="s">
        <v>28</v>
      </c>
      <c r="B4036" t="s">
        <v>123</v>
      </c>
      <c r="C4036" t="s">
        <v>99</v>
      </c>
      <c r="D4036" t="s">
        <v>100</v>
      </c>
      <c r="E4036" s="54">
        <v>21</v>
      </c>
      <c r="F4036" t="s">
        <v>55</v>
      </c>
      <c r="G4036" s="54">
        <v>1.36471111272829</v>
      </c>
      <c r="H4036" s="54">
        <v>0</v>
      </c>
      <c r="I4036" s="54">
        <v>0.224053815613771</v>
      </c>
      <c r="J4036" s="1">
        <v>0</v>
      </c>
      <c r="K4036" s="1">
        <v>150</v>
      </c>
      <c r="L4036" s="54"/>
    </row>
    <row r="4037" spans="1:12">
      <c r="A4037" t="s">
        <v>28</v>
      </c>
      <c r="B4037" t="s">
        <v>123</v>
      </c>
      <c r="C4037" t="s">
        <v>99</v>
      </c>
      <c r="D4037" t="s">
        <v>100</v>
      </c>
      <c r="E4037" s="54">
        <v>21</v>
      </c>
      <c r="F4037" t="s">
        <v>61</v>
      </c>
      <c r="G4037" s="54">
        <v>1.36471111272829</v>
      </c>
      <c r="H4037" s="54">
        <v>0</v>
      </c>
      <c r="I4037" s="54">
        <v>0.22121031675279301</v>
      </c>
      <c r="J4037" s="1">
        <v>0</v>
      </c>
      <c r="K4037" s="1">
        <v>150</v>
      </c>
      <c r="L4037" s="54"/>
    </row>
    <row r="4038" spans="1:12">
      <c r="A4038" t="s">
        <v>28</v>
      </c>
      <c r="B4038" t="s">
        <v>123</v>
      </c>
      <c r="C4038" t="s">
        <v>99</v>
      </c>
      <c r="D4038" t="s">
        <v>100</v>
      </c>
      <c r="E4038" s="54">
        <v>21</v>
      </c>
      <c r="F4038" t="s">
        <v>60</v>
      </c>
      <c r="G4038" s="54">
        <v>1.36471111272829</v>
      </c>
      <c r="H4038" s="54">
        <v>0</v>
      </c>
      <c r="I4038" s="54">
        <v>0.127733522930742</v>
      </c>
      <c r="J4038" s="1">
        <v>0</v>
      </c>
      <c r="K4038" s="1">
        <v>150</v>
      </c>
      <c r="L4038" s="54"/>
    </row>
    <row r="4039" spans="1:12">
      <c r="A4039" t="s">
        <v>28</v>
      </c>
      <c r="B4039" t="s">
        <v>123</v>
      </c>
      <c r="C4039" t="s">
        <v>99</v>
      </c>
      <c r="D4039" t="s">
        <v>100</v>
      </c>
      <c r="E4039" s="54">
        <v>21</v>
      </c>
      <c r="F4039" t="s">
        <v>57</v>
      </c>
      <c r="G4039" s="54">
        <v>1.36471111272829</v>
      </c>
      <c r="H4039" s="54">
        <v>0</v>
      </c>
      <c r="I4039" s="54">
        <v>0.15695253088958899</v>
      </c>
      <c r="J4039" s="1">
        <v>0</v>
      </c>
      <c r="K4039" s="1">
        <v>150</v>
      </c>
      <c r="L4039" s="54"/>
    </row>
    <row r="4040" spans="1:12">
      <c r="A4040" t="s">
        <v>28</v>
      </c>
      <c r="B4040" t="s">
        <v>123</v>
      </c>
      <c r="C4040" t="s">
        <v>99</v>
      </c>
      <c r="D4040" t="s">
        <v>100</v>
      </c>
      <c r="E4040" s="54">
        <v>21</v>
      </c>
      <c r="F4040" t="s">
        <v>59</v>
      </c>
      <c r="G4040" s="54">
        <v>1.36471111272829</v>
      </c>
      <c r="H4040" s="54">
        <v>0</v>
      </c>
      <c r="I4040" s="54">
        <v>-5.4712882581073201E-2</v>
      </c>
      <c r="J4040" s="1">
        <v>0</v>
      </c>
      <c r="K4040" s="1">
        <v>150</v>
      </c>
      <c r="L4040" s="54"/>
    </row>
    <row r="4041" spans="1:12">
      <c r="A4041" t="s">
        <v>28</v>
      </c>
      <c r="B4041" t="s">
        <v>123</v>
      </c>
      <c r="C4041" t="s">
        <v>99</v>
      </c>
      <c r="D4041" t="s">
        <v>100</v>
      </c>
      <c r="E4041" s="54">
        <v>21</v>
      </c>
      <c r="F4041" t="s">
        <v>65</v>
      </c>
      <c r="G4041" s="54">
        <v>1.36471111272829</v>
      </c>
      <c r="H4041" s="54">
        <v>0</v>
      </c>
      <c r="I4041" s="54">
        <v>7.9795699657143906E-2</v>
      </c>
      <c r="J4041" s="1">
        <v>0</v>
      </c>
      <c r="K4041" s="1">
        <v>150</v>
      </c>
      <c r="L4041" s="54"/>
    </row>
    <row r="4042" spans="1:12">
      <c r="A4042" t="s">
        <v>28</v>
      </c>
      <c r="B4042" t="s">
        <v>123</v>
      </c>
      <c r="C4042" t="s">
        <v>99</v>
      </c>
      <c r="D4042" t="s">
        <v>100</v>
      </c>
      <c r="E4042" s="54">
        <v>21</v>
      </c>
      <c r="F4042" t="s">
        <v>64</v>
      </c>
      <c r="G4042" s="54">
        <v>1.36471111272829</v>
      </c>
      <c r="H4042" s="54">
        <v>0</v>
      </c>
      <c r="I4042" s="54">
        <v>1.8998109474862902E-2</v>
      </c>
      <c r="J4042" s="1">
        <v>0</v>
      </c>
      <c r="K4042" s="1">
        <v>150</v>
      </c>
      <c r="L4042" s="54"/>
    </row>
    <row r="4043" spans="1:12">
      <c r="A4043" t="s">
        <v>28</v>
      </c>
      <c r="B4043" t="s">
        <v>123</v>
      </c>
      <c r="C4043" t="s">
        <v>99</v>
      </c>
      <c r="D4043" t="s">
        <v>100</v>
      </c>
      <c r="E4043" s="54">
        <v>21</v>
      </c>
      <c r="F4043" t="s">
        <v>17</v>
      </c>
      <c r="G4043" s="54">
        <v>1.36471111272829</v>
      </c>
      <c r="H4043" s="54">
        <v>0</v>
      </c>
      <c r="I4043" s="54">
        <v>-8.1377020062698993E-2</v>
      </c>
      <c r="J4043" s="1">
        <v>0</v>
      </c>
      <c r="K4043" s="1">
        <v>150</v>
      </c>
      <c r="L4043" s="54"/>
    </row>
    <row r="4044" spans="1:12">
      <c r="A4044" t="s">
        <v>28</v>
      </c>
      <c r="B4044" t="s">
        <v>123</v>
      </c>
      <c r="C4044" t="s">
        <v>99</v>
      </c>
      <c r="D4044" t="s">
        <v>100</v>
      </c>
      <c r="E4044" s="54">
        <v>21</v>
      </c>
      <c r="F4044" t="s">
        <v>63</v>
      </c>
      <c r="G4044" s="54">
        <v>1.36471111272829</v>
      </c>
      <c r="H4044" s="54">
        <v>0</v>
      </c>
      <c r="I4044" s="54">
        <v>0.205951215227335</v>
      </c>
      <c r="J4044" s="1">
        <v>0</v>
      </c>
      <c r="K4044" s="1">
        <v>150</v>
      </c>
      <c r="L4044" s="54"/>
    </row>
    <row r="4045" spans="1:12">
      <c r="A4045" t="s">
        <v>28</v>
      </c>
      <c r="B4045" t="s">
        <v>123</v>
      </c>
      <c r="C4045" t="s">
        <v>99</v>
      </c>
      <c r="D4045" t="s">
        <v>100</v>
      </c>
      <c r="E4045" s="54">
        <v>21</v>
      </c>
      <c r="F4045" t="s">
        <v>72</v>
      </c>
      <c r="G4045" s="54">
        <v>1.36471111272829</v>
      </c>
      <c r="H4045" s="54">
        <v>0</v>
      </c>
      <c r="I4045" s="54">
        <v>0.145602755789561</v>
      </c>
      <c r="J4045" s="1">
        <v>0</v>
      </c>
      <c r="K4045" s="1">
        <v>150</v>
      </c>
      <c r="L4045" s="54"/>
    </row>
    <row r="4046" spans="1:12">
      <c r="A4046" t="s">
        <v>28</v>
      </c>
      <c r="B4046" t="s">
        <v>123</v>
      </c>
      <c r="C4046" t="s">
        <v>99</v>
      </c>
      <c r="D4046" t="s">
        <v>100</v>
      </c>
      <c r="E4046" s="54">
        <v>22</v>
      </c>
      <c r="F4046" t="s">
        <v>62</v>
      </c>
      <c r="G4046" s="54">
        <v>1.2119090945733</v>
      </c>
      <c r="H4046" s="54">
        <v>0</v>
      </c>
      <c r="I4046" s="54">
        <v>0.29335949682623502</v>
      </c>
      <c r="J4046" s="1">
        <v>0</v>
      </c>
      <c r="K4046" s="1">
        <v>150</v>
      </c>
      <c r="L4046" s="54"/>
    </row>
    <row r="4047" spans="1:12">
      <c r="A4047" t="s">
        <v>28</v>
      </c>
      <c r="B4047" t="s">
        <v>123</v>
      </c>
      <c r="C4047" t="s">
        <v>99</v>
      </c>
      <c r="D4047" t="s">
        <v>100</v>
      </c>
      <c r="E4047" s="54">
        <v>22</v>
      </c>
      <c r="F4047" t="s">
        <v>84</v>
      </c>
      <c r="G4047" s="54">
        <v>1.2119090945733</v>
      </c>
      <c r="H4047" s="54">
        <v>0</v>
      </c>
      <c r="I4047" s="54">
        <v>3.0817916171566501E-2</v>
      </c>
      <c r="J4047" s="1">
        <v>0</v>
      </c>
      <c r="K4047" s="1">
        <v>150</v>
      </c>
      <c r="L4047" s="54"/>
    </row>
    <row r="4048" spans="1:12">
      <c r="A4048" t="s">
        <v>28</v>
      </c>
      <c r="B4048" t="s">
        <v>123</v>
      </c>
      <c r="C4048" t="s">
        <v>99</v>
      </c>
      <c r="D4048" t="s">
        <v>100</v>
      </c>
      <c r="E4048" s="54">
        <v>22</v>
      </c>
      <c r="F4048" t="s">
        <v>80</v>
      </c>
      <c r="G4048" s="54">
        <v>1.2119090945733</v>
      </c>
      <c r="H4048" s="54">
        <v>0</v>
      </c>
      <c r="I4048" s="54">
        <v>5.3448723836874601E-2</v>
      </c>
      <c r="J4048" s="1">
        <v>0</v>
      </c>
      <c r="K4048" s="1">
        <v>150</v>
      </c>
      <c r="L4048" s="54"/>
    </row>
    <row r="4049" spans="1:12">
      <c r="A4049" t="s">
        <v>28</v>
      </c>
      <c r="B4049" t="s">
        <v>123</v>
      </c>
      <c r="C4049" t="s">
        <v>99</v>
      </c>
      <c r="D4049" t="s">
        <v>100</v>
      </c>
      <c r="E4049" s="54">
        <v>22</v>
      </c>
      <c r="F4049" t="s">
        <v>81</v>
      </c>
      <c r="G4049" s="54">
        <v>1.2119090945733</v>
      </c>
      <c r="H4049" s="54">
        <v>0</v>
      </c>
      <c r="I4049" s="54">
        <v>1.9421446593494301E-2</v>
      </c>
      <c r="J4049" s="1">
        <v>0</v>
      </c>
      <c r="K4049" s="1">
        <v>150</v>
      </c>
      <c r="L4049" s="54"/>
    </row>
    <row r="4050" spans="1:12">
      <c r="A4050" t="s">
        <v>28</v>
      </c>
      <c r="B4050" t="s">
        <v>123</v>
      </c>
      <c r="C4050" t="s">
        <v>99</v>
      </c>
      <c r="D4050" t="s">
        <v>100</v>
      </c>
      <c r="E4050" s="54">
        <v>22</v>
      </c>
      <c r="F4050" t="s">
        <v>79</v>
      </c>
      <c r="G4050" s="54">
        <v>1.2119090945733</v>
      </c>
      <c r="H4050" s="54">
        <v>0</v>
      </c>
      <c r="I4050" s="54">
        <v>4.3239118498088203E-3</v>
      </c>
      <c r="J4050" s="1">
        <v>0</v>
      </c>
      <c r="K4050" s="1">
        <v>150</v>
      </c>
      <c r="L4050" s="54"/>
    </row>
    <row r="4051" spans="1:12">
      <c r="A4051" t="s">
        <v>28</v>
      </c>
      <c r="B4051" t="s">
        <v>123</v>
      </c>
      <c r="C4051" t="s">
        <v>99</v>
      </c>
      <c r="D4051" t="s">
        <v>100</v>
      </c>
      <c r="E4051" s="54">
        <v>22</v>
      </c>
      <c r="F4051" t="s">
        <v>66</v>
      </c>
      <c r="G4051" s="54">
        <v>1.2119090945733</v>
      </c>
      <c r="H4051" s="54">
        <v>0</v>
      </c>
      <c r="I4051" s="54">
        <v>0.41292962267674899</v>
      </c>
      <c r="J4051" s="1">
        <v>0</v>
      </c>
      <c r="K4051" s="1">
        <v>150</v>
      </c>
      <c r="L4051" s="54"/>
    </row>
    <row r="4052" spans="1:12">
      <c r="A4052" t="s">
        <v>28</v>
      </c>
      <c r="B4052" t="s">
        <v>123</v>
      </c>
      <c r="C4052" t="s">
        <v>99</v>
      </c>
      <c r="D4052" t="s">
        <v>100</v>
      </c>
      <c r="E4052" s="54">
        <v>22</v>
      </c>
      <c r="F4052" t="s">
        <v>56</v>
      </c>
      <c r="G4052" s="54">
        <v>1.2119090945733</v>
      </c>
      <c r="H4052" s="54">
        <v>0</v>
      </c>
      <c r="I4052" s="54">
        <v>0.13319713639272801</v>
      </c>
      <c r="J4052" s="1">
        <v>0</v>
      </c>
      <c r="K4052" s="1">
        <v>150</v>
      </c>
      <c r="L4052" s="54"/>
    </row>
    <row r="4053" spans="1:12">
      <c r="A4053" t="s">
        <v>28</v>
      </c>
      <c r="B4053" t="s">
        <v>123</v>
      </c>
      <c r="C4053" t="s">
        <v>99</v>
      </c>
      <c r="D4053" t="s">
        <v>100</v>
      </c>
      <c r="E4053" s="54">
        <v>22</v>
      </c>
      <c r="F4053" t="s">
        <v>86</v>
      </c>
      <c r="G4053" s="54">
        <v>1.2119090945733</v>
      </c>
      <c r="H4053" s="54">
        <v>0</v>
      </c>
      <c r="I4053" s="54">
        <v>-5.5338231746789399E-3</v>
      </c>
      <c r="J4053" s="1">
        <v>0</v>
      </c>
      <c r="K4053" s="1">
        <v>150</v>
      </c>
      <c r="L4053" s="54"/>
    </row>
    <row r="4054" spans="1:12">
      <c r="A4054" t="s">
        <v>28</v>
      </c>
      <c r="B4054" t="s">
        <v>123</v>
      </c>
      <c r="C4054" t="s">
        <v>99</v>
      </c>
      <c r="D4054" t="s">
        <v>100</v>
      </c>
      <c r="E4054" s="54">
        <v>22</v>
      </c>
      <c r="F4054" t="s">
        <v>88</v>
      </c>
      <c r="G4054" s="54">
        <v>1.2119090945733</v>
      </c>
      <c r="H4054" s="54">
        <v>0</v>
      </c>
      <c r="I4054" s="54">
        <v>6.5200648097799097E-3</v>
      </c>
      <c r="J4054" s="1">
        <v>0</v>
      </c>
      <c r="K4054" s="1">
        <v>150</v>
      </c>
      <c r="L4054" s="54"/>
    </row>
    <row r="4055" spans="1:12">
      <c r="A4055" t="s">
        <v>28</v>
      </c>
      <c r="B4055" t="s">
        <v>123</v>
      </c>
      <c r="C4055" t="s">
        <v>99</v>
      </c>
      <c r="D4055" t="s">
        <v>100</v>
      </c>
      <c r="E4055" s="54">
        <v>22</v>
      </c>
      <c r="F4055" t="s">
        <v>87</v>
      </c>
      <c r="G4055" s="54">
        <v>1.2119090945733</v>
      </c>
      <c r="H4055" s="54">
        <v>0</v>
      </c>
      <c r="I4055" s="54">
        <v>-8.1153940985830893E-3</v>
      </c>
      <c r="J4055" s="1">
        <v>0</v>
      </c>
      <c r="K4055" s="1">
        <v>150</v>
      </c>
      <c r="L4055" s="54"/>
    </row>
    <row r="4056" spans="1:12">
      <c r="A4056" t="s">
        <v>28</v>
      </c>
      <c r="B4056" t="s">
        <v>123</v>
      </c>
      <c r="C4056" t="s">
        <v>99</v>
      </c>
      <c r="D4056" t="s">
        <v>100</v>
      </c>
      <c r="E4056" s="54">
        <v>22</v>
      </c>
      <c r="F4056" t="s">
        <v>85</v>
      </c>
      <c r="G4056" s="54">
        <v>1.2119090945733</v>
      </c>
      <c r="H4056" s="54">
        <v>0</v>
      </c>
      <c r="I4056" s="54">
        <v>1.54617866028151E-2</v>
      </c>
      <c r="J4056" s="1">
        <v>0</v>
      </c>
      <c r="K4056" s="1">
        <v>150</v>
      </c>
      <c r="L4056" s="54"/>
    </row>
    <row r="4057" spans="1:12">
      <c r="A4057" t="s">
        <v>28</v>
      </c>
      <c r="B4057" t="s">
        <v>123</v>
      </c>
      <c r="C4057" t="s">
        <v>99</v>
      </c>
      <c r="D4057" t="s">
        <v>100</v>
      </c>
      <c r="E4057" s="54">
        <v>22</v>
      </c>
      <c r="F4057" t="s">
        <v>89</v>
      </c>
      <c r="G4057" s="54">
        <v>1.2119090945733</v>
      </c>
      <c r="H4057" s="54">
        <v>0</v>
      </c>
      <c r="I4057" s="54">
        <v>6.4388522858406698E-3</v>
      </c>
      <c r="J4057" s="1">
        <v>0</v>
      </c>
      <c r="K4057" s="1">
        <v>150</v>
      </c>
      <c r="L4057" s="54"/>
    </row>
    <row r="4058" spans="1:12">
      <c r="A4058" t="s">
        <v>28</v>
      </c>
      <c r="B4058" t="s">
        <v>123</v>
      </c>
      <c r="C4058" t="s">
        <v>99</v>
      </c>
      <c r="D4058" t="s">
        <v>100</v>
      </c>
      <c r="E4058" s="54">
        <v>22</v>
      </c>
      <c r="F4058" t="s">
        <v>55</v>
      </c>
      <c r="G4058" s="54">
        <v>1.2119090945733</v>
      </c>
      <c r="H4058" s="54">
        <v>0</v>
      </c>
      <c r="I4058" s="54">
        <v>0.215611588557446</v>
      </c>
      <c r="J4058" s="1">
        <v>0</v>
      </c>
      <c r="K4058" s="1">
        <v>150</v>
      </c>
      <c r="L4058" s="54"/>
    </row>
    <row r="4059" spans="1:12">
      <c r="A4059" t="s">
        <v>28</v>
      </c>
      <c r="B4059" t="s">
        <v>123</v>
      </c>
      <c r="C4059" t="s">
        <v>99</v>
      </c>
      <c r="D4059" t="s">
        <v>100</v>
      </c>
      <c r="E4059" s="54">
        <v>22</v>
      </c>
      <c r="F4059" t="s">
        <v>61</v>
      </c>
      <c r="G4059" s="54">
        <v>1.2119090945733</v>
      </c>
      <c r="H4059" s="54">
        <v>0</v>
      </c>
      <c r="I4059" s="54">
        <v>0.243012334985339</v>
      </c>
      <c r="J4059" s="1">
        <v>0</v>
      </c>
      <c r="K4059" s="1">
        <v>150</v>
      </c>
      <c r="L4059" s="54"/>
    </row>
    <row r="4060" spans="1:12">
      <c r="A4060" t="s">
        <v>28</v>
      </c>
      <c r="B4060" t="s">
        <v>123</v>
      </c>
      <c r="C4060" t="s">
        <v>99</v>
      </c>
      <c r="D4060" t="s">
        <v>100</v>
      </c>
      <c r="E4060" s="54">
        <v>22</v>
      </c>
      <c r="F4060" t="s">
        <v>60</v>
      </c>
      <c r="G4060" s="54">
        <v>1.2119090945733</v>
      </c>
      <c r="H4060" s="54">
        <v>0</v>
      </c>
      <c r="I4060" s="54">
        <v>0.12920391920278099</v>
      </c>
      <c r="J4060" s="1">
        <v>0</v>
      </c>
      <c r="K4060" s="1">
        <v>150</v>
      </c>
      <c r="L4060" s="54"/>
    </row>
    <row r="4061" spans="1:12">
      <c r="A4061" t="s">
        <v>28</v>
      </c>
      <c r="B4061" t="s">
        <v>123</v>
      </c>
      <c r="C4061" t="s">
        <v>99</v>
      </c>
      <c r="D4061" t="s">
        <v>100</v>
      </c>
      <c r="E4061" s="54">
        <v>22</v>
      </c>
      <c r="F4061" t="s">
        <v>57</v>
      </c>
      <c r="G4061" s="54">
        <v>1.2119090945733</v>
      </c>
      <c r="H4061" s="54">
        <v>0</v>
      </c>
      <c r="I4061" s="54">
        <v>0.108699255645685</v>
      </c>
      <c r="J4061" s="1">
        <v>0</v>
      </c>
      <c r="K4061" s="1">
        <v>150</v>
      </c>
      <c r="L4061" s="54"/>
    </row>
    <row r="4062" spans="1:12">
      <c r="A4062" t="s">
        <v>28</v>
      </c>
      <c r="B4062" t="s">
        <v>123</v>
      </c>
      <c r="C4062" t="s">
        <v>99</v>
      </c>
      <c r="D4062" t="s">
        <v>100</v>
      </c>
      <c r="E4062" s="54">
        <v>22</v>
      </c>
      <c r="F4062" t="s">
        <v>59</v>
      </c>
      <c r="G4062" s="54">
        <v>1.2119090945733</v>
      </c>
      <c r="H4062" s="54">
        <v>0</v>
      </c>
      <c r="I4062" s="54">
        <v>-4.0516202800169397E-2</v>
      </c>
      <c r="J4062" s="1">
        <v>0</v>
      </c>
      <c r="K4062" s="1">
        <v>150</v>
      </c>
      <c r="L4062" s="54"/>
    </row>
    <row r="4063" spans="1:12">
      <c r="A4063" t="s">
        <v>28</v>
      </c>
      <c r="B4063" t="s">
        <v>123</v>
      </c>
      <c r="C4063" t="s">
        <v>99</v>
      </c>
      <c r="D4063" t="s">
        <v>100</v>
      </c>
      <c r="E4063" s="54">
        <v>22</v>
      </c>
      <c r="F4063" t="s">
        <v>65</v>
      </c>
      <c r="G4063" s="54">
        <v>1.2119090945733</v>
      </c>
      <c r="H4063" s="54">
        <v>0</v>
      </c>
      <c r="I4063" s="54">
        <v>1.62865256603884E-2</v>
      </c>
      <c r="J4063" s="1">
        <v>0</v>
      </c>
      <c r="K4063" s="1">
        <v>150</v>
      </c>
      <c r="L4063" s="54"/>
    </row>
    <row r="4064" spans="1:12">
      <c r="A4064" t="s">
        <v>28</v>
      </c>
      <c r="B4064" t="s">
        <v>123</v>
      </c>
      <c r="C4064" t="s">
        <v>99</v>
      </c>
      <c r="D4064" t="s">
        <v>100</v>
      </c>
      <c r="E4064" s="54">
        <v>22</v>
      </c>
      <c r="F4064" t="s">
        <v>64</v>
      </c>
      <c r="G4064" s="54">
        <v>1.2119090945733</v>
      </c>
      <c r="H4064" s="54">
        <v>0</v>
      </c>
      <c r="I4064" s="54">
        <v>-1.29560336275474E-2</v>
      </c>
      <c r="J4064" s="1">
        <v>0</v>
      </c>
      <c r="K4064" s="1">
        <v>150</v>
      </c>
      <c r="L4064" s="54"/>
    </row>
    <row r="4065" spans="1:12">
      <c r="A4065" t="s">
        <v>28</v>
      </c>
      <c r="B4065" t="s">
        <v>123</v>
      </c>
      <c r="C4065" t="s">
        <v>99</v>
      </c>
      <c r="D4065" t="s">
        <v>100</v>
      </c>
      <c r="E4065" s="54">
        <v>22</v>
      </c>
      <c r="F4065" t="s">
        <v>17</v>
      </c>
      <c r="G4065" s="54">
        <v>1.2119090945733</v>
      </c>
      <c r="H4065" s="54">
        <v>0</v>
      </c>
      <c r="I4065" s="54">
        <v>-3.0546469879679301E-2</v>
      </c>
      <c r="J4065" s="1">
        <v>0</v>
      </c>
      <c r="K4065" s="1">
        <v>150</v>
      </c>
      <c r="L4065" s="54"/>
    </row>
    <row r="4066" spans="1:12">
      <c r="A4066" t="s">
        <v>28</v>
      </c>
      <c r="B4066" t="s">
        <v>123</v>
      </c>
      <c r="C4066" t="s">
        <v>99</v>
      </c>
      <c r="D4066" t="s">
        <v>100</v>
      </c>
      <c r="E4066" s="54">
        <v>22</v>
      </c>
      <c r="F4066" t="s">
        <v>63</v>
      </c>
      <c r="G4066" s="54">
        <v>1.2119090945733</v>
      </c>
      <c r="H4066" s="54">
        <v>0</v>
      </c>
      <c r="I4066" s="54">
        <v>7.9922547946451303E-2</v>
      </c>
      <c r="J4066" s="1">
        <v>0</v>
      </c>
      <c r="K4066" s="1">
        <v>150</v>
      </c>
      <c r="L4066" s="54"/>
    </row>
    <row r="4067" spans="1:12">
      <c r="A4067" t="s">
        <v>28</v>
      </c>
      <c r="B4067" t="s">
        <v>123</v>
      </c>
      <c r="C4067" t="s">
        <v>99</v>
      </c>
      <c r="D4067" t="s">
        <v>100</v>
      </c>
      <c r="E4067" s="54">
        <v>22</v>
      </c>
      <c r="F4067" t="s">
        <v>72</v>
      </c>
      <c r="G4067" s="54">
        <v>1.2119090945733</v>
      </c>
      <c r="H4067" s="54">
        <v>0</v>
      </c>
      <c r="I4067" s="54">
        <v>8.8067707597949393E-2</v>
      </c>
      <c r="J4067" s="1">
        <v>0</v>
      </c>
      <c r="K4067" s="1">
        <v>150</v>
      </c>
      <c r="L4067" s="54"/>
    </row>
    <row r="4068" spans="1:12">
      <c r="A4068" t="s">
        <v>28</v>
      </c>
      <c r="B4068" t="s">
        <v>123</v>
      </c>
      <c r="C4068" t="s">
        <v>99</v>
      </c>
      <c r="D4068" t="s">
        <v>100</v>
      </c>
      <c r="E4068" s="54">
        <v>23</v>
      </c>
      <c r="F4068" t="s">
        <v>62</v>
      </c>
      <c r="G4068" s="54">
        <v>0.97265373189889504</v>
      </c>
      <c r="H4068" s="54">
        <v>0</v>
      </c>
      <c r="I4068" s="54">
        <v>0.22516867844652799</v>
      </c>
      <c r="J4068" s="1">
        <v>0</v>
      </c>
      <c r="K4068" s="1">
        <v>150</v>
      </c>
      <c r="L4068" s="54"/>
    </row>
    <row r="4069" spans="1:12">
      <c r="A4069" t="s">
        <v>28</v>
      </c>
      <c r="B4069" t="s">
        <v>123</v>
      </c>
      <c r="C4069" t="s">
        <v>99</v>
      </c>
      <c r="D4069" t="s">
        <v>100</v>
      </c>
      <c r="E4069" s="54">
        <v>23</v>
      </c>
      <c r="F4069" t="s">
        <v>84</v>
      </c>
      <c r="G4069" s="54">
        <v>0.97265373189889504</v>
      </c>
      <c r="H4069" s="54">
        <v>0</v>
      </c>
      <c r="I4069" s="54">
        <v>2.88481984310755E-2</v>
      </c>
      <c r="J4069" s="1">
        <v>0</v>
      </c>
      <c r="K4069" s="1">
        <v>150</v>
      </c>
      <c r="L4069" s="54"/>
    </row>
    <row r="4070" spans="1:12">
      <c r="A4070" t="s">
        <v>28</v>
      </c>
      <c r="B4070" t="s">
        <v>123</v>
      </c>
      <c r="C4070" t="s">
        <v>99</v>
      </c>
      <c r="D4070" t="s">
        <v>100</v>
      </c>
      <c r="E4070" s="54">
        <v>23</v>
      </c>
      <c r="F4070" t="s">
        <v>80</v>
      </c>
      <c r="G4070" s="54">
        <v>0.97265373189889504</v>
      </c>
      <c r="H4070" s="54">
        <v>0</v>
      </c>
      <c r="I4070" s="54">
        <v>5.2792122045255102E-2</v>
      </c>
      <c r="J4070" s="1">
        <v>0</v>
      </c>
      <c r="K4070" s="1">
        <v>150</v>
      </c>
      <c r="L4070" s="54"/>
    </row>
    <row r="4071" spans="1:12">
      <c r="A4071" t="s">
        <v>28</v>
      </c>
      <c r="B4071" t="s">
        <v>123</v>
      </c>
      <c r="C4071" t="s">
        <v>99</v>
      </c>
      <c r="D4071" t="s">
        <v>100</v>
      </c>
      <c r="E4071" s="54">
        <v>23</v>
      </c>
      <c r="F4071" t="s">
        <v>81</v>
      </c>
      <c r="G4071" s="54">
        <v>0.97265373189889504</v>
      </c>
      <c r="H4071" s="54">
        <v>0</v>
      </c>
      <c r="I4071" s="54">
        <v>1.37392358810442E-2</v>
      </c>
      <c r="J4071" s="1">
        <v>0</v>
      </c>
      <c r="K4071" s="1">
        <v>150</v>
      </c>
      <c r="L4071" s="54"/>
    </row>
    <row r="4072" spans="1:12">
      <c r="A4072" t="s">
        <v>28</v>
      </c>
      <c r="B4072" t="s">
        <v>123</v>
      </c>
      <c r="C4072" t="s">
        <v>99</v>
      </c>
      <c r="D4072" t="s">
        <v>100</v>
      </c>
      <c r="E4072" s="54">
        <v>23</v>
      </c>
      <c r="F4072" t="s">
        <v>79</v>
      </c>
      <c r="G4072" s="54">
        <v>0.97265373189889504</v>
      </c>
      <c r="H4072" s="54">
        <v>0</v>
      </c>
      <c r="I4072" s="54">
        <v>2.2314536487026901E-2</v>
      </c>
      <c r="J4072" s="1">
        <v>0</v>
      </c>
      <c r="K4072" s="1">
        <v>150</v>
      </c>
      <c r="L4072" s="54"/>
    </row>
    <row r="4073" spans="1:12">
      <c r="A4073" t="s">
        <v>28</v>
      </c>
      <c r="B4073" t="s">
        <v>123</v>
      </c>
      <c r="C4073" t="s">
        <v>99</v>
      </c>
      <c r="D4073" t="s">
        <v>100</v>
      </c>
      <c r="E4073" s="54">
        <v>23</v>
      </c>
      <c r="F4073" t="s">
        <v>66</v>
      </c>
      <c r="G4073" s="54">
        <v>0.97265373189889504</v>
      </c>
      <c r="H4073" s="54">
        <v>0</v>
      </c>
      <c r="I4073" s="54">
        <v>0.35985279080709998</v>
      </c>
      <c r="J4073" s="1">
        <v>0</v>
      </c>
      <c r="K4073" s="1">
        <v>150</v>
      </c>
      <c r="L4073" s="54"/>
    </row>
    <row r="4074" spans="1:12">
      <c r="A4074" t="s">
        <v>28</v>
      </c>
      <c r="B4074" t="s">
        <v>123</v>
      </c>
      <c r="C4074" t="s">
        <v>99</v>
      </c>
      <c r="D4074" t="s">
        <v>100</v>
      </c>
      <c r="E4074" s="54">
        <v>23</v>
      </c>
      <c r="F4074" t="s">
        <v>56</v>
      </c>
      <c r="G4074" s="54">
        <v>0.97265373189889504</v>
      </c>
      <c r="H4074" s="54">
        <v>0</v>
      </c>
      <c r="I4074" s="54">
        <v>0.125240866202877</v>
      </c>
      <c r="J4074" s="1">
        <v>0</v>
      </c>
      <c r="K4074" s="1">
        <v>150</v>
      </c>
      <c r="L4074" s="54"/>
    </row>
    <row r="4075" spans="1:12">
      <c r="A4075" t="s">
        <v>28</v>
      </c>
      <c r="B4075" t="s">
        <v>123</v>
      </c>
      <c r="C4075" t="s">
        <v>99</v>
      </c>
      <c r="D4075" t="s">
        <v>100</v>
      </c>
      <c r="E4075" s="54">
        <v>23</v>
      </c>
      <c r="F4075" t="s">
        <v>86</v>
      </c>
      <c r="G4075" s="54">
        <v>0.97265373189889504</v>
      </c>
      <c r="H4075" s="54">
        <v>0</v>
      </c>
      <c r="I4075" s="54">
        <v>-3.2603772184080001E-3</v>
      </c>
      <c r="J4075" s="1">
        <v>0</v>
      </c>
      <c r="K4075" s="1">
        <v>150</v>
      </c>
      <c r="L4075" s="54"/>
    </row>
    <row r="4076" spans="1:12">
      <c r="A4076" t="s">
        <v>28</v>
      </c>
      <c r="B4076" t="s">
        <v>123</v>
      </c>
      <c r="C4076" t="s">
        <v>99</v>
      </c>
      <c r="D4076" t="s">
        <v>100</v>
      </c>
      <c r="E4076" s="54">
        <v>23</v>
      </c>
      <c r="F4076" t="s">
        <v>88</v>
      </c>
      <c r="G4076" s="54">
        <v>0.97265373189889504</v>
      </c>
      <c r="H4076" s="54">
        <v>0</v>
      </c>
      <c r="I4076" s="54">
        <v>3.7530309263669598E-3</v>
      </c>
      <c r="J4076" s="1">
        <v>0</v>
      </c>
      <c r="K4076" s="1">
        <v>150</v>
      </c>
      <c r="L4076" s="54"/>
    </row>
    <row r="4077" spans="1:12">
      <c r="A4077" t="s">
        <v>28</v>
      </c>
      <c r="B4077" t="s">
        <v>123</v>
      </c>
      <c r="C4077" t="s">
        <v>99</v>
      </c>
      <c r="D4077" t="s">
        <v>100</v>
      </c>
      <c r="E4077" s="54">
        <v>23</v>
      </c>
      <c r="F4077" t="s">
        <v>87</v>
      </c>
      <c r="G4077" s="54">
        <v>0.97265373189889504</v>
      </c>
      <c r="H4077" s="54">
        <v>0</v>
      </c>
      <c r="I4077" s="54">
        <v>-3.23119201402612E-3</v>
      </c>
      <c r="J4077" s="1">
        <v>0</v>
      </c>
      <c r="K4077" s="1">
        <v>150</v>
      </c>
      <c r="L4077" s="54"/>
    </row>
    <row r="4078" spans="1:12">
      <c r="A4078" t="s">
        <v>28</v>
      </c>
      <c r="B4078" t="s">
        <v>123</v>
      </c>
      <c r="C4078" t="s">
        <v>99</v>
      </c>
      <c r="D4078" t="s">
        <v>100</v>
      </c>
      <c r="E4078" s="54">
        <v>23</v>
      </c>
      <c r="F4078" t="s">
        <v>85</v>
      </c>
      <c r="G4078" s="54">
        <v>0.97265373189889504</v>
      </c>
      <c r="H4078" s="54">
        <v>0</v>
      </c>
      <c r="I4078" s="54">
        <v>1.0124886085004999E-2</v>
      </c>
      <c r="J4078" s="1">
        <v>0</v>
      </c>
      <c r="K4078" s="1">
        <v>150</v>
      </c>
      <c r="L4078" s="54"/>
    </row>
    <row r="4079" spans="1:12">
      <c r="A4079" t="s">
        <v>28</v>
      </c>
      <c r="B4079" t="s">
        <v>123</v>
      </c>
      <c r="C4079" t="s">
        <v>99</v>
      </c>
      <c r="D4079" t="s">
        <v>100</v>
      </c>
      <c r="E4079" s="54">
        <v>23</v>
      </c>
      <c r="F4079" t="s">
        <v>89</v>
      </c>
      <c r="G4079" s="54">
        <v>0.97265373189889504</v>
      </c>
      <c r="H4079" s="54">
        <v>0</v>
      </c>
      <c r="I4079" s="54">
        <v>9.0028371332206408E-3</v>
      </c>
      <c r="J4079" s="1">
        <v>0</v>
      </c>
      <c r="K4079" s="1">
        <v>150</v>
      </c>
      <c r="L4079" s="54"/>
    </row>
    <row r="4080" spans="1:12">
      <c r="A4080" t="s">
        <v>28</v>
      </c>
      <c r="B4080" t="s">
        <v>123</v>
      </c>
      <c r="C4080" t="s">
        <v>99</v>
      </c>
      <c r="D4080" t="s">
        <v>100</v>
      </c>
      <c r="E4080" s="54">
        <v>23</v>
      </c>
      <c r="F4080" t="s">
        <v>55</v>
      </c>
      <c r="G4080" s="54">
        <v>0.97265373189889504</v>
      </c>
      <c r="H4080" s="54">
        <v>0</v>
      </c>
      <c r="I4080" s="54">
        <v>0.18863777087677899</v>
      </c>
      <c r="J4080" s="1">
        <v>0</v>
      </c>
      <c r="K4080" s="1">
        <v>150</v>
      </c>
      <c r="L4080" s="54"/>
    </row>
    <row r="4081" spans="1:12">
      <c r="A4081" t="s">
        <v>28</v>
      </c>
      <c r="B4081" t="s">
        <v>123</v>
      </c>
      <c r="C4081" t="s">
        <v>99</v>
      </c>
      <c r="D4081" t="s">
        <v>100</v>
      </c>
      <c r="E4081" s="54">
        <v>23</v>
      </c>
      <c r="F4081" t="s">
        <v>61</v>
      </c>
      <c r="G4081" s="54">
        <v>0.97265373189889504</v>
      </c>
      <c r="H4081" s="54">
        <v>0</v>
      </c>
      <c r="I4081" s="54">
        <v>0.159095417903859</v>
      </c>
      <c r="J4081" s="1">
        <v>0</v>
      </c>
      <c r="K4081" s="1">
        <v>150</v>
      </c>
      <c r="L4081" s="54"/>
    </row>
    <row r="4082" spans="1:12">
      <c r="A4082" t="s">
        <v>28</v>
      </c>
      <c r="B4082" t="s">
        <v>123</v>
      </c>
      <c r="C4082" t="s">
        <v>99</v>
      </c>
      <c r="D4082" t="s">
        <v>100</v>
      </c>
      <c r="E4082" s="54">
        <v>23</v>
      </c>
      <c r="F4082" t="s">
        <v>60</v>
      </c>
      <c r="G4082" s="54">
        <v>0.97265373189889504</v>
      </c>
      <c r="H4082" s="54">
        <v>0</v>
      </c>
      <c r="I4082" s="54">
        <v>9.1393138252358203E-2</v>
      </c>
      <c r="J4082" s="1">
        <v>0</v>
      </c>
      <c r="K4082" s="1">
        <v>150</v>
      </c>
      <c r="L4082" s="54"/>
    </row>
    <row r="4083" spans="1:12">
      <c r="A4083" t="s">
        <v>28</v>
      </c>
      <c r="B4083" t="s">
        <v>123</v>
      </c>
      <c r="C4083" t="s">
        <v>99</v>
      </c>
      <c r="D4083" t="s">
        <v>100</v>
      </c>
      <c r="E4083" s="54">
        <v>23</v>
      </c>
      <c r="F4083" t="s">
        <v>57</v>
      </c>
      <c r="G4083" s="54">
        <v>0.97265373189889504</v>
      </c>
      <c r="H4083" s="54">
        <v>0</v>
      </c>
      <c r="I4083" s="54">
        <v>9.2759655909663299E-2</v>
      </c>
      <c r="J4083" s="1">
        <v>0</v>
      </c>
      <c r="K4083" s="1">
        <v>150</v>
      </c>
      <c r="L4083" s="54"/>
    </row>
    <row r="4084" spans="1:12">
      <c r="A4084" t="s">
        <v>28</v>
      </c>
      <c r="B4084" t="s">
        <v>123</v>
      </c>
      <c r="C4084" t="s">
        <v>99</v>
      </c>
      <c r="D4084" t="s">
        <v>100</v>
      </c>
      <c r="E4084" s="54">
        <v>23</v>
      </c>
      <c r="F4084" t="s">
        <v>59</v>
      </c>
      <c r="G4084" s="54">
        <v>0.97265373189889504</v>
      </c>
      <c r="H4084" s="54">
        <v>0</v>
      </c>
      <c r="I4084" s="54">
        <v>-8.8519515339781904E-2</v>
      </c>
      <c r="J4084" s="1">
        <v>0</v>
      </c>
      <c r="K4084" s="1">
        <v>150</v>
      </c>
      <c r="L4084" s="54"/>
    </row>
    <row r="4085" spans="1:12">
      <c r="A4085" t="s">
        <v>28</v>
      </c>
      <c r="B4085" t="s">
        <v>123</v>
      </c>
      <c r="C4085" t="s">
        <v>99</v>
      </c>
      <c r="D4085" t="s">
        <v>100</v>
      </c>
      <c r="E4085" s="54">
        <v>23</v>
      </c>
      <c r="F4085" t="s">
        <v>65</v>
      </c>
      <c r="G4085" s="54">
        <v>0.97265373189889504</v>
      </c>
      <c r="H4085" s="54">
        <v>0</v>
      </c>
      <c r="I4085" s="54">
        <v>1.0335398448722499E-2</v>
      </c>
      <c r="J4085" s="1">
        <v>0</v>
      </c>
      <c r="K4085" s="1">
        <v>150</v>
      </c>
      <c r="L4085" s="54"/>
    </row>
    <row r="4086" spans="1:12">
      <c r="A4086" t="s">
        <v>28</v>
      </c>
      <c r="B4086" t="s">
        <v>123</v>
      </c>
      <c r="C4086" t="s">
        <v>99</v>
      </c>
      <c r="D4086" t="s">
        <v>100</v>
      </c>
      <c r="E4086" s="54">
        <v>23</v>
      </c>
      <c r="F4086" t="s">
        <v>64</v>
      </c>
      <c r="G4086" s="54">
        <v>0.97265373189889504</v>
      </c>
      <c r="H4086" s="54">
        <v>0</v>
      </c>
      <c r="I4086" s="54">
        <v>-4.3389634080703898E-2</v>
      </c>
      <c r="J4086" s="1">
        <v>0</v>
      </c>
      <c r="K4086" s="1">
        <v>150</v>
      </c>
      <c r="L4086" s="54"/>
    </row>
    <row r="4087" spans="1:12">
      <c r="A4087" t="s">
        <v>28</v>
      </c>
      <c r="B4087" t="s">
        <v>123</v>
      </c>
      <c r="C4087" t="s">
        <v>99</v>
      </c>
      <c r="D4087" t="s">
        <v>100</v>
      </c>
      <c r="E4087" s="54">
        <v>23</v>
      </c>
      <c r="F4087" t="s">
        <v>17</v>
      </c>
      <c r="G4087" s="54">
        <v>0.97265373189889504</v>
      </c>
      <c r="H4087" s="54">
        <v>0</v>
      </c>
      <c r="I4087" s="54">
        <v>6.1395875008174401E-2</v>
      </c>
      <c r="J4087" s="1">
        <v>0</v>
      </c>
      <c r="K4087" s="1">
        <v>150</v>
      </c>
      <c r="L4087" s="54"/>
    </row>
    <row r="4088" spans="1:12">
      <c r="A4088" t="s">
        <v>28</v>
      </c>
      <c r="B4088" t="s">
        <v>123</v>
      </c>
      <c r="C4088" t="s">
        <v>99</v>
      </c>
      <c r="D4088" t="s">
        <v>100</v>
      </c>
      <c r="E4088" s="54">
        <v>23</v>
      </c>
      <c r="F4088" t="s">
        <v>63</v>
      </c>
      <c r="G4088" s="54">
        <v>0.97265373189889504</v>
      </c>
      <c r="H4088" s="54">
        <v>0</v>
      </c>
      <c r="I4088" s="54">
        <v>3.4229680055147697E-2</v>
      </c>
      <c r="J4088" s="1">
        <v>0</v>
      </c>
      <c r="K4088" s="1">
        <v>150</v>
      </c>
      <c r="L4088" s="54"/>
    </row>
    <row r="4089" spans="1:12">
      <c r="A4089" t="s">
        <v>28</v>
      </c>
      <c r="B4089" t="s">
        <v>123</v>
      </c>
      <c r="C4089" t="s">
        <v>99</v>
      </c>
      <c r="D4089" t="s">
        <v>100</v>
      </c>
      <c r="E4089" s="54">
        <v>23</v>
      </c>
      <c r="F4089" t="s">
        <v>72</v>
      </c>
      <c r="G4089" s="54">
        <v>0.97265373189889504</v>
      </c>
      <c r="H4089" s="54">
        <v>0</v>
      </c>
      <c r="I4089" s="54">
        <v>6.0704590439731199E-2</v>
      </c>
      <c r="J4089" s="1">
        <v>0</v>
      </c>
      <c r="K4089" s="1">
        <v>150</v>
      </c>
      <c r="L4089" s="54"/>
    </row>
    <row r="4090" spans="1:12">
      <c r="A4090" t="s">
        <v>29</v>
      </c>
      <c r="B4090" t="s">
        <v>124</v>
      </c>
      <c r="C4090" t="s">
        <v>99</v>
      </c>
      <c r="D4090" t="s">
        <v>100</v>
      </c>
      <c r="E4090" s="54">
        <v>0</v>
      </c>
      <c r="F4090" t="s">
        <v>58</v>
      </c>
      <c r="G4090" s="54">
        <v>32.999055468968599</v>
      </c>
      <c r="H4090" s="54">
        <v>0</v>
      </c>
      <c r="I4090" s="54">
        <v>4.2102169210968103</v>
      </c>
      <c r="J4090" s="1">
        <v>0</v>
      </c>
      <c r="K4090" s="1">
        <v>150</v>
      </c>
      <c r="L4090" s="54"/>
    </row>
    <row r="4091" spans="1:12">
      <c r="A4091" t="s">
        <v>29</v>
      </c>
      <c r="B4091" t="s">
        <v>124</v>
      </c>
      <c r="C4091" t="s">
        <v>99</v>
      </c>
      <c r="D4091" t="s">
        <v>100</v>
      </c>
      <c r="E4091" s="54">
        <v>0</v>
      </c>
      <c r="F4091" t="s">
        <v>90</v>
      </c>
      <c r="G4091" s="54">
        <v>32.999055468968599</v>
      </c>
      <c r="H4091" s="54">
        <v>0</v>
      </c>
      <c r="I4091" s="54">
        <v>0.120550653734327</v>
      </c>
      <c r="J4091" s="1">
        <v>0</v>
      </c>
      <c r="K4091" s="1">
        <v>150</v>
      </c>
      <c r="L4091" s="54"/>
    </row>
    <row r="4092" spans="1:12">
      <c r="A4092" t="s">
        <v>29</v>
      </c>
      <c r="B4092" t="s">
        <v>124</v>
      </c>
      <c r="C4092" t="s">
        <v>99</v>
      </c>
      <c r="D4092" t="s">
        <v>100</v>
      </c>
      <c r="E4092" s="54">
        <v>0</v>
      </c>
      <c r="F4092" t="s">
        <v>84</v>
      </c>
      <c r="G4092" s="54">
        <v>32.999055468968599</v>
      </c>
      <c r="H4092" s="54">
        <v>0</v>
      </c>
      <c r="I4092" s="54">
        <v>-4.7570850100321103E-2</v>
      </c>
      <c r="J4092" s="1">
        <v>0</v>
      </c>
      <c r="K4092" s="1">
        <v>150</v>
      </c>
      <c r="L4092" s="54"/>
    </row>
    <row r="4093" spans="1:12">
      <c r="A4093" t="s">
        <v>29</v>
      </c>
      <c r="B4093" t="s">
        <v>124</v>
      </c>
      <c r="C4093" t="s">
        <v>99</v>
      </c>
      <c r="D4093" t="s">
        <v>100</v>
      </c>
      <c r="E4093" s="54">
        <v>0</v>
      </c>
      <c r="F4093" t="s">
        <v>80</v>
      </c>
      <c r="G4093" s="54">
        <v>32.999055468968599</v>
      </c>
      <c r="H4093" s="54">
        <v>0</v>
      </c>
      <c r="I4093" s="54">
        <v>0.56877279211707898</v>
      </c>
      <c r="J4093" s="1">
        <v>0</v>
      </c>
      <c r="K4093" s="1">
        <v>150</v>
      </c>
      <c r="L4093" s="54"/>
    </row>
    <row r="4094" spans="1:12">
      <c r="A4094" t="s">
        <v>29</v>
      </c>
      <c r="B4094" t="s">
        <v>124</v>
      </c>
      <c r="C4094" t="s">
        <v>99</v>
      </c>
      <c r="D4094" t="s">
        <v>100</v>
      </c>
      <c r="E4094" s="54">
        <v>0</v>
      </c>
      <c r="F4094" t="s">
        <v>81</v>
      </c>
      <c r="G4094" s="54">
        <v>32.999055468968599</v>
      </c>
      <c r="H4094" s="54">
        <v>0</v>
      </c>
      <c r="I4094" s="54">
        <v>2.7242818767068699E-2</v>
      </c>
      <c r="J4094" s="1">
        <v>0</v>
      </c>
      <c r="K4094" s="1">
        <v>150</v>
      </c>
      <c r="L4094" s="54"/>
    </row>
    <row r="4095" spans="1:12">
      <c r="A4095" t="s">
        <v>29</v>
      </c>
      <c r="B4095" t="s">
        <v>124</v>
      </c>
      <c r="C4095" t="s">
        <v>99</v>
      </c>
      <c r="D4095" t="s">
        <v>100</v>
      </c>
      <c r="E4095" s="54">
        <v>0</v>
      </c>
      <c r="F4095" t="s">
        <v>79</v>
      </c>
      <c r="G4095" s="54">
        <v>32.999055468968599</v>
      </c>
      <c r="H4095" s="54">
        <v>0</v>
      </c>
      <c r="I4095" s="54">
        <v>7.2686828212388099E-3</v>
      </c>
      <c r="J4095" s="1">
        <v>0</v>
      </c>
      <c r="K4095" s="1">
        <v>150</v>
      </c>
      <c r="L4095" s="54"/>
    </row>
    <row r="4096" spans="1:12">
      <c r="A4096" t="s">
        <v>29</v>
      </c>
      <c r="B4096" t="s">
        <v>124</v>
      </c>
      <c r="C4096" t="s">
        <v>99</v>
      </c>
      <c r="D4096" t="s">
        <v>100</v>
      </c>
      <c r="E4096" s="54">
        <v>0</v>
      </c>
      <c r="F4096" t="s">
        <v>66</v>
      </c>
      <c r="G4096" s="54">
        <v>32.999055468968599</v>
      </c>
      <c r="H4096" s="54">
        <v>0</v>
      </c>
      <c r="I4096" s="54">
        <v>5.5563747038254201</v>
      </c>
      <c r="J4096" s="1">
        <v>0</v>
      </c>
      <c r="K4096" s="1">
        <v>150</v>
      </c>
      <c r="L4096" s="54"/>
    </row>
    <row r="4097" spans="1:12">
      <c r="A4097" t="s">
        <v>29</v>
      </c>
      <c r="B4097" t="s">
        <v>124</v>
      </c>
      <c r="C4097" t="s">
        <v>99</v>
      </c>
      <c r="D4097" t="s">
        <v>100</v>
      </c>
      <c r="E4097" s="54">
        <v>0</v>
      </c>
      <c r="F4097" t="s">
        <v>56</v>
      </c>
      <c r="G4097" s="54">
        <v>32.999055468968599</v>
      </c>
      <c r="H4097" s="54">
        <v>0</v>
      </c>
      <c r="I4097" s="54">
        <v>8.9174324496994508</v>
      </c>
      <c r="J4097" s="1">
        <v>0</v>
      </c>
      <c r="K4097" s="1">
        <v>150</v>
      </c>
      <c r="L4097" s="54"/>
    </row>
    <row r="4098" spans="1:12">
      <c r="A4098" t="s">
        <v>29</v>
      </c>
      <c r="B4098" t="s">
        <v>124</v>
      </c>
      <c r="C4098" t="s">
        <v>99</v>
      </c>
      <c r="D4098" t="s">
        <v>100</v>
      </c>
      <c r="E4098" s="54">
        <v>0</v>
      </c>
      <c r="F4098" t="s">
        <v>88</v>
      </c>
      <c r="G4098" s="54">
        <v>32.999055468968599</v>
      </c>
      <c r="H4098" s="54">
        <v>0</v>
      </c>
      <c r="I4098" s="54">
        <v>3.8620744197211301</v>
      </c>
      <c r="J4098" s="1">
        <v>0</v>
      </c>
      <c r="K4098" s="1">
        <v>150</v>
      </c>
      <c r="L4098" s="54"/>
    </row>
    <row r="4099" spans="1:12">
      <c r="A4099" t="s">
        <v>29</v>
      </c>
      <c r="B4099" t="s">
        <v>124</v>
      </c>
      <c r="C4099" t="s">
        <v>99</v>
      </c>
      <c r="D4099" t="s">
        <v>100</v>
      </c>
      <c r="E4099" s="54">
        <v>0</v>
      </c>
      <c r="F4099" t="s">
        <v>87</v>
      </c>
      <c r="G4099" s="54">
        <v>32.999055468968599</v>
      </c>
      <c r="H4099" s="54">
        <v>0</v>
      </c>
      <c r="I4099" s="54">
        <v>4.1716808362282601E-2</v>
      </c>
      <c r="J4099" s="1">
        <v>0</v>
      </c>
      <c r="K4099" s="1">
        <v>150</v>
      </c>
      <c r="L4099" s="54"/>
    </row>
    <row r="4100" spans="1:12">
      <c r="A4100" t="s">
        <v>29</v>
      </c>
      <c r="B4100" t="s">
        <v>124</v>
      </c>
      <c r="C4100" t="s">
        <v>99</v>
      </c>
      <c r="D4100" t="s">
        <v>100</v>
      </c>
      <c r="E4100" s="54">
        <v>0</v>
      </c>
      <c r="F4100" t="s">
        <v>85</v>
      </c>
      <c r="G4100" s="54">
        <v>32.999055468968599</v>
      </c>
      <c r="H4100" s="54">
        <v>0</v>
      </c>
      <c r="I4100" s="54">
        <v>-4.8235924461629498E-2</v>
      </c>
      <c r="J4100" s="1">
        <v>0</v>
      </c>
      <c r="K4100" s="1">
        <v>20.360655737704899</v>
      </c>
      <c r="L4100" s="54"/>
    </row>
    <row r="4101" spans="1:12">
      <c r="A4101" t="s">
        <v>29</v>
      </c>
      <c r="B4101" t="s">
        <v>124</v>
      </c>
      <c r="C4101" t="s">
        <v>99</v>
      </c>
      <c r="D4101" t="s">
        <v>100</v>
      </c>
      <c r="E4101" s="54">
        <v>0</v>
      </c>
      <c r="F4101" t="s">
        <v>85</v>
      </c>
      <c r="G4101" s="54">
        <v>32.999055468968599</v>
      </c>
      <c r="H4101" s="54">
        <v>1</v>
      </c>
      <c r="I4101" s="54">
        <v>-3.7132821432898901</v>
      </c>
      <c r="J4101" s="1">
        <v>20.360655737704899</v>
      </c>
      <c r="K4101" s="1">
        <v>32.8032786885246</v>
      </c>
      <c r="L4101" s="54"/>
    </row>
    <row r="4102" spans="1:12">
      <c r="A4102" t="s">
        <v>29</v>
      </c>
      <c r="B4102" t="s">
        <v>124</v>
      </c>
      <c r="C4102" t="s">
        <v>99</v>
      </c>
      <c r="D4102" t="s">
        <v>100</v>
      </c>
      <c r="E4102" s="54">
        <v>0</v>
      </c>
      <c r="F4102" t="s">
        <v>85</v>
      </c>
      <c r="G4102" s="54">
        <v>32.999055468968599</v>
      </c>
      <c r="H4102" s="54">
        <v>2</v>
      </c>
      <c r="I4102" s="54">
        <v>0.137471833459061</v>
      </c>
      <c r="J4102" s="1">
        <v>32.8032786885246</v>
      </c>
      <c r="K4102" s="1">
        <v>150</v>
      </c>
      <c r="L4102" s="54"/>
    </row>
    <row r="4103" spans="1:12">
      <c r="A4103" t="s">
        <v>29</v>
      </c>
      <c r="B4103" t="s">
        <v>124</v>
      </c>
      <c r="C4103" t="s">
        <v>99</v>
      </c>
      <c r="D4103" t="s">
        <v>100</v>
      </c>
      <c r="E4103" s="54">
        <v>0</v>
      </c>
      <c r="F4103" t="s">
        <v>89</v>
      </c>
      <c r="G4103" s="54">
        <v>32.999055468968599</v>
      </c>
      <c r="H4103" s="54">
        <v>0</v>
      </c>
      <c r="I4103" s="54">
        <v>0.24970643201242401</v>
      </c>
      <c r="J4103" s="1">
        <v>0</v>
      </c>
      <c r="K4103" s="1">
        <v>150</v>
      </c>
      <c r="L4103" s="54"/>
    </row>
    <row r="4104" spans="1:12">
      <c r="A4104" t="s">
        <v>29</v>
      </c>
      <c r="B4104" t="s">
        <v>124</v>
      </c>
      <c r="C4104" t="s">
        <v>99</v>
      </c>
      <c r="D4104" t="s">
        <v>100</v>
      </c>
      <c r="E4104" s="54">
        <v>0</v>
      </c>
      <c r="F4104" t="s">
        <v>55</v>
      </c>
      <c r="G4104" s="54">
        <v>32.999055468968599</v>
      </c>
      <c r="H4104" s="54">
        <v>0</v>
      </c>
      <c r="I4104" s="54">
        <v>8.7823269322422099</v>
      </c>
      <c r="J4104" s="1">
        <v>0</v>
      </c>
      <c r="K4104" s="1">
        <v>150</v>
      </c>
      <c r="L4104" s="54"/>
    </row>
    <row r="4105" spans="1:12">
      <c r="A4105" t="s">
        <v>29</v>
      </c>
      <c r="B4105" t="s">
        <v>124</v>
      </c>
      <c r="C4105" t="s">
        <v>99</v>
      </c>
      <c r="D4105" t="s">
        <v>100</v>
      </c>
      <c r="E4105" s="54">
        <v>0</v>
      </c>
      <c r="F4105" t="s">
        <v>57</v>
      </c>
      <c r="G4105" s="54">
        <v>32.999055468968599</v>
      </c>
      <c r="H4105" s="54">
        <v>0</v>
      </c>
      <c r="I4105" s="54">
        <v>7.4674122915642398</v>
      </c>
      <c r="J4105" s="1">
        <v>0</v>
      </c>
      <c r="K4105" s="1">
        <v>150</v>
      </c>
      <c r="L4105" s="54"/>
    </row>
    <row r="4106" spans="1:12">
      <c r="A4106" t="s">
        <v>29</v>
      </c>
      <c r="B4106" t="s">
        <v>124</v>
      </c>
      <c r="C4106" t="s">
        <v>99</v>
      </c>
      <c r="D4106" t="s">
        <v>100</v>
      </c>
      <c r="E4106" s="54">
        <v>0</v>
      </c>
      <c r="F4106" t="s">
        <v>59</v>
      </c>
      <c r="G4106" s="54">
        <v>32.999055468968599</v>
      </c>
      <c r="H4106" s="54">
        <v>0</v>
      </c>
      <c r="I4106" s="54">
        <v>2.7970547179195799</v>
      </c>
      <c r="J4106" s="1">
        <v>0</v>
      </c>
      <c r="K4106" s="1">
        <v>150</v>
      </c>
      <c r="L4106" s="54"/>
    </row>
    <row r="4107" spans="1:12">
      <c r="A4107" t="s">
        <v>29</v>
      </c>
      <c r="B4107" t="s">
        <v>124</v>
      </c>
      <c r="C4107" t="s">
        <v>99</v>
      </c>
      <c r="D4107" t="s">
        <v>100</v>
      </c>
      <c r="E4107" s="54">
        <v>0</v>
      </c>
      <c r="F4107" t="s">
        <v>65</v>
      </c>
      <c r="G4107" s="54">
        <v>32.999055468968599</v>
      </c>
      <c r="H4107" s="54">
        <v>0</v>
      </c>
      <c r="I4107" s="54">
        <v>4.3244065120704898</v>
      </c>
      <c r="J4107" s="1">
        <v>0</v>
      </c>
      <c r="K4107" s="1">
        <v>150</v>
      </c>
      <c r="L4107" s="54"/>
    </row>
    <row r="4108" spans="1:12">
      <c r="A4108" t="s">
        <v>29</v>
      </c>
      <c r="B4108" t="s">
        <v>124</v>
      </c>
      <c r="C4108" t="s">
        <v>99</v>
      </c>
      <c r="D4108" t="s">
        <v>100</v>
      </c>
      <c r="E4108" s="54">
        <v>0</v>
      </c>
      <c r="F4108" t="s">
        <v>64</v>
      </c>
      <c r="G4108" s="54">
        <v>32.999055468968599</v>
      </c>
      <c r="H4108" s="54">
        <v>0</v>
      </c>
      <c r="I4108" s="54">
        <v>1.9661590682669201</v>
      </c>
      <c r="J4108" s="1">
        <v>0</v>
      </c>
      <c r="K4108" s="1">
        <v>150</v>
      </c>
      <c r="L4108" s="54"/>
    </row>
    <row r="4109" spans="1:12">
      <c r="A4109" t="s">
        <v>29</v>
      </c>
      <c r="B4109" t="s">
        <v>124</v>
      </c>
      <c r="C4109" t="s">
        <v>99</v>
      </c>
      <c r="D4109" t="s">
        <v>100</v>
      </c>
      <c r="E4109" s="54">
        <v>0</v>
      </c>
      <c r="F4109" t="s">
        <v>17</v>
      </c>
      <c r="G4109" s="54">
        <v>32.999055468968599</v>
      </c>
      <c r="H4109" s="54">
        <v>0</v>
      </c>
      <c r="I4109" s="54">
        <v>-2.0531640805390099</v>
      </c>
      <c r="J4109" s="1">
        <v>0</v>
      </c>
      <c r="K4109" s="1">
        <v>150</v>
      </c>
      <c r="L4109" s="54"/>
    </row>
    <row r="4110" spans="1:12">
      <c r="A4110" t="s">
        <v>29</v>
      </c>
      <c r="B4110" t="s">
        <v>124</v>
      </c>
      <c r="C4110" t="s">
        <v>99</v>
      </c>
      <c r="D4110" t="s">
        <v>100</v>
      </c>
      <c r="E4110" s="54">
        <v>0</v>
      </c>
      <c r="F4110" t="s">
        <v>63</v>
      </c>
      <c r="G4110" s="54">
        <v>32.999055468968599</v>
      </c>
      <c r="H4110" s="54">
        <v>0</v>
      </c>
      <c r="I4110" s="54">
        <v>3.6223631187116099</v>
      </c>
      <c r="J4110" s="1">
        <v>0</v>
      </c>
      <c r="K4110" s="1">
        <v>150</v>
      </c>
      <c r="L4110" s="54"/>
    </row>
    <row r="4111" spans="1:12">
      <c r="A4111" t="s">
        <v>29</v>
      </c>
      <c r="B4111" t="s">
        <v>124</v>
      </c>
      <c r="C4111" t="s">
        <v>99</v>
      </c>
      <c r="D4111" t="s">
        <v>100</v>
      </c>
      <c r="E4111" s="54">
        <v>0</v>
      </c>
      <c r="F4111" t="s">
        <v>72</v>
      </c>
      <c r="G4111" s="54">
        <v>32.999055468968599</v>
      </c>
      <c r="H4111" s="54">
        <v>0</v>
      </c>
      <c r="I4111" s="54">
        <v>-1.5289458013825501</v>
      </c>
      <c r="J4111" s="1">
        <v>0</v>
      </c>
      <c r="K4111" s="1">
        <v>150</v>
      </c>
      <c r="L4111" s="54"/>
    </row>
    <row r="4112" spans="1:12">
      <c r="A4112" t="s">
        <v>29</v>
      </c>
      <c r="B4112" t="s">
        <v>124</v>
      </c>
      <c r="C4112" t="s">
        <v>99</v>
      </c>
      <c r="D4112" t="s">
        <v>100</v>
      </c>
      <c r="E4112" s="54">
        <v>1</v>
      </c>
      <c r="F4112" t="s">
        <v>58</v>
      </c>
      <c r="G4112" s="54">
        <v>32.322791596024899</v>
      </c>
      <c r="H4112" s="54">
        <v>0</v>
      </c>
      <c r="I4112" s="54">
        <v>4.4765476802760196</v>
      </c>
      <c r="J4112" s="1">
        <v>0</v>
      </c>
      <c r="K4112" s="1">
        <v>150</v>
      </c>
      <c r="L4112" s="54"/>
    </row>
    <row r="4113" spans="1:12">
      <c r="A4113" t="s">
        <v>29</v>
      </c>
      <c r="B4113" t="s">
        <v>124</v>
      </c>
      <c r="C4113" t="s">
        <v>99</v>
      </c>
      <c r="D4113" t="s">
        <v>100</v>
      </c>
      <c r="E4113" s="54">
        <v>1</v>
      </c>
      <c r="F4113" t="s">
        <v>90</v>
      </c>
      <c r="G4113" s="54">
        <v>32.322791596024899</v>
      </c>
      <c r="H4113" s="54">
        <v>0</v>
      </c>
      <c r="I4113" s="54">
        <v>0.230969779993868</v>
      </c>
      <c r="J4113" s="1">
        <v>0</v>
      </c>
      <c r="K4113" s="1">
        <v>150</v>
      </c>
      <c r="L4113" s="54"/>
    </row>
    <row r="4114" spans="1:12">
      <c r="A4114" t="s">
        <v>29</v>
      </c>
      <c r="B4114" t="s">
        <v>124</v>
      </c>
      <c r="C4114" t="s">
        <v>99</v>
      </c>
      <c r="D4114" t="s">
        <v>100</v>
      </c>
      <c r="E4114" s="54">
        <v>1</v>
      </c>
      <c r="F4114" t="s">
        <v>84</v>
      </c>
      <c r="G4114" s="54">
        <v>32.322791596024899</v>
      </c>
      <c r="H4114" s="54">
        <v>0</v>
      </c>
      <c r="I4114" s="54">
        <v>4.4456922458158403E-2</v>
      </c>
      <c r="J4114" s="1">
        <v>0</v>
      </c>
      <c r="K4114" s="1">
        <v>150</v>
      </c>
      <c r="L4114" s="54"/>
    </row>
    <row r="4115" spans="1:12">
      <c r="A4115" t="s">
        <v>29</v>
      </c>
      <c r="B4115" t="s">
        <v>124</v>
      </c>
      <c r="C4115" t="s">
        <v>99</v>
      </c>
      <c r="D4115" t="s">
        <v>100</v>
      </c>
      <c r="E4115" s="54">
        <v>1</v>
      </c>
      <c r="F4115" t="s">
        <v>80</v>
      </c>
      <c r="G4115" s="54">
        <v>32.322791596024899</v>
      </c>
      <c r="H4115" s="54">
        <v>0</v>
      </c>
      <c r="I4115" s="54">
        <v>0.56832190160311502</v>
      </c>
      <c r="J4115" s="1">
        <v>0</v>
      </c>
      <c r="K4115" s="1">
        <v>150</v>
      </c>
      <c r="L4115" s="54"/>
    </row>
    <row r="4116" spans="1:12">
      <c r="A4116" t="s">
        <v>29</v>
      </c>
      <c r="B4116" t="s">
        <v>124</v>
      </c>
      <c r="C4116" t="s">
        <v>99</v>
      </c>
      <c r="D4116" t="s">
        <v>100</v>
      </c>
      <c r="E4116" s="54">
        <v>1</v>
      </c>
      <c r="F4116" t="s">
        <v>81</v>
      </c>
      <c r="G4116" s="54">
        <v>32.322791596024899</v>
      </c>
      <c r="H4116" s="54">
        <v>0</v>
      </c>
      <c r="I4116" s="54">
        <v>-0.20123399044307599</v>
      </c>
      <c r="J4116" s="1">
        <v>0</v>
      </c>
      <c r="K4116" s="1">
        <v>150</v>
      </c>
      <c r="L4116" s="54"/>
    </row>
    <row r="4117" spans="1:12">
      <c r="A4117" t="s">
        <v>29</v>
      </c>
      <c r="B4117" t="s">
        <v>124</v>
      </c>
      <c r="C4117" t="s">
        <v>99</v>
      </c>
      <c r="D4117" t="s">
        <v>100</v>
      </c>
      <c r="E4117" s="54">
        <v>1</v>
      </c>
      <c r="F4117" t="s">
        <v>79</v>
      </c>
      <c r="G4117" s="54">
        <v>32.322791596024899</v>
      </c>
      <c r="H4117" s="54">
        <v>0</v>
      </c>
      <c r="I4117" s="54">
        <v>-8.2306806764425797E-2</v>
      </c>
      <c r="J4117" s="1">
        <v>0</v>
      </c>
      <c r="K4117" s="1">
        <v>150</v>
      </c>
      <c r="L4117" s="54"/>
    </row>
    <row r="4118" spans="1:12">
      <c r="A4118" t="s">
        <v>29</v>
      </c>
      <c r="B4118" t="s">
        <v>124</v>
      </c>
      <c r="C4118" t="s">
        <v>99</v>
      </c>
      <c r="D4118" t="s">
        <v>100</v>
      </c>
      <c r="E4118" s="54">
        <v>1</v>
      </c>
      <c r="F4118" t="s">
        <v>66</v>
      </c>
      <c r="G4118" s="54">
        <v>32.322791596024899</v>
      </c>
      <c r="H4118" s="54">
        <v>0</v>
      </c>
      <c r="I4118" s="54">
        <v>6.0545486578044203</v>
      </c>
      <c r="J4118" s="1">
        <v>0</v>
      </c>
      <c r="K4118" s="1">
        <v>150</v>
      </c>
      <c r="L4118" s="54"/>
    </row>
    <row r="4119" spans="1:12">
      <c r="A4119" t="s">
        <v>29</v>
      </c>
      <c r="B4119" t="s">
        <v>124</v>
      </c>
      <c r="C4119" t="s">
        <v>99</v>
      </c>
      <c r="D4119" t="s">
        <v>100</v>
      </c>
      <c r="E4119" s="54">
        <v>1</v>
      </c>
      <c r="F4119" t="s">
        <v>56</v>
      </c>
      <c r="G4119" s="54">
        <v>32.322791596024899</v>
      </c>
      <c r="H4119" s="54">
        <v>0</v>
      </c>
      <c r="I4119" s="54">
        <v>9.3613615287170102</v>
      </c>
      <c r="J4119" s="1">
        <v>0</v>
      </c>
      <c r="K4119" s="1">
        <v>150</v>
      </c>
      <c r="L4119" s="54"/>
    </row>
    <row r="4120" spans="1:12">
      <c r="A4120" t="s">
        <v>29</v>
      </c>
      <c r="B4120" t="s">
        <v>124</v>
      </c>
      <c r="C4120" t="s">
        <v>99</v>
      </c>
      <c r="D4120" t="s">
        <v>100</v>
      </c>
      <c r="E4120" s="54">
        <v>1</v>
      </c>
      <c r="F4120" t="s">
        <v>88</v>
      </c>
      <c r="G4120" s="54">
        <v>32.322791596024899</v>
      </c>
      <c r="H4120" s="54">
        <v>0</v>
      </c>
      <c r="I4120" s="54">
        <v>-0.78723512434292797</v>
      </c>
      <c r="J4120" s="1">
        <v>0</v>
      </c>
      <c r="K4120" s="1">
        <v>150</v>
      </c>
      <c r="L4120" s="54"/>
    </row>
    <row r="4121" spans="1:12">
      <c r="A4121" t="s">
        <v>29</v>
      </c>
      <c r="B4121" t="s">
        <v>124</v>
      </c>
      <c r="C4121" t="s">
        <v>99</v>
      </c>
      <c r="D4121" t="s">
        <v>100</v>
      </c>
      <c r="E4121" s="54">
        <v>1</v>
      </c>
      <c r="F4121" t="s">
        <v>87</v>
      </c>
      <c r="G4121" s="54">
        <v>32.322791596024899</v>
      </c>
      <c r="H4121" s="54">
        <v>0</v>
      </c>
      <c r="I4121" s="54">
        <v>-0.247532218150017</v>
      </c>
      <c r="J4121" s="1">
        <v>0</v>
      </c>
      <c r="K4121" s="1">
        <v>150</v>
      </c>
      <c r="L4121" s="54"/>
    </row>
    <row r="4122" spans="1:12">
      <c r="A4122" t="s">
        <v>29</v>
      </c>
      <c r="B4122" t="s">
        <v>124</v>
      </c>
      <c r="C4122" t="s">
        <v>99</v>
      </c>
      <c r="D4122" t="s">
        <v>100</v>
      </c>
      <c r="E4122" s="54">
        <v>1</v>
      </c>
      <c r="F4122" t="s">
        <v>85</v>
      </c>
      <c r="G4122" s="54">
        <v>32.322791596024899</v>
      </c>
      <c r="H4122" s="54">
        <v>0</v>
      </c>
      <c r="I4122" s="54">
        <v>3.2365012170358698E-2</v>
      </c>
      <c r="J4122" s="1">
        <v>0</v>
      </c>
      <c r="K4122" s="1">
        <v>17.213114754098399</v>
      </c>
      <c r="L4122" s="54"/>
    </row>
    <row r="4123" spans="1:12">
      <c r="A4123" t="s">
        <v>29</v>
      </c>
      <c r="B4123" t="s">
        <v>124</v>
      </c>
      <c r="C4123" t="s">
        <v>99</v>
      </c>
      <c r="D4123" t="s">
        <v>100</v>
      </c>
      <c r="E4123" s="54">
        <v>1</v>
      </c>
      <c r="F4123" t="s">
        <v>85</v>
      </c>
      <c r="G4123" s="54">
        <v>32.322791596024899</v>
      </c>
      <c r="H4123" s="54">
        <v>1</v>
      </c>
      <c r="I4123" s="54">
        <v>1.14621428103138</v>
      </c>
      <c r="J4123" s="1">
        <v>17.213114754098399</v>
      </c>
      <c r="K4123" s="1">
        <v>32.131147540983598</v>
      </c>
      <c r="L4123" s="54"/>
    </row>
    <row r="4124" spans="1:12">
      <c r="A4124" t="s">
        <v>29</v>
      </c>
      <c r="B4124" t="s">
        <v>124</v>
      </c>
      <c r="C4124" t="s">
        <v>99</v>
      </c>
      <c r="D4124" t="s">
        <v>100</v>
      </c>
      <c r="E4124" s="54">
        <v>1</v>
      </c>
      <c r="F4124" t="s">
        <v>85</v>
      </c>
      <c r="G4124" s="54">
        <v>32.322791596024899</v>
      </c>
      <c r="H4124" s="54">
        <v>2</v>
      </c>
      <c r="I4124" s="54">
        <v>0.13535003045604499</v>
      </c>
      <c r="J4124" s="1">
        <v>32.131147540983598</v>
      </c>
      <c r="K4124" s="1">
        <v>150</v>
      </c>
      <c r="L4124" s="54"/>
    </row>
    <row r="4125" spans="1:12">
      <c r="A4125" t="s">
        <v>29</v>
      </c>
      <c r="B4125" t="s">
        <v>124</v>
      </c>
      <c r="C4125" t="s">
        <v>99</v>
      </c>
      <c r="D4125" t="s">
        <v>100</v>
      </c>
      <c r="E4125" s="54">
        <v>1</v>
      </c>
      <c r="F4125" t="s">
        <v>89</v>
      </c>
      <c r="G4125" s="54">
        <v>32.322791596024899</v>
      </c>
      <c r="H4125" s="54">
        <v>0</v>
      </c>
      <c r="I4125" s="54">
        <v>0.24170932628359501</v>
      </c>
      <c r="J4125" s="1">
        <v>0</v>
      </c>
      <c r="K4125" s="1">
        <v>150</v>
      </c>
      <c r="L4125" s="54"/>
    </row>
    <row r="4126" spans="1:12">
      <c r="A4126" t="s">
        <v>29</v>
      </c>
      <c r="B4126" t="s">
        <v>124</v>
      </c>
      <c r="C4126" t="s">
        <v>99</v>
      </c>
      <c r="D4126" t="s">
        <v>100</v>
      </c>
      <c r="E4126" s="54">
        <v>1</v>
      </c>
      <c r="F4126" t="s">
        <v>55</v>
      </c>
      <c r="G4126" s="54">
        <v>32.322791596024899</v>
      </c>
      <c r="H4126" s="54">
        <v>0</v>
      </c>
      <c r="I4126" s="54">
        <v>9.1792516842767107</v>
      </c>
      <c r="J4126" s="1">
        <v>0</v>
      </c>
      <c r="K4126" s="1">
        <v>150</v>
      </c>
      <c r="L4126" s="54"/>
    </row>
    <row r="4127" spans="1:12">
      <c r="A4127" t="s">
        <v>29</v>
      </c>
      <c r="B4127" t="s">
        <v>124</v>
      </c>
      <c r="C4127" t="s">
        <v>99</v>
      </c>
      <c r="D4127" t="s">
        <v>100</v>
      </c>
      <c r="E4127" s="54">
        <v>1</v>
      </c>
      <c r="F4127" t="s">
        <v>57</v>
      </c>
      <c r="G4127" s="54">
        <v>32.322791596024899</v>
      </c>
      <c r="H4127" s="54">
        <v>0</v>
      </c>
      <c r="I4127" s="54">
        <v>7.8502824325911398</v>
      </c>
      <c r="J4127" s="1">
        <v>0</v>
      </c>
      <c r="K4127" s="1">
        <v>150</v>
      </c>
      <c r="L4127" s="54"/>
    </row>
    <row r="4128" spans="1:12">
      <c r="A4128" t="s">
        <v>29</v>
      </c>
      <c r="B4128" t="s">
        <v>124</v>
      </c>
      <c r="C4128" t="s">
        <v>99</v>
      </c>
      <c r="D4128" t="s">
        <v>100</v>
      </c>
      <c r="E4128" s="54">
        <v>1</v>
      </c>
      <c r="F4128" t="s">
        <v>59</v>
      </c>
      <c r="G4128" s="54">
        <v>32.322791596024899</v>
      </c>
      <c r="H4128" s="54">
        <v>0</v>
      </c>
      <c r="I4128" s="54">
        <v>2.6506655364309299</v>
      </c>
      <c r="J4128" s="1">
        <v>0</v>
      </c>
      <c r="K4128" s="1">
        <v>150</v>
      </c>
      <c r="L4128" s="54"/>
    </row>
    <row r="4129" spans="1:12">
      <c r="A4129" t="s">
        <v>29</v>
      </c>
      <c r="B4129" t="s">
        <v>124</v>
      </c>
      <c r="C4129" t="s">
        <v>99</v>
      </c>
      <c r="D4129" t="s">
        <v>100</v>
      </c>
      <c r="E4129" s="54">
        <v>1</v>
      </c>
      <c r="F4129" t="s">
        <v>65</v>
      </c>
      <c r="G4129" s="54">
        <v>32.322791596024899</v>
      </c>
      <c r="H4129" s="54">
        <v>0</v>
      </c>
      <c r="I4129" s="54">
        <v>4.4590477549100402</v>
      </c>
      <c r="J4129" s="1">
        <v>0</v>
      </c>
      <c r="K4129" s="1">
        <v>150</v>
      </c>
      <c r="L4129" s="54"/>
    </row>
    <row r="4130" spans="1:12">
      <c r="A4130" t="s">
        <v>29</v>
      </c>
      <c r="B4130" t="s">
        <v>124</v>
      </c>
      <c r="C4130" t="s">
        <v>99</v>
      </c>
      <c r="D4130" t="s">
        <v>100</v>
      </c>
      <c r="E4130" s="54">
        <v>1</v>
      </c>
      <c r="F4130" t="s">
        <v>64</v>
      </c>
      <c r="G4130" s="54">
        <v>32.322791596024899</v>
      </c>
      <c r="H4130" s="54">
        <v>0</v>
      </c>
      <c r="I4130" s="54">
        <v>1.88759653837806</v>
      </c>
      <c r="J4130" s="1">
        <v>0</v>
      </c>
      <c r="K4130" s="1">
        <v>150</v>
      </c>
      <c r="L4130" s="54"/>
    </row>
    <row r="4131" spans="1:12">
      <c r="A4131" t="s">
        <v>29</v>
      </c>
      <c r="B4131" t="s">
        <v>124</v>
      </c>
      <c r="C4131" t="s">
        <v>99</v>
      </c>
      <c r="D4131" t="s">
        <v>100</v>
      </c>
      <c r="E4131" s="54">
        <v>1</v>
      </c>
      <c r="F4131" t="s">
        <v>17</v>
      </c>
      <c r="G4131" s="54">
        <v>32.322791596024899</v>
      </c>
      <c r="H4131" s="54">
        <v>0</v>
      </c>
      <c r="I4131" s="54">
        <v>-1.4071779309735599</v>
      </c>
      <c r="J4131" s="1">
        <v>0</v>
      </c>
      <c r="K4131" s="1">
        <v>150</v>
      </c>
      <c r="L4131" s="54"/>
    </row>
    <row r="4132" spans="1:12">
      <c r="A4132" t="s">
        <v>29</v>
      </c>
      <c r="B4132" t="s">
        <v>124</v>
      </c>
      <c r="C4132" t="s">
        <v>99</v>
      </c>
      <c r="D4132" t="s">
        <v>100</v>
      </c>
      <c r="E4132" s="54">
        <v>1</v>
      </c>
      <c r="F4132" t="s">
        <v>63</v>
      </c>
      <c r="G4132" s="54">
        <v>32.322791596024899</v>
      </c>
      <c r="H4132" s="54">
        <v>0</v>
      </c>
      <c r="I4132" s="54">
        <v>3.39311978590964</v>
      </c>
      <c r="J4132" s="1">
        <v>0</v>
      </c>
      <c r="K4132" s="1">
        <v>150</v>
      </c>
      <c r="L4132" s="54"/>
    </row>
    <row r="4133" spans="1:12">
      <c r="A4133" t="s">
        <v>29</v>
      </c>
      <c r="B4133" t="s">
        <v>124</v>
      </c>
      <c r="C4133" t="s">
        <v>99</v>
      </c>
      <c r="D4133" t="s">
        <v>100</v>
      </c>
      <c r="E4133" s="54">
        <v>1</v>
      </c>
      <c r="F4133" t="s">
        <v>72</v>
      </c>
      <c r="G4133" s="54">
        <v>32.322791596024899</v>
      </c>
      <c r="H4133" s="54">
        <v>0</v>
      </c>
      <c r="I4133" s="54">
        <v>-1.92406881865381</v>
      </c>
      <c r="J4133" s="1">
        <v>0</v>
      </c>
      <c r="K4133" s="1">
        <v>150</v>
      </c>
      <c r="L4133" s="54"/>
    </row>
    <row r="4134" spans="1:12">
      <c r="A4134" t="s">
        <v>29</v>
      </c>
      <c r="B4134" t="s">
        <v>124</v>
      </c>
      <c r="C4134" t="s">
        <v>99</v>
      </c>
      <c r="D4134" t="s">
        <v>100</v>
      </c>
      <c r="E4134" s="54">
        <v>2</v>
      </c>
      <c r="F4134" t="s">
        <v>58</v>
      </c>
      <c r="G4134" s="54">
        <v>32.662801685468899</v>
      </c>
      <c r="H4134" s="54">
        <v>0</v>
      </c>
      <c r="I4134" s="54">
        <v>4.4195849167634096</v>
      </c>
      <c r="J4134" s="1">
        <v>0</v>
      </c>
      <c r="K4134" s="1">
        <v>150</v>
      </c>
      <c r="L4134" s="54"/>
    </row>
    <row r="4135" spans="1:12">
      <c r="A4135" t="s">
        <v>29</v>
      </c>
      <c r="B4135" t="s">
        <v>124</v>
      </c>
      <c r="C4135" t="s">
        <v>99</v>
      </c>
      <c r="D4135" t="s">
        <v>100</v>
      </c>
      <c r="E4135" s="54">
        <v>2</v>
      </c>
      <c r="F4135" t="s">
        <v>90</v>
      </c>
      <c r="G4135" s="54">
        <v>32.662801685468899</v>
      </c>
      <c r="H4135" s="54">
        <v>0</v>
      </c>
      <c r="I4135" s="54">
        <v>0.155570964672611</v>
      </c>
      <c r="J4135" s="1">
        <v>0</v>
      </c>
      <c r="K4135" s="1">
        <v>150</v>
      </c>
      <c r="L4135" s="54"/>
    </row>
    <row r="4136" spans="1:12">
      <c r="A4136" t="s">
        <v>29</v>
      </c>
      <c r="B4136" t="s">
        <v>124</v>
      </c>
      <c r="C4136" t="s">
        <v>99</v>
      </c>
      <c r="D4136" t="s">
        <v>100</v>
      </c>
      <c r="E4136" s="54">
        <v>2</v>
      </c>
      <c r="F4136" t="s">
        <v>84</v>
      </c>
      <c r="G4136" s="54">
        <v>32.662801685468899</v>
      </c>
      <c r="H4136" s="54">
        <v>0</v>
      </c>
      <c r="I4136" s="54">
        <v>-4.9267054815264E-2</v>
      </c>
      <c r="J4136" s="1">
        <v>0</v>
      </c>
      <c r="K4136" s="1">
        <v>150</v>
      </c>
      <c r="L4136" s="54"/>
    </row>
    <row r="4137" spans="1:12">
      <c r="A4137" t="s">
        <v>29</v>
      </c>
      <c r="B4137" t="s">
        <v>124</v>
      </c>
      <c r="C4137" t="s">
        <v>99</v>
      </c>
      <c r="D4137" t="s">
        <v>100</v>
      </c>
      <c r="E4137" s="54">
        <v>2</v>
      </c>
      <c r="F4137" t="s">
        <v>80</v>
      </c>
      <c r="G4137" s="54">
        <v>32.662801685468899</v>
      </c>
      <c r="H4137" s="54">
        <v>0</v>
      </c>
      <c r="I4137" s="54">
        <v>0.52424990387533499</v>
      </c>
      <c r="J4137" s="1">
        <v>0</v>
      </c>
      <c r="K4137" s="1">
        <v>150</v>
      </c>
      <c r="L4137" s="54"/>
    </row>
    <row r="4138" spans="1:12">
      <c r="A4138" t="s">
        <v>29</v>
      </c>
      <c r="B4138" t="s">
        <v>124</v>
      </c>
      <c r="C4138" t="s">
        <v>99</v>
      </c>
      <c r="D4138" t="s">
        <v>100</v>
      </c>
      <c r="E4138" s="54">
        <v>2</v>
      </c>
      <c r="F4138" t="s">
        <v>81</v>
      </c>
      <c r="G4138" s="54">
        <v>32.662801685468899</v>
      </c>
      <c r="H4138" s="54">
        <v>0</v>
      </c>
      <c r="I4138" s="54">
        <v>-1.9334512439683201E-2</v>
      </c>
      <c r="J4138" s="1">
        <v>0</v>
      </c>
      <c r="K4138" s="1">
        <v>150</v>
      </c>
      <c r="L4138" s="54"/>
    </row>
    <row r="4139" spans="1:12">
      <c r="A4139" t="s">
        <v>29</v>
      </c>
      <c r="B4139" t="s">
        <v>124</v>
      </c>
      <c r="C4139" t="s">
        <v>99</v>
      </c>
      <c r="D4139" t="s">
        <v>100</v>
      </c>
      <c r="E4139" s="54">
        <v>2</v>
      </c>
      <c r="F4139" t="s">
        <v>79</v>
      </c>
      <c r="G4139" s="54">
        <v>32.662801685468899</v>
      </c>
      <c r="H4139" s="54">
        <v>0</v>
      </c>
      <c r="I4139" s="54">
        <v>5.8779826651874999E-2</v>
      </c>
      <c r="J4139" s="1">
        <v>0</v>
      </c>
      <c r="K4139" s="1">
        <v>150</v>
      </c>
      <c r="L4139" s="54"/>
    </row>
    <row r="4140" spans="1:12">
      <c r="A4140" t="s">
        <v>29</v>
      </c>
      <c r="B4140" t="s">
        <v>124</v>
      </c>
      <c r="C4140" t="s">
        <v>99</v>
      </c>
      <c r="D4140" t="s">
        <v>100</v>
      </c>
      <c r="E4140" s="54">
        <v>2</v>
      </c>
      <c r="F4140" t="s">
        <v>66</v>
      </c>
      <c r="G4140" s="54">
        <v>32.662801685468899</v>
      </c>
      <c r="H4140" s="54">
        <v>0</v>
      </c>
      <c r="I4140" s="54">
        <v>5.8775308520289604</v>
      </c>
      <c r="J4140" s="1">
        <v>0</v>
      </c>
      <c r="K4140" s="1">
        <v>150</v>
      </c>
      <c r="L4140" s="54"/>
    </row>
    <row r="4141" spans="1:12">
      <c r="A4141" t="s">
        <v>29</v>
      </c>
      <c r="B4141" t="s">
        <v>124</v>
      </c>
      <c r="C4141" t="s">
        <v>99</v>
      </c>
      <c r="D4141" t="s">
        <v>100</v>
      </c>
      <c r="E4141" s="54">
        <v>2</v>
      </c>
      <c r="F4141" t="s">
        <v>56</v>
      </c>
      <c r="G4141" s="54">
        <v>32.662801685468899</v>
      </c>
      <c r="H4141" s="54">
        <v>0</v>
      </c>
      <c r="I4141" s="54">
        <v>9.2378873535885102</v>
      </c>
      <c r="J4141" s="1">
        <v>0</v>
      </c>
      <c r="K4141" s="1">
        <v>150</v>
      </c>
      <c r="L4141" s="54"/>
    </row>
    <row r="4142" spans="1:12">
      <c r="A4142" t="s">
        <v>29</v>
      </c>
      <c r="B4142" t="s">
        <v>124</v>
      </c>
      <c r="C4142" t="s">
        <v>99</v>
      </c>
      <c r="D4142" t="s">
        <v>100</v>
      </c>
      <c r="E4142" s="54">
        <v>2</v>
      </c>
      <c r="F4142" t="s">
        <v>88</v>
      </c>
      <c r="G4142" s="54">
        <v>32.662801685468899</v>
      </c>
      <c r="H4142" s="54">
        <v>0</v>
      </c>
      <c r="I4142" s="54">
        <v>-0.720501950827375</v>
      </c>
      <c r="J4142" s="1">
        <v>0</v>
      </c>
      <c r="K4142" s="1">
        <v>150</v>
      </c>
      <c r="L4142" s="54"/>
    </row>
    <row r="4143" spans="1:12">
      <c r="A4143" t="s">
        <v>29</v>
      </c>
      <c r="B4143" t="s">
        <v>124</v>
      </c>
      <c r="C4143" t="s">
        <v>99</v>
      </c>
      <c r="D4143" t="s">
        <v>100</v>
      </c>
      <c r="E4143" s="54">
        <v>2</v>
      </c>
      <c r="F4143" t="s">
        <v>87</v>
      </c>
      <c r="G4143" s="54">
        <v>32.662801685468899</v>
      </c>
      <c r="H4143" s="54">
        <v>0</v>
      </c>
      <c r="I4143" s="54">
        <v>-0.15702819835815501</v>
      </c>
      <c r="J4143" s="1">
        <v>0</v>
      </c>
      <c r="K4143" s="1">
        <v>150</v>
      </c>
      <c r="L4143" s="54"/>
    </row>
    <row r="4144" spans="1:12">
      <c r="A4144" t="s">
        <v>29</v>
      </c>
      <c r="B4144" t="s">
        <v>124</v>
      </c>
      <c r="C4144" t="s">
        <v>99</v>
      </c>
      <c r="D4144" t="s">
        <v>100</v>
      </c>
      <c r="E4144" s="54">
        <v>2</v>
      </c>
      <c r="F4144" t="s">
        <v>85</v>
      </c>
      <c r="G4144" s="54">
        <v>32.662801685468899</v>
      </c>
      <c r="H4144" s="54">
        <v>0</v>
      </c>
      <c r="I4144" s="54">
        <v>-4.6516768789938998E-3</v>
      </c>
      <c r="J4144" s="1">
        <v>0</v>
      </c>
      <c r="K4144" s="1">
        <v>17.213114754098399</v>
      </c>
      <c r="L4144" s="54"/>
    </row>
    <row r="4145" spans="1:12">
      <c r="A4145" t="s">
        <v>29</v>
      </c>
      <c r="B4145" t="s">
        <v>124</v>
      </c>
      <c r="C4145" t="s">
        <v>99</v>
      </c>
      <c r="D4145" t="s">
        <v>100</v>
      </c>
      <c r="E4145" s="54">
        <v>2</v>
      </c>
      <c r="F4145" t="s">
        <v>85</v>
      </c>
      <c r="G4145" s="54">
        <v>32.662801685468899</v>
      </c>
      <c r="H4145" s="54">
        <v>1</v>
      </c>
      <c r="I4145" s="54">
        <v>1.01890375860284</v>
      </c>
      <c r="J4145" s="1">
        <v>17.213114754098399</v>
      </c>
      <c r="K4145" s="1">
        <v>33.278688524590201</v>
      </c>
      <c r="L4145" s="54"/>
    </row>
    <row r="4146" spans="1:12">
      <c r="A4146" t="s">
        <v>29</v>
      </c>
      <c r="B4146" t="s">
        <v>124</v>
      </c>
      <c r="C4146" t="s">
        <v>99</v>
      </c>
      <c r="D4146" t="s">
        <v>100</v>
      </c>
      <c r="E4146" s="54">
        <v>2</v>
      </c>
      <c r="F4146" t="s">
        <v>85</v>
      </c>
      <c r="G4146" s="54">
        <v>32.662801685468899</v>
      </c>
      <c r="H4146" s="54">
        <v>2</v>
      </c>
      <c r="I4146" s="54">
        <v>0.144043704485915</v>
      </c>
      <c r="J4146" s="1">
        <v>33.278688524590201</v>
      </c>
      <c r="K4146" s="1">
        <v>150</v>
      </c>
      <c r="L4146" s="54"/>
    </row>
    <row r="4147" spans="1:12">
      <c r="A4147" t="s">
        <v>29</v>
      </c>
      <c r="B4147" t="s">
        <v>124</v>
      </c>
      <c r="C4147" t="s">
        <v>99</v>
      </c>
      <c r="D4147" t="s">
        <v>100</v>
      </c>
      <c r="E4147" s="54">
        <v>2</v>
      </c>
      <c r="F4147" t="s">
        <v>89</v>
      </c>
      <c r="G4147" s="54">
        <v>32.662801685468899</v>
      </c>
      <c r="H4147" s="54">
        <v>0</v>
      </c>
      <c r="I4147" s="54">
        <v>0.25266888206679</v>
      </c>
      <c r="J4147" s="1">
        <v>0</v>
      </c>
      <c r="K4147" s="1">
        <v>150</v>
      </c>
      <c r="L4147" s="54"/>
    </row>
    <row r="4148" spans="1:12">
      <c r="A4148" t="s">
        <v>29</v>
      </c>
      <c r="B4148" t="s">
        <v>124</v>
      </c>
      <c r="C4148" t="s">
        <v>99</v>
      </c>
      <c r="D4148" t="s">
        <v>100</v>
      </c>
      <c r="E4148" s="54">
        <v>2</v>
      </c>
      <c r="F4148" t="s">
        <v>55</v>
      </c>
      <c r="G4148" s="54">
        <v>32.662801685468899</v>
      </c>
      <c r="H4148" s="54">
        <v>0</v>
      </c>
      <c r="I4148" s="54">
        <v>9.0763015336891897</v>
      </c>
      <c r="J4148" s="1">
        <v>0</v>
      </c>
      <c r="K4148" s="1">
        <v>150</v>
      </c>
      <c r="L4148" s="54"/>
    </row>
    <row r="4149" spans="1:12">
      <c r="A4149" t="s">
        <v>29</v>
      </c>
      <c r="B4149" t="s">
        <v>124</v>
      </c>
      <c r="C4149" t="s">
        <v>99</v>
      </c>
      <c r="D4149" t="s">
        <v>100</v>
      </c>
      <c r="E4149" s="54">
        <v>2</v>
      </c>
      <c r="F4149" t="s">
        <v>57</v>
      </c>
      <c r="G4149" s="54">
        <v>32.662801685468899</v>
      </c>
      <c r="H4149" s="54">
        <v>0</v>
      </c>
      <c r="I4149" s="54">
        <v>7.8011528134394101</v>
      </c>
      <c r="J4149" s="1">
        <v>0</v>
      </c>
      <c r="K4149" s="1">
        <v>150</v>
      </c>
      <c r="L4149" s="54"/>
    </row>
    <row r="4150" spans="1:12">
      <c r="A4150" t="s">
        <v>29</v>
      </c>
      <c r="B4150" t="s">
        <v>124</v>
      </c>
      <c r="C4150" t="s">
        <v>99</v>
      </c>
      <c r="D4150" t="s">
        <v>100</v>
      </c>
      <c r="E4150" s="54">
        <v>2</v>
      </c>
      <c r="F4150" t="s">
        <v>59</v>
      </c>
      <c r="G4150" s="54">
        <v>32.662801685468899</v>
      </c>
      <c r="H4150" s="54">
        <v>0</v>
      </c>
      <c r="I4150" s="54">
        <v>2.5049566413312001</v>
      </c>
      <c r="J4150" s="1">
        <v>0</v>
      </c>
      <c r="K4150" s="1">
        <v>150</v>
      </c>
      <c r="L4150" s="54"/>
    </row>
    <row r="4151" spans="1:12">
      <c r="A4151" t="s">
        <v>29</v>
      </c>
      <c r="B4151" t="s">
        <v>124</v>
      </c>
      <c r="C4151" t="s">
        <v>99</v>
      </c>
      <c r="D4151" t="s">
        <v>100</v>
      </c>
      <c r="E4151" s="54">
        <v>2</v>
      </c>
      <c r="F4151" t="s">
        <v>65</v>
      </c>
      <c r="G4151" s="54">
        <v>32.662801685468899</v>
      </c>
      <c r="H4151" s="54">
        <v>0</v>
      </c>
      <c r="I4151" s="54">
        <v>4.99700610377809</v>
      </c>
      <c r="J4151" s="1">
        <v>0</v>
      </c>
      <c r="K4151" s="1">
        <v>150</v>
      </c>
      <c r="L4151" s="54"/>
    </row>
    <row r="4152" spans="1:12">
      <c r="A4152" t="s">
        <v>29</v>
      </c>
      <c r="B4152" t="s">
        <v>124</v>
      </c>
      <c r="C4152" t="s">
        <v>99</v>
      </c>
      <c r="D4152" t="s">
        <v>100</v>
      </c>
      <c r="E4152" s="54">
        <v>2</v>
      </c>
      <c r="F4152" t="s">
        <v>64</v>
      </c>
      <c r="G4152" s="54">
        <v>32.662801685468899</v>
      </c>
      <c r="H4152" s="54">
        <v>0</v>
      </c>
      <c r="I4152" s="54">
        <v>1.8390344986768099</v>
      </c>
      <c r="J4152" s="1">
        <v>0</v>
      </c>
      <c r="K4152" s="1">
        <v>150</v>
      </c>
      <c r="L4152" s="54"/>
    </row>
    <row r="4153" spans="1:12">
      <c r="A4153" t="s">
        <v>29</v>
      </c>
      <c r="B4153" t="s">
        <v>124</v>
      </c>
      <c r="C4153" t="s">
        <v>99</v>
      </c>
      <c r="D4153" t="s">
        <v>100</v>
      </c>
      <c r="E4153" s="54">
        <v>2</v>
      </c>
      <c r="F4153" t="s">
        <v>17</v>
      </c>
      <c r="G4153" s="54">
        <v>32.662801685468899</v>
      </c>
      <c r="H4153" s="54">
        <v>0</v>
      </c>
      <c r="I4153" s="54">
        <v>-1.7945791693715101</v>
      </c>
      <c r="J4153" s="1">
        <v>0</v>
      </c>
      <c r="K4153" s="1">
        <v>150</v>
      </c>
      <c r="L4153" s="54"/>
    </row>
    <row r="4154" spans="1:12">
      <c r="A4154" t="s">
        <v>29</v>
      </c>
      <c r="B4154" t="s">
        <v>124</v>
      </c>
      <c r="C4154" t="s">
        <v>99</v>
      </c>
      <c r="D4154" t="s">
        <v>100</v>
      </c>
      <c r="E4154" s="54">
        <v>2</v>
      </c>
      <c r="F4154" t="s">
        <v>63</v>
      </c>
      <c r="G4154" s="54">
        <v>32.662801685468899</v>
      </c>
      <c r="H4154" s="54">
        <v>0</v>
      </c>
      <c r="I4154" s="54">
        <v>3.0758796269711701</v>
      </c>
      <c r="J4154" s="1">
        <v>0</v>
      </c>
      <c r="K4154" s="1">
        <v>150</v>
      </c>
      <c r="L4154" s="54"/>
    </row>
    <row r="4155" spans="1:12">
      <c r="A4155" t="s">
        <v>29</v>
      </c>
      <c r="B4155" t="s">
        <v>124</v>
      </c>
      <c r="C4155" t="s">
        <v>99</v>
      </c>
      <c r="D4155" t="s">
        <v>100</v>
      </c>
      <c r="E4155" s="54">
        <v>2</v>
      </c>
      <c r="F4155" t="s">
        <v>72</v>
      </c>
      <c r="G4155" s="54">
        <v>32.662801685468899</v>
      </c>
      <c r="H4155" s="54">
        <v>0</v>
      </c>
      <c r="I4155" s="54">
        <v>-2.1108292214105702</v>
      </c>
      <c r="J4155" s="1">
        <v>0</v>
      </c>
      <c r="K4155" s="1">
        <v>150</v>
      </c>
      <c r="L4155" s="54"/>
    </row>
    <row r="4156" spans="1:12">
      <c r="A4156" t="s">
        <v>29</v>
      </c>
      <c r="B4156" t="s">
        <v>124</v>
      </c>
      <c r="C4156" t="s">
        <v>99</v>
      </c>
      <c r="D4156" t="s">
        <v>100</v>
      </c>
      <c r="E4156" s="54">
        <v>3</v>
      </c>
      <c r="F4156" t="s">
        <v>58</v>
      </c>
      <c r="G4156" s="54">
        <v>33.432321487339998</v>
      </c>
      <c r="H4156" s="54">
        <v>0</v>
      </c>
      <c r="I4156" s="54">
        <v>4.5925133622498802</v>
      </c>
      <c r="J4156" s="1">
        <v>0</v>
      </c>
      <c r="K4156" s="1">
        <v>150</v>
      </c>
      <c r="L4156" s="54"/>
    </row>
    <row r="4157" spans="1:12">
      <c r="A4157" t="s">
        <v>29</v>
      </c>
      <c r="B4157" t="s">
        <v>124</v>
      </c>
      <c r="C4157" t="s">
        <v>99</v>
      </c>
      <c r="D4157" t="s">
        <v>100</v>
      </c>
      <c r="E4157" s="54">
        <v>3</v>
      </c>
      <c r="F4157" t="s">
        <v>90</v>
      </c>
      <c r="G4157" s="54">
        <v>33.432321487339998</v>
      </c>
      <c r="H4157" s="54">
        <v>0</v>
      </c>
      <c r="I4157" s="54">
        <v>0.14480764752873199</v>
      </c>
      <c r="J4157" s="1">
        <v>0</v>
      </c>
      <c r="K4157" s="1">
        <v>150</v>
      </c>
      <c r="L4157" s="54"/>
    </row>
    <row r="4158" spans="1:12">
      <c r="A4158" t="s">
        <v>29</v>
      </c>
      <c r="B4158" t="s">
        <v>124</v>
      </c>
      <c r="C4158" t="s">
        <v>99</v>
      </c>
      <c r="D4158" t="s">
        <v>100</v>
      </c>
      <c r="E4158" s="54">
        <v>3</v>
      </c>
      <c r="F4158" t="s">
        <v>84</v>
      </c>
      <c r="G4158" s="54">
        <v>33.432321487339998</v>
      </c>
      <c r="H4158" s="54">
        <v>0</v>
      </c>
      <c r="I4158" s="54">
        <v>-0.148135067011431</v>
      </c>
      <c r="J4158" s="1">
        <v>0</v>
      </c>
      <c r="K4158" s="1">
        <v>150</v>
      </c>
      <c r="L4158" s="54"/>
    </row>
    <row r="4159" spans="1:12">
      <c r="A4159" t="s">
        <v>29</v>
      </c>
      <c r="B4159" t="s">
        <v>124</v>
      </c>
      <c r="C4159" t="s">
        <v>99</v>
      </c>
      <c r="D4159" t="s">
        <v>100</v>
      </c>
      <c r="E4159" s="54">
        <v>3</v>
      </c>
      <c r="F4159" t="s">
        <v>80</v>
      </c>
      <c r="G4159" s="54">
        <v>33.432321487339998</v>
      </c>
      <c r="H4159" s="54">
        <v>0</v>
      </c>
      <c r="I4159" s="54">
        <v>0.44214003048004502</v>
      </c>
      <c r="J4159" s="1">
        <v>0</v>
      </c>
      <c r="K4159" s="1">
        <v>150</v>
      </c>
      <c r="L4159" s="54"/>
    </row>
    <row r="4160" spans="1:12">
      <c r="A4160" t="s">
        <v>29</v>
      </c>
      <c r="B4160" t="s">
        <v>124</v>
      </c>
      <c r="C4160" t="s">
        <v>99</v>
      </c>
      <c r="D4160" t="s">
        <v>100</v>
      </c>
      <c r="E4160" s="54">
        <v>3</v>
      </c>
      <c r="F4160" t="s">
        <v>81</v>
      </c>
      <c r="G4160" s="54">
        <v>33.432321487339998</v>
      </c>
      <c r="H4160" s="54">
        <v>0</v>
      </c>
      <c r="I4160" s="54">
        <v>8.7347189861957705E-2</v>
      </c>
      <c r="J4160" s="1">
        <v>0</v>
      </c>
      <c r="K4160" s="1">
        <v>150</v>
      </c>
      <c r="L4160" s="54"/>
    </row>
    <row r="4161" spans="1:12">
      <c r="A4161" t="s">
        <v>29</v>
      </c>
      <c r="B4161" t="s">
        <v>124</v>
      </c>
      <c r="C4161" t="s">
        <v>99</v>
      </c>
      <c r="D4161" t="s">
        <v>100</v>
      </c>
      <c r="E4161" s="54">
        <v>3</v>
      </c>
      <c r="F4161" t="s">
        <v>79</v>
      </c>
      <c r="G4161" s="54">
        <v>33.432321487339998</v>
      </c>
      <c r="H4161" s="54">
        <v>0</v>
      </c>
      <c r="I4161" s="54">
        <v>-0.11126318305265701</v>
      </c>
      <c r="J4161" s="1">
        <v>0</v>
      </c>
      <c r="K4161" s="1">
        <v>150</v>
      </c>
      <c r="L4161" s="54"/>
    </row>
    <row r="4162" spans="1:12">
      <c r="A4162" t="s">
        <v>29</v>
      </c>
      <c r="B4162" t="s">
        <v>124</v>
      </c>
      <c r="C4162" t="s">
        <v>99</v>
      </c>
      <c r="D4162" t="s">
        <v>100</v>
      </c>
      <c r="E4162" s="54">
        <v>3</v>
      </c>
      <c r="F4162" t="s">
        <v>66</v>
      </c>
      <c r="G4162" s="54">
        <v>33.432321487339998</v>
      </c>
      <c r="H4162" s="54">
        <v>0</v>
      </c>
      <c r="I4162" s="54">
        <v>5.8418352219613601</v>
      </c>
      <c r="J4162" s="1">
        <v>0</v>
      </c>
      <c r="K4162" s="1">
        <v>150</v>
      </c>
      <c r="L4162" s="54"/>
    </row>
    <row r="4163" spans="1:12">
      <c r="A4163" t="s">
        <v>29</v>
      </c>
      <c r="B4163" t="s">
        <v>124</v>
      </c>
      <c r="C4163" t="s">
        <v>99</v>
      </c>
      <c r="D4163" t="s">
        <v>100</v>
      </c>
      <c r="E4163" s="54">
        <v>3</v>
      </c>
      <c r="F4163" t="s">
        <v>56</v>
      </c>
      <c r="G4163" s="54">
        <v>33.432321487339998</v>
      </c>
      <c r="H4163" s="54">
        <v>0</v>
      </c>
      <c r="I4163" s="54">
        <v>9.0827412230611309</v>
      </c>
      <c r="J4163" s="1">
        <v>0</v>
      </c>
      <c r="K4163" s="1">
        <v>150</v>
      </c>
      <c r="L4163" s="54"/>
    </row>
    <row r="4164" spans="1:12">
      <c r="A4164" t="s">
        <v>29</v>
      </c>
      <c r="B4164" t="s">
        <v>124</v>
      </c>
      <c r="C4164" t="s">
        <v>99</v>
      </c>
      <c r="D4164" t="s">
        <v>100</v>
      </c>
      <c r="E4164" s="54">
        <v>3</v>
      </c>
      <c r="F4164" t="s">
        <v>88</v>
      </c>
      <c r="G4164" s="54">
        <v>33.432321487339998</v>
      </c>
      <c r="H4164" s="54">
        <v>0</v>
      </c>
      <c r="I4164" s="54">
        <v>-3.3073100033411902</v>
      </c>
      <c r="J4164" s="1">
        <v>0</v>
      </c>
      <c r="K4164" s="1">
        <v>150</v>
      </c>
      <c r="L4164" s="54"/>
    </row>
    <row r="4165" spans="1:12">
      <c r="A4165" t="s">
        <v>29</v>
      </c>
      <c r="B4165" t="s">
        <v>124</v>
      </c>
      <c r="C4165" t="s">
        <v>99</v>
      </c>
      <c r="D4165" t="s">
        <v>100</v>
      </c>
      <c r="E4165" s="54">
        <v>3</v>
      </c>
      <c r="F4165" t="s">
        <v>87</v>
      </c>
      <c r="G4165" s="54">
        <v>33.432321487339998</v>
      </c>
      <c r="H4165" s="54">
        <v>0</v>
      </c>
      <c r="I4165" s="54">
        <v>6.1312416533749803E-2</v>
      </c>
      <c r="J4165" s="1">
        <v>0</v>
      </c>
      <c r="K4165" s="1">
        <v>150</v>
      </c>
      <c r="L4165" s="54"/>
    </row>
    <row r="4166" spans="1:12">
      <c r="A4166" t="s">
        <v>29</v>
      </c>
      <c r="B4166" t="s">
        <v>124</v>
      </c>
      <c r="C4166" t="s">
        <v>99</v>
      </c>
      <c r="D4166" t="s">
        <v>100</v>
      </c>
      <c r="E4166" s="54">
        <v>3</v>
      </c>
      <c r="F4166" t="s">
        <v>85</v>
      </c>
      <c r="G4166" s="54">
        <v>33.432321487339998</v>
      </c>
      <c r="H4166" s="54">
        <v>0</v>
      </c>
      <c r="I4166" s="54">
        <v>-5.5407960506387202E-2</v>
      </c>
      <c r="J4166" s="1">
        <v>0</v>
      </c>
      <c r="K4166" s="1">
        <v>19.508196721311499</v>
      </c>
      <c r="L4166" s="54"/>
    </row>
    <row r="4167" spans="1:12">
      <c r="A4167" t="s">
        <v>29</v>
      </c>
      <c r="B4167" t="s">
        <v>124</v>
      </c>
      <c r="C4167" t="s">
        <v>99</v>
      </c>
      <c r="D4167" t="s">
        <v>100</v>
      </c>
      <c r="E4167" s="54">
        <v>3</v>
      </c>
      <c r="F4167" t="s">
        <v>85</v>
      </c>
      <c r="G4167" s="54">
        <v>33.432321487339998</v>
      </c>
      <c r="H4167" s="54">
        <v>1</v>
      </c>
      <c r="I4167" s="54">
        <v>3.45820776412942</v>
      </c>
      <c r="J4167" s="1">
        <v>19.508196721311499</v>
      </c>
      <c r="K4167" s="1">
        <v>32.131147540983598</v>
      </c>
      <c r="L4167" s="54"/>
    </row>
    <row r="4168" spans="1:12">
      <c r="A4168" t="s">
        <v>29</v>
      </c>
      <c r="B4168" t="s">
        <v>124</v>
      </c>
      <c r="C4168" t="s">
        <v>99</v>
      </c>
      <c r="D4168" t="s">
        <v>100</v>
      </c>
      <c r="E4168" s="54">
        <v>3</v>
      </c>
      <c r="F4168" t="s">
        <v>85</v>
      </c>
      <c r="G4168" s="54">
        <v>33.432321487339998</v>
      </c>
      <c r="H4168" s="54">
        <v>2</v>
      </c>
      <c r="I4168" s="54">
        <v>0.115945548378994</v>
      </c>
      <c r="J4168" s="1">
        <v>32.131147540983598</v>
      </c>
      <c r="K4168" s="1">
        <v>150</v>
      </c>
      <c r="L4168" s="54"/>
    </row>
    <row r="4169" spans="1:12">
      <c r="A4169" t="s">
        <v>29</v>
      </c>
      <c r="B4169" t="s">
        <v>124</v>
      </c>
      <c r="C4169" t="s">
        <v>99</v>
      </c>
      <c r="D4169" t="s">
        <v>100</v>
      </c>
      <c r="E4169" s="54">
        <v>3</v>
      </c>
      <c r="F4169" t="s">
        <v>89</v>
      </c>
      <c r="G4169" s="54">
        <v>33.432321487339998</v>
      </c>
      <c r="H4169" s="54">
        <v>0</v>
      </c>
      <c r="I4169" s="54">
        <v>0.247833139758147</v>
      </c>
      <c r="J4169" s="1">
        <v>0</v>
      </c>
      <c r="K4169" s="1">
        <v>150</v>
      </c>
      <c r="L4169" s="54"/>
    </row>
    <row r="4170" spans="1:12">
      <c r="A4170" t="s">
        <v>29</v>
      </c>
      <c r="B4170" t="s">
        <v>124</v>
      </c>
      <c r="C4170" t="s">
        <v>99</v>
      </c>
      <c r="D4170" t="s">
        <v>100</v>
      </c>
      <c r="E4170" s="54">
        <v>3</v>
      </c>
      <c r="F4170" t="s">
        <v>55</v>
      </c>
      <c r="G4170" s="54">
        <v>33.432321487339998</v>
      </c>
      <c r="H4170" s="54">
        <v>0</v>
      </c>
      <c r="I4170" s="54">
        <v>9.0639747748532304</v>
      </c>
      <c r="J4170" s="1">
        <v>0</v>
      </c>
      <c r="K4170" s="1">
        <v>150</v>
      </c>
      <c r="L4170" s="54"/>
    </row>
    <row r="4171" spans="1:12">
      <c r="A4171" t="s">
        <v>29</v>
      </c>
      <c r="B4171" t="s">
        <v>124</v>
      </c>
      <c r="C4171" t="s">
        <v>99</v>
      </c>
      <c r="D4171" t="s">
        <v>100</v>
      </c>
      <c r="E4171" s="54">
        <v>3</v>
      </c>
      <c r="F4171" t="s">
        <v>57</v>
      </c>
      <c r="G4171" s="54">
        <v>33.432321487339998</v>
      </c>
      <c r="H4171" s="54">
        <v>0</v>
      </c>
      <c r="I4171" s="54">
        <v>7.7178737039633303</v>
      </c>
      <c r="J4171" s="1">
        <v>0</v>
      </c>
      <c r="K4171" s="1">
        <v>150</v>
      </c>
      <c r="L4171" s="54"/>
    </row>
    <row r="4172" spans="1:12">
      <c r="A4172" t="s">
        <v>29</v>
      </c>
      <c r="B4172" t="s">
        <v>124</v>
      </c>
      <c r="C4172" t="s">
        <v>99</v>
      </c>
      <c r="D4172" t="s">
        <v>100</v>
      </c>
      <c r="E4172" s="54">
        <v>3</v>
      </c>
      <c r="F4172" t="s">
        <v>59</v>
      </c>
      <c r="G4172" s="54">
        <v>33.432321487339998</v>
      </c>
      <c r="H4172" s="54">
        <v>0</v>
      </c>
      <c r="I4172" s="54">
        <v>2.3872616231807098</v>
      </c>
      <c r="J4172" s="1">
        <v>0</v>
      </c>
      <c r="K4172" s="1">
        <v>150</v>
      </c>
      <c r="L4172" s="54"/>
    </row>
    <row r="4173" spans="1:12">
      <c r="A4173" t="s">
        <v>29</v>
      </c>
      <c r="B4173" t="s">
        <v>124</v>
      </c>
      <c r="C4173" t="s">
        <v>99</v>
      </c>
      <c r="D4173" t="s">
        <v>100</v>
      </c>
      <c r="E4173" s="54">
        <v>3</v>
      </c>
      <c r="F4173" t="s">
        <v>65</v>
      </c>
      <c r="G4173" s="54">
        <v>33.432321487339998</v>
      </c>
      <c r="H4173" s="54">
        <v>0</v>
      </c>
      <c r="I4173" s="54">
        <v>4.6113055251519999</v>
      </c>
      <c r="J4173" s="1">
        <v>0</v>
      </c>
      <c r="K4173" s="1">
        <v>150</v>
      </c>
      <c r="L4173" s="54"/>
    </row>
    <row r="4174" spans="1:12">
      <c r="A4174" t="s">
        <v>29</v>
      </c>
      <c r="B4174" t="s">
        <v>124</v>
      </c>
      <c r="C4174" t="s">
        <v>99</v>
      </c>
      <c r="D4174" t="s">
        <v>100</v>
      </c>
      <c r="E4174" s="54">
        <v>3</v>
      </c>
      <c r="F4174" t="s">
        <v>64</v>
      </c>
      <c r="G4174" s="54">
        <v>33.432321487339998</v>
      </c>
      <c r="H4174" s="54">
        <v>0</v>
      </c>
      <c r="I4174" s="54">
        <v>1.4267946434657699</v>
      </c>
      <c r="J4174" s="1">
        <v>0</v>
      </c>
      <c r="K4174" s="1">
        <v>150</v>
      </c>
      <c r="L4174" s="54"/>
    </row>
    <row r="4175" spans="1:12">
      <c r="A4175" t="s">
        <v>29</v>
      </c>
      <c r="B4175" t="s">
        <v>124</v>
      </c>
      <c r="C4175" t="s">
        <v>99</v>
      </c>
      <c r="D4175" t="s">
        <v>100</v>
      </c>
      <c r="E4175" s="54">
        <v>3</v>
      </c>
      <c r="F4175" t="s">
        <v>17</v>
      </c>
      <c r="G4175" s="54">
        <v>33.432321487339998</v>
      </c>
      <c r="H4175" s="54">
        <v>0</v>
      </c>
      <c r="I4175" s="54">
        <v>-2.1978784172754602</v>
      </c>
      <c r="J4175" s="1">
        <v>0</v>
      </c>
      <c r="K4175" s="1">
        <v>150</v>
      </c>
      <c r="L4175" s="54"/>
    </row>
    <row r="4176" spans="1:12">
      <c r="A4176" t="s">
        <v>29</v>
      </c>
      <c r="B4176" t="s">
        <v>124</v>
      </c>
      <c r="C4176" t="s">
        <v>99</v>
      </c>
      <c r="D4176" t="s">
        <v>100</v>
      </c>
      <c r="E4176" s="54">
        <v>3</v>
      </c>
      <c r="F4176" t="s">
        <v>63</v>
      </c>
      <c r="G4176" s="54">
        <v>33.432321487339998</v>
      </c>
      <c r="H4176" s="54">
        <v>0</v>
      </c>
      <c r="I4176" s="54">
        <v>2.66560471840747</v>
      </c>
      <c r="J4176" s="1">
        <v>0</v>
      </c>
      <c r="K4176" s="1">
        <v>150</v>
      </c>
      <c r="L4176" s="54"/>
    </row>
    <row r="4177" spans="1:12">
      <c r="A4177" t="s">
        <v>29</v>
      </c>
      <c r="B4177" t="s">
        <v>124</v>
      </c>
      <c r="C4177" t="s">
        <v>99</v>
      </c>
      <c r="D4177" t="s">
        <v>100</v>
      </c>
      <c r="E4177" s="54">
        <v>3</v>
      </c>
      <c r="F4177" t="s">
        <v>72</v>
      </c>
      <c r="G4177" s="54">
        <v>33.432321487339998</v>
      </c>
      <c r="H4177" s="54">
        <v>0</v>
      </c>
      <c r="I4177" s="54">
        <v>-2.5819609308724401</v>
      </c>
      <c r="J4177" s="1">
        <v>0</v>
      </c>
      <c r="K4177" s="1">
        <v>150</v>
      </c>
      <c r="L4177" s="54"/>
    </row>
    <row r="4178" spans="1:12">
      <c r="A4178" t="s">
        <v>29</v>
      </c>
      <c r="B4178" t="s">
        <v>124</v>
      </c>
      <c r="C4178" t="s">
        <v>99</v>
      </c>
      <c r="D4178" t="s">
        <v>100</v>
      </c>
      <c r="E4178" s="54">
        <v>4</v>
      </c>
      <c r="F4178" t="s">
        <v>58</v>
      </c>
      <c r="G4178" s="54">
        <v>34.053505368402</v>
      </c>
      <c r="H4178" s="54">
        <v>0</v>
      </c>
      <c r="I4178" s="54">
        <v>4.5450278715620502</v>
      </c>
      <c r="J4178" s="1">
        <v>0</v>
      </c>
      <c r="K4178" s="1">
        <v>150</v>
      </c>
      <c r="L4178" s="54"/>
    </row>
    <row r="4179" spans="1:12">
      <c r="A4179" t="s">
        <v>29</v>
      </c>
      <c r="B4179" t="s">
        <v>124</v>
      </c>
      <c r="C4179" t="s">
        <v>99</v>
      </c>
      <c r="D4179" t="s">
        <v>100</v>
      </c>
      <c r="E4179" s="54">
        <v>4</v>
      </c>
      <c r="F4179" t="s">
        <v>90</v>
      </c>
      <c r="G4179" s="54">
        <v>34.053505368402</v>
      </c>
      <c r="H4179" s="54">
        <v>0</v>
      </c>
      <c r="I4179" s="54">
        <v>0.104253831062011</v>
      </c>
      <c r="J4179" s="1">
        <v>0</v>
      </c>
      <c r="K4179" s="1">
        <v>150</v>
      </c>
      <c r="L4179" s="54"/>
    </row>
    <row r="4180" spans="1:12">
      <c r="A4180" t="s">
        <v>29</v>
      </c>
      <c r="B4180" t="s">
        <v>124</v>
      </c>
      <c r="C4180" t="s">
        <v>99</v>
      </c>
      <c r="D4180" t="s">
        <v>100</v>
      </c>
      <c r="E4180" s="54">
        <v>4</v>
      </c>
      <c r="F4180" t="s">
        <v>84</v>
      </c>
      <c r="G4180" s="54">
        <v>34.053505368402</v>
      </c>
      <c r="H4180" s="54">
        <v>0</v>
      </c>
      <c r="I4180" s="54">
        <v>-0.231485193692229</v>
      </c>
      <c r="J4180" s="1">
        <v>0</v>
      </c>
      <c r="K4180" s="1">
        <v>150</v>
      </c>
      <c r="L4180" s="54"/>
    </row>
    <row r="4181" spans="1:12">
      <c r="A4181" t="s">
        <v>29</v>
      </c>
      <c r="B4181" t="s">
        <v>124</v>
      </c>
      <c r="C4181" t="s">
        <v>99</v>
      </c>
      <c r="D4181" t="s">
        <v>100</v>
      </c>
      <c r="E4181" s="54">
        <v>4</v>
      </c>
      <c r="F4181" t="s">
        <v>80</v>
      </c>
      <c r="G4181" s="54">
        <v>34.053505368402</v>
      </c>
      <c r="H4181" s="54">
        <v>0</v>
      </c>
      <c r="I4181" s="54">
        <v>0.48968565227121802</v>
      </c>
      <c r="J4181" s="1">
        <v>0</v>
      </c>
      <c r="K4181" s="1">
        <v>150</v>
      </c>
      <c r="L4181" s="54"/>
    </row>
    <row r="4182" spans="1:12">
      <c r="A4182" t="s">
        <v>29</v>
      </c>
      <c r="B4182" t="s">
        <v>124</v>
      </c>
      <c r="C4182" t="s">
        <v>99</v>
      </c>
      <c r="D4182" t="s">
        <v>100</v>
      </c>
      <c r="E4182" s="54">
        <v>4</v>
      </c>
      <c r="F4182" t="s">
        <v>81</v>
      </c>
      <c r="G4182" s="54">
        <v>34.053505368402</v>
      </c>
      <c r="H4182" s="54">
        <v>0</v>
      </c>
      <c r="I4182" s="54">
        <v>0.20921980028436299</v>
      </c>
      <c r="J4182" s="1">
        <v>0</v>
      </c>
      <c r="K4182" s="1">
        <v>150</v>
      </c>
      <c r="L4182" s="54"/>
    </row>
    <row r="4183" spans="1:12">
      <c r="A4183" t="s">
        <v>29</v>
      </c>
      <c r="B4183" t="s">
        <v>124</v>
      </c>
      <c r="C4183" t="s">
        <v>99</v>
      </c>
      <c r="D4183" t="s">
        <v>100</v>
      </c>
      <c r="E4183" s="54">
        <v>4</v>
      </c>
      <c r="F4183" t="s">
        <v>79</v>
      </c>
      <c r="G4183" s="54">
        <v>34.053505368402</v>
      </c>
      <c r="H4183" s="54">
        <v>0</v>
      </c>
      <c r="I4183" s="54">
        <v>-0.166279360392797</v>
      </c>
      <c r="J4183" s="1">
        <v>0</v>
      </c>
      <c r="K4183" s="1">
        <v>150</v>
      </c>
      <c r="L4183" s="54"/>
    </row>
    <row r="4184" spans="1:12">
      <c r="A4184" t="s">
        <v>29</v>
      </c>
      <c r="B4184" t="s">
        <v>124</v>
      </c>
      <c r="C4184" t="s">
        <v>99</v>
      </c>
      <c r="D4184" t="s">
        <v>100</v>
      </c>
      <c r="E4184" s="54">
        <v>4</v>
      </c>
      <c r="F4184" t="s">
        <v>66</v>
      </c>
      <c r="G4184" s="54">
        <v>34.053505368402</v>
      </c>
      <c r="H4184" s="54">
        <v>0</v>
      </c>
      <c r="I4184" s="54">
        <v>6.0838716089054703</v>
      </c>
      <c r="J4184" s="1">
        <v>0</v>
      </c>
      <c r="K4184" s="1">
        <v>150</v>
      </c>
      <c r="L4184" s="54"/>
    </row>
    <row r="4185" spans="1:12">
      <c r="A4185" t="s">
        <v>29</v>
      </c>
      <c r="B4185" t="s">
        <v>124</v>
      </c>
      <c r="C4185" t="s">
        <v>99</v>
      </c>
      <c r="D4185" t="s">
        <v>100</v>
      </c>
      <c r="E4185" s="54">
        <v>4</v>
      </c>
      <c r="F4185" t="s">
        <v>56</v>
      </c>
      <c r="G4185" s="54">
        <v>34.053505368402</v>
      </c>
      <c r="H4185" s="54">
        <v>0</v>
      </c>
      <c r="I4185" s="54">
        <v>9.3035380339292999</v>
      </c>
      <c r="J4185" s="1">
        <v>0</v>
      </c>
      <c r="K4185" s="1">
        <v>150</v>
      </c>
      <c r="L4185" s="54"/>
    </row>
    <row r="4186" spans="1:12">
      <c r="A4186" t="s">
        <v>29</v>
      </c>
      <c r="B4186" t="s">
        <v>124</v>
      </c>
      <c r="C4186" t="s">
        <v>99</v>
      </c>
      <c r="D4186" t="s">
        <v>100</v>
      </c>
      <c r="E4186" s="54">
        <v>4</v>
      </c>
      <c r="F4186" t="s">
        <v>88</v>
      </c>
      <c r="G4186" s="54">
        <v>34.053505368402</v>
      </c>
      <c r="H4186" s="54">
        <v>0</v>
      </c>
      <c r="I4186" s="54">
        <v>-0.28394245168369697</v>
      </c>
      <c r="J4186" s="1">
        <v>0</v>
      </c>
      <c r="K4186" s="1">
        <v>150</v>
      </c>
      <c r="L4186" s="54"/>
    </row>
    <row r="4187" spans="1:12">
      <c r="A4187" t="s">
        <v>29</v>
      </c>
      <c r="B4187" t="s">
        <v>124</v>
      </c>
      <c r="C4187" t="s">
        <v>99</v>
      </c>
      <c r="D4187" t="s">
        <v>100</v>
      </c>
      <c r="E4187" s="54">
        <v>4</v>
      </c>
      <c r="F4187" t="s">
        <v>87</v>
      </c>
      <c r="G4187" s="54">
        <v>34.053505368402</v>
      </c>
      <c r="H4187" s="54">
        <v>0</v>
      </c>
      <c r="I4187" s="54">
        <v>-2.2934425819047501E-2</v>
      </c>
      <c r="J4187" s="1">
        <v>0</v>
      </c>
      <c r="K4187" s="1">
        <v>150</v>
      </c>
      <c r="L4187" s="54"/>
    </row>
    <row r="4188" spans="1:12">
      <c r="A4188" t="s">
        <v>29</v>
      </c>
      <c r="B4188" t="s">
        <v>124</v>
      </c>
      <c r="C4188" t="s">
        <v>99</v>
      </c>
      <c r="D4188" t="s">
        <v>100</v>
      </c>
      <c r="E4188" s="54">
        <v>4</v>
      </c>
      <c r="F4188" t="s">
        <v>85</v>
      </c>
      <c r="G4188" s="54">
        <v>34.053505368402</v>
      </c>
      <c r="H4188" s="54">
        <v>0</v>
      </c>
      <c r="I4188" s="54">
        <v>-1.3529320544198999E-2</v>
      </c>
      <c r="J4188" s="1">
        <v>0</v>
      </c>
      <c r="K4188" s="1">
        <v>17.213114754098399</v>
      </c>
      <c r="L4188" s="54"/>
    </row>
    <row r="4189" spans="1:12">
      <c r="A4189" t="s">
        <v>29</v>
      </c>
      <c r="B4189" t="s">
        <v>124</v>
      </c>
      <c r="C4189" t="s">
        <v>99</v>
      </c>
      <c r="D4189" t="s">
        <v>100</v>
      </c>
      <c r="E4189" s="54">
        <v>4</v>
      </c>
      <c r="F4189" t="s">
        <v>85</v>
      </c>
      <c r="G4189" s="54">
        <v>34.053505368402</v>
      </c>
      <c r="H4189" s="54">
        <v>1</v>
      </c>
      <c r="I4189" s="54">
        <v>0.54445218766776704</v>
      </c>
      <c r="J4189" s="1">
        <v>17.213114754098399</v>
      </c>
      <c r="K4189" s="1">
        <v>150</v>
      </c>
      <c r="L4189" s="54"/>
    </row>
    <row r="4190" spans="1:12">
      <c r="A4190" t="s">
        <v>29</v>
      </c>
      <c r="B4190" t="s">
        <v>124</v>
      </c>
      <c r="C4190" t="s">
        <v>99</v>
      </c>
      <c r="D4190" t="s">
        <v>100</v>
      </c>
      <c r="E4190" s="54">
        <v>4</v>
      </c>
      <c r="F4190" t="s">
        <v>89</v>
      </c>
      <c r="G4190" s="54">
        <v>34.053505368402</v>
      </c>
      <c r="H4190" s="54">
        <v>0</v>
      </c>
      <c r="I4190" s="54">
        <v>0.253006393989885</v>
      </c>
      <c r="J4190" s="1">
        <v>0</v>
      </c>
      <c r="K4190" s="1">
        <v>150</v>
      </c>
      <c r="L4190" s="54"/>
    </row>
    <row r="4191" spans="1:12">
      <c r="A4191" t="s">
        <v>29</v>
      </c>
      <c r="B4191" t="s">
        <v>124</v>
      </c>
      <c r="C4191" t="s">
        <v>99</v>
      </c>
      <c r="D4191" t="s">
        <v>100</v>
      </c>
      <c r="E4191" s="54">
        <v>4</v>
      </c>
      <c r="F4191" t="s">
        <v>55</v>
      </c>
      <c r="G4191" s="54">
        <v>34.053505368402</v>
      </c>
      <c r="H4191" s="54">
        <v>0</v>
      </c>
      <c r="I4191" s="54">
        <v>9.2689370860574307</v>
      </c>
      <c r="J4191" s="1">
        <v>0</v>
      </c>
      <c r="K4191" s="1">
        <v>150</v>
      </c>
      <c r="L4191" s="54"/>
    </row>
    <row r="4192" spans="1:12">
      <c r="A4192" t="s">
        <v>29</v>
      </c>
      <c r="B4192" t="s">
        <v>124</v>
      </c>
      <c r="C4192" t="s">
        <v>99</v>
      </c>
      <c r="D4192" t="s">
        <v>100</v>
      </c>
      <c r="E4192" s="54">
        <v>4</v>
      </c>
      <c r="F4192" t="s">
        <v>57</v>
      </c>
      <c r="G4192" s="54">
        <v>34.053505368402</v>
      </c>
      <c r="H4192" s="54">
        <v>0</v>
      </c>
      <c r="I4192" s="54">
        <v>8.0657547199772299</v>
      </c>
      <c r="J4192" s="1">
        <v>0</v>
      </c>
      <c r="K4192" s="1">
        <v>150</v>
      </c>
      <c r="L4192" s="54"/>
    </row>
    <row r="4193" spans="1:12">
      <c r="A4193" t="s">
        <v>29</v>
      </c>
      <c r="B4193" t="s">
        <v>124</v>
      </c>
      <c r="C4193" t="s">
        <v>99</v>
      </c>
      <c r="D4193" t="s">
        <v>100</v>
      </c>
      <c r="E4193" s="54">
        <v>4</v>
      </c>
      <c r="F4193" t="s">
        <v>59</v>
      </c>
      <c r="G4193" s="54">
        <v>34.053505368402</v>
      </c>
      <c r="H4193" s="54">
        <v>0</v>
      </c>
      <c r="I4193" s="54">
        <v>2.1468586946904802</v>
      </c>
      <c r="J4193" s="1">
        <v>0</v>
      </c>
      <c r="K4193" s="1">
        <v>150</v>
      </c>
      <c r="L4193" s="54"/>
    </row>
    <row r="4194" spans="1:12">
      <c r="A4194" t="s">
        <v>29</v>
      </c>
      <c r="B4194" t="s">
        <v>124</v>
      </c>
      <c r="C4194" t="s">
        <v>99</v>
      </c>
      <c r="D4194" t="s">
        <v>100</v>
      </c>
      <c r="E4194" s="54">
        <v>4</v>
      </c>
      <c r="F4194" t="s">
        <v>65</v>
      </c>
      <c r="G4194" s="54">
        <v>34.053505368402</v>
      </c>
      <c r="H4194" s="54">
        <v>0</v>
      </c>
      <c r="I4194" s="54">
        <v>4.75211986604074</v>
      </c>
      <c r="J4194" s="1">
        <v>0</v>
      </c>
      <c r="K4194" s="1">
        <v>150</v>
      </c>
      <c r="L4194" s="54"/>
    </row>
    <row r="4195" spans="1:12">
      <c r="A4195" t="s">
        <v>29</v>
      </c>
      <c r="B4195" t="s">
        <v>124</v>
      </c>
      <c r="C4195" t="s">
        <v>99</v>
      </c>
      <c r="D4195" t="s">
        <v>100</v>
      </c>
      <c r="E4195" s="54">
        <v>4</v>
      </c>
      <c r="F4195" t="s">
        <v>64</v>
      </c>
      <c r="G4195" s="54">
        <v>34.053505368402</v>
      </c>
      <c r="H4195" s="54">
        <v>0</v>
      </c>
      <c r="I4195" s="54">
        <v>1.04131582820045</v>
      </c>
      <c r="J4195" s="1">
        <v>0</v>
      </c>
      <c r="K4195" s="1">
        <v>150</v>
      </c>
      <c r="L4195" s="54"/>
    </row>
    <row r="4196" spans="1:12">
      <c r="A4196" t="s">
        <v>29</v>
      </c>
      <c r="B4196" t="s">
        <v>124</v>
      </c>
      <c r="C4196" t="s">
        <v>99</v>
      </c>
      <c r="D4196" t="s">
        <v>100</v>
      </c>
      <c r="E4196" s="54">
        <v>4</v>
      </c>
      <c r="F4196" t="s">
        <v>17</v>
      </c>
      <c r="G4196" s="54">
        <v>34.053505368402</v>
      </c>
      <c r="H4196" s="54">
        <v>0</v>
      </c>
      <c r="I4196" s="54">
        <v>-3.1932768439749801</v>
      </c>
      <c r="J4196" s="1">
        <v>0</v>
      </c>
      <c r="K4196" s="1">
        <v>150</v>
      </c>
      <c r="L4196" s="54"/>
    </row>
    <row r="4197" spans="1:12">
      <c r="A4197" t="s">
        <v>29</v>
      </c>
      <c r="B4197" t="s">
        <v>124</v>
      </c>
      <c r="C4197" t="s">
        <v>99</v>
      </c>
      <c r="D4197" t="s">
        <v>100</v>
      </c>
      <c r="E4197" s="54">
        <v>4</v>
      </c>
      <c r="F4197" t="s">
        <v>63</v>
      </c>
      <c r="G4197" s="54">
        <v>34.053505368402</v>
      </c>
      <c r="H4197" s="54">
        <v>0</v>
      </c>
      <c r="I4197" s="54">
        <v>2.4254324008702501</v>
      </c>
      <c r="J4197" s="1">
        <v>0</v>
      </c>
      <c r="K4197" s="1">
        <v>150</v>
      </c>
      <c r="L4197" s="54"/>
    </row>
    <row r="4198" spans="1:12">
      <c r="A4198" t="s">
        <v>29</v>
      </c>
      <c r="B4198" t="s">
        <v>124</v>
      </c>
      <c r="C4198" t="s">
        <v>99</v>
      </c>
      <c r="D4198" t="s">
        <v>100</v>
      </c>
      <c r="E4198" s="54">
        <v>4</v>
      </c>
      <c r="F4198" t="s">
        <v>72</v>
      </c>
      <c r="G4198" s="54">
        <v>34.053505368402</v>
      </c>
      <c r="H4198" s="54">
        <v>0</v>
      </c>
      <c r="I4198" s="54">
        <v>-3.3824601346755498</v>
      </c>
      <c r="J4198" s="1">
        <v>0</v>
      </c>
      <c r="K4198" s="1">
        <v>150</v>
      </c>
      <c r="L4198" s="54"/>
    </row>
    <row r="4199" spans="1:12">
      <c r="A4199" t="s">
        <v>29</v>
      </c>
      <c r="B4199" t="s">
        <v>124</v>
      </c>
      <c r="C4199" t="s">
        <v>99</v>
      </c>
      <c r="D4199" t="s">
        <v>100</v>
      </c>
      <c r="E4199" s="54">
        <v>5</v>
      </c>
      <c r="F4199" t="s">
        <v>58</v>
      </c>
      <c r="G4199" s="54">
        <v>38.599337154698901</v>
      </c>
      <c r="H4199" s="54">
        <v>0</v>
      </c>
      <c r="I4199" s="54">
        <v>5.0796703854086003</v>
      </c>
      <c r="J4199" s="1">
        <v>0</v>
      </c>
      <c r="K4199" s="1">
        <v>150</v>
      </c>
      <c r="L4199" s="54"/>
    </row>
    <row r="4200" spans="1:12">
      <c r="A4200" t="s">
        <v>29</v>
      </c>
      <c r="B4200" t="s">
        <v>124</v>
      </c>
      <c r="C4200" t="s">
        <v>99</v>
      </c>
      <c r="D4200" t="s">
        <v>100</v>
      </c>
      <c r="E4200" s="54">
        <v>5</v>
      </c>
      <c r="F4200" t="s">
        <v>90</v>
      </c>
      <c r="G4200" s="54">
        <v>38.599337154698901</v>
      </c>
      <c r="H4200" s="54">
        <v>0</v>
      </c>
      <c r="I4200" s="54">
        <v>8.0956637005274501E-2</v>
      </c>
      <c r="J4200" s="1">
        <v>0</v>
      </c>
      <c r="K4200" s="1">
        <v>150</v>
      </c>
      <c r="L4200" s="54"/>
    </row>
    <row r="4201" spans="1:12">
      <c r="A4201" t="s">
        <v>29</v>
      </c>
      <c r="B4201" t="s">
        <v>124</v>
      </c>
      <c r="C4201" t="s">
        <v>99</v>
      </c>
      <c r="D4201" t="s">
        <v>100</v>
      </c>
      <c r="E4201" s="54">
        <v>5</v>
      </c>
      <c r="F4201" t="s">
        <v>84</v>
      </c>
      <c r="G4201" s="54">
        <v>38.599337154698901</v>
      </c>
      <c r="H4201" s="54">
        <v>0</v>
      </c>
      <c r="I4201" s="54">
        <v>-1.8288718023024099E-2</v>
      </c>
      <c r="J4201" s="1">
        <v>0</v>
      </c>
      <c r="K4201" s="1">
        <v>150</v>
      </c>
      <c r="L4201" s="54"/>
    </row>
    <row r="4202" spans="1:12">
      <c r="A4202" t="s">
        <v>29</v>
      </c>
      <c r="B4202" t="s">
        <v>124</v>
      </c>
      <c r="C4202" t="s">
        <v>99</v>
      </c>
      <c r="D4202" t="s">
        <v>100</v>
      </c>
      <c r="E4202" s="54">
        <v>5</v>
      </c>
      <c r="F4202" t="s">
        <v>80</v>
      </c>
      <c r="G4202" s="54">
        <v>38.599337154698901</v>
      </c>
      <c r="H4202" s="54">
        <v>0</v>
      </c>
      <c r="I4202" s="54">
        <v>0.69522500609771098</v>
      </c>
      <c r="J4202" s="1">
        <v>0</v>
      </c>
      <c r="K4202" s="1">
        <v>150</v>
      </c>
      <c r="L4202" s="54"/>
    </row>
    <row r="4203" spans="1:12">
      <c r="A4203" t="s">
        <v>29</v>
      </c>
      <c r="B4203" t="s">
        <v>124</v>
      </c>
      <c r="C4203" t="s">
        <v>99</v>
      </c>
      <c r="D4203" t="s">
        <v>100</v>
      </c>
      <c r="E4203" s="54">
        <v>5</v>
      </c>
      <c r="F4203" t="s">
        <v>81</v>
      </c>
      <c r="G4203" s="54">
        <v>38.599337154698901</v>
      </c>
      <c r="H4203" s="54">
        <v>0</v>
      </c>
      <c r="I4203" s="54">
        <v>0.18016133649461599</v>
      </c>
      <c r="J4203" s="1">
        <v>0</v>
      </c>
      <c r="K4203" s="1">
        <v>150</v>
      </c>
      <c r="L4203" s="54"/>
    </row>
    <row r="4204" spans="1:12">
      <c r="A4204" t="s">
        <v>29</v>
      </c>
      <c r="B4204" t="s">
        <v>124</v>
      </c>
      <c r="C4204" t="s">
        <v>99</v>
      </c>
      <c r="D4204" t="s">
        <v>100</v>
      </c>
      <c r="E4204" s="54">
        <v>5</v>
      </c>
      <c r="F4204" t="s">
        <v>79</v>
      </c>
      <c r="G4204" s="54">
        <v>38.599337154698901</v>
      </c>
      <c r="H4204" s="54">
        <v>0</v>
      </c>
      <c r="I4204" s="54">
        <v>-0.81232563170014105</v>
      </c>
      <c r="J4204" s="1">
        <v>0</v>
      </c>
      <c r="K4204" s="1">
        <v>150</v>
      </c>
      <c r="L4204" s="54"/>
    </row>
    <row r="4205" spans="1:12">
      <c r="A4205" t="s">
        <v>29</v>
      </c>
      <c r="B4205" t="s">
        <v>124</v>
      </c>
      <c r="C4205" t="s">
        <v>99</v>
      </c>
      <c r="D4205" t="s">
        <v>100</v>
      </c>
      <c r="E4205" s="54">
        <v>5</v>
      </c>
      <c r="F4205" t="s">
        <v>66</v>
      </c>
      <c r="G4205" s="54">
        <v>38.599337154698901</v>
      </c>
      <c r="H4205" s="54">
        <v>0</v>
      </c>
      <c r="I4205" s="54">
        <v>7.3200904742240196</v>
      </c>
      <c r="J4205" s="1">
        <v>0</v>
      </c>
      <c r="K4205" s="1">
        <v>150</v>
      </c>
      <c r="L4205" s="54"/>
    </row>
    <row r="4206" spans="1:12">
      <c r="A4206" t="s">
        <v>29</v>
      </c>
      <c r="B4206" t="s">
        <v>124</v>
      </c>
      <c r="C4206" t="s">
        <v>99</v>
      </c>
      <c r="D4206" t="s">
        <v>100</v>
      </c>
      <c r="E4206" s="54">
        <v>5</v>
      </c>
      <c r="F4206" t="s">
        <v>56</v>
      </c>
      <c r="G4206" s="54">
        <v>38.599337154698901</v>
      </c>
      <c r="H4206" s="54">
        <v>0</v>
      </c>
      <c r="I4206" s="54">
        <v>10.958179150674599</v>
      </c>
      <c r="J4206" s="1">
        <v>0</v>
      </c>
      <c r="K4206" s="1">
        <v>150</v>
      </c>
      <c r="L4206" s="54"/>
    </row>
    <row r="4207" spans="1:12">
      <c r="A4207" t="s">
        <v>29</v>
      </c>
      <c r="B4207" t="s">
        <v>124</v>
      </c>
      <c r="C4207" t="s">
        <v>99</v>
      </c>
      <c r="D4207" t="s">
        <v>100</v>
      </c>
      <c r="E4207" s="54">
        <v>5</v>
      </c>
      <c r="F4207" t="s">
        <v>88</v>
      </c>
      <c r="G4207" s="54">
        <v>38.599337154698901</v>
      </c>
      <c r="H4207" s="54">
        <v>0</v>
      </c>
      <c r="I4207" s="54">
        <v>0.42373421302516001</v>
      </c>
      <c r="J4207" s="1">
        <v>0</v>
      </c>
      <c r="K4207" s="1">
        <v>150</v>
      </c>
      <c r="L4207" s="54"/>
    </row>
    <row r="4208" spans="1:12">
      <c r="A4208" t="s">
        <v>29</v>
      </c>
      <c r="B4208" t="s">
        <v>124</v>
      </c>
      <c r="C4208" t="s">
        <v>99</v>
      </c>
      <c r="D4208" t="s">
        <v>100</v>
      </c>
      <c r="E4208" s="54">
        <v>5</v>
      </c>
      <c r="F4208" t="s">
        <v>87</v>
      </c>
      <c r="G4208" s="54">
        <v>38.599337154698901</v>
      </c>
      <c r="H4208" s="54">
        <v>0</v>
      </c>
      <c r="I4208" s="54">
        <v>0.21415967155768301</v>
      </c>
      <c r="J4208" s="1">
        <v>0</v>
      </c>
      <c r="K4208" s="1">
        <v>150</v>
      </c>
      <c r="L4208" s="54"/>
    </row>
    <row r="4209" spans="1:12">
      <c r="A4209" t="s">
        <v>29</v>
      </c>
      <c r="B4209" t="s">
        <v>124</v>
      </c>
      <c r="C4209" t="s">
        <v>99</v>
      </c>
      <c r="D4209" t="s">
        <v>100</v>
      </c>
      <c r="E4209" s="54">
        <v>5</v>
      </c>
      <c r="F4209" t="s">
        <v>85</v>
      </c>
      <c r="G4209" s="54">
        <v>38.599337154698901</v>
      </c>
      <c r="H4209" s="54">
        <v>0</v>
      </c>
      <c r="I4209" s="54">
        <v>-9.6286652687670601E-2</v>
      </c>
      <c r="J4209" s="1">
        <v>0</v>
      </c>
      <c r="K4209" s="1">
        <v>22.9508196721311</v>
      </c>
      <c r="L4209" s="54"/>
    </row>
    <row r="4210" spans="1:12">
      <c r="A4210" t="s">
        <v>29</v>
      </c>
      <c r="B4210" t="s">
        <v>124</v>
      </c>
      <c r="C4210" t="s">
        <v>99</v>
      </c>
      <c r="D4210" t="s">
        <v>100</v>
      </c>
      <c r="E4210" s="54">
        <v>5</v>
      </c>
      <c r="F4210" t="s">
        <v>85</v>
      </c>
      <c r="G4210" s="54">
        <v>38.599337154698901</v>
      </c>
      <c r="H4210" s="54">
        <v>1</v>
      </c>
      <c r="I4210" s="54">
        <v>-0.370144796370657</v>
      </c>
      <c r="J4210" s="1">
        <v>22.9508196721311</v>
      </c>
      <c r="K4210" s="1">
        <v>59.672131147541002</v>
      </c>
      <c r="L4210" s="54"/>
    </row>
    <row r="4211" spans="1:12">
      <c r="A4211" t="s">
        <v>29</v>
      </c>
      <c r="B4211" t="s">
        <v>124</v>
      </c>
      <c r="C4211" t="s">
        <v>99</v>
      </c>
      <c r="D4211" t="s">
        <v>100</v>
      </c>
      <c r="E4211" s="54">
        <v>5</v>
      </c>
      <c r="F4211" t="s">
        <v>85</v>
      </c>
      <c r="G4211" s="54">
        <v>38.599337154698901</v>
      </c>
      <c r="H4211" s="54">
        <v>2</v>
      </c>
      <c r="I4211" s="54">
        <v>-0.50963996944674395</v>
      </c>
      <c r="J4211" s="1">
        <v>59.672131147541002</v>
      </c>
      <c r="K4211" s="1">
        <v>150</v>
      </c>
      <c r="L4211" s="54"/>
    </row>
    <row r="4212" spans="1:12">
      <c r="A4212" t="s">
        <v>29</v>
      </c>
      <c r="B4212" t="s">
        <v>124</v>
      </c>
      <c r="C4212" t="s">
        <v>99</v>
      </c>
      <c r="D4212" t="s">
        <v>100</v>
      </c>
      <c r="E4212" s="54">
        <v>5</v>
      </c>
      <c r="F4212" t="s">
        <v>89</v>
      </c>
      <c r="G4212" s="54">
        <v>38.599337154698901</v>
      </c>
      <c r="H4212" s="54">
        <v>0</v>
      </c>
      <c r="I4212" s="54">
        <v>0.25576355315090699</v>
      </c>
      <c r="J4212" s="1">
        <v>0</v>
      </c>
      <c r="K4212" s="1">
        <v>150</v>
      </c>
      <c r="L4212" s="54"/>
    </row>
    <row r="4213" spans="1:12">
      <c r="A4213" t="s">
        <v>29</v>
      </c>
      <c r="B4213" t="s">
        <v>124</v>
      </c>
      <c r="C4213" t="s">
        <v>99</v>
      </c>
      <c r="D4213" t="s">
        <v>100</v>
      </c>
      <c r="E4213" s="54">
        <v>5</v>
      </c>
      <c r="F4213" t="s">
        <v>55</v>
      </c>
      <c r="G4213" s="54">
        <v>38.599337154698901</v>
      </c>
      <c r="H4213" s="54">
        <v>0</v>
      </c>
      <c r="I4213" s="54">
        <v>11.0457457120858</v>
      </c>
      <c r="J4213" s="1">
        <v>0</v>
      </c>
      <c r="K4213" s="1">
        <v>150</v>
      </c>
      <c r="L4213" s="54"/>
    </row>
    <row r="4214" spans="1:12">
      <c r="A4214" t="s">
        <v>29</v>
      </c>
      <c r="B4214" t="s">
        <v>124</v>
      </c>
      <c r="C4214" t="s">
        <v>99</v>
      </c>
      <c r="D4214" t="s">
        <v>100</v>
      </c>
      <c r="E4214" s="54">
        <v>5</v>
      </c>
      <c r="F4214" t="s">
        <v>57</v>
      </c>
      <c r="G4214" s="54">
        <v>38.599337154698901</v>
      </c>
      <c r="H4214" s="54">
        <v>0</v>
      </c>
      <c r="I4214" s="54">
        <v>9.1681384203201102</v>
      </c>
      <c r="J4214" s="1">
        <v>0</v>
      </c>
      <c r="K4214" s="1">
        <v>150</v>
      </c>
      <c r="L4214" s="54"/>
    </row>
    <row r="4215" spans="1:12">
      <c r="A4215" t="s">
        <v>29</v>
      </c>
      <c r="B4215" t="s">
        <v>124</v>
      </c>
      <c r="C4215" t="s">
        <v>99</v>
      </c>
      <c r="D4215" t="s">
        <v>100</v>
      </c>
      <c r="E4215" s="54">
        <v>5</v>
      </c>
      <c r="F4215" t="s">
        <v>59</v>
      </c>
      <c r="G4215" s="54">
        <v>38.599337154698901</v>
      </c>
      <c r="H4215" s="54">
        <v>0</v>
      </c>
      <c r="I4215" s="54">
        <v>3.1758317797648399</v>
      </c>
      <c r="J4215" s="1">
        <v>0</v>
      </c>
      <c r="K4215" s="1">
        <v>150</v>
      </c>
      <c r="L4215" s="54"/>
    </row>
    <row r="4216" spans="1:12">
      <c r="A4216" t="s">
        <v>29</v>
      </c>
      <c r="B4216" t="s">
        <v>124</v>
      </c>
      <c r="C4216" t="s">
        <v>99</v>
      </c>
      <c r="D4216" t="s">
        <v>100</v>
      </c>
      <c r="E4216" s="54">
        <v>5</v>
      </c>
      <c r="F4216" t="s">
        <v>65</v>
      </c>
      <c r="G4216" s="54">
        <v>38.599337154698901</v>
      </c>
      <c r="H4216" s="54">
        <v>0</v>
      </c>
      <c r="I4216" s="54">
        <v>6.4291355487209003</v>
      </c>
      <c r="J4216" s="1">
        <v>0</v>
      </c>
      <c r="K4216" s="1">
        <v>150</v>
      </c>
      <c r="L4216" s="54"/>
    </row>
    <row r="4217" spans="1:12">
      <c r="A4217" t="s">
        <v>29</v>
      </c>
      <c r="B4217" t="s">
        <v>124</v>
      </c>
      <c r="C4217" t="s">
        <v>99</v>
      </c>
      <c r="D4217" t="s">
        <v>100</v>
      </c>
      <c r="E4217" s="54">
        <v>5</v>
      </c>
      <c r="F4217" t="s">
        <v>64</v>
      </c>
      <c r="G4217" s="54">
        <v>38.599337154698901</v>
      </c>
      <c r="H4217" s="54">
        <v>0</v>
      </c>
      <c r="I4217" s="54">
        <v>2.4209923837754199</v>
      </c>
      <c r="J4217" s="1">
        <v>0</v>
      </c>
      <c r="K4217" s="1">
        <v>150</v>
      </c>
      <c r="L4217" s="54"/>
    </row>
    <row r="4218" spans="1:12">
      <c r="A4218" t="s">
        <v>29</v>
      </c>
      <c r="B4218" t="s">
        <v>124</v>
      </c>
      <c r="C4218" t="s">
        <v>99</v>
      </c>
      <c r="D4218" t="s">
        <v>100</v>
      </c>
      <c r="E4218" s="54">
        <v>5</v>
      </c>
      <c r="F4218" t="s">
        <v>17</v>
      </c>
      <c r="G4218" s="54">
        <v>38.599337154698901</v>
      </c>
      <c r="H4218" s="54">
        <v>0</v>
      </c>
      <c r="I4218" s="54">
        <v>-8.6768613893211306</v>
      </c>
      <c r="J4218" s="1">
        <v>0</v>
      </c>
      <c r="K4218" s="1">
        <v>150</v>
      </c>
      <c r="L4218" s="54"/>
    </row>
    <row r="4219" spans="1:12">
      <c r="A4219" t="s">
        <v>29</v>
      </c>
      <c r="B4219" t="s">
        <v>124</v>
      </c>
      <c r="C4219" t="s">
        <v>99</v>
      </c>
      <c r="D4219" t="s">
        <v>100</v>
      </c>
      <c r="E4219" s="54">
        <v>5</v>
      </c>
      <c r="F4219" t="s">
        <v>63</v>
      </c>
      <c r="G4219" s="54">
        <v>38.599337154698901</v>
      </c>
      <c r="H4219" s="54">
        <v>0</v>
      </c>
      <c r="I4219" s="54">
        <v>3.1278892914276999</v>
      </c>
      <c r="J4219" s="1">
        <v>0</v>
      </c>
      <c r="K4219" s="1">
        <v>150</v>
      </c>
      <c r="L4219" s="54"/>
    </row>
    <row r="4220" spans="1:12">
      <c r="A4220" t="s">
        <v>29</v>
      </c>
      <c r="B4220" t="s">
        <v>124</v>
      </c>
      <c r="C4220" t="s">
        <v>99</v>
      </c>
      <c r="D4220" t="s">
        <v>100</v>
      </c>
      <c r="E4220" s="54">
        <v>5</v>
      </c>
      <c r="F4220" t="s">
        <v>72</v>
      </c>
      <c r="G4220" s="54">
        <v>38.599337154698901</v>
      </c>
      <c r="H4220" s="54">
        <v>0</v>
      </c>
      <c r="I4220" s="54">
        <v>-8.5224712899785704</v>
      </c>
      <c r="J4220" s="1">
        <v>0</v>
      </c>
      <c r="K4220" s="1">
        <v>150</v>
      </c>
      <c r="L4220" s="54"/>
    </row>
    <row r="4221" spans="1:12">
      <c r="A4221" t="s">
        <v>29</v>
      </c>
      <c r="B4221" t="s">
        <v>124</v>
      </c>
      <c r="C4221" t="s">
        <v>99</v>
      </c>
      <c r="D4221" t="s">
        <v>100</v>
      </c>
      <c r="E4221" s="54">
        <v>6</v>
      </c>
      <c r="F4221" t="s">
        <v>58</v>
      </c>
      <c r="G4221" s="54">
        <v>49.235476957905902</v>
      </c>
      <c r="H4221" s="54">
        <v>0</v>
      </c>
      <c r="I4221" s="54">
        <v>9.23762319455221</v>
      </c>
      <c r="J4221" s="1">
        <v>0</v>
      </c>
      <c r="K4221" s="1">
        <v>150</v>
      </c>
      <c r="L4221" s="54"/>
    </row>
    <row r="4222" spans="1:12">
      <c r="A4222" t="s">
        <v>29</v>
      </c>
      <c r="B4222" t="s">
        <v>124</v>
      </c>
      <c r="C4222" t="s">
        <v>99</v>
      </c>
      <c r="D4222" t="s">
        <v>100</v>
      </c>
      <c r="E4222" s="54">
        <v>6</v>
      </c>
      <c r="F4222" t="s">
        <v>90</v>
      </c>
      <c r="G4222" s="54">
        <v>49.235476957905902</v>
      </c>
      <c r="H4222" s="54">
        <v>0</v>
      </c>
      <c r="I4222" s="54">
        <v>0.41399953665155897</v>
      </c>
      <c r="J4222" s="1">
        <v>0</v>
      </c>
      <c r="K4222" s="1">
        <v>150</v>
      </c>
      <c r="L4222" s="54"/>
    </row>
    <row r="4223" spans="1:12">
      <c r="A4223" t="s">
        <v>29</v>
      </c>
      <c r="B4223" t="s">
        <v>124</v>
      </c>
      <c r="C4223" t="s">
        <v>99</v>
      </c>
      <c r="D4223" t="s">
        <v>100</v>
      </c>
      <c r="E4223" s="54">
        <v>6</v>
      </c>
      <c r="F4223" t="s">
        <v>84</v>
      </c>
      <c r="G4223" s="54">
        <v>49.235476957905902</v>
      </c>
      <c r="H4223" s="54">
        <v>0</v>
      </c>
      <c r="I4223" s="54">
        <v>1.4087828666009199E-2</v>
      </c>
      <c r="J4223" s="1">
        <v>0</v>
      </c>
      <c r="K4223" s="1">
        <v>150</v>
      </c>
      <c r="L4223" s="54"/>
    </row>
    <row r="4224" spans="1:12">
      <c r="A4224" t="s">
        <v>29</v>
      </c>
      <c r="B4224" t="s">
        <v>124</v>
      </c>
      <c r="C4224" t="s">
        <v>99</v>
      </c>
      <c r="D4224" t="s">
        <v>100</v>
      </c>
      <c r="E4224" s="54">
        <v>6</v>
      </c>
      <c r="F4224" t="s">
        <v>80</v>
      </c>
      <c r="G4224" s="54">
        <v>49.235476957905902</v>
      </c>
      <c r="H4224" s="54">
        <v>0</v>
      </c>
      <c r="I4224" s="54">
        <v>0.98922648211096798</v>
      </c>
      <c r="J4224" s="1">
        <v>0</v>
      </c>
      <c r="K4224" s="1">
        <v>150</v>
      </c>
      <c r="L4224" s="54"/>
    </row>
    <row r="4225" spans="1:12">
      <c r="A4225" t="s">
        <v>29</v>
      </c>
      <c r="B4225" t="s">
        <v>124</v>
      </c>
      <c r="C4225" t="s">
        <v>99</v>
      </c>
      <c r="D4225" t="s">
        <v>100</v>
      </c>
      <c r="E4225" s="54">
        <v>6</v>
      </c>
      <c r="F4225" t="s">
        <v>81</v>
      </c>
      <c r="G4225" s="54">
        <v>49.235476957905902</v>
      </c>
      <c r="H4225" s="54">
        <v>0</v>
      </c>
      <c r="I4225" s="54">
        <v>-8.9243151804654197E-2</v>
      </c>
      <c r="J4225" s="1">
        <v>0</v>
      </c>
      <c r="K4225" s="1">
        <v>150</v>
      </c>
      <c r="L4225" s="54"/>
    </row>
    <row r="4226" spans="1:12">
      <c r="A4226" t="s">
        <v>29</v>
      </c>
      <c r="B4226" t="s">
        <v>124</v>
      </c>
      <c r="C4226" t="s">
        <v>99</v>
      </c>
      <c r="D4226" t="s">
        <v>100</v>
      </c>
      <c r="E4226" s="54">
        <v>6</v>
      </c>
      <c r="F4226" t="s">
        <v>79</v>
      </c>
      <c r="G4226" s="54">
        <v>49.235476957905902</v>
      </c>
      <c r="H4226" s="54">
        <v>0</v>
      </c>
      <c r="I4226" s="54">
        <v>-1.9807058464821501</v>
      </c>
      <c r="J4226" s="1">
        <v>0</v>
      </c>
      <c r="K4226" s="1">
        <v>150</v>
      </c>
      <c r="L4226" s="54"/>
    </row>
    <row r="4227" spans="1:12">
      <c r="A4227" t="s">
        <v>29</v>
      </c>
      <c r="B4227" t="s">
        <v>124</v>
      </c>
      <c r="C4227" t="s">
        <v>99</v>
      </c>
      <c r="D4227" t="s">
        <v>100</v>
      </c>
      <c r="E4227" s="54">
        <v>6</v>
      </c>
      <c r="F4227" t="s">
        <v>66</v>
      </c>
      <c r="G4227" s="54">
        <v>49.235476957905902</v>
      </c>
      <c r="H4227" s="54">
        <v>0</v>
      </c>
      <c r="I4227" s="54">
        <v>12.1082866695248</v>
      </c>
      <c r="J4227" s="1">
        <v>0</v>
      </c>
      <c r="K4227" s="1">
        <v>150</v>
      </c>
      <c r="L4227" s="54"/>
    </row>
    <row r="4228" spans="1:12">
      <c r="A4228" t="s">
        <v>29</v>
      </c>
      <c r="B4228" t="s">
        <v>124</v>
      </c>
      <c r="C4228" t="s">
        <v>99</v>
      </c>
      <c r="D4228" t="s">
        <v>100</v>
      </c>
      <c r="E4228" s="54">
        <v>6</v>
      </c>
      <c r="F4228" t="s">
        <v>56</v>
      </c>
      <c r="G4228" s="54">
        <v>49.235476957905902</v>
      </c>
      <c r="H4228" s="54">
        <v>0</v>
      </c>
      <c r="I4228" s="54">
        <v>16.737960515272601</v>
      </c>
      <c r="J4228" s="1">
        <v>0</v>
      </c>
      <c r="K4228" s="1">
        <v>150</v>
      </c>
      <c r="L4228" s="54"/>
    </row>
    <row r="4229" spans="1:12">
      <c r="A4229" t="s">
        <v>29</v>
      </c>
      <c r="B4229" t="s">
        <v>124</v>
      </c>
      <c r="C4229" t="s">
        <v>99</v>
      </c>
      <c r="D4229" t="s">
        <v>100</v>
      </c>
      <c r="E4229" s="54">
        <v>6</v>
      </c>
      <c r="F4229" t="s">
        <v>88</v>
      </c>
      <c r="G4229" s="54">
        <v>49.235476957905902</v>
      </c>
      <c r="H4229" s="54">
        <v>0</v>
      </c>
      <c r="I4229" s="54">
        <v>-0.215950024982208</v>
      </c>
      <c r="J4229" s="1">
        <v>0</v>
      </c>
      <c r="K4229" s="1">
        <v>150</v>
      </c>
      <c r="L4229" s="54"/>
    </row>
    <row r="4230" spans="1:12">
      <c r="A4230" t="s">
        <v>29</v>
      </c>
      <c r="B4230" t="s">
        <v>124</v>
      </c>
      <c r="C4230" t="s">
        <v>99</v>
      </c>
      <c r="D4230" t="s">
        <v>100</v>
      </c>
      <c r="E4230" s="54">
        <v>6</v>
      </c>
      <c r="F4230" t="s">
        <v>87</v>
      </c>
      <c r="G4230" s="54">
        <v>49.235476957905902</v>
      </c>
      <c r="H4230" s="54">
        <v>0</v>
      </c>
      <c r="I4230" s="54">
        <v>0.60349180240071498</v>
      </c>
      <c r="J4230" s="1">
        <v>0</v>
      </c>
      <c r="K4230" s="1">
        <v>150</v>
      </c>
      <c r="L4230" s="54"/>
    </row>
    <row r="4231" spans="1:12">
      <c r="A4231" t="s">
        <v>29</v>
      </c>
      <c r="B4231" t="s">
        <v>124</v>
      </c>
      <c r="C4231" t="s">
        <v>99</v>
      </c>
      <c r="D4231" t="s">
        <v>100</v>
      </c>
      <c r="E4231" s="54">
        <v>6</v>
      </c>
      <c r="F4231" t="s">
        <v>85</v>
      </c>
      <c r="G4231" s="54">
        <v>49.235476957905902</v>
      </c>
      <c r="H4231" s="54">
        <v>0</v>
      </c>
      <c r="I4231" s="54">
        <v>-0.29309442854925</v>
      </c>
      <c r="J4231" s="1">
        <v>0</v>
      </c>
      <c r="K4231" s="1">
        <v>58.524590163934398</v>
      </c>
      <c r="L4231" s="54"/>
    </row>
    <row r="4232" spans="1:12">
      <c r="A4232" t="s">
        <v>29</v>
      </c>
      <c r="B4232" t="s">
        <v>124</v>
      </c>
      <c r="C4232" t="s">
        <v>99</v>
      </c>
      <c r="D4232" t="s">
        <v>100</v>
      </c>
      <c r="E4232" s="54">
        <v>6</v>
      </c>
      <c r="F4232" t="s">
        <v>85</v>
      </c>
      <c r="G4232" s="54">
        <v>49.235476957905902</v>
      </c>
      <c r="H4232" s="54">
        <v>1</v>
      </c>
      <c r="I4232" s="54">
        <v>-1.20978973213914</v>
      </c>
      <c r="J4232" s="1">
        <v>58.524590163934398</v>
      </c>
      <c r="K4232" s="1">
        <v>150</v>
      </c>
      <c r="L4232" s="54"/>
    </row>
    <row r="4233" spans="1:12">
      <c r="A4233" t="s">
        <v>29</v>
      </c>
      <c r="B4233" t="s">
        <v>124</v>
      </c>
      <c r="C4233" t="s">
        <v>99</v>
      </c>
      <c r="D4233" t="s">
        <v>100</v>
      </c>
      <c r="E4233" s="54">
        <v>6</v>
      </c>
      <c r="F4233" t="s">
        <v>89</v>
      </c>
      <c r="G4233" s="54">
        <v>49.235476957905902</v>
      </c>
      <c r="H4233" s="54">
        <v>0</v>
      </c>
      <c r="I4233" s="54">
        <v>0.27114530537387799</v>
      </c>
      <c r="J4233" s="1">
        <v>0</v>
      </c>
      <c r="K4233" s="1">
        <v>150</v>
      </c>
      <c r="L4233" s="54"/>
    </row>
    <row r="4234" spans="1:12">
      <c r="A4234" t="s">
        <v>29</v>
      </c>
      <c r="B4234" t="s">
        <v>124</v>
      </c>
      <c r="C4234" t="s">
        <v>99</v>
      </c>
      <c r="D4234" t="s">
        <v>100</v>
      </c>
      <c r="E4234" s="54">
        <v>6</v>
      </c>
      <c r="F4234" t="s">
        <v>55</v>
      </c>
      <c r="G4234" s="54">
        <v>49.235476957905902</v>
      </c>
      <c r="H4234" s="54">
        <v>0</v>
      </c>
      <c r="I4234" s="54">
        <v>16.167598304584999</v>
      </c>
      <c r="J4234" s="1">
        <v>0</v>
      </c>
      <c r="K4234" s="1">
        <v>150</v>
      </c>
      <c r="L4234" s="54"/>
    </row>
    <row r="4235" spans="1:12">
      <c r="A4235" t="s">
        <v>29</v>
      </c>
      <c r="B4235" t="s">
        <v>124</v>
      </c>
      <c r="C4235" t="s">
        <v>99</v>
      </c>
      <c r="D4235" t="s">
        <v>100</v>
      </c>
      <c r="E4235" s="54">
        <v>6</v>
      </c>
      <c r="F4235" t="s">
        <v>57</v>
      </c>
      <c r="G4235" s="54">
        <v>49.235476957905902</v>
      </c>
      <c r="H4235" s="54">
        <v>0</v>
      </c>
      <c r="I4235" s="54">
        <v>14.1284834500392</v>
      </c>
      <c r="J4235" s="1">
        <v>0</v>
      </c>
      <c r="K4235" s="1">
        <v>150</v>
      </c>
      <c r="L4235" s="54"/>
    </row>
    <row r="4236" spans="1:12">
      <c r="A4236" t="s">
        <v>29</v>
      </c>
      <c r="B4236" t="s">
        <v>124</v>
      </c>
      <c r="C4236" t="s">
        <v>99</v>
      </c>
      <c r="D4236" t="s">
        <v>100</v>
      </c>
      <c r="E4236" s="54">
        <v>6</v>
      </c>
      <c r="F4236" t="s">
        <v>59</v>
      </c>
      <c r="G4236" s="54">
        <v>49.235476957905902</v>
      </c>
      <c r="H4236" s="54">
        <v>0</v>
      </c>
      <c r="I4236" s="54">
        <v>6.66729683432931</v>
      </c>
      <c r="J4236" s="1">
        <v>0</v>
      </c>
      <c r="K4236" s="1">
        <v>150</v>
      </c>
      <c r="L4236" s="54"/>
    </row>
    <row r="4237" spans="1:12">
      <c r="A4237" t="s">
        <v>29</v>
      </c>
      <c r="B4237" t="s">
        <v>124</v>
      </c>
      <c r="C4237" t="s">
        <v>99</v>
      </c>
      <c r="D4237" t="s">
        <v>100</v>
      </c>
      <c r="E4237" s="54">
        <v>6</v>
      </c>
      <c r="F4237" t="s">
        <v>65</v>
      </c>
      <c r="G4237" s="54">
        <v>49.235476957905902</v>
      </c>
      <c r="H4237" s="54">
        <v>0</v>
      </c>
      <c r="I4237" s="54">
        <v>11.807577074969901</v>
      </c>
      <c r="J4237" s="1">
        <v>0</v>
      </c>
      <c r="K4237" s="1">
        <v>150</v>
      </c>
      <c r="L4237" s="54"/>
    </row>
    <row r="4238" spans="1:12">
      <c r="A4238" t="s">
        <v>29</v>
      </c>
      <c r="B4238" t="s">
        <v>124</v>
      </c>
      <c r="C4238" t="s">
        <v>99</v>
      </c>
      <c r="D4238" t="s">
        <v>100</v>
      </c>
      <c r="E4238" s="54">
        <v>6</v>
      </c>
      <c r="F4238" t="s">
        <v>64</v>
      </c>
      <c r="G4238" s="54">
        <v>49.235476957905902</v>
      </c>
      <c r="H4238" s="54">
        <v>0</v>
      </c>
      <c r="I4238" s="54">
        <v>8.9116916599295806</v>
      </c>
      <c r="J4238" s="1">
        <v>0</v>
      </c>
      <c r="K4238" s="1">
        <v>150</v>
      </c>
      <c r="L4238" s="54"/>
    </row>
    <row r="4239" spans="1:12">
      <c r="A4239" t="s">
        <v>29</v>
      </c>
      <c r="B4239" t="s">
        <v>124</v>
      </c>
      <c r="C4239" t="s">
        <v>99</v>
      </c>
      <c r="D4239" t="s">
        <v>100</v>
      </c>
      <c r="E4239" s="54">
        <v>6</v>
      </c>
      <c r="F4239" t="s">
        <v>17</v>
      </c>
      <c r="G4239" s="54">
        <v>49.235476957905902</v>
      </c>
      <c r="H4239" s="54">
        <v>0</v>
      </c>
      <c r="I4239" s="54">
        <v>-21.641136950157801</v>
      </c>
      <c r="J4239" s="1">
        <v>0</v>
      </c>
      <c r="K4239" s="1">
        <v>150</v>
      </c>
      <c r="L4239" s="54"/>
    </row>
    <row r="4240" spans="1:12">
      <c r="A4240" t="s">
        <v>29</v>
      </c>
      <c r="B4240" t="s">
        <v>124</v>
      </c>
      <c r="C4240" t="s">
        <v>99</v>
      </c>
      <c r="D4240" t="s">
        <v>100</v>
      </c>
      <c r="E4240" s="54">
        <v>6</v>
      </c>
      <c r="F4240" t="s">
        <v>63</v>
      </c>
      <c r="G4240" s="54">
        <v>49.235476957905902</v>
      </c>
      <c r="H4240" s="54">
        <v>0</v>
      </c>
      <c r="I4240" s="54">
        <v>10.705928329028801</v>
      </c>
      <c r="J4240" s="1">
        <v>0</v>
      </c>
      <c r="K4240" s="1">
        <v>150</v>
      </c>
      <c r="L4240" s="54"/>
    </row>
    <row r="4241" spans="1:12">
      <c r="A4241" t="s">
        <v>29</v>
      </c>
      <c r="B4241" t="s">
        <v>124</v>
      </c>
      <c r="C4241" t="s">
        <v>99</v>
      </c>
      <c r="D4241" t="s">
        <v>100</v>
      </c>
      <c r="E4241" s="54">
        <v>6</v>
      </c>
      <c r="F4241" t="s">
        <v>72</v>
      </c>
      <c r="G4241" s="54">
        <v>49.235476957905902</v>
      </c>
      <c r="H4241" s="54">
        <v>0</v>
      </c>
      <c r="I4241" s="54">
        <v>-22.413990390862899</v>
      </c>
      <c r="J4241" s="1">
        <v>0</v>
      </c>
      <c r="K4241" s="1">
        <v>150</v>
      </c>
      <c r="L4241" s="54"/>
    </row>
    <row r="4242" spans="1:12">
      <c r="A4242" t="s">
        <v>29</v>
      </c>
      <c r="B4242" t="s">
        <v>124</v>
      </c>
      <c r="C4242" t="s">
        <v>99</v>
      </c>
      <c r="D4242" t="s">
        <v>100</v>
      </c>
      <c r="E4242" s="54">
        <v>7</v>
      </c>
      <c r="F4242" t="s">
        <v>58</v>
      </c>
      <c r="G4242" s="54">
        <v>58.862376675492598</v>
      </c>
      <c r="H4242" s="54">
        <v>0</v>
      </c>
      <c r="I4242" s="54">
        <v>19.563085726649099</v>
      </c>
      <c r="J4242" s="1">
        <v>0</v>
      </c>
      <c r="K4242" s="1">
        <v>150</v>
      </c>
      <c r="L4242" s="54"/>
    </row>
    <row r="4243" spans="1:12">
      <c r="A4243" t="s">
        <v>29</v>
      </c>
      <c r="B4243" t="s">
        <v>124</v>
      </c>
      <c r="C4243" t="s">
        <v>99</v>
      </c>
      <c r="D4243" t="s">
        <v>100</v>
      </c>
      <c r="E4243" s="54">
        <v>7</v>
      </c>
      <c r="F4243" t="s">
        <v>90</v>
      </c>
      <c r="G4243" s="54">
        <v>58.862376675492598</v>
      </c>
      <c r="H4243" s="54">
        <v>0</v>
      </c>
      <c r="I4243" s="54">
        <v>0.63429869369079905</v>
      </c>
      <c r="J4243" s="1">
        <v>0</v>
      </c>
      <c r="K4243" s="1">
        <v>150</v>
      </c>
      <c r="L4243" s="54"/>
    </row>
    <row r="4244" spans="1:12">
      <c r="A4244" t="s">
        <v>29</v>
      </c>
      <c r="B4244" t="s">
        <v>124</v>
      </c>
      <c r="C4244" t="s">
        <v>99</v>
      </c>
      <c r="D4244" t="s">
        <v>100</v>
      </c>
      <c r="E4244" s="54">
        <v>7</v>
      </c>
      <c r="F4244" t="s">
        <v>84</v>
      </c>
      <c r="G4244" s="54">
        <v>58.862376675492598</v>
      </c>
      <c r="H4244" s="54">
        <v>0</v>
      </c>
      <c r="I4244" s="54">
        <v>-0.93669300261537003</v>
      </c>
      <c r="J4244" s="1">
        <v>0</v>
      </c>
      <c r="K4244" s="1">
        <v>150</v>
      </c>
      <c r="L4244" s="54"/>
    </row>
    <row r="4245" spans="1:12">
      <c r="A4245" t="s">
        <v>29</v>
      </c>
      <c r="B4245" t="s">
        <v>124</v>
      </c>
      <c r="C4245" t="s">
        <v>99</v>
      </c>
      <c r="D4245" t="s">
        <v>100</v>
      </c>
      <c r="E4245" s="54">
        <v>7</v>
      </c>
      <c r="F4245" t="s">
        <v>80</v>
      </c>
      <c r="G4245" s="54">
        <v>58.862376675492598</v>
      </c>
      <c r="H4245" s="54">
        <v>0</v>
      </c>
      <c r="I4245" s="54">
        <v>1.2401428331498301</v>
      </c>
      <c r="J4245" s="1">
        <v>0</v>
      </c>
      <c r="K4245" s="1">
        <v>150</v>
      </c>
      <c r="L4245" s="54"/>
    </row>
    <row r="4246" spans="1:12">
      <c r="A4246" t="s">
        <v>29</v>
      </c>
      <c r="B4246" t="s">
        <v>124</v>
      </c>
      <c r="C4246" t="s">
        <v>99</v>
      </c>
      <c r="D4246" t="s">
        <v>100</v>
      </c>
      <c r="E4246" s="54">
        <v>7</v>
      </c>
      <c r="F4246" t="s">
        <v>81</v>
      </c>
      <c r="G4246" s="54">
        <v>58.862376675492598</v>
      </c>
      <c r="H4246" s="54">
        <v>0</v>
      </c>
      <c r="I4246" s="54">
        <v>0.42279287986457298</v>
      </c>
      <c r="J4246" s="1">
        <v>0</v>
      </c>
      <c r="K4246" s="1">
        <v>150</v>
      </c>
      <c r="L4246" s="54"/>
    </row>
    <row r="4247" spans="1:12">
      <c r="A4247" t="s">
        <v>29</v>
      </c>
      <c r="B4247" t="s">
        <v>124</v>
      </c>
      <c r="C4247" t="s">
        <v>99</v>
      </c>
      <c r="D4247" t="s">
        <v>100</v>
      </c>
      <c r="E4247" s="54">
        <v>7</v>
      </c>
      <c r="F4247" t="s">
        <v>79</v>
      </c>
      <c r="G4247" s="54">
        <v>58.862376675492598</v>
      </c>
      <c r="H4247" s="54">
        <v>0</v>
      </c>
      <c r="I4247" s="54">
        <v>0.97741599142670799</v>
      </c>
      <c r="J4247" s="1">
        <v>0</v>
      </c>
      <c r="K4247" s="1">
        <v>150</v>
      </c>
      <c r="L4247" s="54"/>
    </row>
    <row r="4248" spans="1:12">
      <c r="A4248" t="s">
        <v>29</v>
      </c>
      <c r="B4248" t="s">
        <v>124</v>
      </c>
      <c r="C4248" t="s">
        <v>99</v>
      </c>
      <c r="D4248" t="s">
        <v>100</v>
      </c>
      <c r="E4248" s="54">
        <v>7</v>
      </c>
      <c r="F4248" t="s">
        <v>66</v>
      </c>
      <c r="G4248" s="54">
        <v>58.862376675492598</v>
      </c>
      <c r="H4248" s="54">
        <v>0</v>
      </c>
      <c r="I4248" s="54">
        <v>21.490569474456301</v>
      </c>
      <c r="J4248" s="1">
        <v>0</v>
      </c>
      <c r="K4248" s="1">
        <v>150</v>
      </c>
      <c r="L4248" s="54"/>
    </row>
    <row r="4249" spans="1:12">
      <c r="A4249" t="s">
        <v>29</v>
      </c>
      <c r="B4249" t="s">
        <v>124</v>
      </c>
      <c r="C4249" t="s">
        <v>99</v>
      </c>
      <c r="D4249" t="s">
        <v>100</v>
      </c>
      <c r="E4249" s="54">
        <v>7</v>
      </c>
      <c r="F4249" t="s">
        <v>56</v>
      </c>
      <c r="G4249" s="54">
        <v>58.862376675492598</v>
      </c>
      <c r="H4249" s="54">
        <v>0</v>
      </c>
      <c r="I4249" s="54">
        <v>28.636414917692498</v>
      </c>
      <c r="J4249" s="1">
        <v>0</v>
      </c>
      <c r="K4249" s="1">
        <v>150</v>
      </c>
      <c r="L4249" s="54"/>
    </row>
    <row r="4250" spans="1:12">
      <c r="A4250" t="s">
        <v>29</v>
      </c>
      <c r="B4250" t="s">
        <v>124</v>
      </c>
      <c r="C4250" t="s">
        <v>99</v>
      </c>
      <c r="D4250" t="s">
        <v>100</v>
      </c>
      <c r="E4250" s="54">
        <v>7</v>
      </c>
      <c r="F4250" t="s">
        <v>88</v>
      </c>
      <c r="G4250" s="54">
        <v>58.862376675492598</v>
      </c>
      <c r="H4250" s="54">
        <v>0</v>
      </c>
      <c r="I4250" s="54">
        <v>-8.3776177323176396E-2</v>
      </c>
      <c r="J4250" s="1">
        <v>0</v>
      </c>
      <c r="K4250" s="1">
        <v>150</v>
      </c>
      <c r="L4250" s="54"/>
    </row>
    <row r="4251" spans="1:12">
      <c r="A4251" t="s">
        <v>29</v>
      </c>
      <c r="B4251" t="s">
        <v>124</v>
      </c>
      <c r="C4251" t="s">
        <v>99</v>
      </c>
      <c r="D4251" t="s">
        <v>100</v>
      </c>
      <c r="E4251" s="54">
        <v>7</v>
      </c>
      <c r="F4251" t="s">
        <v>87</v>
      </c>
      <c r="G4251" s="54">
        <v>58.862376675492598</v>
      </c>
      <c r="H4251" s="54">
        <v>0</v>
      </c>
      <c r="I4251" s="54">
        <v>0.35641649541232401</v>
      </c>
      <c r="J4251" s="1">
        <v>0</v>
      </c>
      <c r="K4251" s="1">
        <v>150</v>
      </c>
      <c r="L4251" s="54"/>
    </row>
    <row r="4252" spans="1:12">
      <c r="A4252" t="s">
        <v>29</v>
      </c>
      <c r="B4252" t="s">
        <v>124</v>
      </c>
      <c r="C4252" t="s">
        <v>99</v>
      </c>
      <c r="D4252" t="s">
        <v>100</v>
      </c>
      <c r="E4252" s="54">
        <v>7</v>
      </c>
      <c r="F4252" t="s">
        <v>85</v>
      </c>
      <c r="G4252" s="54">
        <v>58.862376675492598</v>
      </c>
      <c r="H4252" s="54">
        <v>0</v>
      </c>
      <c r="I4252" s="54">
        <v>-0.24207623131321401</v>
      </c>
      <c r="J4252" s="1">
        <v>0</v>
      </c>
      <c r="K4252" s="1">
        <v>58.1967213114754</v>
      </c>
      <c r="L4252" s="54"/>
    </row>
    <row r="4253" spans="1:12">
      <c r="A4253" t="s">
        <v>29</v>
      </c>
      <c r="B4253" t="s">
        <v>124</v>
      </c>
      <c r="C4253" t="s">
        <v>99</v>
      </c>
      <c r="D4253" t="s">
        <v>100</v>
      </c>
      <c r="E4253" s="54">
        <v>7</v>
      </c>
      <c r="F4253" t="s">
        <v>85</v>
      </c>
      <c r="G4253" s="54">
        <v>58.862376675492598</v>
      </c>
      <c r="H4253" s="54">
        <v>1</v>
      </c>
      <c r="I4253" s="54">
        <v>-2.3613777595639198</v>
      </c>
      <c r="J4253" s="1">
        <v>58.1967213114754</v>
      </c>
      <c r="K4253" s="1">
        <v>150</v>
      </c>
      <c r="L4253" s="54"/>
    </row>
    <row r="4254" spans="1:12">
      <c r="A4254" t="s">
        <v>29</v>
      </c>
      <c r="B4254" t="s">
        <v>124</v>
      </c>
      <c r="C4254" t="s">
        <v>99</v>
      </c>
      <c r="D4254" t="s">
        <v>100</v>
      </c>
      <c r="E4254" s="54">
        <v>7</v>
      </c>
      <c r="F4254" t="s">
        <v>89</v>
      </c>
      <c r="G4254" s="54">
        <v>58.862376675492598</v>
      </c>
      <c r="H4254" s="54">
        <v>0</v>
      </c>
      <c r="I4254" s="54">
        <v>0.242193330936644</v>
      </c>
      <c r="J4254" s="1">
        <v>0</v>
      </c>
      <c r="K4254" s="1">
        <v>150</v>
      </c>
      <c r="L4254" s="54"/>
    </row>
    <row r="4255" spans="1:12">
      <c r="A4255" t="s">
        <v>29</v>
      </c>
      <c r="B4255" t="s">
        <v>124</v>
      </c>
      <c r="C4255" t="s">
        <v>99</v>
      </c>
      <c r="D4255" t="s">
        <v>100</v>
      </c>
      <c r="E4255" s="54">
        <v>7</v>
      </c>
      <c r="F4255" t="s">
        <v>55</v>
      </c>
      <c r="G4255" s="54">
        <v>58.862376675492598</v>
      </c>
      <c r="H4255" s="54">
        <v>0</v>
      </c>
      <c r="I4255" s="54">
        <v>27.579113261099099</v>
      </c>
      <c r="J4255" s="1">
        <v>0</v>
      </c>
      <c r="K4255" s="1">
        <v>150</v>
      </c>
      <c r="L4255" s="54"/>
    </row>
    <row r="4256" spans="1:12">
      <c r="A4256" t="s">
        <v>29</v>
      </c>
      <c r="B4256" t="s">
        <v>124</v>
      </c>
      <c r="C4256" t="s">
        <v>99</v>
      </c>
      <c r="D4256" t="s">
        <v>100</v>
      </c>
      <c r="E4256" s="54">
        <v>7</v>
      </c>
      <c r="F4256" t="s">
        <v>57</v>
      </c>
      <c r="G4256" s="54">
        <v>58.862376675492598</v>
      </c>
      <c r="H4256" s="54">
        <v>0</v>
      </c>
      <c r="I4256" s="54">
        <v>26.242069719414999</v>
      </c>
      <c r="J4256" s="1">
        <v>0</v>
      </c>
      <c r="K4256" s="1">
        <v>150</v>
      </c>
      <c r="L4256" s="54"/>
    </row>
    <row r="4257" spans="1:12">
      <c r="A4257" t="s">
        <v>29</v>
      </c>
      <c r="B4257" t="s">
        <v>124</v>
      </c>
      <c r="C4257" t="s">
        <v>99</v>
      </c>
      <c r="D4257" t="s">
        <v>100</v>
      </c>
      <c r="E4257" s="54">
        <v>7</v>
      </c>
      <c r="F4257" t="s">
        <v>59</v>
      </c>
      <c r="G4257" s="54">
        <v>58.862376675492598</v>
      </c>
      <c r="H4257" s="54">
        <v>0</v>
      </c>
      <c r="I4257" s="54">
        <v>16.96025938403</v>
      </c>
      <c r="J4257" s="1">
        <v>0</v>
      </c>
      <c r="K4257" s="1">
        <v>150</v>
      </c>
      <c r="L4257" s="54"/>
    </row>
    <row r="4258" spans="1:12">
      <c r="A4258" t="s">
        <v>29</v>
      </c>
      <c r="B4258" t="s">
        <v>124</v>
      </c>
      <c r="C4258" t="s">
        <v>99</v>
      </c>
      <c r="D4258" t="s">
        <v>100</v>
      </c>
      <c r="E4258" s="54">
        <v>7</v>
      </c>
      <c r="F4258" t="s">
        <v>65</v>
      </c>
      <c r="G4258" s="54">
        <v>58.862376675492598</v>
      </c>
      <c r="H4258" s="54">
        <v>0</v>
      </c>
      <c r="I4258" s="54">
        <v>23.595413359610799</v>
      </c>
      <c r="J4258" s="1">
        <v>0</v>
      </c>
      <c r="K4258" s="1">
        <v>150</v>
      </c>
      <c r="L4258" s="54"/>
    </row>
    <row r="4259" spans="1:12">
      <c r="A4259" t="s">
        <v>29</v>
      </c>
      <c r="B4259" t="s">
        <v>124</v>
      </c>
      <c r="C4259" t="s">
        <v>99</v>
      </c>
      <c r="D4259" t="s">
        <v>100</v>
      </c>
      <c r="E4259" s="54">
        <v>7</v>
      </c>
      <c r="F4259" t="s">
        <v>64</v>
      </c>
      <c r="G4259" s="54">
        <v>58.862376675492598</v>
      </c>
      <c r="H4259" s="54">
        <v>0</v>
      </c>
      <c r="I4259" s="54">
        <v>22.685236772206199</v>
      </c>
      <c r="J4259" s="1">
        <v>0</v>
      </c>
      <c r="K4259" s="1">
        <v>150</v>
      </c>
      <c r="L4259" s="54"/>
    </row>
    <row r="4260" spans="1:12">
      <c r="A4260" t="s">
        <v>29</v>
      </c>
      <c r="B4260" t="s">
        <v>124</v>
      </c>
      <c r="C4260" t="s">
        <v>99</v>
      </c>
      <c r="D4260" t="s">
        <v>100</v>
      </c>
      <c r="E4260" s="54">
        <v>7</v>
      </c>
      <c r="F4260" t="s">
        <v>17</v>
      </c>
      <c r="G4260" s="54">
        <v>58.862376675492598</v>
      </c>
      <c r="H4260" s="54">
        <v>0</v>
      </c>
      <c r="I4260" s="54">
        <v>-38.553465044812299</v>
      </c>
      <c r="J4260" s="1">
        <v>0</v>
      </c>
      <c r="K4260" s="1">
        <v>150</v>
      </c>
      <c r="L4260" s="54"/>
    </row>
    <row r="4261" spans="1:12">
      <c r="A4261" t="s">
        <v>29</v>
      </c>
      <c r="B4261" t="s">
        <v>124</v>
      </c>
      <c r="C4261" t="s">
        <v>99</v>
      </c>
      <c r="D4261" t="s">
        <v>100</v>
      </c>
      <c r="E4261" s="54">
        <v>7</v>
      </c>
      <c r="F4261" t="s">
        <v>63</v>
      </c>
      <c r="G4261" s="54">
        <v>58.862376675492598</v>
      </c>
      <c r="H4261" s="54">
        <v>0</v>
      </c>
      <c r="I4261" s="54">
        <v>24.7684700046633</v>
      </c>
      <c r="J4261" s="1">
        <v>0</v>
      </c>
      <c r="K4261" s="1">
        <v>150</v>
      </c>
      <c r="L4261" s="54"/>
    </row>
    <row r="4262" spans="1:12">
      <c r="A4262" t="s">
        <v>29</v>
      </c>
      <c r="B4262" t="s">
        <v>124</v>
      </c>
      <c r="C4262" t="s">
        <v>99</v>
      </c>
      <c r="D4262" t="s">
        <v>100</v>
      </c>
      <c r="E4262" s="54">
        <v>7</v>
      </c>
      <c r="F4262" t="s">
        <v>72</v>
      </c>
      <c r="G4262" s="54">
        <v>58.862376675492598</v>
      </c>
      <c r="H4262" s="54">
        <v>0</v>
      </c>
      <c r="I4262" s="54">
        <v>-40.219089659930702</v>
      </c>
      <c r="J4262" s="1">
        <v>0</v>
      </c>
      <c r="K4262" s="1">
        <v>150</v>
      </c>
      <c r="L4262" s="54"/>
    </row>
    <row r="4263" spans="1:12">
      <c r="A4263" t="s">
        <v>29</v>
      </c>
      <c r="B4263" t="s">
        <v>124</v>
      </c>
      <c r="C4263" t="s">
        <v>99</v>
      </c>
      <c r="D4263" t="s">
        <v>100</v>
      </c>
      <c r="E4263" s="54">
        <v>8</v>
      </c>
      <c r="F4263" t="s">
        <v>58</v>
      </c>
      <c r="G4263" s="54">
        <v>67.040257658756502</v>
      </c>
      <c r="H4263" s="54">
        <v>0</v>
      </c>
      <c r="I4263" s="54">
        <v>26.866215715114901</v>
      </c>
      <c r="J4263" s="1">
        <v>0</v>
      </c>
      <c r="K4263" s="1">
        <v>150</v>
      </c>
      <c r="L4263" s="54"/>
    </row>
    <row r="4264" spans="1:12">
      <c r="A4264" t="s">
        <v>29</v>
      </c>
      <c r="B4264" t="s">
        <v>124</v>
      </c>
      <c r="C4264" t="s">
        <v>99</v>
      </c>
      <c r="D4264" t="s">
        <v>100</v>
      </c>
      <c r="E4264" s="54">
        <v>8</v>
      </c>
      <c r="F4264" t="s">
        <v>90</v>
      </c>
      <c r="G4264" s="54">
        <v>67.040257658756502</v>
      </c>
      <c r="H4264" s="54">
        <v>0</v>
      </c>
      <c r="I4264" s="54">
        <v>-0.13991470882185</v>
      </c>
      <c r="J4264" s="1">
        <v>0</v>
      </c>
      <c r="K4264" s="1">
        <v>150</v>
      </c>
      <c r="L4264" s="54"/>
    </row>
    <row r="4265" spans="1:12">
      <c r="A4265" t="s">
        <v>29</v>
      </c>
      <c r="B4265" t="s">
        <v>124</v>
      </c>
      <c r="C4265" t="s">
        <v>99</v>
      </c>
      <c r="D4265" t="s">
        <v>100</v>
      </c>
      <c r="E4265" s="54">
        <v>8</v>
      </c>
      <c r="F4265" t="s">
        <v>84</v>
      </c>
      <c r="G4265" s="54">
        <v>67.040257658756502</v>
      </c>
      <c r="H4265" s="54">
        <v>0</v>
      </c>
      <c r="I4265" s="54">
        <v>0.106695100150787</v>
      </c>
      <c r="J4265" s="1">
        <v>0</v>
      </c>
      <c r="K4265" s="1">
        <v>150</v>
      </c>
      <c r="L4265" s="54"/>
    </row>
    <row r="4266" spans="1:12">
      <c r="A4266" t="s">
        <v>29</v>
      </c>
      <c r="B4266" t="s">
        <v>124</v>
      </c>
      <c r="C4266" t="s">
        <v>99</v>
      </c>
      <c r="D4266" t="s">
        <v>100</v>
      </c>
      <c r="E4266" s="54">
        <v>8</v>
      </c>
      <c r="F4266" t="s">
        <v>80</v>
      </c>
      <c r="G4266" s="54">
        <v>67.040257658756502</v>
      </c>
      <c r="H4266" s="54">
        <v>0</v>
      </c>
      <c r="I4266" s="54">
        <v>1.79135784715611</v>
      </c>
      <c r="J4266" s="1">
        <v>0</v>
      </c>
      <c r="K4266" s="1">
        <v>150</v>
      </c>
      <c r="L4266" s="54"/>
    </row>
    <row r="4267" spans="1:12">
      <c r="A4267" t="s">
        <v>29</v>
      </c>
      <c r="B4267" t="s">
        <v>124</v>
      </c>
      <c r="C4267" t="s">
        <v>99</v>
      </c>
      <c r="D4267" t="s">
        <v>100</v>
      </c>
      <c r="E4267" s="54">
        <v>8</v>
      </c>
      <c r="F4267" t="s">
        <v>81</v>
      </c>
      <c r="G4267" s="54">
        <v>67.040257658756502</v>
      </c>
      <c r="H4267" s="54">
        <v>0</v>
      </c>
      <c r="I4267" s="54">
        <v>0.352271915137429</v>
      </c>
      <c r="J4267" s="1">
        <v>0</v>
      </c>
      <c r="K4267" s="1">
        <v>150</v>
      </c>
      <c r="L4267" s="54"/>
    </row>
    <row r="4268" spans="1:12">
      <c r="A4268" t="s">
        <v>29</v>
      </c>
      <c r="B4268" t="s">
        <v>124</v>
      </c>
      <c r="C4268" t="s">
        <v>99</v>
      </c>
      <c r="D4268" t="s">
        <v>100</v>
      </c>
      <c r="E4268" s="54">
        <v>8</v>
      </c>
      <c r="F4268" t="s">
        <v>79</v>
      </c>
      <c r="G4268" s="54">
        <v>67.040257658756502</v>
      </c>
      <c r="H4268" s="54">
        <v>0</v>
      </c>
      <c r="I4268" s="54">
        <v>-4.8697733135651697</v>
      </c>
      <c r="J4268" s="1">
        <v>0</v>
      </c>
      <c r="K4268" s="1">
        <v>150</v>
      </c>
      <c r="L4268" s="54"/>
    </row>
    <row r="4269" spans="1:12">
      <c r="A4269" t="s">
        <v>29</v>
      </c>
      <c r="B4269" t="s">
        <v>124</v>
      </c>
      <c r="C4269" t="s">
        <v>99</v>
      </c>
      <c r="D4269" t="s">
        <v>100</v>
      </c>
      <c r="E4269" s="54">
        <v>8</v>
      </c>
      <c r="F4269" t="s">
        <v>66</v>
      </c>
      <c r="G4269" s="54">
        <v>67.040257658756502</v>
      </c>
      <c r="H4269" s="54">
        <v>0</v>
      </c>
      <c r="I4269" s="54">
        <v>26.848072900291399</v>
      </c>
      <c r="J4269" s="1">
        <v>0</v>
      </c>
      <c r="K4269" s="1">
        <v>150</v>
      </c>
      <c r="L4269" s="54"/>
    </row>
    <row r="4270" spans="1:12">
      <c r="A4270" t="s">
        <v>29</v>
      </c>
      <c r="B4270" t="s">
        <v>124</v>
      </c>
      <c r="C4270" t="s">
        <v>99</v>
      </c>
      <c r="D4270" t="s">
        <v>100</v>
      </c>
      <c r="E4270" s="54">
        <v>8</v>
      </c>
      <c r="F4270" t="s">
        <v>56</v>
      </c>
      <c r="G4270" s="54">
        <v>67.040257658756502</v>
      </c>
      <c r="H4270" s="54">
        <v>0</v>
      </c>
      <c r="I4270" s="54">
        <v>36.356640048815997</v>
      </c>
      <c r="J4270" s="1">
        <v>0</v>
      </c>
      <c r="K4270" s="1">
        <v>150</v>
      </c>
      <c r="L4270" s="54"/>
    </row>
    <row r="4271" spans="1:12">
      <c r="A4271" t="s">
        <v>29</v>
      </c>
      <c r="B4271" t="s">
        <v>124</v>
      </c>
      <c r="C4271" t="s">
        <v>99</v>
      </c>
      <c r="D4271" t="s">
        <v>100</v>
      </c>
      <c r="E4271" s="54">
        <v>8</v>
      </c>
      <c r="F4271" t="s">
        <v>88</v>
      </c>
      <c r="G4271" s="54">
        <v>67.040257658756502</v>
      </c>
      <c r="H4271" s="54">
        <v>0</v>
      </c>
      <c r="I4271" s="54">
        <v>-2.2621819311900899E-2</v>
      </c>
      <c r="J4271" s="1">
        <v>0</v>
      </c>
      <c r="K4271" s="1">
        <v>150</v>
      </c>
      <c r="L4271" s="54"/>
    </row>
    <row r="4272" spans="1:12">
      <c r="A4272" t="s">
        <v>29</v>
      </c>
      <c r="B4272" t="s">
        <v>124</v>
      </c>
      <c r="C4272" t="s">
        <v>99</v>
      </c>
      <c r="D4272" t="s">
        <v>100</v>
      </c>
      <c r="E4272" s="54">
        <v>8</v>
      </c>
      <c r="F4272" t="s">
        <v>87</v>
      </c>
      <c r="G4272" s="54">
        <v>67.040257658756502</v>
      </c>
      <c r="H4272" s="54">
        <v>0</v>
      </c>
      <c r="I4272" s="54">
        <v>0.37519842788642599</v>
      </c>
      <c r="J4272" s="1">
        <v>0</v>
      </c>
      <c r="K4272" s="1">
        <v>150</v>
      </c>
      <c r="L4272" s="54"/>
    </row>
    <row r="4273" spans="1:12">
      <c r="A4273" t="s">
        <v>29</v>
      </c>
      <c r="B4273" t="s">
        <v>124</v>
      </c>
      <c r="C4273" t="s">
        <v>99</v>
      </c>
      <c r="D4273" t="s">
        <v>100</v>
      </c>
      <c r="E4273" s="54">
        <v>8</v>
      </c>
      <c r="F4273" t="s">
        <v>85</v>
      </c>
      <c r="G4273" s="54">
        <v>67.040257658756502</v>
      </c>
      <c r="H4273" s="54">
        <v>0</v>
      </c>
      <c r="I4273" s="54">
        <v>-0.39578775190392301</v>
      </c>
      <c r="J4273" s="1">
        <v>0</v>
      </c>
      <c r="K4273" s="1">
        <v>56.557377049180303</v>
      </c>
      <c r="L4273" s="54"/>
    </row>
    <row r="4274" spans="1:12">
      <c r="A4274" t="s">
        <v>29</v>
      </c>
      <c r="B4274" t="s">
        <v>124</v>
      </c>
      <c r="C4274" t="s">
        <v>99</v>
      </c>
      <c r="D4274" t="s">
        <v>100</v>
      </c>
      <c r="E4274" s="54">
        <v>8</v>
      </c>
      <c r="F4274" t="s">
        <v>85</v>
      </c>
      <c r="G4274" s="54">
        <v>67.040257658756502</v>
      </c>
      <c r="H4274" s="54">
        <v>1</v>
      </c>
      <c r="I4274" s="54">
        <v>-2.9654072312274402</v>
      </c>
      <c r="J4274" s="1">
        <v>56.557377049180303</v>
      </c>
      <c r="K4274" s="1">
        <v>150</v>
      </c>
      <c r="L4274" s="54"/>
    </row>
    <row r="4275" spans="1:12">
      <c r="A4275" t="s">
        <v>29</v>
      </c>
      <c r="B4275" t="s">
        <v>124</v>
      </c>
      <c r="C4275" t="s">
        <v>99</v>
      </c>
      <c r="D4275" t="s">
        <v>100</v>
      </c>
      <c r="E4275" s="54">
        <v>8</v>
      </c>
      <c r="F4275" t="s">
        <v>89</v>
      </c>
      <c r="G4275" s="54">
        <v>67.040257658756502</v>
      </c>
      <c r="H4275" s="54">
        <v>0</v>
      </c>
      <c r="I4275" s="54">
        <v>0.24761939951387299</v>
      </c>
      <c r="J4275" s="1">
        <v>0</v>
      </c>
      <c r="K4275" s="1">
        <v>150</v>
      </c>
      <c r="L4275" s="54"/>
    </row>
    <row r="4276" spans="1:12">
      <c r="A4276" t="s">
        <v>29</v>
      </c>
      <c r="B4276" t="s">
        <v>124</v>
      </c>
      <c r="C4276" t="s">
        <v>99</v>
      </c>
      <c r="D4276" t="s">
        <v>100</v>
      </c>
      <c r="E4276" s="54">
        <v>8</v>
      </c>
      <c r="F4276" t="s">
        <v>55</v>
      </c>
      <c r="G4276" s="54">
        <v>67.040257658756502</v>
      </c>
      <c r="H4276" s="54">
        <v>0</v>
      </c>
      <c r="I4276" s="54">
        <v>34.7484437227385</v>
      </c>
      <c r="J4276" s="1">
        <v>0</v>
      </c>
      <c r="K4276" s="1">
        <v>150</v>
      </c>
      <c r="L4276" s="54"/>
    </row>
    <row r="4277" spans="1:12">
      <c r="A4277" t="s">
        <v>29</v>
      </c>
      <c r="B4277" t="s">
        <v>124</v>
      </c>
      <c r="C4277" t="s">
        <v>99</v>
      </c>
      <c r="D4277" t="s">
        <v>100</v>
      </c>
      <c r="E4277" s="54">
        <v>8</v>
      </c>
      <c r="F4277" t="s">
        <v>57</v>
      </c>
      <c r="G4277" s="54">
        <v>67.040257658756502</v>
      </c>
      <c r="H4277" s="54">
        <v>0</v>
      </c>
      <c r="I4277" s="54">
        <v>33.7861679389503</v>
      </c>
      <c r="J4277" s="1">
        <v>0</v>
      </c>
      <c r="K4277" s="1">
        <v>150</v>
      </c>
      <c r="L4277" s="54"/>
    </row>
    <row r="4278" spans="1:12">
      <c r="A4278" t="s">
        <v>29</v>
      </c>
      <c r="B4278" t="s">
        <v>124</v>
      </c>
      <c r="C4278" t="s">
        <v>99</v>
      </c>
      <c r="D4278" t="s">
        <v>100</v>
      </c>
      <c r="E4278" s="54">
        <v>8</v>
      </c>
      <c r="F4278" t="s">
        <v>59</v>
      </c>
      <c r="G4278" s="54">
        <v>67.040257658756502</v>
      </c>
      <c r="H4278" s="54">
        <v>0</v>
      </c>
      <c r="I4278" s="54">
        <v>26.0986754615884</v>
      </c>
      <c r="J4278" s="1">
        <v>0</v>
      </c>
      <c r="K4278" s="1">
        <v>150</v>
      </c>
      <c r="L4278" s="54"/>
    </row>
    <row r="4279" spans="1:12">
      <c r="A4279" t="s">
        <v>29</v>
      </c>
      <c r="B4279" t="s">
        <v>124</v>
      </c>
      <c r="C4279" t="s">
        <v>99</v>
      </c>
      <c r="D4279" t="s">
        <v>100</v>
      </c>
      <c r="E4279" s="54">
        <v>8</v>
      </c>
      <c r="F4279" t="s">
        <v>65</v>
      </c>
      <c r="G4279" s="54">
        <v>67.040257658756502</v>
      </c>
      <c r="H4279" s="54">
        <v>0</v>
      </c>
      <c r="I4279" s="54">
        <v>30.732054958932402</v>
      </c>
      <c r="J4279" s="1">
        <v>0</v>
      </c>
      <c r="K4279" s="1">
        <v>150</v>
      </c>
      <c r="L4279" s="54"/>
    </row>
    <row r="4280" spans="1:12">
      <c r="A4280" t="s">
        <v>29</v>
      </c>
      <c r="B4280" t="s">
        <v>124</v>
      </c>
      <c r="C4280" t="s">
        <v>99</v>
      </c>
      <c r="D4280" t="s">
        <v>100</v>
      </c>
      <c r="E4280" s="54">
        <v>8</v>
      </c>
      <c r="F4280" t="s">
        <v>64</v>
      </c>
      <c r="G4280" s="54">
        <v>67.040257658756502</v>
      </c>
      <c r="H4280" s="54">
        <v>0</v>
      </c>
      <c r="I4280" s="54">
        <v>30.319096462468799</v>
      </c>
      <c r="J4280" s="1">
        <v>0</v>
      </c>
      <c r="K4280" s="1">
        <v>150</v>
      </c>
      <c r="L4280" s="54"/>
    </row>
    <row r="4281" spans="1:12">
      <c r="A4281" t="s">
        <v>29</v>
      </c>
      <c r="B4281" t="s">
        <v>124</v>
      </c>
      <c r="C4281" t="s">
        <v>99</v>
      </c>
      <c r="D4281" t="s">
        <v>100</v>
      </c>
      <c r="E4281" s="54">
        <v>8</v>
      </c>
      <c r="F4281" t="s">
        <v>17</v>
      </c>
      <c r="G4281" s="54">
        <v>67.040257658756502</v>
      </c>
      <c r="H4281" s="54">
        <v>0</v>
      </c>
      <c r="I4281" s="54">
        <v>-50.637952354926597</v>
      </c>
      <c r="J4281" s="1">
        <v>0</v>
      </c>
      <c r="K4281" s="1">
        <v>150</v>
      </c>
      <c r="L4281" s="54"/>
    </row>
    <row r="4282" spans="1:12">
      <c r="A4282" t="s">
        <v>29</v>
      </c>
      <c r="B4282" t="s">
        <v>124</v>
      </c>
      <c r="C4282" t="s">
        <v>99</v>
      </c>
      <c r="D4282" t="s">
        <v>100</v>
      </c>
      <c r="E4282" s="54">
        <v>8</v>
      </c>
      <c r="F4282" t="s">
        <v>63</v>
      </c>
      <c r="G4282" s="54">
        <v>67.040257658756502</v>
      </c>
      <c r="H4282" s="54">
        <v>0</v>
      </c>
      <c r="I4282" s="54">
        <v>32.788676773150002</v>
      </c>
      <c r="J4282" s="1">
        <v>0</v>
      </c>
      <c r="K4282" s="1">
        <v>150</v>
      </c>
      <c r="L4282" s="54"/>
    </row>
    <row r="4283" spans="1:12">
      <c r="A4283" t="s">
        <v>29</v>
      </c>
      <c r="B4283" t="s">
        <v>124</v>
      </c>
      <c r="C4283" t="s">
        <v>99</v>
      </c>
      <c r="D4283" t="s">
        <v>100</v>
      </c>
      <c r="E4283" s="54">
        <v>8</v>
      </c>
      <c r="F4283" t="s">
        <v>72</v>
      </c>
      <c r="G4283" s="54">
        <v>67.040257658756502</v>
      </c>
      <c r="H4283" s="54">
        <v>0</v>
      </c>
      <c r="I4283" s="54">
        <v>-53.364712676324999</v>
      </c>
      <c r="J4283" s="1">
        <v>0</v>
      </c>
      <c r="K4283" s="1">
        <v>150</v>
      </c>
      <c r="L4283" s="54"/>
    </row>
    <row r="4284" spans="1:12">
      <c r="A4284" t="s">
        <v>29</v>
      </c>
      <c r="B4284" t="s">
        <v>124</v>
      </c>
      <c r="C4284" t="s">
        <v>99</v>
      </c>
      <c r="D4284" t="s">
        <v>100</v>
      </c>
      <c r="E4284" s="54">
        <v>9</v>
      </c>
      <c r="F4284" t="s">
        <v>58</v>
      </c>
      <c r="G4284" s="54">
        <v>70.459806058441302</v>
      </c>
      <c r="H4284" s="54">
        <v>0</v>
      </c>
      <c r="I4284" s="54">
        <v>27.190779782774101</v>
      </c>
      <c r="J4284" s="1">
        <v>0</v>
      </c>
      <c r="K4284" s="1">
        <v>150</v>
      </c>
      <c r="L4284" s="54"/>
    </row>
    <row r="4285" spans="1:12">
      <c r="A4285" t="s">
        <v>29</v>
      </c>
      <c r="B4285" t="s">
        <v>124</v>
      </c>
      <c r="C4285" t="s">
        <v>99</v>
      </c>
      <c r="D4285" t="s">
        <v>100</v>
      </c>
      <c r="E4285" s="54">
        <v>9</v>
      </c>
      <c r="F4285" t="s">
        <v>90</v>
      </c>
      <c r="G4285" s="54">
        <v>70.459806058441302</v>
      </c>
      <c r="H4285" s="54">
        <v>0</v>
      </c>
      <c r="I4285" s="54">
        <v>-5.7596452670646898E-2</v>
      </c>
      <c r="J4285" s="1">
        <v>0</v>
      </c>
      <c r="K4285" s="1">
        <v>150</v>
      </c>
      <c r="L4285" s="54"/>
    </row>
    <row r="4286" spans="1:12">
      <c r="A4286" t="s">
        <v>29</v>
      </c>
      <c r="B4286" t="s">
        <v>124</v>
      </c>
      <c r="C4286" t="s">
        <v>99</v>
      </c>
      <c r="D4286" t="s">
        <v>100</v>
      </c>
      <c r="E4286" s="54">
        <v>9</v>
      </c>
      <c r="F4286" t="s">
        <v>84</v>
      </c>
      <c r="G4286" s="54">
        <v>70.459806058441302</v>
      </c>
      <c r="H4286" s="54">
        <v>0</v>
      </c>
      <c r="I4286" s="54">
        <v>0.88273259884092203</v>
      </c>
      <c r="J4286" s="1">
        <v>0</v>
      </c>
      <c r="K4286" s="1">
        <v>150</v>
      </c>
      <c r="L4286" s="54"/>
    </row>
    <row r="4287" spans="1:12">
      <c r="A4287" t="s">
        <v>29</v>
      </c>
      <c r="B4287" t="s">
        <v>124</v>
      </c>
      <c r="C4287" t="s">
        <v>99</v>
      </c>
      <c r="D4287" t="s">
        <v>100</v>
      </c>
      <c r="E4287" s="54">
        <v>9</v>
      </c>
      <c r="F4287" t="s">
        <v>80</v>
      </c>
      <c r="G4287" s="54">
        <v>70.459806058441302</v>
      </c>
      <c r="H4287" s="54">
        <v>0</v>
      </c>
      <c r="I4287" s="54">
        <v>1.82631076968001</v>
      </c>
      <c r="J4287" s="1">
        <v>0</v>
      </c>
      <c r="K4287" s="1">
        <v>150</v>
      </c>
      <c r="L4287" s="54"/>
    </row>
    <row r="4288" spans="1:12">
      <c r="A4288" t="s">
        <v>29</v>
      </c>
      <c r="B4288" t="s">
        <v>124</v>
      </c>
      <c r="C4288" t="s">
        <v>99</v>
      </c>
      <c r="D4288" t="s">
        <v>100</v>
      </c>
      <c r="E4288" s="54">
        <v>9</v>
      </c>
      <c r="F4288" t="s">
        <v>81</v>
      </c>
      <c r="G4288" s="54">
        <v>70.459806058441302</v>
      </c>
      <c r="H4288" s="54">
        <v>0</v>
      </c>
      <c r="I4288" s="54">
        <v>-0.666256975769145</v>
      </c>
      <c r="J4288" s="1">
        <v>0</v>
      </c>
      <c r="K4288" s="1">
        <v>150</v>
      </c>
      <c r="L4288" s="54"/>
    </row>
    <row r="4289" spans="1:12">
      <c r="A4289" t="s">
        <v>29</v>
      </c>
      <c r="B4289" t="s">
        <v>124</v>
      </c>
      <c r="C4289" t="s">
        <v>99</v>
      </c>
      <c r="D4289" t="s">
        <v>100</v>
      </c>
      <c r="E4289" s="54">
        <v>9</v>
      </c>
      <c r="F4289" t="s">
        <v>79</v>
      </c>
      <c r="G4289" s="54">
        <v>70.459806058441302</v>
      </c>
      <c r="H4289" s="54">
        <v>0</v>
      </c>
      <c r="I4289" s="54">
        <v>-2.2127371270301701</v>
      </c>
      <c r="J4289" s="1">
        <v>0</v>
      </c>
      <c r="K4289" s="1">
        <v>150</v>
      </c>
      <c r="L4289" s="54"/>
    </row>
    <row r="4290" spans="1:12">
      <c r="A4290" t="s">
        <v>29</v>
      </c>
      <c r="B4290" t="s">
        <v>124</v>
      </c>
      <c r="C4290" t="s">
        <v>99</v>
      </c>
      <c r="D4290" t="s">
        <v>100</v>
      </c>
      <c r="E4290" s="54">
        <v>9</v>
      </c>
      <c r="F4290" t="s">
        <v>66</v>
      </c>
      <c r="G4290" s="54">
        <v>70.459806058441302</v>
      </c>
      <c r="H4290" s="54">
        <v>0</v>
      </c>
      <c r="I4290" s="54">
        <v>27.3288545327176</v>
      </c>
      <c r="J4290" s="1">
        <v>0</v>
      </c>
      <c r="K4290" s="1">
        <v>150</v>
      </c>
      <c r="L4290" s="54"/>
    </row>
    <row r="4291" spans="1:12">
      <c r="A4291" t="s">
        <v>29</v>
      </c>
      <c r="B4291" t="s">
        <v>124</v>
      </c>
      <c r="C4291" t="s">
        <v>99</v>
      </c>
      <c r="D4291" t="s">
        <v>100</v>
      </c>
      <c r="E4291" s="54">
        <v>9</v>
      </c>
      <c r="F4291" t="s">
        <v>56</v>
      </c>
      <c r="G4291" s="54">
        <v>70.459806058441302</v>
      </c>
      <c r="H4291" s="54">
        <v>0</v>
      </c>
      <c r="I4291" s="54">
        <v>37.6134222747121</v>
      </c>
      <c r="J4291" s="1">
        <v>0</v>
      </c>
      <c r="K4291" s="1">
        <v>150</v>
      </c>
      <c r="L4291" s="54"/>
    </row>
    <row r="4292" spans="1:12">
      <c r="A4292" t="s">
        <v>29</v>
      </c>
      <c r="B4292" t="s">
        <v>124</v>
      </c>
      <c r="C4292" t="s">
        <v>99</v>
      </c>
      <c r="D4292" t="s">
        <v>100</v>
      </c>
      <c r="E4292" s="54">
        <v>9</v>
      </c>
      <c r="F4292" t="s">
        <v>88</v>
      </c>
      <c r="G4292" s="54">
        <v>70.459806058441302</v>
      </c>
      <c r="H4292" s="54">
        <v>0</v>
      </c>
      <c r="I4292" s="54">
        <v>-0.127128733450872</v>
      </c>
      <c r="J4292" s="1">
        <v>0</v>
      </c>
      <c r="K4292" s="1">
        <v>150</v>
      </c>
      <c r="L4292" s="54"/>
    </row>
    <row r="4293" spans="1:12">
      <c r="A4293" t="s">
        <v>29</v>
      </c>
      <c r="B4293" t="s">
        <v>124</v>
      </c>
      <c r="C4293" t="s">
        <v>99</v>
      </c>
      <c r="D4293" t="s">
        <v>100</v>
      </c>
      <c r="E4293" s="54">
        <v>9</v>
      </c>
      <c r="F4293" t="s">
        <v>87</v>
      </c>
      <c r="G4293" s="54">
        <v>70.459806058441302</v>
      </c>
      <c r="H4293" s="54">
        <v>0</v>
      </c>
      <c r="I4293" s="54">
        <v>0.59056057907043802</v>
      </c>
      <c r="J4293" s="1">
        <v>0</v>
      </c>
      <c r="K4293" s="1">
        <v>150</v>
      </c>
      <c r="L4293" s="54"/>
    </row>
    <row r="4294" spans="1:12">
      <c r="A4294" t="s">
        <v>29</v>
      </c>
      <c r="B4294" t="s">
        <v>124</v>
      </c>
      <c r="C4294" t="s">
        <v>99</v>
      </c>
      <c r="D4294" t="s">
        <v>100</v>
      </c>
      <c r="E4294" s="54">
        <v>9</v>
      </c>
      <c r="F4294" t="s">
        <v>85</v>
      </c>
      <c r="G4294" s="54">
        <v>70.459806058441302</v>
      </c>
      <c r="H4294" s="54">
        <v>0</v>
      </c>
      <c r="I4294" s="54">
        <v>-0.54562636373222295</v>
      </c>
      <c r="J4294" s="1">
        <v>0</v>
      </c>
      <c r="K4294" s="1">
        <v>55.180327868852501</v>
      </c>
      <c r="L4294" s="54"/>
    </row>
    <row r="4295" spans="1:12">
      <c r="A4295" t="s">
        <v>29</v>
      </c>
      <c r="B4295" t="s">
        <v>124</v>
      </c>
      <c r="C4295" t="s">
        <v>99</v>
      </c>
      <c r="D4295" t="s">
        <v>100</v>
      </c>
      <c r="E4295" s="54">
        <v>9</v>
      </c>
      <c r="F4295" t="s">
        <v>85</v>
      </c>
      <c r="G4295" s="54">
        <v>70.459806058441302</v>
      </c>
      <c r="H4295" s="54">
        <v>1</v>
      </c>
      <c r="I4295" s="54">
        <v>-3.18013740801339</v>
      </c>
      <c r="J4295" s="1">
        <v>55.180327868852501</v>
      </c>
      <c r="K4295" s="1">
        <v>150</v>
      </c>
      <c r="L4295" s="54"/>
    </row>
    <row r="4296" spans="1:12">
      <c r="A4296" t="s">
        <v>29</v>
      </c>
      <c r="B4296" t="s">
        <v>124</v>
      </c>
      <c r="C4296" t="s">
        <v>99</v>
      </c>
      <c r="D4296" t="s">
        <v>100</v>
      </c>
      <c r="E4296" s="54">
        <v>9</v>
      </c>
      <c r="F4296" t="s">
        <v>89</v>
      </c>
      <c r="G4296" s="54">
        <v>70.459806058441302</v>
      </c>
      <c r="H4296" s="54">
        <v>0</v>
      </c>
      <c r="I4296" s="54">
        <v>0.245264873769238</v>
      </c>
      <c r="J4296" s="1">
        <v>0</v>
      </c>
      <c r="K4296" s="1">
        <v>150</v>
      </c>
      <c r="L4296" s="54"/>
    </row>
    <row r="4297" spans="1:12">
      <c r="A4297" t="s">
        <v>29</v>
      </c>
      <c r="B4297" t="s">
        <v>124</v>
      </c>
      <c r="C4297" t="s">
        <v>99</v>
      </c>
      <c r="D4297" t="s">
        <v>100</v>
      </c>
      <c r="E4297" s="54">
        <v>9</v>
      </c>
      <c r="F4297" t="s">
        <v>55</v>
      </c>
      <c r="G4297" s="54">
        <v>70.459806058441302</v>
      </c>
      <c r="H4297" s="54">
        <v>0</v>
      </c>
      <c r="I4297" s="54">
        <v>36.029240589831502</v>
      </c>
      <c r="J4297" s="1">
        <v>0</v>
      </c>
      <c r="K4297" s="1">
        <v>150</v>
      </c>
      <c r="L4297" s="54"/>
    </row>
    <row r="4298" spans="1:12">
      <c r="A4298" t="s">
        <v>29</v>
      </c>
      <c r="B4298" t="s">
        <v>124</v>
      </c>
      <c r="C4298" t="s">
        <v>99</v>
      </c>
      <c r="D4298" t="s">
        <v>100</v>
      </c>
      <c r="E4298" s="54">
        <v>9</v>
      </c>
      <c r="F4298" t="s">
        <v>57</v>
      </c>
      <c r="G4298" s="54">
        <v>70.459806058441302</v>
      </c>
      <c r="H4298" s="54">
        <v>0</v>
      </c>
      <c r="I4298" s="54">
        <v>34.5270663238541</v>
      </c>
      <c r="J4298" s="1">
        <v>0</v>
      </c>
      <c r="K4298" s="1">
        <v>150</v>
      </c>
      <c r="L4298" s="54"/>
    </row>
    <row r="4299" spans="1:12">
      <c r="A4299" t="s">
        <v>29</v>
      </c>
      <c r="B4299" t="s">
        <v>124</v>
      </c>
      <c r="C4299" t="s">
        <v>99</v>
      </c>
      <c r="D4299" t="s">
        <v>100</v>
      </c>
      <c r="E4299" s="54">
        <v>9</v>
      </c>
      <c r="F4299" t="s">
        <v>59</v>
      </c>
      <c r="G4299" s="54">
        <v>70.459806058441302</v>
      </c>
      <c r="H4299" s="54">
        <v>0</v>
      </c>
      <c r="I4299" s="54">
        <v>27.486269563842001</v>
      </c>
      <c r="J4299" s="1">
        <v>0</v>
      </c>
      <c r="K4299" s="1">
        <v>150</v>
      </c>
      <c r="L4299" s="54"/>
    </row>
    <row r="4300" spans="1:12">
      <c r="A4300" t="s">
        <v>29</v>
      </c>
      <c r="B4300" t="s">
        <v>124</v>
      </c>
      <c r="C4300" t="s">
        <v>99</v>
      </c>
      <c r="D4300" t="s">
        <v>100</v>
      </c>
      <c r="E4300" s="54">
        <v>9</v>
      </c>
      <c r="F4300" t="s">
        <v>65</v>
      </c>
      <c r="G4300" s="54">
        <v>70.459806058441302</v>
      </c>
      <c r="H4300" s="54">
        <v>0</v>
      </c>
      <c r="I4300" s="54">
        <v>31.297153363896701</v>
      </c>
      <c r="J4300" s="1">
        <v>0</v>
      </c>
      <c r="K4300" s="1">
        <v>150</v>
      </c>
      <c r="L4300" s="54"/>
    </row>
    <row r="4301" spans="1:12">
      <c r="A4301" t="s">
        <v>29</v>
      </c>
      <c r="B4301" t="s">
        <v>124</v>
      </c>
      <c r="C4301" t="s">
        <v>99</v>
      </c>
      <c r="D4301" t="s">
        <v>100</v>
      </c>
      <c r="E4301" s="54">
        <v>9</v>
      </c>
      <c r="F4301" t="s">
        <v>64</v>
      </c>
      <c r="G4301" s="54">
        <v>70.459806058441302</v>
      </c>
      <c r="H4301" s="54">
        <v>0</v>
      </c>
      <c r="I4301" s="54">
        <v>31.484943457251799</v>
      </c>
      <c r="J4301" s="1">
        <v>0</v>
      </c>
      <c r="K4301" s="1">
        <v>150</v>
      </c>
      <c r="L4301" s="54"/>
    </row>
    <row r="4302" spans="1:12">
      <c r="A4302" t="s">
        <v>29</v>
      </c>
      <c r="B4302" t="s">
        <v>124</v>
      </c>
      <c r="C4302" t="s">
        <v>99</v>
      </c>
      <c r="D4302" t="s">
        <v>100</v>
      </c>
      <c r="E4302" s="54">
        <v>9</v>
      </c>
      <c r="F4302" t="s">
        <v>17</v>
      </c>
      <c r="G4302" s="54">
        <v>70.459806058441302</v>
      </c>
      <c r="H4302" s="54">
        <v>0</v>
      </c>
      <c r="I4302" s="54">
        <v>-53.934092775632998</v>
      </c>
      <c r="J4302" s="1">
        <v>0</v>
      </c>
      <c r="K4302" s="1">
        <v>150</v>
      </c>
      <c r="L4302" s="54"/>
    </row>
    <row r="4303" spans="1:12">
      <c r="A4303" t="s">
        <v>29</v>
      </c>
      <c r="B4303" t="s">
        <v>124</v>
      </c>
      <c r="C4303" t="s">
        <v>99</v>
      </c>
      <c r="D4303" t="s">
        <v>100</v>
      </c>
      <c r="E4303" s="54">
        <v>9</v>
      </c>
      <c r="F4303" t="s">
        <v>63</v>
      </c>
      <c r="G4303" s="54">
        <v>70.459806058441302</v>
      </c>
      <c r="H4303" s="54">
        <v>0</v>
      </c>
      <c r="I4303" s="54">
        <v>35.3170992001644</v>
      </c>
      <c r="J4303" s="1">
        <v>0</v>
      </c>
      <c r="K4303" s="1">
        <v>150</v>
      </c>
      <c r="L4303" s="54"/>
    </row>
    <row r="4304" spans="1:12">
      <c r="A4304" t="s">
        <v>29</v>
      </c>
      <c r="B4304" t="s">
        <v>124</v>
      </c>
      <c r="C4304" t="s">
        <v>99</v>
      </c>
      <c r="D4304" t="s">
        <v>100</v>
      </c>
      <c r="E4304" s="54">
        <v>9</v>
      </c>
      <c r="F4304" t="s">
        <v>72</v>
      </c>
      <c r="G4304" s="54">
        <v>70.459806058441302</v>
      </c>
      <c r="H4304" s="54">
        <v>0</v>
      </c>
      <c r="I4304" s="54">
        <v>-57.724955689024</v>
      </c>
      <c r="J4304" s="1">
        <v>0</v>
      </c>
      <c r="K4304" s="1">
        <v>150</v>
      </c>
      <c r="L4304" s="54"/>
    </row>
    <row r="4305" spans="1:12">
      <c r="A4305" t="s">
        <v>29</v>
      </c>
      <c r="B4305" t="s">
        <v>124</v>
      </c>
      <c r="C4305" t="s">
        <v>99</v>
      </c>
      <c r="D4305" t="s">
        <v>100</v>
      </c>
      <c r="E4305" s="54">
        <v>10</v>
      </c>
      <c r="F4305" t="s">
        <v>58</v>
      </c>
      <c r="G4305" s="54">
        <v>69.519416625064494</v>
      </c>
      <c r="H4305" s="54">
        <v>0</v>
      </c>
      <c r="I4305" s="54">
        <v>28.601207113935601</v>
      </c>
      <c r="J4305" s="1">
        <v>0</v>
      </c>
      <c r="K4305" s="1">
        <v>150</v>
      </c>
      <c r="L4305" s="54"/>
    </row>
    <row r="4306" spans="1:12">
      <c r="A4306" t="s">
        <v>29</v>
      </c>
      <c r="B4306" t="s">
        <v>124</v>
      </c>
      <c r="C4306" t="s">
        <v>99</v>
      </c>
      <c r="D4306" t="s">
        <v>100</v>
      </c>
      <c r="E4306" s="54">
        <v>10</v>
      </c>
      <c r="F4306" t="s">
        <v>90</v>
      </c>
      <c r="G4306" s="54">
        <v>69.519416625064494</v>
      </c>
      <c r="H4306" s="54">
        <v>0</v>
      </c>
      <c r="I4306" s="54">
        <v>0.75059985533303197</v>
      </c>
      <c r="J4306" s="1">
        <v>0</v>
      </c>
      <c r="K4306" s="1">
        <v>150</v>
      </c>
      <c r="L4306" s="54"/>
    </row>
    <row r="4307" spans="1:12">
      <c r="A4307" t="s">
        <v>29</v>
      </c>
      <c r="B4307" t="s">
        <v>124</v>
      </c>
      <c r="C4307" t="s">
        <v>99</v>
      </c>
      <c r="D4307" t="s">
        <v>100</v>
      </c>
      <c r="E4307" s="54">
        <v>10</v>
      </c>
      <c r="F4307" t="s">
        <v>84</v>
      </c>
      <c r="G4307" s="54">
        <v>69.519416625064494</v>
      </c>
      <c r="H4307" s="54">
        <v>0</v>
      </c>
      <c r="I4307" s="54">
        <v>0.26348632078510698</v>
      </c>
      <c r="J4307" s="1">
        <v>0</v>
      </c>
      <c r="K4307" s="1">
        <v>150</v>
      </c>
      <c r="L4307" s="54"/>
    </row>
    <row r="4308" spans="1:12">
      <c r="A4308" t="s">
        <v>29</v>
      </c>
      <c r="B4308" t="s">
        <v>124</v>
      </c>
      <c r="C4308" t="s">
        <v>99</v>
      </c>
      <c r="D4308" t="s">
        <v>100</v>
      </c>
      <c r="E4308" s="54">
        <v>10</v>
      </c>
      <c r="F4308" t="s">
        <v>80</v>
      </c>
      <c r="G4308" s="54">
        <v>69.519416625064494</v>
      </c>
      <c r="H4308" s="54">
        <v>0</v>
      </c>
      <c r="I4308" s="54">
        <v>1.79913330602951</v>
      </c>
      <c r="J4308" s="1">
        <v>0</v>
      </c>
      <c r="K4308" s="1">
        <v>150</v>
      </c>
      <c r="L4308" s="54"/>
    </row>
    <row r="4309" spans="1:12">
      <c r="A4309" t="s">
        <v>29</v>
      </c>
      <c r="B4309" t="s">
        <v>124</v>
      </c>
      <c r="C4309" t="s">
        <v>99</v>
      </c>
      <c r="D4309" t="s">
        <v>100</v>
      </c>
      <c r="E4309" s="54">
        <v>10</v>
      </c>
      <c r="F4309" t="s">
        <v>81</v>
      </c>
      <c r="G4309" s="54">
        <v>69.519416625064494</v>
      </c>
      <c r="H4309" s="54">
        <v>0</v>
      </c>
      <c r="I4309" s="54">
        <v>-1.16940190074845</v>
      </c>
      <c r="J4309" s="1">
        <v>0</v>
      </c>
      <c r="K4309" s="1">
        <v>150</v>
      </c>
      <c r="L4309" s="54"/>
    </row>
    <row r="4310" spans="1:12">
      <c r="A4310" t="s">
        <v>29</v>
      </c>
      <c r="B4310" t="s">
        <v>124</v>
      </c>
      <c r="C4310" t="s">
        <v>99</v>
      </c>
      <c r="D4310" t="s">
        <v>100</v>
      </c>
      <c r="E4310" s="54">
        <v>10</v>
      </c>
      <c r="F4310" t="s">
        <v>79</v>
      </c>
      <c r="G4310" s="54">
        <v>69.519416625064494</v>
      </c>
      <c r="H4310" s="54">
        <v>0</v>
      </c>
      <c r="I4310" s="54">
        <v>-0.73149290400350098</v>
      </c>
      <c r="J4310" s="1">
        <v>0</v>
      </c>
      <c r="K4310" s="1">
        <v>150</v>
      </c>
      <c r="L4310" s="54"/>
    </row>
    <row r="4311" spans="1:12">
      <c r="A4311" t="s">
        <v>29</v>
      </c>
      <c r="B4311" t="s">
        <v>124</v>
      </c>
      <c r="C4311" t="s">
        <v>99</v>
      </c>
      <c r="D4311" t="s">
        <v>100</v>
      </c>
      <c r="E4311" s="54">
        <v>10</v>
      </c>
      <c r="F4311" t="s">
        <v>66</v>
      </c>
      <c r="G4311" s="54">
        <v>69.519416625064494</v>
      </c>
      <c r="H4311" s="54">
        <v>0</v>
      </c>
      <c r="I4311" s="54">
        <v>28.439823483256301</v>
      </c>
      <c r="J4311" s="1">
        <v>0</v>
      </c>
      <c r="K4311" s="1">
        <v>150</v>
      </c>
      <c r="L4311" s="54"/>
    </row>
    <row r="4312" spans="1:12">
      <c r="A4312" t="s">
        <v>29</v>
      </c>
      <c r="B4312" t="s">
        <v>124</v>
      </c>
      <c r="C4312" t="s">
        <v>99</v>
      </c>
      <c r="D4312" t="s">
        <v>100</v>
      </c>
      <c r="E4312" s="54">
        <v>10</v>
      </c>
      <c r="F4312" t="s">
        <v>56</v>
      </c>
      <c r="G4312" s="54">
        <v>69.519416625064494</v>
      </c>
      <c r="H4312" s="54">
        <v>0</v>
      </c>
      <c r="I4312" s="54">
        <v>39.6237833125425</v>
      </c>
      <c r="J4312" s="1">
        <v>0</v>
      </c>
      <c r="K4312" s="1">
        <v>150</v>
      </c>
      <c r="L4312" s="54"/>
    </row>
    <row r="4313" spans="1:12">
      <c r="A4313" t="s">
        <v>29</v>
      </c>
      <c r="B4313" t="s">
        <v>124</v>
      </c>
      <c r="C4313" t="s">
        <v>99</v>
      </c>
      <c r="D4313" t="s">
        <v>100</v>
      </c>
      <c r="E4313" s="54">
        <v>10</v>
      </c>
      <c r="F4313" t="s">
        <v>88</v>
      </c>
      <c r="G4313" s="54">
        <v>69.519416625064494</v>
      </c>
      <c r="H4313" s="54">
        <v>0</v>
      </c>
      <c r="I4313" s="54">
        <v>-0.10339619810185301</v>
      </c>
      <c r="J4313" s="1">
        <v>0</v>
      </c>
      <c r="K4313" s="1">
        <v>150</v>
      </c>
      <c r="L4313" s="54"/>
    </row>
    <row r="4314" spans="1:12">
      <c r="A4314" t="s">
        <v>29</v>
      </c>
      <c r="B4314" t="s">
        <v>124</v>
      </c>
      <c r="C4314" t="s">
        <v>99</v>
      </c>
      <c r="D4314" t="s">
        <v>100</v>
      </c>
      <c r="E4314" s="54">
        <v>10</v>
      </c>
      <c r="F4314" t="s">
        <v>87</v>
      </c>
      <c r="G4314" s="54">
        <v>69.519416625064494</v>
      </c>
      <c r="H4314" s="54">
        <v>0</v>
      </c>
      <c r="I4314" s="54">
        <v>0.30945226697751099</v>
      </c>
      <c r="J4314" s="1">
        <v>0</v>
      </c>
      <c r="K4314" s="1">
        <v>150</v>
      </c>
      <c r="L4314" s="54"/>
    </row>
    <row r="4315" spans="1:12">
      <c r="A4315" t="s">
        <v>29</v>
      </c>
      <c r="B4315" t="s">
        <v>124</v>
      </c>
      <c r="C4315" t="s">
        <v>99</v>
      </c>
      <c r="D4315" t="s">
        <v>100</v>
      </c>
      <c r="E4315" s="54">
        <v>10</v>
      </c>
      <c r="F4315" t="s">
        <v>85</v>
      </c>
      <c r="G4315" s="54">
        <v>69.519416625064494</v>
      </c>
      <c r="H4315" s="54">
        <v>0</v>
      </c>
      <c r="I4315" s="54">
        <v>-0.29025319976562902</v>
      </c>
      <c r="J4315" s="1">
        <v>0</v>
      </c>
      <c r="K4315" s="1">
        <v>54.918032786885199</v>
      </c>
      <c r="L4315" s="54"/>
    </row>
    <row r="4316" spans="1:12">
      <c r="A4316" t="s">
        <v>29</v>
      </c>
      <c r="B4316" t="s">
        <v>124</v>
      </c>
      <c r="C4316" t="s">
        <v>99</v>
      </c>
      <c r="D4316" t="s">
        <v>100</v>
      </c>
      <c r="E4316" s="54">
        <v>10</v>
      </c>
      <c r="F4316" t="s">
        <v>85</v>
      </c>
      <c r="G4316" s="54">
        <v>69.519416625064494</v>
      </c>
      <c r="H4316" s="54">
        <v>1</v>
      </c>
      <c r="I4316" s="54">
        <v>-3.7164144509108601</v>
      </c>
      <c r="J4316" s="1">
        <v>54.918032786885199</v>
      </c>
      <c r="K4316" s="1">
        <v>150</v>
      </c>
      <c r="L4316" s="54"/>
    </row>
    <row r="4317" spans="1:12">
      <c r="A4317" t="s">
        <v>29</v>
      </c>
      <c r="B4317" t="s">
        <v>124</v>
      </c>
      <c r="C4317" t="s">
        <v>99</v>
      </c>
      <c r="D4317" t="s">
        <v>100</v>
      </c>
      <c r="E4317" s="54">
        <v>10</v>
      </c>
      <c r="F4317" t="s">
        <v>89</v>
      </c>
      <c r="G4317" s="54">
        <v>69.519416625064494</v>
      </c>
      <c r="H4317" s="54">
        <v>0</v>
      </c>
      <c r="I4317" s="54">
        <v>0.20376739001109001</v>
      </c>
      <c r="J4317" s="1">
        <v>0</v>
      </c>
      <c r="K4317" s="1">
        <v>150</v>
      </c>
      <c r="L4317" s="54"/>
    </row>
    <row r="4318" spans="1:12">
      <c r="A4318" t="s">
        <v>29</v>
      </c>
      <c r="B4318" t="s">
        <v>124</v>
      </c>
      <c r="C4318" t="s">
        <v>99</v>
      </c>
      <c r="D4318" t="s">
        <v>100</v>
      </c>
      <c r="E4318" s="54">
        <v>10</v>
      </c>
      <c r="F4318" t="s">
        <v>55</v>
      </c>
      <c r="G4318" s="54">
        <v>69.519416625064494</v>
      </c>
      <c r="H4318" s="54">
        <v>0</v>
      </c>
      <c r="I4318" s="54">
        <v>38.303858353806703</v>
      </c>
      <c r="J4318" s="1">
        <v>0</v>
      </c>
      <c r="K4318" s="1">
        <v>150</v>
      </c>
      <c r="L4318" s="54"/>
    </row>
    <row r="4319" spans="1:12">
      <c r="A4319" t="s">
        <v>29</v>
      </c>
      <c r="B4319" t="s">
        <v>124</v>
      </c>
      <c r="C4319" t="s">
        <v>99</v>
      </c>
      <c r="D4319" t="s">
        <v>100</v>
      </c>
      <c r="E4319" s="54">
        <v>10</v>
      </c>
      <c r="F4319" t="s">
        <v>57</v>
      </c>
      <c r="G4319" s="54">
        <v>69.519416625064494</v>
      </c>
      <c r="H4319" s="54">
        <v>0</v>
      </c>
      <c r="I4319" s="54">
        <v>36.104276931340998</v>
      </c>
      <c r="J4319" s="1">
        <v>0</v>
      </c>
      <c r="K4319" s="1">
        <v>150</v>
      </c>
      <c r="L4319" s="54"/>
    </row>
    <row r="4320" spans="1:12">
      <c r="A4320" t="s">
        <v>29</v>
      </c>
      <c r="B4320" t="s">
        <v>124</v>
      </c>
      <c r="C4320" t="s">
        <v>99</v>
      </c>
      <c r="D4320" t="s">
        <v>100</v>
      </c>
      <c r="E4320" s="54">
        <v>10</v>
      </c>
      <c r="F4320" t="s">
        <v>59</v>
      </c>
      <c r="G4320" s="54">
        <v>69.519416625064494</v>
      </c>
      <c r="H4320" s="54">
        <v>0</v>
      </c>
      <c r="I4320" s="54">
        <v>29.202515207371</v>
      </c>
      <c r="J4320" s="1">
        <v>0</v>
      </c>
      <c r="K4320" s="1">
        <v>150</v>
      </c>
      <c r="L4320" s="54"/>
    </row>
    <row r="4321" spans="1:12">
      <c r="A4321" t="s">
        <v>29</v>
      </c>
      <c r="B4321" t="s">
        <v>124</v>
      </c>
      <c r="C4321" t="s">
        <v>99</v>
      </c>
      <c r="D4321" t="s">
        <v>100</v>
      </c>
      <c r="E4321" s="54">
        <v>10</v>
      </c>
      <c r="F4321" t="s">
        <v>65</v>
      </c>
      <c r="G4321" s="54">
        <v>69.519416625064494</v>
      </c>
      <c r="H4321" s="54">
        <v>0</v>
      </c>
      <c r="I4321" s="54">
        <v>32.682926109433197</v>
      </c>
      <c r="J4321" s="1">
        <v>0</v>
      </c>
      <c r="K4321" s="1">
        <v>150</v>
      </c>
      <c r="L4321" s="54"/>
    </row>
    <row r="4322" spans="1:12">
      <c r="A4322" t="s">
        <v>29</v>
      </c>
      <c r="B4322" t="s">
        <v>124</v>
      </c>
      <c r="C4322" t="s">
        <v>99</v>
      </c>
      <c r="D4322" t="s">
        <v>100</v>
      </c>
      <c r="E4322" s="54">
        <v>10</v>
      </c>
      <c r="F4322" t="s">
        <v>64</v>
      </c>
      <c r="G4322" s="54">
        <v>69.519416625064494</v>
      </c>
      <c r="H4322" s="54">
        <v>0</v>
      </c>
      <c r="I4322" s="54">
        <v>33.092026142438897</v>
      </c>
      <c r="J4322" s="1">
        <v>0</v>
      </c>
      <c r="K4322" s="1">
        <v>150</v>
      </c>
      <c r="L4322" s="54"/>
    </row>
    <row r="4323" spans="1:12">
      <c r="A4323" t="s">
        <v>29</v>
      </c>
      <c r="B4323" t="s">
        <v>124</v>
      </c>
      <c r="C4323" t="s">
        <v>99</v>
      </c>
      <c r="D4323" t="s">
        <v>100</v>
      </c>
      <c r="E4323" s="54">
        <v>10</v>
      </c>
      <c r="F4323" t="s">
        <v>17</v>
      </c>
      <c r="G4323" s="54">
        <v>69.519416625064494</v>
      </c>
      <c r="H4323" s="54">
        <v>0</v>
      </c>
      <c r="I4323" s="54">
        <v>-56.438963554662003</v>
      </c>
      <c r="J4323" s="1">
        <v>0</v>
      </c>
      <c r="K4323" s="1">
        <v>150</v>
      </c>
      <c r="L4323" s="54"/>
    </row>
    <row r="4324" spans="1:12">
      <c r="A4324" t="s">
        <v>29</v>
      </c>
      <c r="B4324" t="s">
        <v>124</v>
      </c>
      <c r="C4324" t="s">
        <v>99</v>
      </c>
      <c r="D4324" t="s">
        <v>100</v>
      </c>
      <c r="E4324" s="54">
        <v>10</v>
      </c>
      <c r="F4324" t="s">
        <v>63</v>
      </c>
      <c r="G4324" s="54">
        <v>69.519416625064494</v>
      </c>
      <c r="H4324" s="54">
        <v>0</v>
      </c>
      <c r="I4324" s="54">
        <v>37.857919575640899</v>
      </c>
      <c r="J4324" s="1">
        <v>0</v>
      </c>
      <c r="K4324" s="1">
        <v>150</v>
      </c>
      <c r="L4324" s="54"/>
    </row>
    <row r="4325" spans="1:12">
      <c r="A4325" t="s">
        <v>29</v>
      </c>
      <c r="B4325" t="s">
        <v>124</v>
      </c>
      <c r="C4325" t="s">
        <v>99</v>
      </c>
      <c r="D4325" t="s">
        <v>100</v>
      </c>
      <c r="E4325" s="54">
        <v>10</v>
      </c>
      <c r="F4325" t="s">
        <v>72</v>
      </c>
      <c r="G4325" s="54">
        <v>69.519416625064494</v>
      </c>
      <c r="H4325" s="54">
        <v>0</v>
      </c>
      <c r="I4325" s="54">
        <v>-60.129770133179498</v>
      </c>
      <c r="J4325" s="1">
        <v>0</v>
      </c>
      <c r="K4325" s="1">
        <v>150</v>
      </c>
      <c r="L4325" s="54"/>
    </row>
    <row r="4326" spans="1:12">
      <c r="A4326" t="s">
        <v>29</v>
      </c>
      <c r="B4326" t="s">
        <v>124</v>
      </c>
      <c r="C4326" t="s">
        <v>99</v>
      </c>
      <c r="D4326" t="s">
        <v>100</v>
      </c>
      <c r="E4326">
        <v>11</v>
      </c>
      <c r="F4326" t="s">
        <v>58</v>
      </c>
      <c r="G4326">
        <v>67.083834403312906</v>
      </c>
      <c r="H4326">
        <v>0</v>
      </c>
      <c r="I4326">
        <v>28.229581267131699</v>
      </c>
      <c r="J4326" s="1">
        <v>0</v>
      </c>
      <c r="K4326" s="1">
        <v>150</v>
      </c>
    </row>
    <row r="4327" spans="1:12">
      <c r="A4327" t="s">
        <v>29</v>
      </c>
      <c r="B4327" t="s">
        <v>124</v>
      </c>
      <c r="C4327" t="s">
        <v>99</v>
      </c>
      <c r="D4327" t="s">
        <v>100</v>
      </c>
      <c r="E4327">
        <v>11</v>
      </c>
      <c r="F4327" t="s">
        <v>90</v>
      </c>
      <c r="G4327">
        <v>67.083834403312906</v>
      </c>
      <c r="H4327">
        <v>0</v>
      </c>
      <c r="I4327">
        <v>1.0880928430639401</v>
      </c>
      <c r="J4327" s="1">
        <v>0</v>
      </c>
      <c r="K4327" s="1">
        <v>150</v>
      </c>
    </row>
    <row r="4328" spans="1:12">
      <c r="A4328" t="s">
        <v>29</v>
      </c>
      <c r="B4328" t="s">
        <v>124</v>
      </c>
      <c r="C4328" t="s">
        <v>99</v>
      </c>
      <c r="D4328" t="s">
        <v>100</v>
      </c>
      <c r="E4328">
        <v>11</v>
      </c>
      <c r="F4328" t="s">
        <v>84</v>
      </c>
      <c r="G4328">
        <v>67.083834403312906</v>
      </c>
      <c r="H4328">
        <v>0</v>
      </c>
      <c r="I4328">
        <v>0.352520388170735</v>
      </c>
      <c r="J4328" s="1">
        <v>0</v>
      </c>
      <c r="K4328" s="1">
        <v>150</v>
      </c>
    </row>
    <row r="4329" spans="1:12">
      <c r="A4329" t="s">
        <v>29</v>
      </c>
      <c r="B4329" t="s">
        <v>124</v>
      </c>
      <c r="C4329" t="s">
        <v>99</v>
      </c>
      <c r="D4329" t="s">
        <v>100</v>
      </c>
      <c r="E4329">
        <v>11</v>
      </c>
      <c r="F4329" t="s">
        <v>80</v>
      </c>
      <c r="G4329">
        <v>67.083834403312906</v>
      </c>
      <c r="H4329">
        <v>0</v>
      </c>
      <c r="I4329">
        <v>1.8090471681829501</v>
      </c>
      <c r="J4329" s="1">
        <v>0</v>
      </c>
      <c r="K4329" s="1">
        <v>150</v>
      </c>
    </row>
    <row r="4330" spans="1:12">
      <c r="A4330" t="s">
        <v>29</v>
      </c>
      <c r="B4330" t="s">
        <v>124</v>
      </c>
      <c r="C4330" t="s">
        <v>99</v>
      </c>
      <c r="D4330" t="s">
        <v>100</v>
      </c>
      <c r="E4330">
        <v>11</v>
      </c>
      <c r="F4330" t="s">
        <v>81</v>
      </c>
      <c r="G4330">
        <v>67.083834403312906</v>
      </c>
      <c r="H4330">
        <v>0</v>
      </c>
      <c r="I4330">
        <v>-1.8766636612504699</v>
      </c>
      <c r="J4330" s="1">
        <v>0</v>
      </c>
      <c r="K4330" s="1">
        <v>150</v>
      </c>
    </row>
    <row r="4331" spans="1:12">
      <c r="A4331" t="s">
        <v>29</v>
      </c>
      <c r="B4331" t="s">
        <v>124</v>
      </c>
      <c r="C4331" t="s">
        <v>99</v>
      </c>
      <c r="D4331" t="s">
        <v>100</v>
      </c>
      <c r="E4331">
        <v>11</v>
      </c>
      <c r="F4331" t="s">
        <v>79</v>
      </c>
      <c r="G4331">
        <v>67.083834403312906</v>
      </c>
      <c r="H4331">
        <v>0</v>
      </c>
      <c r="I4331">
        <v>0.26085836510274502</v>
      </c>
      <c r="J4331" s="1">
        <v>0</v>
      </c>
      <c r="K4331" s="1">
        <v>150</v>
      </c>
    </row>
    <row r="4332" spans="1:12">
      <c r="A4332" t="s">
        <v>29</v>
      </c>
      <c r="B4332" t="s">
        <v>124</v>
      </c>
      <c r="C4332" t="s">
        <v>99</v>
      </c>
      <c r="D4332" t="s">
        <v>100</v>
      </c>
      <c r="E4332">
        <v>11</v>
      </c>
      <c r="F4332" t="s">
        <v>66</v>
      </c>
      <c r="G4332">
        <v>67.083834403312906</v>
      </c>
      <c r="H4332">
        <v>0</v>
      </c>
      <c r="I4332">
        <v>28.678525254903501</v>
      </c>
      <c r="J4332" s="1">
        <v>0</v>
      </c>
      <c r="K4332" s="1">
        <v>150</v>
      </c>
    </row>
    <row r="4333" spans="1:12">
      <c r="A4333" t="s">
        <v>29</v>
      </c>
      <c r="B4333" t="s">
        <v>124</v>
      </c>
      <c r="C4333" t="s">
        <v>99</v>
      </c>
      <c r="D4333" t="s">
        <v>100</v>
      </c>
      <c r="E4333">
        <v>11</v>
      </c>
      <c r="F4333" t="s">
        <v>56</v>
      </c>
      <c r="G4333">
        <v>67.083834403312906</v>
      </c>
      <c r="H4333">
        <v>0</v>
      </c>
      <c r="I4333">
        <v>40.559422186169002</v>
      </c>
      <c r="J4333" s="1">
        <v>0</v>
      </c>
      <c r="K4333" s="1">
        <v>150</v>
      </c>
    </row>
    <row r="4334" spans="1:12">
      <c r="A4334" t="s">
        <v>29</v>
      </c>
      <c r="B4334" t="s">
        <v>124</v>
      </c>
      <c r="C4334" t="s">
        <v>99</v>
      </c>
      <c r="D4334" t="s">
        <v>100</v>
      </c>
      <c r="E4334">
        <v>11</v>
      </c>
      <c r="F4334" t="s">
        <v>88</v>
      </c>
      <c r="G4334">
        <v>67.083834403312906</v>
      </c>
      <c r="H4334">
        <v>0</v>
      </c>
      <c r="I4334">
        <v>-0.22903643339642399</v>
      </c>
      <c r="J4334" s="1">
        <v>0</v>
      </c>
      <c r="K4334" s="1">
        <v>150</v>
      </c>
    </row>
    <row r="4335" spans="1:12">
      <c r="A4335" t="s">
        <v>29</v>
      </c>
      <c r="B4335" t="s">
        <v>124</v>
      </c>
      <c r="C4335" t="s">
        <v>99</v>
      </c>
      <c r="D4335" t="s">
        <v>100</v>
      </c>
      <c r="E4335">
        <v>11</v>
      </c>
      <c r="F4335" t="s">
        <v>87</v>
      </c>
      <c r="G4335">
        <v>67.083834403312906</v>
      </c>
      <c r="H4335">
        <v>0</v>
      </c>
      <c r="I4335">
        <v>5.46037917194893E-2</v>
      </c>
      <c r="J4335" s="1">
        <v>0</v>
      </c>
      <c r="K4335" s="1">
        <v>150</v>
      </c>
    </row>
    <row r="4336" spans="1:12">
      <c r="A4336" t="s">
        <v>29</v>
      </c>
      <c r="B4336" t="s">
        <v>124</v>
      </c>
      <c r="C4336" t="s">
        <v>99</v>
      </c>
      <c r="D4336" t="s">
        <v>100</v>
      </c>
      <c r="E4336">
        <v>11</v>
      </c>
      <c r="F4336" t="s">
        <v>85</v>
      </c>
      <c r="G4336">
        <v>67.083834403312906</v>
      </c>
      <c r="H4336">
        <v>0</v>
      </c>
      <c r="I4336">
        <v>-5.0186476265921702E-2</v>
      </c>
      <c r="J4336" s="1">
        <v>0</v>
      </c>
      <c r="K4336" s="1">
        <v>150</v>
      </c>
    </row>
    <row r="4337" spans="1:11">
      <c r="A4337" t="s">
        <v>29</v>
      </c>
      <c r="B4337" t="s">
        <v>124</v>
      </c>
      <c r="C4337" t="s">
        <v>99</v>
      </c>
      <c r="D4337" t="s">
        <v>100</v>
      </c>
      <c r="E4337">
        <v>11</v>
      </c>
      <c r="F4337" t="s">
        <v>89</v>
      </c>
      <c r="G4337">
        <v>67.083834403312906</v>
      </c>
      <c r="H4337">
        <v>0</v>
      </c>
      <c r="I4337">
        <v>0.19968270251214901</v>
      </c>
      <c r="J4337" s="1">
        <v>0</v>
      </c>
      <c r="K4337" s="1">
        <v>150</v>
      </c>
    </row>
    <row r="4338" spans="1:11">
      <c r="A4338" t="s">
        <v>29</v>
      </c>
      <c r="B4338" t="s">
        <v>124</v>
      </c>
      <c r="C4338" t="s">
        <v>99</v>
      </c>
      <c r="D4338" t="s">
        <v>100</v>
      </c>
      <c r="E4338">
        <v>11</v>
      </c>
      <c r="F4338" t="s">
        <v>55</v>
      </c>
      <c r="G4338">
        <v>67.083834403312906</v>
      </c>
      <c r="H4338">
        <v>0</v>
      </c>
      <c r="I4338">
        <v>38.302937854261799</v>
      </c>
      <c r="J4338" s="1">
        <v>0</v>
      </c>
      <c r="K4338" s="1">
        <v>150</v>
      </c>
    </row>
    <row r="4339" spans="1:11">
      <c r="A4339" t="s">
        <v>29</v>
      </c>
      <c r="B4339" t="s">
        <v>124</v>
      </c>
      <c r="C4339" t="s">
        <v>99</v>
      </c>
      <c r="D4339" t="s">
        <v>100</v>
      </c>
      <c r="E4339">
        <v>11</v>
      </c>
      <c r="F4339" t="s">
        <v>57</v>
      </c>
      <c r="G4339">
        <v>67.083834403312906</v>
      </c>
      <c r="H4339">
        <v>0</v>
      </c>
      <c r="I4339">
        <v>35.973435224084497</v>
      </c>
      <c r="J4339" s="1">
        <v>0</v>
      </c>
      <c r="K4339" s="1">
        <v>150</v>
      </c>
    </row>
    <row r="4340" spans="1:11">
      <c r="A4340" t="s">
        <v>29</v>
      </c>
      <c r="B4340" t="s">
        <v>124</v>
      </c>
      <c r="C4340" t="s">
        <v>99</v>
      </c>
      <c r="D4340" t="s">
        <v>100</v>
      </c>
      <c r="E4340">
        <v>11</v>
      </c>
      <c r="F4340" t="s">
        <v>59</v>
      </c>
      <c r="G4340">
        <v>67.083834403312906</v>
      </c>
      <c r="H4340">
        <v>0</v>
      </c>
      <c r="I4340">
        <v>29.2920973367507</v>
      </c>
      <c r="J4340" s="1">
        <v>0</v>
      </c>
      <c r="K4340" s="1">
        <v>150</v>
      </c>
    </row>
    <row r="4341" spans="1:11">
      <c r="A4341" t="s">
        <v>29</v>
      </c>
      <c r="B4341" t="s">
        <v>124</v>
      </c>
      <c r="C4341" t="s">
        <v>99</v>
      </c>
      <c r="D4341" t="s">
        <v>100</v>
      </c>
      <c r="E4341">
        <v>11</v>
      </c>
      <c r="F4341" t="s">
        <v>65</v>
      </c>
      <c r="G4341">
        <v>67.083834403312906</v>
      </c>
      <c r="H4341">
        <v>0</v>
      </c>
      <c r="I4341">
        <v>32.548842782157401</v>
      </c>
      <c r="J4341" s="1">
        <v>0</v>
      </c>
      <c r="K4341" s="1">
        <v>150</v>
      </c>
    </row>
    <row r="4342" spans="1:11">
      <c r="A4342" t="s">
        <v>29</v>
      </c>
      <c r="B4342" t="s">
        <v>124</v>
      </c>
      <c r="C4342" t="s">
        <v>99</v>
      </c>
      <c r="D4342" t="s">
        <v>100</v>
      </c>
      <c r="E4342">
        <v>11</v>
      </c>
      <c r="F4342" t="s">
        <v>64</v>
      </c>
      <c r="G4342">
        <v>67.083834403312906</v>
      </c>
      <c r="H4342">
        <v>0</v>
      </c>
      <c r="I4342">
        <v>33.912687479800901</v>
      </c>
      <c r="J4342" s="1">
        <v>0</v>
      </c>
      <c r="K4342" s="1">
        <v>150</v>
      </c>
    </row>
    <row r="4343" spans="1:11">
      <c r="A4343" t="s">
        <v>29</v>
      </c>
      <c r="B4343" t="s">
        <v>124</v>
      </c>
      <c r="C4343" t="s">
        <v>99</v>
      </c>
      <c r="D4343" t="s">
        <v>100</v>
      </c>
      <c r="E4343">
        <v>11</v>
      </c>
      <c r="F4343" t="s">
        <v>17</v>
      </c>
      <c r="G4343">
        <v>67.083834403312906</v>
      </c>
      <c r="H4343">
        <v>0</v>
      </c>
      <c r="I4343">
        <v>-56.677915185521798</v>
      </c>
      <c r="J4343" s="1">
        <v>0</v>
      </c>
      <c r="K4343" s="1">
        <v>150</v>
      </c>
    </row>
    <row r="4344" spans="1:11">
      <c r="A4344" t="s">
        <v>29</v>
      </c>
      <c r="B4344" t="s">
        <v>124</v>
      </c>
      <c r="C4344" t="s">
        <v>99</v>
      </c>
      <c r="D4344" t="s">
        <v>100</v>
      </c>
      <c r="E4344">
        <v>11</v>
      </c>
      <c r="F4344" t="s">
        <v>63</v>
      </c>
      <c r="G4344">
        <v>67.083834403312906</v>
      </c>
      <c r="H4344">
        <v>0</v>
      </c>
      <c r="I4344">
        <v>37.477673059990103</v>
      </c>
      <c r="J4344" s="1">
        <v>0</v>
      </c>
      <c r="K4344" s="1">
        <v>150</v>
      </c>
    </row>
    <row r="4345" spans="1:11">
      <c r="A4345" t="s">
        <v>29</v>
      </c>
      <c r="B4345" t="s">
        <v>124</v>
      </c>
      <c r="C4345" t="s">
        <v>99</v>
      </c>
      <c r="D4345" t="s">
        <v>100</v>
      </c>
      <c r="E4345">
        <v>11</v>
      </c>
      <c r="F4345" t="s">
        <v>72</v>
      </c>
      <c r="G4345">
        <v>67.083834403312906</v>
      </c>
      <c r="H4345">
        <v>0</v>
      </c>
      <c r="I4345">
        <v>-59.1357295267727</v>
      </c>
      <c r="J4345" s="1">
        <v>0</v>
      </c>
      <c r="K4345" s="1">
        <v>150</v>
      </c>
    </row>
    <row r="4346" spans="1:11">
      <c r="A4346" t="s">
        <v>29</v>
      </c>
      <c r="B4346" t="s">
        <v>124</v>
      </c>
      <c r="C4346" t="s">
        <v>99</v>
      </c>
      <c r="D4346" t="s">
        <v>100</v>
      </c>
      <c r="E4346">
        <v>12</v>
      </c>
      <c r="F4346" t="s">
        <v>58</v>
      </c>
      <c r="G4346">
        <v>65.990906261270297</v>
      </c>
      <c r="H4346">
        <v>0</v>
      </c>
      <c r="I4346">
        <v>27.202874859087299</v>
      </c>
      <c r="J4346" s="1">
        <v>0</v>
      </c>
      <c r="K4346" s="1">
        <v>150</v>
      </c>
    </row>
    <row r="4347" spans="1:11">
      <c r="A4347" t="s">
        <v>29</v>
      </c>
      <c r="B4347" t="s">
        <v>124</v>
      </c>
      <c r="C4347" t="s">
        <v>99</v>
      </c>
      <c r="D4347" t="s">
        <v>100</v>
      </c>
      <c r="E4347">
        <v>12</v>
      </c>
      <c r="F4347" t="s">
        <v>90</v>
      </c>
      <c r="G4347">
        <v>65.990906261270297</v>
      </c>
      <c r="H4347">
        <v>0</v>
      </c>
      <c r="I4347">
        <v>0.91304021720734696</v>
      </c>
      <c r="J4347" s="1">
        <v>0</v>
      </c>
      <c r="K4347" s="1">
        <v>150</v>
      </c>
    </row>
    <row r="4348" spans="1:11">
      <c r="A4348" t="s">
        <v>29</v>
      </c>
      <c r="B4348" t="s">
        <v>124</v>
      </c>
      <c r="C4348" t="s">
        <v>99</v>
      </c>
      <c r="D4348" t="s">
        <v>100</v>
      </c>
      <c r="E4348">
        <v>12</v>
      </c>
      <c r="F4348" t="s">
        <v>84</v>
      </c>
      <c r="G4348">
        <v>65.990906261270297</v>
      </c>
      <c r="H4348">
        <v>0</v>
      </c>
      <c r="I4348">
        <v>0.688186158344675</v>
      </c>
      <c r="J4348" s="1">
        <v>0</v>
      </c>
      <c r="K4348" s="1">
        <v>150</v>
      </c>
    </row>
    <row r="4349" spans="1:11">
      <c r="A4349" t="s">
        <v>29</v>
      </c>
      <c r="B4349" t="s">
        <v>124</v>
      </c>
      <c r="C4349" t="s">
        <v>99</v>
      </c>
      <c r="D4349" t="s">
        <v>100</v>
      </c>
      <c r="E4349">
        <v>12</v>
      </c>
      <c r="F4349" t="s">
        <v>80</v>
      </c>
      <c r="G4349">
        <v>65.990906261270297</v>
      </c>
      <c r="H4349">
        <v>0</v>
      </c>
      <c r="I4349">
        <v>1.5622149553634801</v>
      </c>
      <c r="J4349" s="1">
        <v>0</v>
      </c>
      <c r="K4349" s="1">
        <v>150</v>
      </c>
    </row>
    <row r="4350" spans="1:11">
      <c r="A4350" t="s">
        <v>29</v>
      </c>
      <c r="B4350" t="s">
        <v>124</v>
      </c>
      <c r="C4350" t="s">
        <v>99</v>
      </c>
      <c r="D4350" t="s">
        <v>100</v>
      </c>
      <c r="E4350">
        <v>12</v>
      </c>
      <c r="F4350" t="s">
        <v>81</v>
      </c>
      <c r="G4350">
        <v>65.990906261270297</v>
      </c>
      <c r="H4350">
        <v>0</v>
      </c>
      <c r="I4350">
        <v>-1.5429368682462801</v>
      </c>
      <c r="J4350" s="1">
        <v>0</v>
      </c>
      <c r="K4350" s="1">
        <v>150</v>
      </c>
    </row>
    <row r="4351" spans="1:11">
      <c r="A4351" t="s">
        <v>29</v>
      </c>
      <c r="B4351" t="s">
        <v>124</v>
      </c>
      <c r="C4351" t="s">
        <v>99</v>
      </c>
      <c r="D4351" t="s">
        <v>100</v>
      </c>
      <c r="E4351">
        <v>12</v>
      </c>
      <c r="F4351" t="s">
        <v>79</v>
      </c>
      <c r="G4351">
        <v>65.990906261270297</v>
      </c>
      <c r="H4351">
        <v>0</v>
      </c>
      <c r="I4351">
        <v>0.23223111570805699</v>
      </c>
      <c r="J4351" s="1">
        <v>0</v>
      </c>
      <c r="K4351" s="1">
        <v>150</v>
      </c>
    </row>
    <row r="4352" spans="1:11">
      <c r="A4352" t="s">
        <v>29</v>
      </c>
      <c r="B4352" t="s">
        <v>124</v>
      </c>
      <c r="C4352" t="s">
        <v>99</v>
      </c>
      <c r="D4352" t="s">
        <v>100</v>
      </c>
      <c r="E4352">
        <v>12</v>
      </c>
      <c r="F4352" t="s">
        <v>66</v>
      </c>
      <c r="G4352">
        <v>65.990906261270297</v>
      </c>
      <c r="H4352">
        <v>0</v>
      </c>
      <c r="I4352">
        <v>27.406303808783601</v>
      </c>
      <c r="J4352" s="1">
        <v>0</v>
      </c>
      <c r="K4352" s="1">
        <v>150</v>
      </c>
    </row>
    <row r="4353" spans="1:11">
      <c r="A4353" t="s">
        <v>29</v>
      </c>
      <c r="B4353" t="s">
        <v>124</v>
      </c>
      <c r="C4353" t="s">
        <v>99</v>
      </c>
      <c r="D4353" t="s">
        <v>100</v>
      </c>
      <c r="E4353">
        <v>12</v>
      </c>
      <c r="F4353" t="s">
        <v>56</v>
      </c>
      <c r="G4353">
        <v>65.990906261270297</v>
      </c>
      <c r="H4353">
        <v>0</v>
      </c>
      <c r="I4353">
        <v>39.378407426717096</v>
      </c>
      <c r="J4353" s="1">
        <v>0</v>
      </c>
      <c r="K4353" s="1">
        <v>150</v>
      </c>
    </row>
    <row r="4354" spans="1:11">
      <c r="A4354" t="s">
        <v>29</v>
      </c>
      <c r="B4354" t="s">
        <v>124</v>
      </c>
      <c r="C4354" t="s">
        <v>99</v>
      </c>
      <c r="D4354" t="s">
        <v>100</v>
      </c>
      <c r="E4354">
        <v>12</v>
      </c>
      <c r="F4354" t="s">
        <v>88</v>
      </c>
      <c r="G4354">
        <v>65.990906261270297</v>
      </c>
      <c r="H4354">
        <v>0</v>
      </c>
      <c r="I4354">
        <v>-0.285889628707437</v>
      </c>
      <c r="J4354" s="1">
        <v>0</v>
      </c>
      <c r="K4354" s="1">
        <v>150</v>
      </c>
    </row>
    <row r="4355" spans="1:11">
      <c r="A4355" t="s">
        <v>29</v>
      </c>
      <c r="B4355" t="s">
        <v>124</v>
      </c>
      <c r="C4355" t="s">
        <v>99</v>
      </c>
      <c r="D4355" t="s">
        <v>100</v>
      </c>
      <c r="E4355">
        <v>12</v>
      </c>
      <c r="F4355" t="s">
        <v>87</v>
      </c>
      <c r="G4355">
        <v>65.990906261270297</v>
      </c>
      <c r="H4355">
        <v>0</v>
      </c>
      <c r="I4355">
        <v>8.5883581252274993E-2</v>
      </c>
      <c r="J4355" s="1">
        <v>0</v>
      </c>
      <c r="K4355" s="1">
        <v>150</v>
      </c>
    </row>
    <row r="4356" spans="1:11">
      <c r="A4356" t="s">
        <v>29</v>
      </c>
      <c r="B4356" t="s">
        <v>124</v>
      </c>
      <c r="C4356" t="s">
        <v>99</v>
      </c>
      <c r="D4356" t="s">
        <v>100</v>
      </c>
      <c r="E4356">
        <v>12</v>
      </c>
      <c r="F4356" t="s">
        <v>85</v>
      </c>
      <c r="G4356">
        <v>65.990906261270297</v>
      </c>
      <c r="H4356">
        <v>0</v>
      </c>
      <c r="I4356">
        <v>-1.9377578279675201E-3</v>
      </c>
      <c r="J4356" s="1">
        <v>0</v>
      </c>
      <c r="K4356" s="1">
        <v>150</v>
      </c>
    </row>
    <row r="4357" spans="1:11">
      <c r="A4357" t="s">
        <v>29</v>
      </c>
      <c r="B4357" t="s">
        <v>124</v>
      </c>
      <c r="C4357" t="s">
        <v>99</v>
      </c>
      <c r="D4357" t="s">
        <v>100</v>
      </c>
      <c r="E4357">
        <v>12</v>
      </c>
      <c r="F4357" t="s">
        <v>89</v>
      </c>
      <c r="G4357">
        <v>65.990906261270297</v>
      </c>
      <c r="H4357">
        <v>0</v>
      </c>
      <c r="I4357">
        <v>0.14730721710483999</v>
      </c>
      <c r="J4357" s="1">
        <v>0</v>
      </c>
      <c r="K4357" s="1">
        <v>150</v>
      </c>
    </row>
    <row r="4358" spans="1:11">
      <c r="A4358" t="s">
        <v>29</v>
      </c>
      <c r="B4358" t="s">
        <v>124</v>
      </c>
      <c r="C4358" t="s">
        <v>99</v>
      </c>
      <c r="D4358" t="s">
        <v>100</v>
      </c>
      <c r="E4358">
        <v>12</v>
      </c>
      <c r="F4358" t="s">
        <v>55</v>
      </c>
      <c r="G4358">
        <v>65.990906261270297</v>
      </c>
      <c r="H4358">
        <v>0</v>
      </c>
      <c r="I4358">
        <v>37.453919095083897</v>
      </c>
      <c r="J4358" s="1">
        <v>0</v>
      </c>
      <c r="K4358" s="1">
        <v>150</v>
      </c>
    </row>
    <row r="4359" spans="1:11">
      <c r="A4359" t="s">
        <v>29</v>
      </c>
      <c r="B4359" t="s">
        <v>124</v>
      </c>
      <c r="C4359" t="s">
        <v>99</v>
      </c>
      <c r="D4359" t="s">
        <v>100</v>
      </c>
      <c r="E4359">
        <v>12</v>
      </c>
      <c r="F4359" t="s">
        <v>57</v>
      </c>
      <c r="G4359">
        <v>65.990906261270297</v>
      </c>
      <c r="H4359">
        <v>0</v>
      </c>
      <c r="I4359">
        <v>34.416994062947801</v>
      </c>
      <c r="J4359" s="1">
        <v>0</v>
      </c>
      <c r="K4359" s="1">
        <v>150</v>
      </c>
    </row>
    <row r="4360" spans="1:11">
      <c r="A4360" t="s">
        <v>29</v>
      </c>
      <c r="B4360" t="s">
        <v>124</v>
      </c>
      <c r="C4360" t="s">
        <v>99</v>
      </c>
      <c r="D4360" t="s">
        <v>100</v>
      </c>
      <c r="E4360">
        <v>12</v>
      </c>
      <c r="F4360" t="s">
        <v>59</v>
      </c>
      <c r="G4360">
        <v>65.990906261270297</v>
      </c>
      <c r="H4360">
        <v>0</v>
      </c>
      <c r="I4360">
        <v>28.6752258598484</v>
      </c>
      <c r="J4360" s="1">
        <v>0</v>
      </c>
      <c r="K4360" s="1">
        <v>150</v>
      </c>
    </row>
    <row r="4361" spans="1:11">
      <c r="A4361" t="s">
        <v>29</v>
      </c>
      <c r="B4361" t="s">
        <v>124</v>
      </c>
      <c r="C4361" t="s">
        <v>99</v>
      </c>
      <c r="D4361" t="s">
        <v>100</v>
      </c>
      <c r="E4361">
        <v>12</v>
      </c>
      <c r="F4361" t="s">
        <v>65</v>
      </c>
      <c r="G4361">
        <v>65.990906261270297</v>
      </c>
      <c r="H4361">
        <v>0</v>
      </c>
      <c r="I4361">
        <v>31.4997770198909</v>
      </c>
      <c r="J4361" s="1">
        <v>0</v>
      </c>
      <c r="K4361" s="1">
        <v>150</v>
      </c>
    </row>
    <row r="4362" spans="1:11">
      <c r="A4362" t="s">
        <v>29</v>
      </c>
      <c r="B4362" t="s">
        <v>124</v>
      </c>
      <c r="C4362" t="s">
        <v>99</v>
      </c>
      <c r="D4362" t="s">
        <v>100</v>
      </c>
      <c r="E4362">
        <v>12</v>
      </c>
      <c r="F4362" t="s">
        <v>64</v>
      </c>
      <c r="G4362">
        <v>65.990906261270297</v>
      </c>
      <c r="H4362">
        <v>0</v>
      </c>
      <c r="I4362">
        <v>32.691198626595899</v>
      </c>
      <c r="J4362" s="1">
        <v>0</v>
      </c>
      <c r="K4362" s="1">
        <v>150</v>
      </c>
    </row>
    <row r="4363" spans="1:11">
      <c r="A4363" t="s">
        <v>29</v>
      </c>
      <c r="B4363" t="s">
        <v>124</v>
      </c>
      <c r="C4363" t="s">
        <v>99</v>
      </c>
      <c r="D4363" t="s">
        <v>100</v>
      </c>
      <c r="E4363">
        <v>12</v>
      </c>
      <c r="F4363" t="s">
        <v>17</v>
      </c>
      <c r="G4363">
        <v>65.990906261270297</v>
      </c>
      <c r="H4363">
        <v>0</v>
      </c>
      <c r="I4363">
        <v>-55.593356832250798</v>
      </c>
      <c r="J4363" s="1">
        <v>0</v>
      </c>
      <c r="K4363" s="1">
        <v>150</v>
      </c>
    </row>
    <row r="4364" spans="1:11">
      <c r="A4364" t="s">
        <v>29</v>
      </c>
      <c r="B4364" t="s">
        <v>124</v>
      </c>
      <c r="C4364" t="s">
        <v>99</v>
      </c>
      <c r="D4364" t="s">
        <v>100</v>
      </c>
      <c r="E4364">
        <v>12</v>
      </c>
      <c r="F4364" t="s">
        <v>63</v>
      </c>
      <c r="G4364">
        <v>65.990906261270297</v>
      </c>
      <c r="H4364">
        <v>0</v>
      </c>
      <c r="I4364">
        <v>38.215158777348499</v>
      </c>
      <c r="J4364" s="1">
        <v>0</v>
      </c>
      <c r="K4364" s="1">
        <v>150</v>
      </c>
    </row>
    <row r="4365" spans="1:11">
      <c r="A4365" t="s">
        <v>29</v>
      </c>
      <c r="B4365" t="s">
        <v>124</v>
      </c>
      <c r="C4365" t="s">
        <v>99</v>
      </c>
      <c r="D4365" t="s">
        <v>100</v>
      </c>
      <c r="E4365">
        <v>12</v>
      </c>
      <c r="F4365" t="s">
        <v>72</v>
      </c>
      <c r="G4365">
        <v>65.990906261270297</v>
      </c>
      <c r="H4365">
        <v>0</v>
      </c>
      <c r="I4365">
        <v>-57.743524989499797</v>
      </c>
      <c r="J4365" s="1">
        <v>0</v>
      </c>
      <c r="K4365" s="1">
        <v>150</v>
      </c>
    </row>
    <row r="4366" spans="1:11">
      <c r="A4366" t="s">
        <v>29</v>
      </c>
      <c r="B4366" t="s">
        <v>124</v>
      </c>
      <c r="C4366" t="s">
        <v>99</v>
      </c>
      <c r="D4366" t="s">
        <v>100</v>
      </c>
      <c r="E4366">
        <v>13</v>
      </c>
      <c r="F4366" t="s">
        <v>58</v>
      </c>
      <c r="G4366">
        <v>64.587885066066093</v>
      </c>
      <c r="H4366">
        <v>0</v>
      </c>
      <c r="I4366">
        <v>25.0246957080521</v>
      </c>
      <c r="J4366" s="1">
        <v>0</v>
      </c>
      <c r="K4366" s="1">
        <v>150</v>
      </c>
    </row>
    <row r="4367" spans="1:11">
      <c r="A4367" t="s">
        <v>29</v>
      </c>
      <c r="B4367" t="s">
        <v>124</v>
      </c>
      <c r="C4367" t="s">
        <v>99</v>
      </c>
      <c r="D4367" t="s">
        <v>100</v>
      </c>
      <c r="E4367">
        <v>13</v>
      </c>
      <c r="F4367" t="s">
        <v>90</v>
      </c>
      <c r="G4367">
        <v>64.587885066066093</v>
      </c>
      <c r="H4367">
        <v>0</v>
      </c>
      <c r="I4367">
        <v>0.80598051507855795</v>
      </c>
      <c r="J4367" s="1">
        <v>0</v>
      </c>
      <c r="K4367" s="1">
        <v>150</v>
      </c>
    </row>
    <row r="4368" spans="1:11">
      <c r="A4368" t="s">
        <v>29</v>
      </c>
      <c r="B4368" t="s">
        <v>124</v>
      </c>
      <c r="C4368" t="s">
        <v>99</v>
      </c>
      <c r="D4368" t="s">
        <v>100</v>
      </c>
      <c r="E4368">
        <v>13</v>
      </c>
      <c r="F4368" t="s">
        <v>84</v>
      </c>
      <c r="G4368">
        <v>64.587885066066093</v>
      </c>
      <c r="H4368">
        <v>0</v>
      </c>
      <c r="I4368">
        <v>0.72340078237984495</v>
      </c>
      <c r="J4368" s="1">
        <v>0</v>
      </c>
      <c r="K4368" s="1">
        <v>150</v>
      </c>
    </row>
    <row r="4369" spans="1:11">
      <c r="A4369" t="s">
        <v>29</v>
      </c>
      <c r="B4369" t="s">
        <v>124</v>
      </c>
      <c r="C4369" t="s">
        <v>99</v>
      </c>
      <c r="D4369" t="s">
        <v>100</v>
      </c>
      <c r="E4369">
        <v>13</v>
      </c>
      <c r="F4369" t="s">
        <v>80</v>
      </c>
      <c r="G4369">
        <v>64.587885066066093</v>
      </c>
      <c r="H4369">
        <v>0</v>
      </c>
      <c r="I4369">
        <v>1.38509044348554</v>
      </c>
      <c r="J4369" s="1">
        <v>0</v>
      </c>
      <c r="K4369" s="1">
        <v>150</v>
      </c>
    </row>
    <row r="4370" spans="1:11">
      <c r="A4370" t="s">
        <v>29</v>
      </c>
      <c r="B4370" t="s">
        <v>124</v>
      </c>
      <c r="C4370" t="s">
        <v>99</v>
      </c>
      <c r="D4370" t="s">
        <v>100</v>
      </c>
      <c r="E4370">
        <v>13</v>
      </c>
      <c r="F4370" t="s">
        <v>81</v>
      </c>
      <c r="G4370">
        <v>64.587885066066093</v>
      </c>
      <c r="H4370">
        <v>0</v>
      </c>
      <c r="I4370">
        <v>-1.16057345463713</v>
      </c>
      <c r="J4370" s="1">
        <v>0</v>
      </c>
      <c r="K4370" s="1">
        <v>150</v>
      </c>
    </row>
    <row r="4371" spans="1:11">
      <c r="A4371" t="s">
        <v>29</v>
      </c>
      <c r="B4371" t="s">
        <v>124</v>
      </c>
      <c r="C4371" t="s">
        <v>99</v>
      </c>
      <c r="D4371" t="s">
        <v>100</v>
      </c>
      <c r="E4371">
        <v>13</v>
      </c>
      <c r="F4371" t="s">
        <v>79</v>
      </c>
      <c r="G4371">
        <v>64.587885066066093</v>
      </c>
      <c r="H4371">
        <v>0</v>
      </c>
      <c r="I4371">
        <v>0.155620753511402</v>
      </c>
      <c r="J4371" s="1">
        <v>0</v>
      </c>
      <c r="K4371" s="1">
        <v>150</v>
      </c>
    </row>
    <row r="4372" spans="1:11">
      <c r="A4372" t="s">
        <v>29</v>
      </c>
      <c r="B4372" t="s">
        <v>124</v>
      </c>
      <c r="C4372" t="s">
        <v>99</v>
      </c>
      <c r="D4372" t="s">
        <v>100</v>
      </c>
      <c r="E4372">
        <v>13</v>
      </c>
      <c r="F4372" t="s">
        <v>66</v>
      </c>
      <c r="G4372">
        <v>64.587885066066093</v>
      </c>
      <c r="H4372">
        <v>0</v>
      </c>
      <c r="I4372">
        <v>25.7865386551542</v>
      </c>
      <c r="J4372" s="1">
        <v>0</v>
      </c>
      <c r="K4372" s="1">
        <v>150</v>
      </c>
    </row>
    <row r="4373" spans="1:11">
      <c r="A4373" t="s">
        <v>29</v>
      </c>
      <c r="B4373" t="s">
        <v>124</v>
      </c>
      <c r="C4373" t="s">
        <v>99</v>
      </c>
      <c r="D4373" t="s">
        <v>100</v>
      </c>
      <c r="E4373">
        <v>13</v>
      </c>
      <c r="F4373" t="s">
        <v>56</v>
      </c>
      <c r="G4373">
        <v>64.587885066066093</v>
      </c>
      <c r="H4373">
        <v>0</v>
      </c>
      <c r="I4373">
        <v>36.6672959970685</v>
      </c>
      <c r="J4373" s="1">
        <v>0</v>
      </c>
      <c r="K4373" s="1">
        <v>150</v>
      </c>
    </row>
    <row r="4374" spans="1:11">
      <c r="A4374" t="s">
        <v>29</v>
      </c>
      <c r="B4374" t="s">
        <v>124</v>
      </c>
      <c r="C4374" t="s">
        <v>99</v>
      </c>
      <c r="D4374" t="s">
        <v>100</v>
      </c>
      <c r="E4374">
        <v>13</v>
      </c>
      <c r="F4374" t="s">
        <v>88</v>
      </c>
      <c r="G4374">
        <v>64.587885066066093</v>
      </c>
      <c r="H4374">
        <v>0</v>
      </c>
      <c r="I4374">
        <v>-0.32276626635300198</v>
      </c>
      <c r="J4374" s="1">
        <v>0</v>
      </c>
      <c r="K4374" s="1">
        <v>150</v>
      </c>
    </row>
    <row r="4375" spans="1:11">
      <c r="A4375" t="s">
        <v>29</v>
      </c>
      <c r="B4375" t="s">
        <v>124</v>
      </c>
      <c r="C4375" t="s">
        <v>99</v>
      </c>
      <c r="D4375" t="s">
        <v>100</v>
      </c>
      <c r="E4375">
        <v>13</v>
      </c>
      <c r="F4375" t="s">
        <v>87</v>
      </c>
      <c r="G4375">
        <v>64.587885066066093</v>
      </c>
      <c r="H4375">
        <v>0</v>
      </c>
      <c r="I4375">
        <v>0.13406613284006999</v>
      </c>
      <c r="J4375" s="1">
        <v>0</v>
      </c>
      <c r="K4375" s="1">
        <v>150</v>
      </c>
    </row>
    <row r="4376" spans="1:11">
      <c r="A4376" t="s">
        <v>29</v>
      </c>
      <c r="B4376" t="s">
        <v>124</v>
      </c>
      <c r="C4376" t="s">
        <v>99</v>
      </c>
      <c r="D4376" t="s">
        <v>100</v>
      </c>
      <c r="E4376">
        <v>13</v>
      </c>
      <c r="F4376" t="s">
        <v>85</v>
      </c>
      <c r="G4376">
        <v>64.587885066066093</v>
      </c>
      <c r="H4376">
        <v>0</v>
      </c>
      <c r="I4376">
        <v>2.94981323938691E-2</v>
      </c>
      <c r="J4376" s="1">
        <v>0</v>
      </c>
      <c r="K4376" s="1">
        <v>150</v>
      </c>
    </row>
    <row r="4377" spans="1:11">
      <c r="A4377" t="s">
        <v>29</v>
      </c>
      <c r="B4377" t="s">
        <v>124</v>
      </c>
      <c r="C4377" t="s">
        <v>99</v>
      </c>
      <c r="D4377" t="s">
        <v>100</v>
      </c>
      <c r="E4377">
        <v>13</v>
      </c>
      <c r="F4377" t="s">
        <v>89</v>
      </c>
      <c r="G4377">
        <v>64.587885066066093</v>
      </c>
      <c r="H4377">
        <v>0</v>
      </c>
      <c r="I4377">
        <v>8.9193454983621398E-2</v>
      </c>
      <c r="J4377" s="1">
        <v>0</v>
      </c>
      <c r="K4377" s="1">
        <v>150</v>
      </c>
    </row>
    <row r="4378" spans="1:11">
      <c r="A4378" t="s">
        <v>29</v>
      </c>
      <c r="B4378" t="s">
        <v>124</v>
      </c>
      <c r="C4378" t="s">
        <v>99</v>
      </c>
      <c r="D4378" t="s">
        <v>100</v>
      </c>
      <c r="E4378">
        <v>13</v>
      </c>
      <c r="F4378" t="s">
        <v>55</v>
      </c>
      <c r="G4378">
        <v>64.587885066066093</v>
      </c>
      <c r="H4378">
        <v>0</v>
      </c>
      <c r="I4378">
        <v>35.348138416560097</v>
      </c>
      <c r="J4378" s="1">
        <v>0</v>
      </c>
      <c r="K4378" s="1">
        <v>150</v>
      </c>
    </row>
    <row r="4379" spans="1:11">
      <c r="A4379" t="s">
        <v>29</v>
      </c>
      <c r="B4379" t="s">
        <v>124</v>
      </c>
      <c r="C4379" t="s">
        <v>99</v>
      </c>
      <c r="D4379" t="s">
        <v>100</v>
      </c>
      <c r="E4379">
        <v>13</v>
      </c>
      <c r="F4379" t="s">
        <v>57</v>
      </c>
      <c r="G4379">
        <v>64.587885066066093</v>
      </c>
      <c r="H4379">
        <v>0</v>
      </c>
      <c r="I4379">
        <v>31.8732689503295</v>
      </c>
      <c r="J4379" s="1">
        <v>0</v>
      </c>
      <c r="K4379" s="1">
        <v>150</v>
      </c>
    </row>
    <row r="4380" spans="1:11">
      <c r="A4380" t="s">
        <v>29</v>
      </c>
      <c r="B4380" t="s">
        <v>124</v>
      </c>
      <c r="C4380" t="s">
        <v>99</v>
      </c>
      <c r="D4380" t="s">
        <v>100</v>
      </c>
      <c r="E4380">
        <v>13</v>
      </c>
      <c r="F4380" t="s">
        <v>59</v>
      </c>
      <c r="G4380">
        <v>64.587885066066093</v>
      </c>
      <c r="H4380">
        <v>0</v>
      </c>
      <c r="I4380">
        <v>27.548663730946799</v>
      </c>
      <c r="J4380" s="1">
        <v>0</v>
      </c>
      <c r="K4380" s="1">
        <v>150</v>
      </c>
    </row>
    <row r="4381" spans="1:11">
      <c r="A4381" t="s">
        <v>29</v>
      </c>
      <c r="B4381" t="s">
        <v>124</v>
      </c>
      <c r="C4381" t="s">
        <v>99</v>
      </c>
      <c r="D4381" t="s">
        <v>100</v>
      </c>
      <c r="E4381">
        <v>13</v>
      </c>
      <c r="F4381" t="s">
        <v>65</v>
      </c>
      <c r="G4381">
        <v>64.587885066066093</v>
      </c>
      <c r="H4381">
        <v>0</v>
      </c>
      <c r="I4381">
        <v>29.5675557552326</v>
      </c>
      <c r="J4381" s="1">
        <v>0</v>
      </c>
      <c r="K4381" s="1">
        <v>150</v>
      </c>
    </row>
    <row r="4382" spans="1:11">
      <c r="A4382" t="s">
        <v>29</v>
      </c>
      <c r="B4382" t="s">
        <v>124</v>
      </c>
      <c r="C4382" t="s">
        <v>99</v>
      </c>
      <c r="D4382" t="s">
        <v>100</v>
      </c>
      <c r="E4382">
        <v>13</v>
      </c>
      <c r="F4382" t="s">
        <v>64</v>
      </c>
      <c r="G4382">
        <v>64.587885066066093</v>
      </c>
      <c r="H4382">
        <v>0</v>
      </c>
      <c r="I4382">
        <v>30.403488916019501</v>
      </c>
      <c r="J4382" s="1">
        <v>0</v>
      </c>
      <c r="K4382" s="1">
        <v>150</v>
      </c>
    </row>
    <row r="4383" spans="1:11">
      <c r="A4383" t="s">
        <v>29</v>
      </c>
      <c r="B4383" t="s">
        <v>124</v>
      </c>
      <c r="C4383" t="s">
        <v>99</v>
      </c>
      <c r="D4383" t="s">
        <v>100</v>
      </c>
      <c r="E4383">
        <v>13</v>
      </c>
      <c r="F4383" t="s">
        <v>17</v>
      </c>
      <c r="G4383">
        <v>64.587885066066093</v>
      </c>
      <c r="H4383">
        <v>0</v>
      </c>
      <c r="I4383">
        <v>-52.806879117521802</v>
      </c>
      <c r="J4383" s="1">
        <v>0</v>
      </c>
      <c r="K4383" s="1">
        <v>150</v>
      </c>
    </row>
    <row r="4384" spans="1:11">
      <c r="A4384" t="s">
        <v>29</v>
      </c>
      <c r="B4384" t="s">
        <v>124</v>
      </c>
      <c r="C4384" t="s">
        <v>99</v>
      </c>
      <c r="D4384" t="s">
        <v>100</v>
      </c>
      <c r="E4384">
        <v>13</v>
      </c>
      <c r="F4384" t="s">
        <v>63</v>
      </c>
      <c r="G4384">
        <v>64.587885066066093</v>
      </c>
      <c r="H4384">
        <v>0</v>
      </c>
      <c r="I4384">
        <v>37.291032047539403</v>
      </c>
      <c r="J4384" s="1">
        <v>0</v>
      </c>
      <c r="K4384" s="1">
        <v>150</v>
      </c>
    </row>
    <row r="4385" spans="1:11">
      <c r="A4385" t="s">
        <v>29</v>
      </c>
      <c r="B4385" t="s">
        <v>124</v>
      </c>
      <c r="C4385" t="s">
        <v>99</v>
      </c>
      <c r="D4385" t="s">
        <v>100</v>
      </c>
      <c r="E4385">
        <v>13</v>
      </c>
      <c r="F4385" t="s">
        <v>72</v>
      </c>
      <c r="G4385">
        <v>64.587885066066093</v>
      </c>
      <c r="H4385">
        <v>0</v>
      </c>
      <c r="I4385">
        <v>-54.862896572205102</v>
      </c>
      <c r="J4385" s="1">
        <v>0</v>
      </c>
      <c r="K4385" s="1">
        <v>150</v>
      </c>
    </row>
    <row r="4386" spans="1:11">
      <c r="A4386" t="s">
        <v>29</v>
      </c>
      <c r="B4386" t="s">
        <v>124</v>
      </c>
      <c r="C4386" t="s">
        <v>99</v>
      </c>
      <c r="D4386" t="s">
        <v>100</v>
      </c>
      <c r="E4386">
        <v>14</v>
      </c>
      <c r="F4386" t="s">
        <v>58</v>
      </c>
      <c r="G4386">
        <v>63.441181048164303</v>
      </c>
      <c r="H4386">
        <v>0</v>
      </c>
      <c r="I4386">
        <v>22.471851790788101</v>
      </c>
      <c r="J4386" s="1">
        <v>0</v>
      </c>
      <c r="K4386" s="1">
        <v>150</v>
      </c>
    </row>
    <row r="4387" spans="1:11">
      <c r="A4387" t="s">
        <v>29</v>
      </c>
      <c r="B4387" t="s">
        <v>124</v>
      </c>
      <c r="C4387" t="s">
        <v>99</v>
      </c>
      <c r="D4387" t="s">
        <v>100</v>
      </c>
      <c r="E4387">
        <v>14</v>
      </c>
      <c r="F4387" t="s">
        <v>90</v>
      </c>
      <c r="G4387">
        <v>63.441181048164303</v>
      </c>
      <c r="H4387">
        <v>0</v>
      </c>
      <c r="I4387">
        <v>0.130539175210479</v>
      </c>
      <c r="J4387" s="1">
        <v>0</v>
      </c>
      <c r="K4387" s="1">
        <v>150</v>
      </c>
    </row>
    <row r="4388" spans="1:11">
      <c r="A4388" t="s">
        <v>29</v>
      </c>
      <c r="B4388" t="s">
        <v>124</v>
      </c>
      <c r="C4388" t="s">
        <v>99</v>
      </c>
      <c r="D4388" t="s">
        <v>100</v>
      </c>
      <c r="E4388">
        <v>14</v>
      </c>
      <c r="F4388" t="s">
        <v>84</v>
      </c>
      <c r="G4388">
        <v>63.441181048164303</v>
      </c>
      <c r="H4388">
        <v>0</v>
      </c>
      <c r="I4388">
        <v>1.2806623885482999</v>
      </c>
      <c r="J4388" s="1">
        <v>0</v>
      </c>
      <c r="K4388" s="1">
        <v>150</v>
      </c>
    </row>
    <row r="4389" spans="1:11">
      <c r="A4389" t="s">
        <v>29</v>
      </c>
      <c r="B4389" t="s">
        <v>124</v>
      </c>
      <c r="C4389" t="s">
        <v>99</v>
      </c>
      <c r="D4389" t="s">
        <v>100</v>
      </c>
      <c r="E4389">
        <v>14</v>
      </c>
      <c r="F4389" t="s">
        <v>80</v>
      </c>
      <c r="G4389">
        <v>63.441181048164303</v>
      </c>
      <c r="H4389">
        <v>0</v>
      </c>
      <c r="I4389">
        <v>1.0579027998880299</v>
      </c>
      <c r="J4389" s="1">
        <v>0</v>
      </c>
      <c r="K4389" s="1">
        <v>150</v>
      </c>
    </row>
    <row r="4390" spans="1:11">
      <c r="A4390" t="s">
        <v>29</v>
      </c>
      <c r="B4390" t="s">
        <v>124</v>
      </c>
      <c r="C4390" t="s">
        <v>99</v>
      </c>
      <c r="D4390" t="s">
        <v>100</v>
      </c>
      <c r="E4390">
        <v>14</v>
      </c>
      <c r="F4390" t="s">
        <v>81</v>
      </c>
      <c r="G4390">
        <v>63.441181048164303</v>
      </c>
      <c r="H4390">
        <v>0</v>
      </c>
      <c r="I4390">
        <v>-0.56768336915819795</v>
      </c>
      <c r="J4390" s="1">
        <v>0</v>
      </c>
      <c r="K4390" s="1">
        <v>150</v>
      </c>
    </row>
    <row r="4391" spans="1:11">
      <c r="A4391" t="s">
        <v>29</v>
      </c>
      <c r="B4391" t="s">
        <v>124</v>
      </c>
      <c r="C4391" t="s">
        <v>99</v>
      </c>
      <c r="D4391" t="s">
        <v>100</v>
      </c>
      <c r="E4391">
        <v>14</v>
      </c>
      <c r="F4391" t="s">
        <v>79</v>
      </c>
      <c r="G4391">
        <v>63.441181048164303</v>
      </c>
      <c r="H4391">
        <v>0</v>
      </c>
      <c r="I4391">
        <v>-0.114460023366284</v>
      </c>
      <c r="J4391" s="1">
        <v>0</v>
      </c>
      <c r="K4391" s="1">
        <v>150</v>
      </c>
    </row>
    <row r="4392" spans="1:11">
      <c r="A4392" t="s">
        <v>29</v>
      </c>
      <c r="B4392" t="s">
        <v>124</v>
      </c>
      <c r="C4392" t="s">
        <v>99</v>
      </c>
      <c r="D4392" t="s">
        <v>100</v>
      </c>
      <c r="E4392">
        <v>14</v>
      </c>
      <c r="F4392" t="s">
        <v>66</v>
      </c>
      <c r="G4392">
        <v>63.441181048164303</v>
      </c>
      <c r="H4392">
        <v>0</v>
      </c>
      <c r="I4392">
        <v>23.517281680039201</v>
      </c>
      <c r="J4392" s="1">
        <v>0</v>
      </c>
      <c r="K4392" s="1">
        <v>150</v>
      </c>
    </row>
    <row r="4393" spans="1:11">
      <c r="A4393" t="s">
        <v>29</v>
      </c>
      <c r="B4393" t="s">
        <v>124</v>
      </c>
      <c r="C4393" t="s">
        <v>99</v>
      </c>
      <c r="D4393" t="s">
        <v>100</v>
      </c>
      <c r="E4393">
        <v>14</v>
      </c>
      <c r="F4393" t="s">
        <v>56</v>
      </c>
      <c r="G4393">
        <v>63.441181048164303</v>
      </c>
      <c r="H4393">
        <v>0</v>
      </c>
      <c r="I4393">
        <v>33.728621702589699</v>
      </c>
      <c r="J4393" s="1">
        <v>0</v>
      </c>
      <c r="K4393" s="1">
        <v>150</v>
      </c>
    </row>
    <row r="4394" spans="1:11">
      <c r="A4394" t="s">
        <v>29</v>
      </c>
      <c r="B4394" t="s">
        <v>124</v>
      </c>
      <c r="C4394" t="s">
        <v>99</v>
      </c>
      <c r="D4394" t="s">
        <v>100</v>
      </c>
      <c r="E4394">
        <v>14</v>
      </c>
      <c r="F4394" t="s">
        <v>88</v>
      </c>
      <c r="G4394">
        <v>63.441181048164303</v>
      </c>
      <c r="H4394">
        <v>0</v>
      </c>
      <c r="I4394">
        <v>-0.277893355714802</v>
      </c>
      <c r="J4394" s="1">
        <v>0</v>
      </c>
      <c r="K4394" s="1">
        <v>150</v>
      </c>
    </row>
    <row r="4395" spans="1:11">
      <c r="A4395" t="s">
        <v>29</v>
      </c>
      <c r="B4395" t="s">
        <v>124</v>
      </c>
      <c r="C4395" t="s">
        <v>99</v>
      </c>
      <c r="D4395" t="s">
        <v>100</v>
      </c>
      <c r="E4395">
        <v>14</v>
      </c>
      <c r="F4395" t="s">
        <v>87</v>
      </c>
      <c r="G4395">
        <v>63.441181048164303</v>
      </c>
      <c r="H4395">
        <v>0</v>
      </c>
      <c r="I4395">
        <v>-0.81166521724782004</v>
      </c>
      <c r="J4395" s="1">
        <v>0</v>
      </c>
      <c r="K4395" s="1">
        <v>150</v>
      </c>
    </row>
    <row r="4396" spans="1:11">
      <c r="A4396" t="s">
        <v>29</v>
      </c>
      <c r="B4396" t="s">
        <v>124</v>
      </c>
      <c r="C4396" t="s">
        <v>99</v>
      </c>
      <c r="D4396" t="s">
        <v>100</v>
      </c>
      <c r="E4396">
        <v>14</v>
      </c>
      <c r="F4396" t="s">
        <v>85</v>
      </c>
      <c r="G4396">
        <v>63.441181048164303</v>
      </c>
      <c r="H4396">
        <v>0</v>
      </c>
      <c r="I4396">
        <v>-0.57602044063338398</v>
      </c>
      <c r="J4396" s="1">
        <v>0</v>
      </c>
      <c r="K4396" s="1">
        <v>6.49180327868853</v>
      </c>
    </row>
    <row r="4397" spans="1:11">
      <c r="A4397" t="s">
        <v>29</v>
      </c>
      <c r="B4397" t="s">
        <v>124</v>
      </c>
      <c r="C4397" t="s">
        <v>99</v>
      </c>
      <c r="D4397" t="s">
        <v>100</v>
      </c>
      <c r="E4397">
        <v>14</v>
      </c>
      <c r="F4397" t="s">
        <v>85</v>
      </c>
      <c r="G4397">
        <v>63.441181048164303</v>
      </c>
      <c r="H4397">
        <v>1</v>
      </c>
      <c r="I4397">
        <v>1.5556199506313899</v>
      </c>
      <c r="J4397" s="1">
        <v>6.49180327868853</v>
      </c>
      <c r="K4397" s="1">
        <v>150</v>
      </c>
    </row>
    <row r="4398" spans="1:11">
      <c r="A4398" t="s">
        <v>29</v>
      </c>
      <c r="B4398" t="s">
        <v>124</v>
      </c>
      <c r="C4398" t="s">
        <v>99</v>
      </c>
      <c r="D4398" t="s">
        <v>100</v>
      </c>
      <c r="E4398">
        <v>14</v>
      </c>
      <c r="F4398" t="s">
        <v>89</v>
      </c>
      <c r="G4398">
        <v>63.441181048164303</v>
      </c>
      <c r="H4398">
        <v>0</v>
      </c>
      <c r="I4398">
        <v>5.8131762073098101E-2</v>
      </c>
      <c r="J4398" s="1">
        <v>0</v>
      </c>
      <c r="K4398" s="1">
        <v>150</v>
      </c>
    </row>
    <row r="4399" spans="1:11">
      <c r="A4399" t="s">
        <v>29</v>
      </c>
      <c r="B4399" t="s">
        <v>124</v>
      </c>
      <c r="C4399" t="s">
        <v>99</v>
      </c>
      <c r="D4399" t="s">
        <v>100</v>
      </c>
      <c r="E4399">
        <v>14</v>
      </c>
      <c r="F4399" t="s">
        <v>55</v>
      </c>
      <c r="G4399">
        <v>63.441181048164303</v>
      </c>
      <c r="H4399">
        <v>0</v>
      </c>
      <c r="I4399">
        <v>32.450909227240103</v>
      </c>
      <c r="J4399" s="1">
        <v>0</v>
      </c>
      <c r="K4399" s="1">
        <v>150</v>
      </c>
    </row>
    <row r="4400" spans="1:11">
      <c r="A4400" t="s">
        <v>29</v>
      </c>
      <c r="B4400" t="s">
        <v>124</v>
      </c>
      <c r="C4400" t="s">
        <v>99</v>
      </c>
      <c r="D4400" t="s">
        <v>100</v>
      </c>
      <c r="E4400">
        <v>14</v>
      </c>
      <c r="F4400" t="s">
        <v>57</v>
      </c>
      <c r="G4400">
        <v>63.441181048164303</v>
      </c>
      <c r="H4400">
        <v>0</v>
      </c>
      <c r="I4400">
        <v>28.6209316018594</v>
      </c>
      <c r="J4400" s="1">
        <v>0</v>
      </c>
      <c r="K4400" s="1">
        <v>150</v>
      </c>
    </row>
    <row r="4401" spans="1:11">
      <c r="A4401" t="s">
        <v>29</v>
      </c>
      <c r="B4401" t="s">
        <v>124</v>
      </c>
      <c r="C4401" t="s">
        <v>99</v>
      </c>
      <c r="D4401" t="s">
        <v>100</v>
      </c>
      <c r="E4401">
        <v>14</v>
      </c>
      <c r="F4401" t="s">
        <v>59</v>
      </c>
      <c r="G4401">
        <v>63.441181048164303</v>
      </c>
      <c r="H4401">
        <v>0</v>
      </c>
      <c r="I4401">
        <v>25.4662138685472</v>
      </c>
      <c r="J4401" s="1">
        <v>0</v>
      </c>
      <c r="K4401" s="1">
        <v>150</v>
      </c>
    </row>
    <row r="4402" spans="1:11">
      <c r="A4402" t="s">
        <v>29</v>
      </c>
      <c r="B4402" t="s">
        <v>124</v>
      </c>
      <c r="C4402" t="s">
        <v>99</v>
      </c>
      <c r="D4402" t="s">
        <v>100</v>
      </c>
      <c r="E4402">
        <v>14</v>
      </c>
      <c r="F4402" t="s">
        <v>65</v>
      </c>
      <c r="G4402">
        <v>63.441181048164303</v>
      </c>
      <c r="H4402">
        <v>0</v>
      </c>
      <c r="I4402">
        <v>26.688542891341399</v>
      </c>
      <c r="J4402" s="1">
        <v>0</v>
      </c>
      <c r="K4402" s="1">
        <v>150</v>
      </c>
    </row>
    <row r="4403" spans="1:11">
      <c r="A4403" t="s">
        <v>29</v>
      </c>
      <c r="B4403" t="s">
        <v>124</v>
      </c>
      <c r="C4403" t="s">
        <v>99</v>
      </c>
      <c r="D4403" t="s">
        <v>100</v>
      </c>
      <c r="E4403">
        <v>14</v>
      </c>
      <c r="F4403" t="s">
        <v>64</v>
      </c>
      <c r="G4403">
        <v>63.441181048164303</v>
      </c>
      <c r="H4403">
        <v>0</v>
      </c>
      <c r="I4403">
        <v>27.560449833992202</v>
      </c>
      <c r="J4403" s="1">
        <v>0</v>
      </c>
      <c r="K4403" s="1">
        <v>150</v>
      </c>
    </row>
    <row r="4404" spans="1:11">
      <c r="A4404" t="s">
        <v>29</v>
      </c>
      <c r="B4404" t="s">
        <v>124</v>
      </c>
      <c r="C4404" t="s">
        <v>99</v>
      </c>
      <c r="D4404" t="s">
        <v>100</v>
      </c>
      <c r="E4404">
        <v>14</v>
      </c>
      <c r="F4404" t="s">
        <v>17</v>
      </c>
      <c r="G4404">
        <v>63.441181048164303</v>
      </c>
      <c r="H4404">
        <v>0</v>
      </c>
      <c r="I4404">
        <v>-48.180342728146599</v>
      </c>
      <c r="J4404" s="1">
        <v>0</v>
      </c>
      <c r="K4404" s="1">
        <v>150</v>
      </c>
    </row>
    <row r="4405" spans="1:11">
      <c r="A4405" t="s">
        <v>29</v>
      </c>
      <c r="B4405" t="s">
        <v>124</v>
      </c>
      <c r="C4405" t="s">
        <v>99</v>
      </c>
      <c r="D4405" t="s">
        <v>100</v>
      </c>
      <c r="E4405">
        <v>14</v>
      </c>
      <c r="F4405" t="s">
        <v>63</v>
      </c>
      <c r="G4405">
        <v>63.441181048164303</v>
      </c>
      <c r="H4405">
        <v>0</v>
      </c>
      <c r="I4405">
        <v>35.614783051442899</v>
      </c>
      <c r="J4405" s="1">
        <v>0</v>
      </c>
      <c r="K4405" s="1">
        <v>150</v>
      </c>
    </row>
    <row r="4406" spans="1:11">
      <c r="A4406" t="s">
        <v>29</v>
      </c>
      <c r="B4406" t="s">
        <v>124</v>
      </c>
      <c r="C4406" t="s">
        <v>99</v>
      </c>
      <c r="D4406" t="s">
        <v>100</v>
      </c>
      <c r="E4406">
        <v>14</v>
      </c>
      <c r="F4406" t="s">
        <v>72</v>
      </c>
      <c r="G4406">
        <v>63.441181048164303</v>
      </c>
      <c r="H4406">
        <v>0</v>
      </c>
      <c r="I4406">
        <v>-49.646374849715798</v>
      </c>
      <c r="J4406" s="1">
        <v>0</v>
      </c>
      <c r="K4406" s="1">
        <v>150</v>
      </c>
    </row>
    <row r="4407" spans="1:11">
      <c r="A4407" t="s">
        <v>29</v>
      </c>
      <c r="B4407" t="s">
        <v>124</v>
      </c>
      <c r="C4407" t="s">
        <v>99</v>
      </c>
      <c r="D4407" t="s">
        <v>100</v>
      </c>
      <c r="E4407">
        <v>15</v>
      </c>
      <c r="F4407" t="s">
        <v>58</v>
      </c>
      <c r="G4407">
        <v>52.647573761983601</v>
      </c>
      <c r="H4407">
        <v>0</v>
      </c>
      <c r="I4407">
        <v>18.667142434985099</v>
      </c>
      <c r="J4407" s="1">
        <v>0</v>
      </c>
      <c r="K4407" s="1">
        <v>150</v>
      </c>
    </row>
    <row r="4408" spans="1:11">
      <c r="A4408" t="s">
        <v>29</v>
      </c>
      <c r="B4408" t="s">
        <v>124</v>
      </c>
      <c r="C4408" t="s">
        <v>99</v>
      </c>
      <c r="D4408" t="s">
        <v>100</v>
      </c>
      <c r="E4408">
        <v>15</v>
      </c>
      <c r="F4408" t="s">
        <v>90</v>
      </c>
      <c r="G4408">
        <v>52.647573761983601</v>
      </c>
      <c r="H4408">
        <v>0</v>
      </c>
      <c r="I4408">
        <v>0.75636160249698703</v>
      </c>
      <c r="J4408" s="1">
        <v>0</v>
      </c>
      <c r="K4408" s="1">
        <v>150</v>
      </c>
    </row>
    <row r="4409" spans="1:11">
      <c r="A4409" t="s">
        <v>29</v>
      </c>
      <c r="B4409" t="s">
        <v>124</v>
      </c>
      <c r="C4409" t="s">
        <v>99</v>
      </c>
      <c r="D4409" t="s">
        <v>100</v>
      </c>
      <c r="E4409">
        <v>15</v>
      </c>
      <c r="F4409" t="s">
        <v>84</v>
      </c>
      <c r="G4409">
        <v>52.647573761983601</v>
      </c>
      <c r="H4409">
        <v>0</v>
      </c>
      <c r="I4409">
        <v>-0.182527198355079</v>
      </c>
      <c r="J4409" s="1">
        <v>0</v>
      </c>
      <c r="K4409" s="1">
        <v>150</v>
      </c>
    </row>
    <row r="4410" spans="1:11">
      <c r="A4410" t="s">
        <v>29</v>
      </c>
      <c r="B4410" t="s">
        <v>124</v>
      </c>
      <c r="C4410" t="s">
        <v>99</v>
      </c>
      <c r="D4410" t="s">
        <v>100</v>
      </c>
      <c r="E4410">
        <v>15</v>
      </c>
      <c r="F4410" t="s">
        <v>80</v>
      </c>
      <c r="G4410">
        <v>52.647573761983601</v>
      </c>
      <c r="H4410">
        <v>0</v>
      </c>
      <c r="I4410">
        <v>0.64569966515869104</v>
      </c>
      <c r="J4410" s="1">
        <v>0</v>
      </c>
      <c r="K4410" s="1">
        <v>150</v>
      </c>
    </row>
    <row r="4411" spans="1:11">
      <c r="A4411" t="s">
        <v>29</v>
      </c>
      <c r="B4411" t="s">
        <v>124</v>
      </c>
      <c r="C4411" t="s">
        <v>99</v>
      </c>
      <c r="D4411" t="s">
        <v>100</v>
      </c>
      <c r="E4411">
        <v>15</v>
      </c>
      <c r="F4411" t="s">
        <v>81</v>
      </c>
      <c r="G4411">
        <v>52.647573761983601</v>
      </c>
      <c r="H4411">
        <v>0</v>
      </c>
      <c r="I4411">
        <v>0.26729671080404999</v>
      </c>
      <c r="J4411" s="1">
        <v>0</v>
      </c>
      <c r="K4411" s="1">
        <v>150</v>
      </c>
    </row>
    <row r="4412" spans="1:11">
      <c r="A4412" t="s">
        <v>29</v>
      </c>
      <c r="B4412" t="s">
        <v>124</v>
      </c>
      <c r="C4412" t="s">
        <v>99</v>
      </c>
      <c r="D4412" t="s">
        <v>100</v>
      </c>
      <c r="E4412">
        <v>15</v>
      </c>
      <c r="F4412" t="s">
        <v>79</v>
      </c>
      <c r="G4412">
        <v>52.647573761983601</v>
      </c>
      <c r="H4412">
        <v>0</v>
      </c>
      <c r="I4412">
        <v>-5.4664949676230097E-2</v>
      </c>
      <c r="J4412" s="1">
        <v>0</v>
      </c>
      <c r="K4412" s="1">
        <v>150</v>
      </c>
    </row>
    <row r="4413" spans="1:11">
      <c r="A4413" t="s">
        <v>29</v>
      </c>
      <c r="B4413" t="s">
        <v>124</v>
      </c>
      <c r="C4413" t="s">
        <v>99</v>
      </c>
      <c r="D4413" t="s">
        <v>100</v>
      </c>
      <c r="E4413">
        <v>15</v>
      </c>
      <c r="F4413" t="s">
        <v>66</v>
      </c>
      <c r="G4413">
        <v>52.647573761983601</v>
      </c>
      <c r="H4413">
        <v>0</v>
      </c>
      <c r="I4413">
        <v>20.983761926567599</v>
      </c>
      <c r="J4413" s="1">
        <v>0</v>
      </c>
      <c r="K4413" s="1">
        <v>150</v>
      </c>
    </row>
    <row r="4414" spans="1:11">
      <c r="A4414" t="s">
        <v>29</v>
      </c>
      <c r="B4414" t="s">
        <v>124</v>
      </c>
      <c r="C4414" t="s">
        <v>99</v>
      </c>
      <c r="D4414" t="s">
        <v>100</v>
      </c>
      <c r="E4414">
        <v>15</v>
      </c>
      <c r="F4414" t="s">
        <v>56</v>
      </c>
      <c r="G4414">
        <v>52.647573761983601</v>
      </c>
      <c r="H4414">
        <v>0</v>
      </c>
      <c r="I4414">
        <v>29.506250177705802</v>
      </c>
      <c r="J4414" s="1">
        <v>0</v>
      </c>
      <c r="K4414" s="1">
        <v>150</v>
      </c>
    </row>
    <row r="4415" spans="1:11">
      <c r="A4415" t="s">
        <v>29</v>
      </c>
      <c r="B4415" t="s">
        <v>124</v>
      </c>
      <c r="C4415" t="s">
        <v>99</v>
      </c>
      <c r="D4415" t="s">
        <v>100</v>
      </c>
      <c r="E4415">
        <v>15</v>
      </c>
      <c r="F4415" t="s">
        <v>88</v>
      </c>
      <c r="G4415">
        <v>52.647573761983601</v>
      </c>
      <c r="H4415">
        <v>0</v>
      </c>
      <c r="I4415">
        <v>-0.24450076735262299</v>
      </c>
      <c r="J4415" s="1">
        <v>0</v>
      </c>
      <c r="K4415" s="1">
        <v>150</v>
      </c>
    </row>
    <row r="4416" spans="1:11">
      <c r="A4416" t="s">
        <v>29</v>
      </c>
      <c r="B4416" t="s">
        <v>124</v>
      </c>
      <c r="C4416" t="s">
        <v>99</v>
      </c>
      <c r="D4416" t="s">
        <v>100</v>
      </c>
      <c r="E4416">
        <v>15</v>
      </c>
      <c r="F4416" t="s">
        <v>87</v>
      </c>
      <c r="G4416">
        <v>52.647573761983601</v>
      </c>
      <c r="H4416">
        <v>0</v>
      </c>
      <c r="I4416">
        <v>0.17206961886574099</v>
      </c>
      <c r="J4416" s="1">
        <v>0</v>
      </c>
      <c r="K4416" s="1">
        <v>150</v>
      </c>
    </row>
    <row r="4417" spans="1:11">
      <c r="A4417" t="s">
        <v>29</v>
      </c>
      <c r="B4417" t="s">
        <v>124</v>
      </c>
      <c r="C4417" t="s">
        <v>99</v>
      </c>
      <c r="D4417" t="s">
        <v>100</v>
      </c>
      <c r="E4417">
        <v>15</v>
      </c>
      <c r="F4417" t="s">
        <v>85</v>
      </c>
      <c r="G4417">
        <v>52.647573761983601</v>
      </c>
      <c r="H4417">
        <v>0</v>
      </c>
      <c r="I4417">
        <v>7.1126244989830306E-2</v>
      </c>
      <c r="J4417" s="1">
        <v>0</v>
      </c>
      <c r="K4417" s="1">
        <v>150</v>
      </c>
    </row>
    <row r="4418" spans="1:11">
      <c r="A4418" t="s">
        <v>29</v>
      </c>
      <c r="B4418" t="s">
        <v>124</v>
      </c>
      <c r="C4418" t="s">
        <v>99</v>
      </c>
      <c r="D4418" t="s">
        <v>100</v>
      </c>
      <c r="E4418">
        <v>15</v>
      </c>
      <c r="F4418" t="s">
        <v>89</v>
      </c>
      <c r="G4418">
        <v>52.647573761983601</v>
      </c>
      <c r="H4418">
        <v>0</v>
      </c>
      <c r="I4418">
        <v>8.2015220302306305E-2</v>
      </c>
      <c r="J4418" s="1">
        <v>0</v>
      </c>
      <c r="K4418" s="1">
        <v>150</v>
      </c>
    </row>
    <row r="4419" spans="1:11">
      <c r="A4419" t="s">
        <v>29</v>
      </c>
      <c r="B4419" t="s">
        <v>124</v>
      </c>
      <c r="C4419" t="s">
        <v>99</v>
      </c>
      <c r="D4419" t="s">
        <v>100</v>
      </c>
      <c r="E4419">
        <v>15</v>
      </c>
      <c r="F4419" t="s">
        <v>55</v>
      </c>
      <c r="G4419">
        <v>52.647573761983601</v>
      </c>
      <c r="H4419">
        <v>0</v>
      </c>
      <c r="I4419">
        <v>29.1985940722683</v>
      </c>
      <c r="J4419" s="1">
        <v>0</v>
      </c>
      <c r="K4419" s="1">
        <v>150</v>
      </c>
    </row>
    <row r="4420" spans="1:11">
      <c r="A4420" t="s">
        <v>29</v>
      </c>
      <c r="B4420" t="s">
        <v>124</v>
      </c>
      <c r="C4420" t="s">
        <v>99</v>
      </c>
      <c r="D4420" t="s">
        <v>100</v>
      </c>
      <c r="E4420">
        <v>15</v>
      </c>
      <c r="F4420" t="s">
        <v>57</v>
      </c>
      <c r="G4420">
        <v>52.647573761983601</v>
      </c>
      <c r="H4420">
        <v>0</v>
      </c>
      <c r="I4420">
        <v>24.602199973583499</v>
      </c>
      <c r="J4420" s="1">
        <v>0</v>
      </c>
      <c r="K4420" s="1">
        <v>150</v>
      </c>
    </row>
    <row r="4421" spans="1:11">
      <c r="A4421" t="s">
        <v>29</v>
      </c>
      <c r="B4421" t="s">
        <v>124</v>
      </c>
      <c r="C4421" t="s">
        <v>99</v>
      </c>
      <c r="D4421" t="s">
        <v>100</v>
      </c>
      <c r="E4421">
        <v>15</v>
      </c>
      <c r="F4421" t="s">
        <v>59</v>
      </c>
      <c r="G4421">
        <v>52.647573761983601</v>
      </c>
      <c r="H4421">
        <v>0</v>
      </c>
      <c r="I4421">
        <v>20.024093385192799</v>
      </c>
      <c r="J4421" s="1">
        <v>0</v>
      </c>
      <c r="K4421" s="1">
        <v>150</v>
      </c>
    </row>
    <row r="4422" spans="1:11">
      <c r="A4422" t="s">
        <v>29</v>
      </c>
      <c r="B4422" t="s">
        <v>124</v>
      </c>
      <c r="C4422" t="s">
        <v>99</v>
      </c>
      <c r="D4422" t="s">
        <v>100</v>
      </c>
      <c r="E4422">
        <v>15</v>
      </c>
      <c r="F4422" t="s">
        <v>65</v>
      </c>
      <c r="G4422">
        <v>52.647573761983601</v>
      </c>
      <c r="H4422">
        <v>0</v>
      </c>
      <c r="I4422">
        <v>23.178970877453899</v>
      </c>
      <c r="J4422" s="1">
        <v>0</v>
      </c>
      <c r="K4422" s="1">
        <v>150</v>
      </c>
    </row>
    <row r="4423" spans="1:11">
      <c r="A4423" t="s">
        <v>29</v>
      </c>
      <c r="B4423" t="s">
        <v>124</v>
      </c>
      <c r="C4423" t="s">
        <v>99</v>
      </c>
      <c r="D4423" t="s">
        <v>100</v>
      </c>
      <c r="E4423">
        <v>15</v>
      </c>
      <c r="F4423" t="s">
        <v>64</v>
      </c>
      <c r="G4423">
        <v>52.647573761983601</v>
      </c>
      <c r="H4423">
        <v>0</v>
      </c>
      <c r="I4423">
        <v>22.739819498017599</v>
      </c>
      <c r="J4423" s="1">
        <v>0</v>
      </c>
      <c r="K4423" s="1">
        <v>150</v>
      </c>
    </row>
    <row r="4424" spans="1:11">
      <c r="A4424" t="s">
        <v>29</v>
      </c>
      <c r="B4424" t="s">
        <v>124</v>
      </c>
      <c r="C4424" t="s">
        <v>99</v>
      </c>
      <c r="D4424" t="s">
        <v>100</v>
      </c>
      <c r="E4424">
        <v>15</v>
      </c>
      <c r="F4424" t="s">
        <v>17</v>
      </c>
      <c r="G4424">
        <v>52.647573761983601</v>
      </c>
      <c r="H4424">
        <v>0</v>
      </c>
      <c r="I4424">
        <v>-35.993677389588299</v>
      </c>
      <c r="J4424" s="1">
        <v>0</v>
      </c>
      <c r="K4424" s="1">
        <v>150</v>
      </c>
    </row>
    <row r="4425" spans="1:11">
      <c r="A4425" t="s">
        <v>29</v>
      </c>
      <c r="B4425" t="s">
        <v>124</v>
      </c>
      <c r="C4425" t="s">
        <v>99</v>
      </c>
      <c r="D4425" t="s">
        <v>100</v>
      </c>
      <c r="E4425">
        <v>15</v>
      </c>
      <c r="F4425" t="s">
        <v>63</v>
      </c>
      <c r="G4425">
        <v>52.647573761983601</v>
      </c>
      <c r="H4425">
        <v>0</v>
      </c>
      <c r="I4425">
        <v>30.101130162709801</v>
      </c>
      <c r="J4425" s="1">
        <v>0</v>
      </c>
      <c r="K4425" s="1">
        <v>150</v>
      </c>
    </row>
    <row r="4426" spans="1:11">
      <c r="A4426" t="s">
        <v>29</v>
      </c>
      <c r="B4426" t="s">
        <v>124</v>
      </c>
      <c r="C4426" t="s">
        <v>99</v>
      </c>
      <c r="D4426" t="s">
        <v>100</v>
      </c>
      <c r="E4426">
        <v>15</v>
      </c>
      <c r="F4426" t="s">
        <v>72</v>
      </c>
      <c r="G4426">
        <v>52.647573761983601</v>
      </c>
      <c r="H4426">
        <v>0</v>
      </c>
      <c r="I4426">
        <v>-37.130706929797498</v>
      </c>
      <c r="J4426" s="1">
        <v>0</v>
      </c>
      <c r="K4426" s="1">
        <v>150</v>
      </c>
    </row>
    <row r="4427" spans="1:11">
      <c r="A4427" t="s">
        <v>29</v>
      </c>
      <c r="B4427" t="s">
        <v>124</v>
      </c>
      <c r="C4427" t="s">
        <v>99</v>
      </c>
      <c r="D4427" t="s">
        <v>100</v>
      </c>
      <c r="E4427">
        <v>16</v>
      </c>
      <c r="F4427" t="s">
        <v>58</v>
      </c>
      <c r="G4427">
        <v>47.142537623460697</v>
      </c>
      <c r="H4427">
        <v>0</v>
      </c>
      <c r="I4427">
        <v>11.7088059615298</v>
      </c>
      <c r="J4427" s="1">
        <v>0</v>
      </c>
      <c r="K4427" s="1">
        <v>150</v>
      </c>
    </row>
    <row r="4428" spans="1:11">
      <c r="A4428" t="s">
        <v>29</v>
      </c>
      <c r="B4428" t="s">
        <v>124</v>
      </c>
      <c r="C4428" t="s">
        <v>99</v>
      </c>
      <c r="D4428" t="s">
        <v>100</v>
      </c>
      <c r="E4428">
        <v>16</v>
      </c>
      <c r="F4428" t="s">
        <v>90</v>
      </c>
      <c r="G4428">
        <v>47.142537623460697</v>
      </c>
      <c r="H4428">
        <v>0</v>
      </c>
      <c r="I4428">
        <v>0.32560455014070699</v>
      </c>
      <c r="J4428" s="1">
        <v>0</v>
      </c>
      <c r="K4428" s="1">
        <v>150</v>
      </c>
    </row>
    <row r="4429" spans="1:11">
      <c r="A4429" t="s">
        <v>29</v>
      </c>
      <c r="B4429" t="s">
        <v>124</v>
      </c>
      <c r="C4429" t="s">
        <v>99</v>
      </c>
      <c r="D4429" t="s">
        <v>100</v>
      </c>
      <c r="E4429">
        <v>16</v>
      </c>
      <c r="F4429" t="s">
        <v>84</v>
      </c>
      <c r="G4429">
        <v>47.142537623460697</v>
      </c>
      <c r="H4429">
        <v>0</v>
      </c>
      <c r="I4429">
        <v>0.447164055819538</v>
      </c>
      <c r="J4429" s="1">
        <v>0</v>
      </c>
      <c r="K4429" s="1">
        <v>150</v>
      </c>
    </row>
    <row r="4430" spans="1:11">
      <c r="A4430" t="s">
        <v>29</v>
      </c>
      <c r="B4430" t="s">
        <v>124</v>
      </c>
      <c r="C4430" t="s">
        <v>99</v>
      </c>
      <c r="D4430" t="s">
        <v>100</v>
      </c>
      <c r="E4430">
        <v>16</v>
      </c>
      <c r="F4430" t="s">
        <v>80</v>
      </c>
      <c r="G4430">
        <v>47.142537623460697</v>
      </c>
      <c r="H4430">
        <v>0</v>
      </c>
      <c r="I4430">
        <v>0.68199054048826102</v>
      </c>
      <c r="J4430" s="1">
        <v>0</v>
      </c>
      <c r="K4430" s="1">
        <v>150</v>
      </c>
    </row>
    <row r="4431" spans="1:11">
      <c r="A4431" t="s">
        <v>29</v>
      </c>
      <c r="B4431" t="s">
        <v>124</v>
      </c>
      <c r="C4431" t="s">
        <v>99</v>
      </c>
      <c r="D4431" t="s">
        <v>100</v>
      </c>
      <c r="E4431">
        <v>16</v>
      </c>
      <c r="F4431" t="s">
        <v>81</v>
      </c>
      <c r="G4431">
        <v>47.142537623460697</v>
      </c>
      <c r="H4431">
        <v>0</v>
      </c>
      <c r="I4431">
        <v>-0.155810293492506</v>
      </c>
      <c r="J4431" s="1">
        <v>0</v>
      </c>
      <c r="K4431" s="1">
        <v>150</v>
      </c>
    </row>
    <row r="4432" spans="1:11">
      <c r="A4432" t="s">
        <v>29</v>
      </c>
      <c r="B4432" t="s">
        <v>124</v>
      </c>
      <c r="C4432" t="s">
        <v>99</v>
      </c>
      <c r="D4432" t="s">
        <v>100</v>
      </c>
      <c r="E4432">
        <v>16</v>
      </c>
      <c r="F4432" t="s">
        <v>79</v>
      </c>
      <c r="G4432">
        <v>47.142537623460697</v>
      </c>
      <c r="H4432">
        <v>0</v>
      </c>
      <c r="I4432">
        <v>6.6316395760097305E-2</v>
      </c>
      <c r="J4432" s="1">
        <v>0</v>
      </c>
      <c r="K4432" s="1">
        <v>150</v>
      </c>
    </row>
    <row r="4433" spans="1:11">
      <c r="A4433" t="s">
        <v>29</v>
      </c>
      <c r="B4433" t="s">
        <v>124</v>
      </c>
      <c r="C4433" t="s">
        <v>99</v>
      </c>
      <c r="D4433" t="s">
        <v>100</v>
      </c>
      <c r="E4433">
        <v>16</v>
      </c>
      <c r="F4433" t="s">
        <v>66</v>
      </c>
      <c r="G4433">
        <v>47.142537623460697</v>
      </c>
      <c r="H4433">
        <v>0</v>
      </c>
      <c r="I4433">
        <v>16.2378977614738</v>
      </c>
      <c r="J4433" s="1">
        <v>0</v>
      </c>
      <c r="K4433" s="1">
        <v>150</v>
      </c>
    </row>
    <row r="4434" spans="1:11">
      <c r="A4434" t="s">
        <v>29</v>
      </c>
      <c r="B4434" t="s">
        <v>124</v>
      </c>
      <c r="C4434" t="s">
        <v>99</v>
      </c>
      <c r="D4434" t="s">
        <v>100</v>
      </c>
      <c r="E4434">
        <v>16</v>
      </c>
      <c r="F4434" t="s">
        <v>56</v>
      </c>
      <c r="G4434">
        <v>47.142537623460697</v>
      </c>
      <c r="H4434">
        <v>0</v>
      </c>
      <c r="I4434">
        <v>22.8411723102294</v>
      </c>
      <c r="J4434" s="1">
        <v>0</v>
      </c>
      <c r="K4434" s="1">
        <v>150</v>
      </c>
    </row>
    <row r="4435" spans="1:11">
      <c r="A4435" t="s">
        <v>29</v>
      </c>
      <c r="B4435" t="s">
        <v>124</v>
      </c>
      <c r="C4435" t="s">
        <v>99</v>
      </c>
      <c r="D4435" t="s">
        <v>100</v>
      </c>
      <c r="E4435">
        <v>16</v>
      </c>
      <c r="F4435" t="s">
        <v>88</v>
      </c>
      <c r="G4435">
        <v>47.142537623460697</v>
      </c>
      <c r="H4435">
        <v>0</v>
      </c>
      <c r="I4435">
        <v>-0.191400590322964</v>
      </c>
      <c r="J4435" s="1">
        <v>0</v>
      </c>
      <c r="K4435" s="1">
        <v>150</v>
      </c>
    </row>
    <row r="4436" spans="1:11">
      <c r="A4436" t="s">
        <v>29</v>
      </c>
      <c r="B4436" t="s">
        <v>124</v>
      </c>
      <c r="C4436" t="s">
        <v>99</v>
      </c>
      <c r="D4436" t="s">
        <v>100</v>
      </c>
      <c r="E4436">
        <v>16</v>
      </c>
      <c r="F4436" t="s">
        <v>87</v>
      </c>
      <c r="G4436">
        <v>47.142537623460697</v>
      </c>
      <c r="H4436">
        <v>0</v>
      </c>
      <c r="I4436">
        <v>0.22819601996687</v>
      </c>
      <c r="J4436" s="1">
        <v>0</v>
      </c>
      <c r="K4436" s="1">
        <v>150</v>
      </c>
    </row>
    <row r="4437" spans="1:11">
      <c r="A4437" t="s">
        <v>29</v>
      </c>
      <c r="B4437" t="s">
        <v>124</v>
      </c>
      <c r="C4437" t="s">
        <v>99</v>
      </c>
      <c r="D4437" t="s">
        <v>100</v>
      </c>
      <c r="E4437">
        <v>16</v>
      </c>
      <c r="F4437" t="s">
        <v>85</v>
      </c>
      <c r="G4437">
        <v>47.142537623460697</v>
      </c>
      <c r="H4437">
        <v>0</v>
      </c>
      <c r="I4437">
        <v>4.75247774128843E-2</v>
      </c>
      <c r="J4437" s="1">
        <v>0</v>
      </c>
      <c r="K4437" s="1">
        <v>150</v>
      </c>
    </row>
    <row r="4438" spans="1:11">
      <c r="A4438" t="s">
        <v>29</v>
      </c>
      <c r="B4438" t="s">
        <v>124</v>
      </c>
      <c r="C4438" t="s">
        <v>99</v>
      </c>
      <c r="D4438" t="s">
        <v>100</v>
      </c>
      <c r="E4438">
        <v>16</v>
      </c>
      <c r="F4438" t="s">
        <v>89</v>
      </c>
      <c r="G4438">
        <v>47.142537623460697</v>
      </c>
      <c r="H4438">
        <v>0</v>
      </c>
      <c r="I4438">
        <v>8.9485026021652606E-2</v>
      </c>
      <c r="J4438" s="1">
        <v>0</v>
      </c>
      <c r="K4438" s="1">
        <v>150</v>
      </c>
    </row>
    <row r="4439" spans="1:11">
      <c r="A4439" t="s">
        <v>29</v>
      </c>
      <c r="B4439" t="s">
        <v>124</v>
      </c>
      <c r="C4439" t="s">
        <v>99</v>
      </c>
      <c r="D4439" t="s">
        <v>100</v>
      </c>
      <c r="E4439">
        <v>16</v>
      </c>
      <c r="F4439" t="s">
        <v>55</v>
      </c>
      <c r="G4439">
        <v>47.142537623460697</v>
      </c>
      <c r="H4439">
        <v>0</v>
      </c>
      <c r="I4439">
        <v>22.978258554478298</v>
      </c>
      <c r="J4439" s="1">
        <v>0</v>
      </c>
      <c r="K4439" s="1">
        <v>150</v>
      </c>
    </row>
    <row r="4440" spans="1:11">
      <c r="A4440" t="s">
        <v>29</v>
      </c>
      <c r="B4440" t="s">
        <v>124</v>
      </c>
      <c r="C4440" t="s">
        <v>99</v>
      </c>
      <c r="D4440" t="s">
        <v>100</v>
      </c>
      <c r="E4440">
        <v>16</v>
      </c>
      <c r="F4440" t="s">
        <v>57</v>
      </c>
      <c r="G4440">
        <v>47.142537623460697</v>
      </c>
      <c r="H4440">
        <v>0</v>
      </c>
      <c r="I4440">
        <v>18.0156048366409</v>
      </c>
      <c r="J4440" s="1">
        <v>0</v>
      </c>
      <c r="K4440" s="1">
        <v>150</v>
      </c>
    </row>
    <row r="4441" spans="1:11">
      <c r="A4441" t="s">
        <v>29</v>
      </c>
      <c r="B4441" t="s">
        <v>124</v>
      </c>
      <c r="C4441" t="s">
        <v>99</v>
      </c>
      <c r="D4441" t="s">
        <v>100</v>
      </c>
      <c r="E4441">
        <v>16</v>
      </c>
      <c r="F4441" t="s">
        <v>59</v>
      </c>
      <c r="G4441">
        <v>47.142537623460697</v>
      </c>
      <c r="H4441">
        <v>0</v>
      </c>
      <c r="I4441">
        <v>12.531415818561101</v>
      </c>
      <c r="J4441" s="1">
        <v>0</v>
      </c>
      <c r="K4441" s="1">
        <v>150</v>
      </c>
    </row>
    <row r="4442" spans="1:11">
      <c r="A4442" t="s">
        <v>29</v>
      </c>
      <c r="B4442" t="s">
        <v>124</v>
      </c>
      <c r="C4442" t="s">
        <v>99</v>
      </c>
      <c r="D4442" t="s">
        <v>100</v>
      </c>
      <c r="E4442">
        <v>16</v>
      </c>
      <c r="F4442" t="s">
        <v>65</v>
      </c>
      <c r="G4442">
        <v>47.142537623460697</v>
      </c>
      <c r="H4442">
        <v>0</v>
      </c>
      <c r="I4442">
        <v>17.575517651411499</v>
      </c>
      <c r="J4442" s="1">
        <v>0</v>
      </c>
      <c r="K4442" s="1">
        <v>150</v>
      </c>
    </row>
    <row r="4443" spans="1:11">
      <c r="A4443" t="s">
        <v>29</v>
      </c>
      <c r="B4443" t="s">
        <v>124</v>
      </c>
      <c r="C4443" t="s">
        <v>99</v>
      </c>
      <c r="D4443" t="s">
        <v>100</v>
      </c>
      <c r="E4443">
        <v>16</v>
      </c>
      <c r="F4443" t="s">
        <v>64</v>
      </c>
      <c r="G4443">
        <v>47.142537623460697</v>
      </c>
      <c r="H4443">
        <v>0</v>
      </c>
      <c r="I4443">
        <v>15.143219896033701</v>
      </c>
      <c r="J4443" s="1">
        <v>0</v>
      </c>
      <c r="K4443" s="1">
        <v>150</v>
      </c>
    </row>
    <row r="4444" spans="1:11">
      <c r="A4444" t="s">
        <v>29</v>
      </c>
      <c r="B4444" t="s">
        <v>124</v>
      </c>
      <c r="C4444" t="s">
        <v>99</v>
      </c>
      <c r="D4444" t="s">
        <v>100</v>
      </c>
      <c r="E4444">
        <v>16</v>
      </c>
      <c r="F4444" t="s">
        <v>17</v>
      </c>
      <c r="G4444">
        <v>47.142537623460697</v>
      </c>
      <c r="H4444">
        <v>0</v>
      </c>
      <c r="I4444">
        <v>-24.44741573776</v>
      </c>
      <c r="J4444" s="1">
        <v>0</v>
      </c>
      <c r="K4444" s="1">
        <v>150</v>
      </c>
    </row>
    <row r="4445" spans="1:11">
      <c r="A4445" t="s">
        <v>29</v>
      </c>
      <c r="B4445" t="s">
        <v>124</v>
      </c>
      <c r="C4445" t="s">
        <v>99</v>
      </c>
      <c r="D4445" t="s">
        <v>100</v>
      </c>
      <c r="E4445">
        <v>16</v>
      </c>
      <c r="F4445" t="s">
        <v>63</v>
      </c>
      <c r="G4445">
        <v>47.142537623460697</v>
      </c>
      <c r="H4445">
        <v>0</v>
      </c>
      <c r="I4445">
        <v>21.054394568062001</v>
      </c>
      <c r="J4445" s="1">
        <v>0</v>
      </c>
      <c r="K4445" s="1">
        <v>150</v>
      </c>
    </row>
    <row r="4446" spans="1:11">
      <c r="A4446" t="s">
        <v>29</v>
      </c>
      <c r="B4446" t="s">
        <v>124</v>
      </c>
      <c r="C4446" t="s">
        <v>99</v>
      </c>
      <c r="D4446" t="s">
        <v>100</v>
      </c>
      <c r="E4446">
        <v>16</v>
      </c>
      <c r="F4446" t="s">
        <v>72</v>
      </c>
      <c r="G4446">
        <v>47.142537623460697</v>
      </c>
      <c r="H4446">
        <v>0</v>
      </c>
      <c r="I4446">
        <v>-25.7088164564239</v>
      </c>
      <c r="J4446" s="1">
        <v>0</v>
      </c>
      <c r="K4446" s="1">
        <v>150</v>
      </c>
    </row>
    <row r="4447" spans="1:11">
      <c r="A4447" t="s">
        <v>29</v>
      </c>
      <c r="B4447" t="s">
        <v>124</v>
      </c>
      <c r="C4447" t="s">
        <v>99</v>
      </c>
      <c r="D4447" t="s">
        <v>100</v>
      </c>
      <c r="E4447">
        <v>17</v>
      </c>
      <c r="F4447" t="s">
        <v>58</v>
      </c>
      <c r="G4447">
        <v>43.431008274824897</v>
      </c>
      <c r="H4447">
        <v>0</v>
      </c>
      <c r="I4447">
        <v>8.8422018365168693</v>
      </c>
      <c r="J4447" s="1">
        <v>0</v>
      </c>
      <c r="K4447" s="1">
        <v>150</v>
      </c>
    </row>
    <row r="4448" spans="1:11">
      <c r="A4448" t="s">
        <v>29</v>
      </c>
      <c r="B4448" t="s">
        <v>124</v>
      </c>
      <c r="C4448" t="s">
        <v>99</v>
      </c>
      <c r="D4448" t="s">
        <v>100</v>
      </c>
      <c r="E4448">
        <v>17</v>
      </c>
      <c r="F4448" t="s">
        <v>90</v>
      </c>
      <c r="G4448">
        <v>43.431008274824897</v>
      </c>
      <c r="H4448">
        <v>0</v>
      </c>
      <c r="I4448">
        <v>0.12503807122204499</v>
      </c>
      <c r="J4448" s="1">
        <v>0</v>
      </c>
      <c r="K4448" s="1">
        <v>150</v>
      </c>
    </row>
    <row r="4449" spans="1:11">
      <c r="A4449" t="s">
        <v>29</v>
      </c>
      <c r="B4449" t="s">
        <v>124</v>
      </c>
      <c r="C4449" t="s">
        <v>99</v>
      </c>
      <c r="D4449" t="s">
        <v>100</v>
      </c>
      <c r="E4449">
        <v>17</v>
      </c>
      <c r="F4449" t="s">
        <v>84</v>
      </c>
      <c r="G4449">
        <v>43.431008274824897</v>
      </c>
      <c r="H4449">
        <v>0</v>
      </c>
      <c r="I4449">
        <v>0.37050544283465903</v>
      </c>
      <c r="J4449" s="1">
        <v>0</v>
      </c>
      <c r="K4449" s="1">
        <v>150</v>
      </c>
    </row>
    <row r="4450" spans="1:11">
      <c r="A4450" t="s">
        <v>29</v>
      </c>
      <c r="B4450" t="s">
        <v>124</v>
      </c>
      <c r="C4450" t="s">
        <v>99</v>
      </c>
      <c r="D4450" t="s">
        <v>100</v>
      </c>
      <c r="E4450">
        <v>17</v>
      </c>
      <c r="F4450" t="s">
        <v>80</v>
      </c>
      <c r="G4450">
        <v>43.431008274824897</v>
      </c>
      <c r="H4450">
        <v>0</v>
      </c>
      <c r="I4450">
        <v>0.56721042661584897</v>
      </c>
      <c r="J4450" s="1">
        <v>0</v>
      </c>
      <c r="K4450" s="1">
        <v>150</v>
      </c>
    </row>
    <row r="4451" spans="1:11">
      <c r="A4451" t="s">
        <v>29</v>
      </c>
      <c r="B4451" t="s">
        <v>124</v>
      </c>
      <c r="C4451" t="s">
        <v>99</v>
      </c>
      <c r="D4451" t="s">
        <v>100</v>
      </c>
      <c r="E4451">
        <v>17</v>
      </c>
      <c r="F4451" t="s">
        <v>81</v>
      </c>
      <c r="G4451">
        <v>43.431008274824897</v>
      </c>
      <c r="H4451">
        <v>0</v>
      </c>
      <c r="I4451">
        <v>0.129850016943935</v>
      </c>
      <c r="J4451" s="1">
        <v>0</v>
      </c>
      <c r="K4451" s="1">
        <v>150</v>
      </c>
    </row>
    <row r="4452" spans="1:11">
      <c r="A4452" t="s">
        <v>29</v>
      </c>
      <c r="B4452" t="s">
        <v>124</v>
      </c>
      <c r="C4452" t="s">
        <v>99</v>
      </c>
      <c r="D4452" t="s">
        <v>100</v>
      </c>
      <c r="E4452">
        <v>17</v>
      </c>
      <c r="F4452" t="s">
        <v>79</v>
      </c>
      <c r="G4452">
        <v>43.431008274824897</v>
      </c>
      <c r="H4452">
        <v>0</v>
      </c>
      <c r="I4452">
        <v>-1.80672220827332E-2</v>
      </c>
      <c r="J4452" s="1">
        <v>0</v>
      </c>
      <c r="K4452" s="1">
        <v>150</v>
      </c>
    </row>
    <row r="4453" spans="1:11">
      <c r="A4453" t="s">
        <v>29</v>
      </c>
      <c r="B4453" t="s">
        <v>124</v>
      </c>
      <c r="C4453" t="s">
        <v>99</v>
      </c>
      <c r="D4453" t="s">
        <v>100</v>
      </c>
      <c r="E4453">
        <v>17</v>
      </c>
      <c r="F4453" t="s">
        <v>66</v>
      </c>
      <c r="G4453">
        <v>43.431008274824897</v>
      </c>
      <c r="H4453">
        <v>0</v>
      </c>
      <c r="I4453">
        <v>15.492680165572599</v>
      </c>
      <c r="J4453" s="1">
        <v>0</v>
      </c>
      <c r="K4453" s="1">
        <v>150</v>
      </c>
    </row>
    <row r="4454" spans="1:11">
      <c r="A4454" t="s">
        <v>29</v>
      </c>
      <c r="B4454" t="s">
        <v>124</v>
      </c>
      <c r="C4454" t="s">
        <v>99</v>
      </c>
      <c r="D4454" t="s">
        <v>100</v>
      </c>
      <c r="E4454">
        <v>17</v>
      </c>
      <c r="F4454" t="s">
        <v>56</v>
      </c>
      <c r="G4454">
        <v>43.431008274824897</v>
      </c>
      <c r="H4454">
        <v>0</v>
      </c>
      <c r="I4454">
        <v>19.800671335450801</v>
      </c>
      <c r="J4454" s="1">
        <v>0</v>
      </c>
      <c r="K4454" s="1">
        <v>150</v>
      </c>
    </row>
    <row r="4455" spans="1:11">
      <c r="A4455" t="s">
        <v>29</v>
      </c>
      <c r="B4455" t="s">
        <v>124</v>
      </c>
      <c r="C4455" t="s">
        <v>99</v>
      </c>
      <c r="D4455" t="s">
        <v>100</v>
      </c>
      <c r="E4455">
        <v>17</v>
      </c>
      <c r="F4455" t="s">
        <v>88</v>
      </c>
      <c r="G4455">
        <v>43.431008274824897</v>
      </c>
      <c r="H4455">
        <v>0</v>
      </c>
      <c r="I4455">
        <v>-0.13366941239223901</v>
      </c>
      <c r="J4455" s="1">
        <v>0</v>
      </c>
      <c r="K4455" s="1">
        <v>150</v>
      </c>
    </row>
    <row r="4456" spans="1:11">
      <c r="A4456" t="s">
        <v>29</v>
      </c>
      <c r="B4456" t="s">
        <v>124</v>
      </c>
      <c r="C4456" t="s">
        <v>99</v>
      </c>
      <c r="D4456" t="s">
        <v>100</v>
      </c>
      <c r="E4456">
        <v>17</v>
      </c>
      <c r="F4456" t="s">
        <v>87</v>
      </c>
      <c r="G4456">
        <v>43.431008274824897</v>
      </c>
      <c r="H4456">
        <v>0</v>
      </c>
      <c r="I4456">
        <v>0.28061771747953701</v>
      </c>
      <c r="J4456" s="1">
        <v>0</v>
      </c>
      <c r="K4456" s="1">
        <v>150</v>
      </c>
    </row>
    <row r="4457" spans="1:11">
      <c r="A4457" t="s">
        <v>29</v>
      </c>
      <c r="B4457" t="s">
        <v>124</v>
      </c>
      <c r="C4457" t="s">
        <v>99</v>
      </c>
      <c r="D4457" t="s">
        <v>100</v>
      </c>
      <c r="E4457">
        <v>17</v>
      </c>
      <c r="F4457" t="s">
        <v>85</v>
      </c>
      <c r="G4457">
        <v>43.431008274824897</v>
      </c>
      <c r="H4457">
        <v>0</v>
      </c>
      <c r="I4457">
        <v>-2.1419777958181799E-2</v>
      </c>
      <c r="J4457" s="1">
        <v>0</v>
      </c>
      <c r="K4457" s="1">
        <v>150</v>
      </c>
    </row>
    <row r="4458" spans="1:11">
      <c r="A4458" t="s">
        <v>29</v>
      </c>
      <c r="B4458" t="s">
        <v>124</v>
      </c>
      <c r="C4458" t="s">
        <v>99</v>
      </c>
      <c r="D4458" t="s">
        <v>100</v>
      </c>
      <c r="E4458">
        <v>17</v>
      </c>
      <c r="F4458" t="s">
        <v>89</v>
      </c>
      <c r="G4458">
        <v>43.431008274824897</v>
      </c>
      <c r="H4458">
        <v>0</v>
      </c>
      <c r="I4458">
        <v>0.12686238599445601</v>
      </c>
      <c r="J4458" s="1">
        <v>0</v>
      </c>
      <c r="K4458" s="1">
        <v>150</v>
      </c>
    </row>
    <row r="4459" spans="1:11">
      <c r="A4459" t="s">
        <v>29</v>
      </c>
      <c r="B4459" t="s">
        <v>124</v>
      </c>
      <c r="C4459" t="s">
        <v>99</v>
      </c>
      <c r="D4459" t="s">
        <v>100</v>
      </c>
      <c r="E4459">
        <v>17</v>
      </c>
      <c r="F4459" t="s">
        <v>55</v>
      </c>
      <c r="G4459">
        <v>43.431008274824897</v>
      </c>
      <c r="H4459">
        <v>0</v>
      </c>
      <c r="I4459">
        <v>20.3633813515947</v>
      </c>
      <c r="J4459" s="1">
        <v>0</v>
      </c>
      <c r="K4459" s="1">
        <v>150</v>
      </c>
    </row>
    <row r="4460" spans="1:11">
      <c r="A4460" t="s">
        <v>29</v>
      </c>
      <c r="B4460" t="s">
        <v>124</v>
      </c>
      <c r="C4460" t="s">
        <v>99</v>
      </c>
      <c r="D4460" t="s">
        <v>100</v>
      </c>
      <c r="E4460">
        <v>17</v>
      </c>
      <c r="F4460" t="s">
        <v>57</v>
      </c>
      <c r="G4460">
        <v>43.431008274824897</v>
      </c>
      <c r="H4460">
        <v>0</v>
      </c>
      <c r="I4460">
        <v>15.1391082383571</v>
      </c>
      <c r="J4460" s="1">
        <v>0</v>
      </c>
      <c r="K4460" s="1">
        <v>150</v>
      </c>
    </row>
    <row r="4461" spans="1:11">
      <c r="A4461" t="s">
        <v>29</v>
      </c>
      <c r="B4461" t="s">
        <v>124</v>
      </c>
      <c r="C4461" t="s">
        <v>99</v>
      </c>
      <c r="D4461" t="s">
        <v>100</v>
      </c>
      <c r="E4461">
        <v>17</v>
      </c>
      <c r="F4461" t="s">
        <v>59</v>
      </c>
      <c r="G4461">
        <v>43.431008274824897</v>
      </c>
      <c r="H4461">
        <v>0</v>
      </c>
      <c r="I4461">
        <v>9.4421636653902894</v>
      </c>
      <c r="J4461" s="1">
        <v>0</v>
      </c>
      <c r="K4461" s="1">
        <v>150</v>
      </c>
    </row>
    <row r="4462" spans="1:11">
      <c r="A4462" t="s">
        <v>29</v>
      </c>
      <c r="B4462" t="s">
        <v>124</v>
      </c>
      <c r="C4462" t="s">
        <v>99</v>
      </c>
      <c r="D4462" t="s">
        <v>100</v>
      </c>
      <c r="E4462">
        <v>17</v>
      </c>
      <c r="F4462" t="s">
        <v>65</v>
      </c>
      <c r="G4462">
        <v>43.431008274824897</v>
      </c>
      <c r="H4462">
        <v>0</v>
      </c>
      <c r="I4462">
        <v>16.147735113254001</v>
      </c>
      <c r="J4462" s="1">
        <v>0</v>
      </c>
      <c r="K4462" s="1">
        <v>150</v>
      </c>
    </row>
    <row r="4463" spans="1:11">
      <c r="A4463" t="s">
        <v>29</v>
      </c>
      <c r="B4463" t="s">
        <v>124</v>
      </c>
      <c r="C4463" t="s">
        <v>99</v>
      </c>
      <c r="D4463" t="s">
        <v>100</v>
      </c>
      <c r="E4463">
        <v>17</v>
      </c>
      <c r="F4463" t="s">
        <v>64</v>
      </c>
      <c r="G4463">
        <v>43.431008274824897</v>
      </c>
      <c r="H4463">
        <v>0</v>
      </c>
      <c r="I4463">
        <v>11.7674771699432</v>
      </c>
      <c r="J4463" s="1">
        <v>0</v>
      </c>
      <c r="K4463" s="1">
        <v>150</v>
      </c>
    </row>
    <row r="4464" spans="1:11">
      <c r="A4464" t="s">
        <v>29</v>
      </c>
      <c r="B4464" t="s">
        <v>124</v>
      </c>
      <c r="C4464" t="s">
        <v>99</v>
      </c>
      <c r="D4464" t="s">
        <v>100</v>
      </c>
      <c r="E4464">
        <v>17</v>
      </c>
      <c r="F4464" t="s">
        <v>17</v>
      </c>
      <c r="G4464">
        <v>43.431008274824897</v>
      </c>
      <c r="H4464">
        <v>0</v>
      </c>
      <c r="I4464">
        <v>-17.831996622923398</v>
      </c>
      <c r="J4464" s="1">
        <v>0</v>
      </c>
      <c r="K4464" s="1">
        <v>150</v>
      </c>
    </row>
    <row r="4465" spans="1:11">
      <c r="A4465" t="s">
        <v>29</v>
      </c>
      <c r="B4465" t="s">
        <v>124</v>
      </c>
      <c r="C4465" t="s">
        <v>99</v>
      </c>
      <c r="D4465" t="s">
        <v>100</v>
      </c>
      <c r="E4465">
        <v>17</v>
      </c>
      <c r="F4465" t="s">
        <v>63</v>
      </c>
      <c r="G4465">
        <v>43.431008274824897</v>
      </c>
      <c r="H4465">
        <v>0</v>
      </c>
      <c r="I4465">
        <v>15.735716261351699</v>
      </c>
      <c r="J4465" s="1">
        <v>0</v>
      </c>
      <c r="K4465" s="1">
        <v>150</v>
      </c>
    </row>
    <row r="4466" spans="1:11">
      <c r="A4466" t="s">
        <v>29</v>
      </c>
      <c r="B4466" t="s">
        <v>124</v>
      </c>
      <c r="C4466" t="s">
        <v>99</v>
      </c>
      <c r="D4466" t="s">
        <v>100</v>
      </c>
      <c r="E4466">
        <v>17</v>
      </c>
      <c r="F4466" t="s">
        <v>72</v>
      </c>
      <c r="G4466">
        <v>43.431008274824897</v>
      </c>
      <c r="H4466">
        <v>0</v>
      </c>
      <c r="I4466">
        <v>-19.049145819752201</v>
      </c>
      <c r="J4466" s="1">
        <v>0</v>
      </c>
      <c r="K4466" s="1">
        <v>150</v>
      </c>
    </row>
    <row r="4467" spans="1:11">
      <c r="A4467" t="s">
        <v>29</v>
      </c>
      <c r="B4467" t="s">
        <v>124</v>
      </c>
      <c r="C4467" t="s">
        <v>99</v>
      </c>
      <c r="D4467" t="s">
        <v>100</v>
      </c>
      <c r="E4467">
        <v>18</v>
      </c>
      <c r="F4467" t="s">
        <v>58</v>
      </c>
      <c r="G4467">
        <v>41.2606161258866</v>
      </c>
      <c r="H4467">
        <v>0</v>
      </c>
      <c r="I4467">
        <v>6.8930588239141599</v>
      </c>
      <c r="J4467" s="1">
        <v>0</v>
      </c>
      <c r="K4467" s="1">
        <v>150</v>
      </c>
    </row>
    <row r="4468" spans="1:11">
      <c r="A4468" t="s">
        <v>29</v>
      </c>
      <c r="B4468" t="s">
        <v>124</v>
      </c>
      <c r="C4468" t="s">
        <v>99</v>
      </c>
      <c r="D4468" t="s">
        <v>100</v>
      </c>
      <c r="E4468">
        <v>18</v>
      </c>
      <c r="F4468" t="s">
        <v>90</v>
      </c>
      <c r="G4468">
        <v>41.2606161258866</v>
      </c>
      <c r="H4468">
        <v>0</v>
      </c>
      <c r="I4468">
        <v>7.2078419312323505E-2</v>
      </c>
      <c r="J4468" s="1">
        <v>0</v>
      </c>
      <c r="K4468" s="1">
        <v>150</v>
      </c>
    </row>
    <row r="4469" spans="1:11">
      <c r="A4469" t="s">
        <v>29</v>
      </c>
      <c r="B4469" t="s">
        <v>124</v>
      </c>
      <c r="C4469" t="s">
        <v>99</v>
      </c>
      <c r="D4469" t="s">
        <v>100</v>
      </c>
      <c r="E4469">
        <v>18</v>
      </c>
      <c r="F4469" t="s">
        <v>84</v>
      </c>
      <c r="G4469">
        <v>41.2606161258866</v>
      </c>
      <c r="H4469">
        <v>0</v>
      </c>
      <c r="I4469">
        <v>0.36955783548082</v>
      </c>
      <c r="J4469" s="1">
        <v>0</v>
      </c>
      <c r="K4469" s="1">
        <v>150</v>
      </c>
    </row>
    <row r="4470" spans="1:11">
      <c r="A4470" t="s">
        <v>29</v>
      </c>
      <c r="B4470" t="s">
        <v>124</v>
      </c>
      <c r="C4470" t="s">
        <v>99</v>
      </c>
      <c r="D4470" t="s">
        <v>100</v>
      </c>
      <c r="E4470">
        <v>18</v>
      </c>
      <c r="F4470" t="s">
        <v>80</v>
      </c>
      <c r="G4470">
        <v>41.2606161258866</v>
      </c>
      <c r="H4470">
        <v>0</v>
      </c>
      <c r="I4470">
        <v>0.51594288886383699</v>
      </c>
      <c r="J4470" s="1">
        <v>0</v>
      </c>
      <c r="K4470" s="1">
        <v>150</v>
      </c>
    </row>
    <row r="4471" spans="1:11">
      <c r="A4471" t="s">
        <v>29</v>
      </c>
      <c r="B4471" t="s">
        <v>124</v>
      </c>
      <c r="C4471" t="s">
        <v>99</v>
      </c>
      <c r="D4471" t="s">
        <v>100</v>
      </c>
      <c r="E4471">
        <v>18</v>
      </c>
      <c r="F4471" t="s">
        <v>81</v>
      </c>
      <c r="G4471">
        <v>41.2606161258866</v>
      </c>
      <c r="H4471">
        <v>0</v>
      </c>
      <c r="I4471">
        <v>0.103265120889143</v>
      </c>
      <c r="J4471" s="1">
        <v>0</v>
      </c>
      <c r="K4471" s="1">
        <v>150</v>
      </c>
    </row>
    <row r="4472" spans="1:11">
      <c r="A4472" t="s">
        <v>29</v>
      </c>
      <c r="B4472" t="s">
        <v>124</v>
      </c>
      <c r="C4472" t="s">
        <v>99</v>
      </c>
      <c r="D4472" t="s">
        <v>100</v>
      </c>
      <c r="E4472">
        <v>18</v>
      </c>
      <c r="F4472" t="s">
        <v>79</v>
      </c>
      <c r="G4472">
        <v>41.2606161258866</v>
      </c>
      <c r="H4472">
        <v>0</v>
      </c>
      <c r="I4472">
        <v>-2.7109175583856799E-2</v>
      </c>
      <c r="J4472" s="1">
        <v>0</v>
      </c>
      <c r="K4472" s="1">
        <v>150</v>
      </c>
    </row>
    <row r="4473" spans="1:11">
      <c r="A4473" t="s">
        <v>29</v>
      </c>
      <c r="B4473" t="s">
        <v>124</v>
      </c>
      <c r="C4473" t="s">
        <v>99</v>
      </c>
      <c r="D4473" t="s">
        <v>100</v>
      </c>
      <c r="E4473">
        <v>18</v>
      </c>
      <c r="F4473" t="s">
        <v>66</v>
      </c>
      <c r="G4473">
        <v>41.2606161258866</v>
      </c>
      <c r="H4473">
        <v>0</v>
      </c>
      <c r="I4473">
        <v>13.561703874393199</v>
      </c>
      <c r="J4473" s="1">
        <v>0</v>
      </c>
      <c r="K4473" s="1">
        <v>150</v>
      </c>
    </row>
    <row r="4474" spans="1:11">
      <c r="A4474" t="s">
        <v>29</v>
      </c>
      <c r="B4474" t="s">
        <v>124</v>
      </c>
      <c r="C4474" t="s">
        <v>99</v>
      </c>
      <c r="D4474" t="s">
        <v>100</v>
      </c>
      <c r="E4474">
        <v>18</v>
      </c>
      <c r="F4474" t="s">
        <v>56</v>
      </c>
      <c r="G4474">
        <v>41.2606161258866</v>
      </c>
      <c r="H4474">
        <v>0</v>
      </c>
      <c r="I4474">
        <v>18.6713077195596</v>
      </c>
      <c r="J4474" s="1">
        <v>0</v>
      </c>
      <c r="K4474" s="1">
        <v>150</v>
      </c>
    </row>
    <row r="4475" spans="1:11">
      <c r="A4475" t="s">
        <v>29</v>
      </c>
      <c r="B4475" t="s">
        <v>124</v>
      </c>
      <c r="C4475" t="s">
        <v>99</v>
      </c>
      <c r="D4475" t="s">
        <v>100</v>
      </c>
      <c r="E4475">
        <v>18</v>
      </c>
      <c r="F4475" t="s">
        <v>88</v>
      </c>
      <c r="G4475">
        <v>41.2606161258866</v>
      </c>
      <c r="H4475">
        <v>0</v>
      </c>
      <c r="I4475">
        <v>-6.6113454814391598E-2</v>
      </c>
      <c r="J4475" s="1">
        <v>0</v>
      </c>
      <c r="K4475" s="1">
        <v>150</v>
      </c>
    </row>
    <row r="4476" spans="1:11">
      <c r="A4476" t="s">
        <v>29</v>
      </c>
      <c r="B4476" t="s">
        <v>124</v>
      </c>
      <c r="C4476" t="s">
        <v>99</v>
      </c>
      <c r="D4476" t="s">
        <v>100</v>
      </c>
      <c r="E4476">
        <v>18</v>
      </c>
      <c r="F4476" t="s">
        <v>87</v>
      </c>
      <c r="G4476">
        <v>41.2606161258866</v>
      </c>
      <c r="H4476">
        <v>0</v>
      </c>
      <c r="I4476">
        <v>0.179577751262226</v>
      </c>
      <c r="J4476" s="1">
        <v>0</v>
      </c>
      <c r="K4476" s="1">
        <v>150</v>
      </c>
    </row>
    <row r="4477" spans="1:11">
      <c r="A4477" t="s">
        <v>29</v>
      </c>
      <c r="B4477" t="s">
        <v>124</v>
      </c>
      <c r="C4477" t="s">
        <v>99</v>
      </c>
      <c r="D4477" t="s">
        <v>100</v>
      </c>
      <c r="E4477">
        <v>18</v>
      </c>
      <c r="F4477" t="s">
        <v>85</v>
      </c>
      <c r="G4477">
        <v>41.2606161258866</v>
      </c>
      <c r="H4477">
        <v>0</v>
      </c>
      <c r="I4477">
        <v>4.9147286098030901E-2</v>
      </c>
      <c r="J4477" s="1">
        <v>0</v>
      </c>
      <c r="K4477" s="1">
        <v>150</v>
      </c>
    </row>
    <row r="4478" spans="1:11">
      <c r="A4478" t="s">
        <v>29</v>
      </c>
      <c r="B4478" t="s">
        <v>124</v>
      </c>
      <c r="C4478" t="s">
        <v>99</v>
      </c>
      <c r="D4478" t="s">
        <v>100</v>
      </c>
      <c r="E4478">
        <v>18</v>
      </c>
      <c r="F4478" t="s">
        <v>89</v>
      </c>
      <c r="G4478">
        <v>41.2606161258866</v>
      </c>
      <c r="H4478">
        <v>0</v>
      </c>
      <c r="I4478">
        <v>0.13619287827679499</v>
      </c>
      <c r="J4478" s="1">
        <v>0</v>
      </c>
      <c r="K4478" s="1">
        <v>150</v>
      </c>
    </row>
    <row r="4479" spans="1:11">
      <c r="A4479" t="s">
        <v>29</v>
      </c>
      <c r="B4479" t="s">
        <v>124</v>
      </c>
      <c r="C4479" t="s">
        <v>99</v>
      </c>
      <c r="D4479" t="s">
        <v>100</v>
      </c>
      <c r="E4479">
        <v>18</v>
      </c>
      <c r="F4479" t="s">
        <v>55</v>
      </c>
      <c r="G4479">
        <v>41.2606161258866</v>
      </c>
      <c r="H4479">
        <v>0</v>
      </c>
      <c r="I4479">
        <v>18.935893416963101</v>
      </c>
      <c r="J4479" s="1">
        <v>0</v>
      </c>
      <c r="K4479" s="1">
        <v>150</v>
      </c>
    </row>
    <row r="4480" spans="1:11">
      <c r="A4480" t="s">
        <v>29</v>
      </c>
      <c r="B4480" t="s">
        <v>124</v>
      </c>
      <c r="C4480" t="s">
        <v>99</v>
      </c>
      <c r="D4480" t="s">
        <v>100</v>
      </c>
      <c r="E4480">
        <v>18</v>
      </c>
      <c r="F4480" t="s">
        <v>57</v>
      </c>
      <c r="G4480">
        <v>41.2606161258866</v>
      </c>
      <c r="H4480">
        <v>0</v>
      </c>
      <c r="I4480">
        <v>13.2742655078046</v>
      </c>
      <c r="J4480" s="1">
        <v>0</v>
      </c>
      <c r="K4480" s="1">
        <v>150</v>
      </c>
    </row>
    <row r="4481" spans="1:11">
      <c r="A4481" t="s">
        <v>29</v>
      </c>
      <c r="B4481" t="s">
        <v>124</v>
      </c>
      <c r="C4481" t="s">
        <v>99</v>
      </c>
      <c r="D4481" t="s">
        <v>100</v>
      </c>
      <c r="E4481">
        <v>18</v>
      </c>
      <c r="F4481" t="s">
        <v>59</v>
      </c>
      <c r="G4481">
        <v>41.2606161258866</v>
      </c>
      <c r="H4481">
        <v>0</v>
      </c>
      <c r="I4481">
        <v>7.21066704337807</v>
      </c>
      <c r="J4481" s="1">
        <v>0</v>
      </c>
      <c r="K4481" s="1">
        <v>150</v>
      </c>
    </row>
    <row r="4482" spans="1:11">
      <c r="A4482" t="s">
        <v>29</v>
      </c>
      <c r="B4482" t="s">
        <v>124</v>
      </c>
      <c r="C4482" t="s">
        <v>99</v>
      </c>
      <c r="D4482" t="s">
        <v>100</v>
      </c>
      <c r="E4482">
        <v>18</v>
      </c>
      <c r="F4482" t="s">
        <v>65</v>
      </c>
      <c r="G4482">
        <v>41.2606161258866</v>
      </c>
      <c r="H4482">
        <v>0</v>
      </c>
      <c r="I4482">
        <v>14.152043415867899</v>
      </c>
      <c r="J4482" s="1">
        <v>0</v>
      </c>
      <c r="K4482" s="1">
        <v>150</v>
      </c>
    </row>
    <row r="4483" spans="1:11">
      <c r="A4483" t="s">
        <v>29</v>
      </c>
      <c r="B4483" t="s">
        <v>124</v>
      </c>
      <c r="C4483" t="s">
        <v>99</v>
      </c>
      <c r="D4483" t="s">
        <v>100</v>
      </c>
      <c r="E4483">
        <v>18</v>
      </c>
      <c r="F4483" t="s">
        <v>64</v>
      </c>
      <c r="G4483">
        <v>41.2606161258866</v>
      </c>
      <c r="H4483">
        <v>0</v>
      </c>
      <c r="I4483">
        <v>9.6945320749887909</v>
      </c>
      <c r="J4483" s="1">
        <v>0</v>
      </c>
      <c r="K4483" s="1">
        <v>150</v>
      </c>
    </row>
    <row r="4484" spans="1:11">
      <c r="A4484" t="s">
        <v>29</v>
      </c>
      <c r="B4484" t="s">
        <v>124</v>
      </c>
      <c r="C4484" t="s">
        <v>99</v>
      </c>
      <c r="D4484" t="s">
        <v>100</v>
      </c>
      <c r="E4484">
        <v>18</v>
      </c>
      <c r="F4484" t="s">
        <v>17</v>
      </c>
      <c r="G4484">
        <v>41.2606161258866</v>
      </c>
      <c r="H4484">
        <v>0</v>
      </c>
      <c r="I4484">
        <v>-13.980425263108801</v>
      </c>
      <c r="J4484" s="1">
        <v>0</v>
      </c>
      <c r="K4484" s="1">
        <v>150</v>
      </c>
    </row>
    <row r="4485" spans="1:11">
      <c r="A4485" t="s">
        <v>29</v>
      </c>
      <c r="B4485" t="s">
        <v>124</v>
      </c>
      <c r="C4485" t="s">
        <v>99</v>
      </c>
      <c r="D4485" t="s">
        <v>100</v>
      </c>
      <c r="E4485">
        <v>18</v>
      </c>
      <c r="F4485" t="s">
        <v>63</v>
      </c>
      <c r="G4485">
        <v>41.2606161258866</v>
      </c>
      <c r="H4485">
        <v>0</v>
      </c>
      <c r="I4485">
        <v>12.691298308922001</v>
      </c>
      <c r="J4485" s="1">
        <v>0</v>
      </c>
      <c r="K4485" s="1">
        <v>150</v>
      </c>
    </row>
    <row r="4486" spans="1:11">
      <c r="A4486" t="s">
        <v>29</v>
      </c>
      <c r="B4486" t="s">
        <v>124</v>
      </c>
      <c r="C4486" t="s">
        <v>99</v>
      </c>
      <c r="D4486" t="s">
        <v>100</v>
      </c>
      <c r="E4486">
        <v>18</v>
      </c>
      <c r="F4486" t="s">
        <v>72</v>
      </c>
      <c r="G4486">
        <v>41.2606161258866</v>
      </c>
      <c r="H4486">
        <v>0</v>
      </c>
      <c r="I4486">
        <v>-15.432650705385401</v>
      </c>
      <c r="J4486" s="1">
        <v>0</v>
      </c>
      <c r="K4486" s="1">
        <v>150</v>
      </c>
    </row>
    <row r="4487" spans="1:11">
      <c r="A4487" t="s">
        <v>29</v>
      </c>
      <c r="B4487" t="s">
        <v>124</v>
      </c>
      <c r="C4487" t="s">
        <v>99</v>
      </c>
      <c r="D4487" t="s">
        <v>100</v>
      </c>
      <c r="E4487">
        <v>19</v>
      </c>
      <c r="F4487" t="s">
        <v>58</v>
      </c>
      <c r="G4487">
        <v>40.098031498851398</v>
      </c>
      <c r="H4487">
        <v>0</v>
      </c>
      <c r="I4487">
        <v>6.8005761039596297</v>
      </c>
      <c r="J4487" s="1">
        <v>0</v>
      </c>
      <c r="K4487" s="1">
        <v>150</v>
      </c>
    </row>
    <row r="4488" spans="1:11">
      <c r="A4488" t="s">
        <v>29</v>
      </c>
      <c r="B4488" t="s">
        <v>124</v>
      </c>
      <c r="C4488" t="s">
        <v>99</v>
      </c>
      <c r="D4488" t="s">
        <v>100</v>
      </c>
      <c r="E4488">
        <v>19</v>
      </c>
      <c r="F4488" t="s">
        <v>90</v>
      </c>
      <c r="G4488">
        <v>40.098031498851398</v>
      </c>
      <c r="H4488">
        <v>0</v>
      </c>
      <c r="I4488">
        <v>9.6360797715397795E-2</v>
      </c>
      <c r="J4488" s="1">
        <v>0</v>
      </c>
      <c r="K4488" s="1">
        <v>150</v>
      </c>
    </row>
    <row r="4489" spans="1:11">
      <c r="A4489" t="s">
        <v>29</v>
      </c>
      <c r="B4489" t="s">
        <v>124</v>
      </c>
      <c r="C4489" t="s">
        <v>99</v>
      </c>
      <c r="D4489" t="s">
        <v>100</v>
      </c>
      <c r="E4489">
        <v>19</v>
      </c>
      <c r="F4489" t="s">
        <v>84</v>
      </c>
      <c r="G4489">
        <v>40.098031498851398</v>
      </c>
      <c r="H4489">
        <v>0</v>
      </c>
      <c r="I4489">
        <v>0.11933053496250499</v>
      </c>
      <c r="J4489" s="1">
        <v>0</v>
      </c>
      <c r="K4489" s="1">
        <v>150</v>
      </c>
    </row>
    <row r="4490" spans="1:11">
      <c r="A4490" t="s">
        <v>29</v>
      </c>
      <c r="B4490" t="s">
        <v>124</v>
      </c>
      <c r="C4490" t="s">
        <v>99</v>
      </c>
      <c r="D4490" t="s">
        <v>100</v>
      </c>
      <c r="E4490">
        <v>19</v>
      </c>
      <c r="F4490" t="s">
        <v>80</v>
      </c>
      <c r="G4490">
        <v>40.098031498851398</v>
      </c>
      <c r="H4490">
        <v>0</v>
      </c>
      <c r="I4490">
        <v>0.49764536401955101</v>
      </c>
      <c r="J4490" s="1">
        <v>0</v>
      </c>
      <c r="K4490" s="1">
        <v>150</v>
      </c>
    </row>
    <row r="4491" spans="1:11">
      <c r="A4491" t="s">
        <v>29</v>
      </c>
      <c r="B4491" t="s">
        <v>124</v>
      </c>
      <c r="C4491" t="s">
        <v>99</v>
      </c>
      <c r="D4491" t="s">
        <v>100</v>
      </c>
      <c r="E4491">
        <v>19</v>
      </c>
      <c r="F4491" t="s">
        <v>81</v>
      </c>
      <c r="G4491">
        <v>40.098031498851398</v>
      </c>
      <c r="H4491">
        <v>0</v>
      </c>
      <c r="I4491">
        <v>0.22057012370547099</v>
      </c>
      <c r="J4491" s="1">
        <v>0</v>
      </c>
      <c r="K4491" s="1">
        <v>150</v>
      </c>
    </row>
    <row r="4492" spans="1:11">
      <c r="A4492" t="s">
        <v>29</v>
      </c>
      <c r="B4492" t="s">
        <v>124</v>
      </c>
      <c r="C4492" t="s">
        <v>99</v>
      </c>
      <c r="D4492" t="s">
        <v>100</v>
      </c>
      <c r="E4492">
        <v>19</v>
      </c>
      <c r="F4492" t="s">
        <v>79</v>
      </c>
      <c r="G4492">
        <v>40.098031498851398</v>
      </c>
      <c r="H4492">
        <v>0</v>
      </c>
      <c r="I4492">
        <v>1.1450927109684299E-2</v>
      </c>
      <c r="J4492" s="1">
        <v>0</v>
      </c>
      <c r="K4492" s="1">
        <v>150</v>
      </c>
    </row>
    <row r="4493" spans="1:11">
      <c r="A4493" t="s">
        <v>29</v>
      </c>
      <c r="B4493" t="s">
        <v>124</v>
      </c>
      <c r="C4493" t="s">
        <v>99</v>
      </c>
      <c r="D4493" t="s">
        <v>100</v>
      </c>
      <c r="E4493">
        <v>19</v>
      </c>
      <c r="F4493" t="s">
        <v>66</v>
      </c>
      <c r="G4493">
        <v>40.098031498851398</v>
      </c>
      <c r="H4493">
        <v>0</v>
      </c>
      <c r="I4493">
        <v>12.1652490800161</v>
      </c>
      <c r="J4493" s="1">
        <v>0</v>
      </c>
      <c r="K4493" s="1">
        <v>150</v>
      </c>
    </row>
    <row r="4494" spans="1:11">
      <c r="A4494" t="s">
        <v>29</v>
      </c>
      <c r="B4494" t="s">
        <v>124</v>
      </c>
      <c r="C4494" t="s">
        <v>99</v>
      </c>
      <c r="D4494" t="s">
        <v>100</v>
      </c>
      <c r="E4494">
        <v>19</v>
      </c>
      <c r="F4494" t="s">
        <v>56</v>
      </c>
      <c r="G4494">
        <v>40.098031498851398</v>
      </c>
      <c r="H4494">
        <v>0</v>
      </c>
      <c r="I4494">
        <v>17.922308093051399</v>
      </c>
      <c r="J4494" s="1">
        <v>0</v>
      </c>
      <c r="K4494" s="1">
        <v>150</v>
      </c>
    </row>
    <row r="4495" spans="1:11">
      <c r="A4495" t="s">
        <v>29</v>
      </c>
      <c r="B4495" t="s">
        <v>124</v>
      </c>
      <c r="C4495" t="s">
        <v>99</v>
      </c>
      <c r="D4495" t="s">
        <v>100</v>
      </c>
      <c r="E4495">
        <v>19</v>
      </c>
      <c r="F4495" t="s">
        <v>88</v>
      </c>
      <c r="G4495">
        <v>40.098031498851398</v>
      </c>
      <c r="H4495">
        <v>0</v>
      </c>
      <c r="I4495">
        <v>-7.7940576876472004E-2</v>
      </c>
      <c r="J4495" s="1">
        <v>0</v>
      </c>
      <c r="K4495" s="1">
        <v>150</v>
      </c>
    </row>
    <row r="4496" spans="1:11">
      <c r="A4496" t="s">
        <v>29</v>
      </c>
      <c r="B4496" t="s">
        <v>124</v>
      </c>
      <c r="C4496" t="s">
        <v>99</v>
      </c>
      <c r="D4496" t="s">
        <v>100</v>
      </c>
      <c r="E4496">
        <v>19</v>
      </c>
      <c r="F4496" t="s">
        <v>87</v>
      </c>
      <c r="G4496">
        <v>40.098031498851398</v>
      </c>
      <c r="H4496">
        <v>0</v>
      </c>
      <c r="I4496">
        <v>0.255194401780929</v>
      </c>
      <c r="J4496" s="1">
        <v>0</v>
      </c>
      <c r="K4496" s="1">
        <v>150</v>
      </c>
    </row>
    <row r="4497" spans="1:11">
      <c r="A4497" t="s">
        <v>29</v>
      </c>
      <c r="B4497" t="s">
        <v>124</v>
      </c>
      <c r="C4497" t="s">
        <v>99</v>
      </c>
      <c r="D4497" t="s">
        <v>100</v>
      </c>
      <c r="E4497">
        <v>19</v>
      </c>
      <c r="F4497" t="s">
        <v>85</v>
      </c>
      <c r="G4497">
        <v>40.098031498851398</v>
      </c>
      <c r="H4497">
        <v>0</v>
      </c>
      <c r="I4497">
        <v>2.4077624134723201E-3</v>
      </c>
      <c r="J4497" s="1">
        <v>0</v>
      </c>
      <c r="K4497" s="1">
        <v>150</v>
      </c>
    </row>
    <row r="4498" spans="1:11">
      <c r="A4498" t="s">
        <v>29</v>
      </c>
      <c r="B4498" t="s">
        <v>124</v>
      </c>
      <c r="C4498" t="s">
        <v>99</v>
      </c>
      <c r="D4498" t="s">
        <v>100</v>
      </c>
      <c r="E4498">
        <v>19</v>
      </c>
      <c r="F4498" t="s">
        <v>89</v>
      </c>
      <c r="G4498">
        <v>40.098031498851398</v>
      </c>
      <c r="H4498">
        <v>0</v>
      </c>
      <c r="I4498">
        <v>0.142850063361107</v>
      </c>
      <c r="J4498" s="1">
        <v>0</v>
      </c>
      <c r="K4498" s="1">
        <v>150</v>
      </c>
    </row>
    <row r="4499" spans="1:11">
      <c r="A4499" t="s">
        <v>29</v>
      </c>
      <c r="B4499" t="s">
        <v>124</v>
      </c>
      <c r="C4499" t="s">
        <v>99</v>
      </c>
      <c r="D4499" t="s">
        <v>100</v>
      </c>
      <c r="E4499">
        <v>19</v>
      </c>
      <c r="F4499" t="s">
        <v>55</v>
      </c>
      <c r="G4499">
        <v>40.098031498851398</v>
      </c>
      <c r="H4499">
        <v>0</v>
      </c>
      <c r="I4499">
        <v>17.396888780603501</v>
      </c>
      <c r="J4499" s="1">
        <v>0</v>
      </c>
      <c r="K4499" s="1">
        <v>150</v>
      </c>
    </row>
    <row r="4500" spans="1:11">
      <c r="A4500" t="s">
        <v>29</v>
      </c>
      <c r="B4500" t="s">
        <v>124</v>
      </c>
      <c r="C4500" t="s">
        <v>99</v>
      </c>
      <c r="D4500" t="s">
        <v>100</v>
      </c>
      <c r="E4500">
        <v>19</v>
      </c>
      <c r="F4500" t="s">
        <v>57</v>
      </c>
      <c r="G4500">
        <v>40.098031498851398</v>
      </c>
      <c r="H4500">
        <v>0</v>
      </c>
      <c r="I4500">
        <v>13.540045563836401</v>
      </c>
      <c r="J4500" s="1">
        <v>0</v>
      </c>
      <c r="K4500" s="1">
        <v>150</v>
      </c>
    </row>
    <row r="4501" spans="1:11">
      <c r="A4501" t="s">
        <v>29</v>
      </c>
      <c r="B4501" t="s">
        <v>124</v>
      </c>
      <c r="C4501" t="s">
        <v>99</v>
      </c>
      <c r="D4501" t="s">
        <v>100</v>
      </c>
      <c r="E4501">
        <v>19</v>
      </c>
      <c r="F4501" t="s">
        <v>59</v>
      </c>
      <c r="G4501">
        <v>40.098031498851398</v>
      </c>
      <c r="H4501">
        <v>0</v>
      </c>
      <c r="I4501">
        <v>6.9221748366773399</v>
      </c>
      <c r="J4501" s="1">
        <v>0</v>
      </c>
      <c r="K4501" s="1">
        <v>150</v>
      </c>
    </row>
    <row r="4502" spans="1:11">
      <c r="A4502" t="s">
        <v>29</v>
      </c>
      <c r="B4502" t="s">
        <v>124</v>
      </c>
      <c r="C4502" t="s">
        <v>99</v>
      </c>
      <c r="D4502" t="s">
        <v>100</v>
      </c>
      <c r="E4502">
        <v>19</v>
      </c>
      <c r="F4502" t="s">
        <v>65</v>
      </c>
      <c r="G4502">
        <v>40.098031498851398</v>
      </c>
      <c r="H4502">
        <v>0</v>
      </c>
      <c r="I4502">
        <v>12.747742635884601</v>
      </c>
      <c r="J4502" s="1">
        <v>0</v>
      </c>
      <c r="K4502" s="1">
        <v>150</v>
      </c>
    </row>
    <row r="4503" spans="1:11">
      <c r="A4503" t="s">
        <v>29</v>
      </c>
      <c r="B4503" t="s">
        <v>124</v>
      </c>
      <c r="C4503" t="s">
        <v>99</v>
      </c>
      <c r="D4503" t="s">
        <v>100</v>
      </c>
      <c r="E4503">
        <v>19</v>
      </c>
      <c r="F4503" t="s">
        <v>64</v>
      </c>
      <c r="G4503">
        <v>40.098031498851398</v>
      </c>
      <c r="H4503">
        <v>0</v>
      </c>
      <c r="I4503">
        <v>9.8289018860121509</v>
      </c>
      <c r="J4503" s="1">
        <v>0</v>
      </c>
      <c r="K4503" s="1">
        <v>150</v>
      </c>
    </row>
    <row r="4504" spans="1:11">
      <c r="A4504" t="s">
        <v>29</v>
      </c>
      <c r="B4504" t="s">
        <v>124</v>
      </c>
      <c r="C4504" t="s">
        <v>99</v>
      </c>
      <c r="D4504" t="s">
        <v>100</v>
      </c>
      <c r="E4504">
        <v>19</v>
      </c>
      <c r="F4504" t="s">
        <v>17</v>
      </c>
      <c r="G4504">
        <v>40.098031498851398</v>
      </c>
      <c r="H4504">
        <v>0</v>
      </c>
      <c r="I4504">
        <v>-11.9892574575777</v>
      </c>
      <c r="J4504" s="1">
        <v>0</v>
      </c>
      <c r="K4504" s="1">
        <v>150</v>
      </c>
    </row>
    <row r="4505" spans="1:11">
      <c r="A4505" t="s">
        <v>29</v>
      </c>
      <c r="B4505" t="s">
        <v>124</v>
      </c>
      <c r="C4505" t="s">
        <v>99</v>
      </c>
      <c r="D4505" t="s">
        <v>100</v>
      </c>
      <c r="E4505">
        <v>19</v>
      </c>
      <c r="F4505" t="s">
        <v>63</v>
      </c>
      <c r="G4505">
        <v>40.098031498851398</v>
      </c>
      <c r="H4505">
        <v>0</v>
      </c>
      <c r="I4505">
        <v>11.4053412974175</v>
      </c>
      <c r="J4505" s="1">
        <v>0</v>
      </c>
      <c r="K4505" s="1">
        <v>150</v>
      </c>
    </row>
    <row r="4506" spans="1:11">
      <c r="A4506" t="s">
        <v>29</v>
      </c>
      <c r="B4506" t="s">
        <v>124</v>
      </c>
      <c r="C4506" t="s">
        <v>99</v>
      </c>
      <c r="D4506" t="s">
        <v>100</v>
      </c>
      <c r="E4506">
        <v>19</v>
      </c>
      <c r="F4506" t="s">
        <v>72</v>
      </c>
      <c r="G4506">
        <v>40.098031498851398</v>
      </c>
      <c r="H4506">
        <v>0</v>
      </c>
      <c r="I4506">
        <v>-13.2231076140698</v>
      </c>
      <c r="J4506" s="1">
        <v>0</v>
      </c>
      <c r="K4506" s="1">
        <v>150</v>
      </c>
    </row>
    <row r="4507" spans="1:11">
      <c r="A4507" t="s">
        <v>29</v>
      </c>
      <c r="B4507" t="s">
        <v>124</v>
      </c>
      <c r="C4507" t="s">
        <v>99</v>
      </c>
      <c r="D4507" t="s">
        <v>100</v>
      </c>
      <c r="E4507">
        <v>20</v>
      </c>
      <c r="F4507" t="s">
        <v>58</v>
      </c>
      <c r="G4507">
        <v>40.450591371194598</v>
      </c>
      <c r="H4507">
        <v>0</v>
      </c>
      <c r="I4507">
        <v>6.4543422327043096</v>
      </c>
      <c r="J4507" s="1">
        <v>0</v>
      </c>
      <c r="K4507" s="1">
        <v>150</v>
      </c>
    </row>
    <row r="4508" spans="1:11">
      <c r="A4508" t="s">
        <v>29</v>
      </c>
      <c r="B4508" t="s">
        <v>124</v>
      </c>
      <c r="C4508" t="s">
        <v>99</v>
      </c>
      <c r="D4508" t="s">
        <v>100</v>
      </c>
      <c r="E4508">
        <v>20</v>
      </c>
      <c r="F4508" t="s">
        <v>90</v>
      </c>
      <c r="G4508">
        <v>40.450591371194598</v>
      </c>
      <c r="H4508">
        <v>0</v>
      </c>
      <c r="I4508">
        <v>-0.19669134884408301</v>
      </c>
      <c r="J4508" s="1">
        <v>0</v>
      </c>
      <c r="K4508" s="1">
        <v>150</v>
      </c>
    </row>
    <row r="4509" spans="1:11">
      <c r="A4509" t="s">
        <v>29</v>
      </c>
      <c r="B4509" t="s">
        <v>124</v>
      </c>
      <c r="C4509" t="s">
        <v>99</v>
      </c>
      <c r="D4509" t="s">
        <v>100</v>
      </c>
      <c r="E4509">
        <v>20</v>
      </c>
      <c r="F4509" t="s">
        <v>84</v>
      </c>
      <c r="G4509">
        <v>40.450591371194598</v>
      </c>
      <c r="H4509">
        <v>0</v>
      </c>
      <c r="I4509">
        <v>0.16427545779340899</v>
      </c>
      <c r="J4509" s="1">
        <v>0</v>
      </c>
      <c r="K4509" s="1">
        <v>150</v>
      </c>
    </row>
    <row r="4510" spans="1:11">
      <c r="A4510" t="s">
        <v>29</v>
      </c>
      <c r="B4510" t="s">
        <v>124</v>
      </c>
      <c r="C4510" t="s">
        <v>99</v>
      </c>
      <c r="D4510" t="s">
        <v>100</v>
      </c>
      <c r="E4510">
        <v>20</v>
      </c>
      <c r="F4510" t="s">
        <v>80</v>
      </c>
      <c r="G4510">
        <v>40.450591371194598</v>
      </c>
      <c r="H4510">
        <v>0</v>
      </c>
      <c r="I4510">
        <v>0.60352248221457105</v>
      </c>
      <c r="J4510" s="1">
        <v>0</v>
      </c>
      <c r="K4510" s="1">
        <v>150</v>
      </c>
    </row>
    <row r="4511" spans="1:11">
      <c r="A4511" t="s">
        <v>29</v>
      </c>
      <c r="B4511" t="s">
        <v>124</v>
      </c>
      <c r="C4511" t="s">
        <v>99</v>
      </c>
      <c r="D4511" t="s">
        <v>100</v>
      </c>
      <c r="E4511">
        <v>20</v>
      </c>
      <c r="F4511" t="s">
        <v>81</v>
      </c>
      <c r="G4511">
        <v>40.450591371194598</v>
      </c>
      <c r="H4511">
        <v>0</v>
      </c>
      <c r="I4511">
        <v>0.40448829329897401</v>
      </c>
      <c r="J4511" s="1">
        <v>0</v>
      </c>
      <c r="K4511" s="1">
        <v>150</v>
      </c>
    </row>
    <row r="4512" spans="1:11">
      <c r="A4512" t="s">
        <v>29</v>
      </c>
      <c r="B4512" t="s">
        <v>124</v>
      </c>
      <c r="C4512" t="s">
        <v>99</v>
      </c>
      <c r="D4512" t="s">
        <v>100</v>
      </c>
      <c r="E4512">
        <v>20</v>
      </c>
      <c r="F4512" t="s">
        <v>79</v>
      </c>
      <c r="G4512">
        <v>40.450591371194598</v>
      </c>
      <c r="H4512">
        <v>0</v>
      </c>
      <c r="I4512">
        <v>-0.151554950284741</v>
      </c>
      <c r="J4512" s="1">
        <v>0</v>
      </c>
      <c r="K4512" s="1">
        <v>150</v>
      </c>
    </row>
    <row r="4513" spans="1:11">
      <c r="A4513" t="s">
        <v>29</v>
      </c>
      <c r="B4513" t="s">
        <v>124</v>
      </c>
      <c r="C4513" t="s">
        <v>99</v>
      </c>
      <c r="D4513" t="s">
        <v>100</v>
      </c>
      <c r="E4513">
        <v>20</v>
      </c>
      <c r="F4513" t="s">
        <v>66</v>
      </c>
      <c r="G4513">
        <v>40.450591371194598</v>
      </c>
      <c r="H4513">
        <v>0</v>
      </c>
      <c r="I4513">
        <v>9.4880982371365796</v>
      </c>
      <c r="J4513" s="1">
        <v>0</v>
      </c>
      <c r="K4513" s="1">
        <v>150</v>
      </c>
    </row>
    <row r="4514" spans="1:11">
      <c r="A4514" t="s">
        <v>29</v>
      </c>
      <c r="B4514" t="s">
        <v>124</v>
      </c>
      <c r="C4514" t="s">
        <v>99</v>
      </c>
      <c r="D4514" t="s">
        <v>100</v>
      </c>
      <c r="E4514">
        <v>20</v>
      </c>
      <c r="F4514" t="s">
        <v>56</v>
      </c>
      <c r="G4514">
        <v>40.450591371194598</v>
      </c>
      <c r="H4514">
        <v>0</v>
      </c>
      <c r="I4514">
        <v>15.036337603434299</v>
      </c>
      <c r="J4514" s="1">
        <v>0</v>
      </c>
      <c r="K4514" s="1">
        <v>150</v>
      </c>
    </row>
    <row r="4515" spans="1:11">
      <c r="A4515" t="s">
        <v>29</v>
      </c>
      <c r="B4515" t="s">
        <v>124</v>
      </c>
      <c r="C4515" t="s">
        <v>99</v>
      </c>
      <c r="D4515" t="s">
        <v>100</v>
      </c>
      <c r="E4515">
        <v>20</v>
      </c>
      <c r="F4515" t="s">
        <v>88</v>
      </c>
      <c r="G4515">
        <v>40.450591371194598</v>
      </c>
      <c r="H4515">
        <v>0</v>
      </c>
      <c r="I4515">
        <v>-3.8249595482713998E-2</v>
      </c>
      <c r="J4515" s="1">
        <v>0</v>
      </c>
      <c r="K4515" s="1">
        <v>150</v>
      </c>
    </row>
    <row r="4516" spans="1:11">
      <c r="A4516" t="s">
        <v>29</v>
      </c>
      <c r="B4516" t="s">
        <v>124</v>
      </c>
      <c r="C4516" t="s">
        <v>99</v>
      </c>
      <c r="D4516" t="s">
        <v>100</v>
      </c>
      <c r="E4516">
        <v>20</v>
      </c>
      <c r="F4516" t="s">
        <v>87</v>
      </c>
      <c r="G4516">
        <v>40.450591371194598</v>
      </c>
      <c r="H4516">
        <v>0</v>
      </c>
      <c r="I4516">
        <v>0.34441746262974399</v>
      </c>
      <c r="J4516" s="1">
        <v>0</v>
      </c>
      <c r="K4516" s="1">
        <v>150</v>
      </c>
    </row>
    <row r="4517" spans="1:11">
      <c r="A4517" t="s">
        <v>29</v>
      </c>
      <c r="B4517" t="s">
        <v>124</v>
      </c>
      <c r="C4517" t="s">
        <v>99</v>
      </c>
      <c r="D4517" t="s">
        <v>100</v>
      </c>
      <c r="E4517">
        <v>20</v>
      </c>
      <c r="F4517" t="s">
        <v>85</v>
      </c>
      <c r="G4517">
        <v>40.450591371194598</v>
      </c>
      <c r="H4517">
        <v>0</v>
      </c>
      <c r="I4517">
        <v>-0.108312183779674</v>
      </c>
      <c r="J4517" s="1">
        <v>0</v>
      </c>
      <c r="K4517" s="1">
        <v>150</v>
      </c>
    </row>
    <row r="4518" spans="1:11">
      <c r="A4518" t="s">
        <v>29</v>
      </c>
      <c r="B4518" t="s">
        <v>124</v>
      </c>
      <c r="C4518" t="s">
        <v>99</v>
      </c>
      <c r="D4518" t="s">
        <v>100</v>
      </c>
      <c r="E4518">
        <v>20</v>
      </c>
      <c r="F4518" t="s">
        <v>89</v>
      </c>
      <c r="G4518">
        <v>40.450591371194598</v>
      </c>
      <c r="H4518">
        <v>0</v>
      </c>
      <c r="I4518">
        <v>0.15411120177948301</v>
      </c>
      <c r="J4518" s="1">
        <v>0</v>
      </c>
      <c r="K4518" s="1">
        <v>150</v>
      </c>
    </row>
    <row r="4519" spans="1:11">
      <c r="A4519" t="s">
        <v>29</v>
      </c>
      <c r="B4519" t="s">
        <v>124</v>
      </c>
      <c r="C4519" t="s">
        <v>99</v>
      </c>
      <c r="D4519" t="s">
        <v>100</v>
      </c>
      <c r="E4519">
        <v>20</v>
      </c>
      <c r="F4519" t="s">
        <v>55</v>
      </c>
      <c r="G4519">
        <v>40.450591371194598</v>
      </c>
      <c r="H4519">
        <v>0</v>
      </c>
      <c r="I4519">
        <v>14.5734824330486</v>
      </c>
      <c r="J4519" s="1">
        <v>0</v>
      </c>
      <c r="K4519" s="1">
        <v>150</v>
      </c>
    </row>
    <row r="4520" spans="1:11">
      <c r="A4520" t="s">
        <v>29</v>
      </c>
      <c r="B4520" t="s">
        <v>124</v>
      </c>
      <c r="C4520" t="s">
        <v>99</v>
      </c>
      <c r="D4520" t="s">
        <v>100</v>
      </c>
      <c r="E4520">
        <v>20</v>
      </c>
      <c r="F4520" t="s">
        <v>57</v>
      </c>
      <c r="G4520">
        <v>40.450591371194598</v>
      </c>
      <c r="H4520">
        <v>0</v>
      </c>
      <c r="I4520">
        <v>12.135132102724301</v>
      </c>
      <c r="J4520" s="1">
        <v>0</v>
      </c>
      <c r="K4520" s="1">
        <v>150</v>
      </c>
    </row>
    <row r="4521" spans="1:11">
      <c r="A4521" t="s">
        <v>29</v>
      </c>
      <c r="B4521" t="s">
        <v>124</v>
      </c>
      <c r="C4521" t="s">
        <v>99</v>
      </c>
      <c r="D4521" t="s">
        <v>100</v>
      </c>
      <c r="E4521">
        <v>20</v>
      </c>
      <c r="F4521" t="s">
        <v>59</v>
      </c>
      <c r="G4521">
        <v>40.450591371194598</v>
      </c>
      <c r="H4521">
        <v>0</v>
      </c>
      <c r="I4521">
        <v>5.77922789801835</v>
      </c>
      <c r="J4521" s="1">
        <v>0</v>
      </c>
      <c r="K4521" s="1">
        <v>150</v>
      </c>
    </row>
    <row r="4522" spans="1:11">
      <c r="A4522" t="s">
        <v>29</v>
      </c>
      <c r="B4522" t="s">
        <v>124</v>
      </c>
      <c r="C4522" t="s">
        <v>99</v>
      </c>
      <c r="D4522" t="s">
        <v>100</v>
      </c>
      <c r="E4522">
        <v>20</v>
      </c>
      <c r="F4522" t="s">
        <v>65</v>
      </c>
      <c r="G4522">
        <v>40.450591371194598</v>
      </c>
      <c r="H4522">
        <v>0</v>
      </c>
      <c r="I4522">
        <v>9.3311820211595098</v>
      </c>
      <c r="J4522" s="1">
        <v>0</v>
      </c>
      <c r="K4522" s="1">
        <v>150</v>
      </c>
    </row>
    <row r="4523" spans="1:11">
      <c r="A4523" t="s">
        <v>29</v>
      </c>
      <c r="B4523" t="s">
        <v>124</v>
      </c>
      <c r="C4523" t="s">
        <v>99</v>
      </c>
      <c r="D4523" t="s">
        <v>100</v>
      </c>
      <c r="E4523">
        <v>20</v>
      </c>
      <c r="F4523" t="s">
        <v>64</v>
      </c>
      <c r="G4523">
        <v>40.450591371194598</v>
      </c>
      <c r="H4523">
        <v>0</v>
      </c>
      <c r="I4523">
        <v>7.4592252500348604</v>
      </c>
      <c r="J4523" s="1">
        <v>0</v>
      </c>
      <c r="K4523" s="1">
        <v>150</v>
      </c>
    </row>
    <row r="4524" spans="1:11">
      <c r="A4524" t="s">
        <v>29</v>
      </c>
      <c r="B4524" t="s">
        <v>124</v>
      </c>
      <c r="C4524" t="s">
        <v>99</v>
      </c>
      <c r="D4524" t="s">
        <v>100</v>
      </c>
      <c r="E4524">
        <v>20</v>
      </c>
      <c r="F4524" t="s">
        <v>17</v>
      </c>
      <c r="G4524">
        <v>40.450591371194598</v>
      </c>
      <c r="H4524">
        <v>0</v>
      </c>
      <c r="I4524">
        <v>-9.1042378789813103</v>
      </c>
      <c r="J4524" s="1">
        <v>0</v>
      </c>
      <c r="K4524" s="1">
        <v>150</v>
      </c>
    </row>
    <row r="4525" spans="1:11">
      <c r="A4525" t="s">
        <v>29</v>
      </c>
      <c r="B4525" t="s">
        <v>124</v>
      </c>
      <c r="C4525" t="s">
        <v>99</v>
      </c>
      <c r="D4525" t="s">
        <v>100</v>
      </c>
      <c r="E4525">
        <v>20</v>
      </c>
      <c r="F4525" t="s">
        <v>63</v>
      </c>
      <c r="G4525">
        <v>40.450591371194598</v>
      </c>
      <c r="H4525">
        <v>0</v>
      </c>
      <c r="I4525">
        <v>11.433078227218701</v>
      </c>
      <c r="J4525" s="1">
        <v>0</v>
      </c>
      <c r="K4525" s="1">
        <v>150</v>
      </c>
    </row>
    <row r="4526" spans="1:11">
      <c r="A4526" t="s">
        <v>29</v>
      </c>
      <c r="B4526" t="s">
        <v>124</v>
      </c>
      <c r="C4526" t="s">
        <v>99</v>
      </c>
      <c r="D4526" t="s">
        <v>100</v>
      </c>
      <c r="E4526">
        <v>20</v>
      </c>
      <c r="F4526" t="s">
        <v>72</v>
      </c>
      <c r="G4526">
        <v>40.450591371194598</v>
      </c>
      <c r="H4526">
        <v>0</v>
      </c>
      <c r="I4526">
        <v>-10.301019279012801</v>
      </c>
      <c r="J4526" s="1">
        <v>0</v>
      </c>
      <c r="K4526" s="1">
        <v>150</v>
      </c>
    </row>
    <row r="4527" spans="1:11">
      <c r="A4527" t="s">
        <v>29</v>
      </c>
      <c r="B4527" t="s">
        <v>124</v>
      </c>
      <c r="C4527" t="s">
        <v>99</v>
      </c>
      <c r="D4527" t="s">
        <v>100</v>
      </c>
      <c r="E4527">
        <v>21</v>
      </c>
      <c r="F4527" t="s">
        <v>58</v>
      </c>
      <c r="G4527">
        <v>38.402501430047899</v>
      </c>
      <c r="H4527">
        <v>0</v>
      </c>
      <c r="I4527">
        <v>5.1320383912693002</v>
      </c>
      <c r="J4527" s="1">
        <v>0</v>
      </c>
      <c r="K4527" s="1">
        <v>150</v>
      </c>
    </row>
    <row r="4528" spans="1:11">
      <c r="A4528" t="s">
        <v>29</v>
      </c>
      <c r="B4528" t="s">
        <v>124</v>
      </c>
      <c r="C4528" t="s">
        <v>99</v>
      </c>
      <c r="D4528" t="s">
        <v>100</v>
      </c>
      <c r="E4528">
        <v>21</v>
      </c>
      <c r="F4528" t="s">
        <v>90</v>
      </c>
      <c r="G4528">
        <v>38.402501430047899</v>
      </c>
      <c r="H4528">
        <v>0</v>
      </c>
      <c r="I4528">
        <v>-1.4293385030669299E-2</v>
      </c>
      <c r="J4528" s="1">
        <v>0</v>
      </c>
      <c r="K4528" s="1">
        <v>150</v>
      </c>
    </row>
    <row r="4529" spans="1:11">
      <c r="A4529" t="s">
        <v>29</v>
      </c>
      <c r="B4529" t="s">
        <v>124</v>
      </c>
      <c r="C4529" t="s">
        <v>99</v>
      </c>
      <c r="D4529" t="s">
        <v>100</v>
      </c>
      <c r="E4529">
        <v>21</v>
      </c>
      <c r="F4529" t="s">
        <v>84</v>
      </c>
      <c r="G4529">
        <v>38.402501430047899</v>
      </c>
      <c r="H4529">
        <v>0</v>
      </c>
      <c r="I4529">
        <v>-1.6243076405806502E-2</v>
      </c>
      <c r="J4529" s="1">
        <v>0</v>
      </c>
      <c r="K4529" s="1">
        <v>150</v>
      </c>
    </row>
    <row r="4530" spans="1:11">
      <c r="A4530" t="s">
        <v>29</v>
      </c>
      <c r="B4530" t="s">
        <v>124</v>
      </c>
      <c r="C4530" t="s">
        <v>99</v>
      </c>
      <c r="D4530" t="s">
        <v>100</v>
      </c>
      <c r="E4530">
        <v>21</v>
      </c>
      <c r="F4530" t="s">
        <v>80</v>
      </c>
      <c r="G4530">
        <v>38.402501430047899</v>
      </c>
      <c r="H4530">
        <v>0</v>
      </c>
      <c r="I4530">
        <v>0.56087718443179102</v>
      </c>
      <c r="J4530" s="1">
        <v>0</v>
      </c>
      <c r="K4530" s="1">
        <v>150</v>
      </c>
    </row>
    <row r="4531" spans="1:11">
      <c r="A4531" t="s">
        <v>29</v>
      </c>
      <c r="B4531" t="s">
        <v>124</v>
      </c>
      <c r="C4531" t="s">
        <v>99</v>
      </c>
      <c r="D4531" t="s">
        <v>100</v>
      </c>
      <c r="E4531">
        <v>21</v>
      </c>
      <c r="F4531" t="s">
        <v>81</v>
      </c>
      <c r="G4531">
        <v>38.402501430047899</v>
      </c>
      <c r="H4531">
        <v>0</v>
      </c>
      <c r="I4531">
        <v>0.251656426654287</v>
      </c>
      <c r="J4531" s="1">
        <v>0</v>
      </c>
      <c r="K4531" s="1">
        <v>150</v>
      </c>
    </row>
    <row r="4532" spans="1:11">
      <c r="A4532" t="s">
        <v>29</v>
      </c>
      <c r="B4532" t="s">
        <v>124</v>
      </c>
      <c r="C4532" t="s">
        <v>99</v>
      </c>
      <c r="D4532" t="s">
        <v>100</v>
      </c>
      <c r="E4532">
        <v>21</v>
      </c>
      <c r="F4532" t="s">
        <v>79</v>
      </c>
      <c r="G4532">
        <v>38.402501430047899</v>
      </c>
      <c r="H4532">
        <v>0</v>
      </c>
      <c r="I4532">
        <v>-1.0717915159541701E-2</v>
      </c>
      <c r="J4532" s="1">
        <v>0</v>
      </c>
      <c r="K4532" s="1">
        <v>150</v>
      </c>
    </row>
    <row r="4533" spans="1:11">
      <c r="A4533" t="s">
        <v>29</v>
      </c>
      <c r="B4533" t="s">
        <v>124</v>
      </c>
      <c r="C4533" t="s">
        <v>99</v>
      </c>
      <c r="D4533" t="s">
        <v>100</v>
      </c>
      <c r="E4533">
        <v>21</v>
      </c>
      <c r="F4533" t="s">
        <v>66</v>
      </c>
      <c r="G4533">
        <v>38.402501430047899</v>
      </c>
      <c r="H4533">
        <v>0</v>
      </c>
      <c r="I4533">
        <v>7.2003717094531998</v>
      </c>
      <c r="J4533" s="1">
        <v>0</v>
      </c>
      <c r="K4533" s="1">
        <v>150</v>
      </c>
    </row>
    <row r="4534" spans="1:11">
      <c r="A4534" t="s">
        <v>29</v>
      </c>
      <c r="B4534" t="s">
        <v>124</v>
      </c>
      <c r="C4534" t="s">
        <v>99</v>
      </c>
      <c r="D4534" t="s">
        <v>100</v>
      </c>
      <c r="E4534">
        <v>21</v>
      </c>
      <c r="F4534" t="s">
        <v>56</v>
      </c>
      <c r="G4534">
        <v>38.402501430047899</v>
      </c>
      <c r="H4534">
        <v>0</v>
      </c>
      <c r="I4534">
        <v>12.341100453902101</v>
      </c>
      <c r="J4534" s="1">
        <v>0</v>
      </c>
      <c r="K4534" s="1">
        <v>150</v>
      </c>
    </row>
    <row r="4535" spans="1:11">
      <c r="A4535" t="s">
        <v>29</v>
      </c>
      <c r="B4535" t="s">
        <v>124</v>
      </c>
      <c r="C4535" t="s">
        <v>99</v>
      </c>
      <c r="D4535" t="s">
        <v>100</v>
      </c>
      <c r="E4535">
        <v>21</v>
      </c>
      <c r="F4535" t="s">
        <v>88</v>
      </c>
      <c r="G4535">
        <v>38.402501430047899</v>
      </c>
      <c r="H4535">
        <v>0</v>
      </c>
      <c r="I4535">
        <v>-2.0190747661413402E-2</v>
      </c>
      <c r="J4535" s="1">
        <v>0</v>
      </c>
      <c r="K4535" s="1">
        <v>150</v>
      </c>
    </row>
    <row r="4536" spans="1:11">
      <c r="A4536" t="s">
        <v>29</v>
      </c>
      <c r="B4536" t="s">
        <v>124</v>
      </c>
      <c r="C4536" t="s">
        <v>99</v>
      </c>
      <c r="D4536" t="s">
        <v>100</v>
      </c>
      <c r="E4536">
        <v>21</v>
      </c>
      <c r="F4536" t="s">
        <v>87</v>
      </c>
      <c r="G4536">
        <v>38.402501430047899</v>
      </c>
      <c r="H4536">
        <v>0</v>
      </c>
      <c r="I4536">
        <v>0.32017197381724299</v>
      </c>
      <c r="J4536" s="1">
        <v>0</v>
      </c>
      <c r="K4536" s="1">
        <v>150</v>
      </c>
    </row>
    <row r="4537" spans="1:11">
      <c r="A4537" t="s">
        <v>29</v>
      </c>
      <c r="B4537" t="s">
        <v>124</v>
      </c>
      <c r="C4537" t="s">
        <v>99</v>
      </c>
      <c r="D4537" t="s">
        <v>100</v>
      </c>
      <c r="E4537">
        <v>21</v>
      </c>
      <c r="F4537" t="s">
        <v>85</v>
      </c>
      <c r="G4537">
        <v>38.402501430047899</v>
      </c>
      <c r="H4537">
        <v>0</v>
      </c>
      <c r="I4537">
        <v>-0.102065694043749</v>
      </c>
      <c r="J4537" s="1">
        <v>0</v>
      </c>
      <c r="K4537" s="1">
        <v>47.508196721311499</v>
      </c>
    </row>
    <row r="4538" spans="1:11">
      <c r="A4538" t="s">
        <v>29</v>
      </c>
      <c r="B4538" t="s">
        <v>124</v>
      </c>
      <c r="C4538" t="s">
        <v>99</v>
      </c>
      <c r="D4538" t="s">
        <v>100</v>
      </c>
      <c r="E4538">
        <v>21</v>
      </c>
      <c r="F4538" t="s">
        <v>85</v>
      </c>
      <c r="G4538">
        <v>38.402501430047899</v>
      </c>
      <c r="H4538">
        <v>1</v>
      </c>
      <c r="I4538">
        <v>0.19514191517496501</v>
      </c>
      <c r="J4538" s="1">
        <v>47.508196721311499</v>
      </c>
      <c r="K4538" s="1">
        <v>150</v>
      </c>
    </row>
    <row r="4539" spans="1:11">
      <c r="A4539" t="s">
        <v>29</v>
      </c>
      <c r="B4539" t="s">
        <v>124</v>
      </c>
      <c r="C4539" t="s">
        <v>99</v>
      </c>
      <c r="D4539" t="s">
        <v>100</v>
      </c>
      <c r="E4539">
        <v>21</v>
      </c>
      <c r="F4539" t="s">
        <v>89</v>
      </c>
      <c r="G4539">
        <v>38.402501430047899</v>
      </c>
      <c r="H4539">
        <v>0</v>
      </c>
      <c r="I4539">
        <v>0.17270414235278</v>
      </c>
      <c r="J4539" s="1">
        <v>0</v>
      </c>
      <c r="K4539" s="1">
        <v>150</v>
      </c>
    </row>
    <row r="4540" spans="1:11">
      <c r="A4540" t="s">
        <v>29</v>
      </c>
      <c r="B4540" t="s">
        <v>124</v>
      </c>
      <c r="C4540" t="s">
        <v>99</v>
      </c>
      <c r="D4540" t="s">
        <v>100</v>
      </c>
      <c r="E4540">
        <v>21</v>
      </c>
      <c r="F4540" t="s">
        <v>55</v>
      </c>
      <c r="G4540">
        <v>38.402501430047899</v>
      </c>
      <c r="H4540">
        <v>0</v>
      </c>
      <c r="I4540">
        <v>11.984062151861799</v>
      </c>
      <c r="J4540" s="1">
        <v>0</v>
      </c>
      <c r="K4540" s="1">
        <v>150</v>
      </c>
    </row>
    <row r="4541" spans="1:11">
      <c r="A4541" t="s">
        <v>29</v>
      </c>
      <c r="B4541" t="s">
        <v>124</v>
      </c>
      <c r="C4541" t="s">
        <v>99</v>
      </c>
      <c r="D4541" t="s">
        <v>100</v>
      </c>
      <c r="E4541">
        <v>21</v>
      </c>
      <c r="F4541" t="s">
        <v>57</v>
      </c>
      <c r="G4541">
        <v>38.402501430047899</v>
      </c>
      <c r="H4541">
        <v>0</v>
      </c>
      <c r="I4541">
        <v>9.5380053900997996</v>
      </c>
      <c r="J4541" s="1">
        <v>0</v>
      </c>
      <c r="K4541" s="1">
        <v>150</v>
      </c>
    </row>
    <row r="4542" spans="1:11">
      <c r="A4542" t="s">
        <v>29</v>
      </c>
      <c r="B4542" t="s">
        <v>124</v>
      </c>
      <c r="C4542" t="s">
        <v>99</v>
      </c>
      <c r="D4542" t="s">
        <v>100</v>
      </c>
      <c r="E4542">
        <v>21</v>
      </c>
      <c r="F4542" t="s">
        <v>59</v>
      </c>
      <c r="G4542">
        <v>38.402501430047899</v>
      </c>
      <c r="H4542">
        <v>0</v>
      </c>
      <c r="I4542">
        <v>4.8584867797458404</v>
      </c>
      <c r="J4542" s="1">
        <v>0</v>
      </c>
      <c r="K4542" s="1">
        <v>150</v>
      </c>
    </row>
    <row r="4543" spans="1:11">
      <c r="A4543" t="s">
        <v>29</v>
      </c>
      <c r="B4543" t="s">
        <v>124</v>
      </c>
      <c r="C4543" t="s">
        <v>99</v>
      </c>
      <c r="D4543" t="s">
        <v>100</v>
      </c>
      <c r="E4543">
        <v>21</v>
      </c>
      <c r="F4543" t="s">
        <v>65</v>
      </c>
      <c r="G4543">
        <v>38.402501430047899</v>
      </c>
      <c r="H4543">
        <v>0</v>
      </c>
      <c r="I4543">
        <v>6.2145243883311103</v>
      </c>
      <c r="J4543" s="1">
        <v>0</v>
      </c>
      <c r="K4543" s="1">
        <v>150</v>
      </c>
    </row>
    <row r="4544" spans="1:11">
      <c r="A4544" t="s">
        <v>29</v>
      </c>
      <c r="B4544" t="s">
        <v>124</v>
      </c>
      <c r="C4544" t="s">
        <v>99</v>
      </c>
      <c r="D4544" t="s">
        <v>100</v>
      </c>
      <c r="E4544">
        <v>21</v>
      </c>
      <c r="F4544" t="s">
        <v>64</v>
      </c>
      <c r="G4544">
        <v>38.402501430047899</v>
      </c>
      <c r="H4544">
        <v>0</v>
      </c>
      <c r="I4544">
        <v>3.9328487285426199</v>
      </c>
      <c r="J4544" s="1">
        <v>0</v>
      </c>
      <c r="K4544" s="1">
        <v>150</v>
      </c>
    </row>
    <row r="4545" spans="1:11">
      <c r="A4545" t="s">
        <v>29</v>
      </c>
      <c r="B4545" t="s">
        <v>124</v>
      </c>
      <c r="C4545" t="s">
        <v>99</v>
      </c>
      <c r="D4545" t="s">
        <v>100</v>
      </c>
      <c r="E4545">
        <v>21</v>
      </c>
      <c r="F4545" t="s">
        <v>17</v>
      </c>
      <c r="G4545">
        <v>38.402501430047899</v>
      </c>
      <c r="H4545">
        <v>0</v>
      </c>
      <c r="I4545">
        <v>-5.3536739069337198</v>
      </c>
      <c r="J4545" s="1">
        <v>0</v>
      </c>
      <c r="K4545" s="1">
        <v>150</v>
      </c>
    </row>
    <row r="4546" spans="1:11">
      <c r="A4546" t="s">
        <v>29</v>
      </c>
      <c r="B4546" t="s">
        <v>124</v>
      </c>
      <c r="C4546" t="s">
        <v>99</v>
      </c>
      <c r="D4546" t="s">
        <v>100</v>
      </c>
      <c r="E4546">
        <v>21</v>
      </c>
      <c r="F4546" t="s">
        <v>63</v>
      </c>
      <c r="G4546">
        <v>38.402501430047899</v>
      </c>
      <c r="H4546">
        <v>0</v>
      </c>
      <c r="I4546">
        <v>7.1437981200720699</v>
      </c>
      <c r="J4546" s="1">
        <v>0</v>
      </c>
      <c r="K4546" s="1">
        <v>150</v>
      </c>
    </row>
    <row r="4547" spans="1:11">
      <c r="A4547" t="s">
        <v>29</v>
      </c>
      <c r="B4547" t="s">
        <v>124</v>
      </c>
      <c r="C4547" t="s">
        <v>99</v>
      </c>
      <c r="D4547" t="s">
        <v>100</v>
      </c>
      <c r="E4547">
        <v>21</v>
      </c>
      <c r="F4547" t="s">
        <v>72</v>
      </c>
      <c r="G4547">
        <v>38.402501430047899</v>
      </c>
      <c r="H4547">
        <v>0</v>
      </c>
      <c r="I4547">
        <v>-6.87036616341776</v>
      </c>
      <c r="J4547" s="1">
        <v>0</v>
      </c>
      <c r="K4547" s="1">
        <v>150</v>
      </c>
    </row>
    <row r="4548" spans="1:11">
      <c r="A4548" t="s">
        <v>29</v>
      </c>
      <c r="B4548" t="s">
        <v>124</v>
      </c>
      <c r="C4548" t="s">
        <v>99</v>
      </c>
      <c r="D4548" t="s">
        <v>100</v>
      </c>
      <c r="E4548">
        <v>22</v>
      </c>
      <c r="F4548" t="s">
        <v>58</v>
      </c>
      <c r="G4548">
        <v>35.318803245898501</v>
      </c>
      <c r="H4548">
        <v>0</v>
      </c>
      <c r="I4548">
        <v>4.6979247642012503</v>
      </c>
      <c r="J4548" s="1">
        <v>0</v>
      </c>
      <c r="K4548" s="1">
        <v>150</v>
      </c>
    </row>
    <row r="4549" spans="1:11">
      <c r="A4549" t="s">
        <v>29</v>
      </c>
      <c r="B4549" t="s">
        <v>124</v>
      </c>
      <c r="C4549" t="s">
        <v>99</v>
      </c>
      <c r="D4549" t="s">
        <v>100</v>
      </c>
      <c r="E4549">
        <v>22</v>
      </c>
      <c r="F4549" t="s">
        <v>90</v>
      </c>
      <c r="G4549">
        <v>35.318803245898501</v>
      </c>
      <c r="H4549">
        <v>0</v>
      </c>
      <c r="I4549">
        <v>0.27313159743641002</v>
      </c>
      <c r="J4549" s="1">
        <v>0</v>
      </c>
      <c r="K4549" s="1">
        <v>150</v>
      </c>
    </row>
    <row r="4550" spans="1:11">
      <c r="A4550" t="s">
        <v>29</v>
      </c>
      <c r="B4550" t="s">
        <v>124</v>
      </c>
      <c r="C4550" t="s">
        <v>99</v>
      </c>
      <c r="D4550" t="s">
        <v>100</v>
      </c>
      <c r="E4550">
        <v>22</v>
      </c>
      <c r="F4550" t="s">
        <v>84</v>
      </c>
      <c r="G4550">
        <v>35.318803245898501</v>
      </c>
      <c r="H4550">
        <v>0</v>
      </c>
      <c r="I4550">
        <v>-0.108904697015448</v>
      </c>
      <c r="J4550" s="1">
        <v>0</v>
      </c>
      <c r="K4550" s="1">
        <v>150</v>
      </c>
    </row>
    <row r="4551" spans="1:11">
      <c r="A4551" t="s">
        <v>29</v>
      </c>
      <c r="B4551" t="s">
        <v>124</v>
      </c>
      <c r="C4551" t="s">
        <v>99</v>
      </c>
      <c r="D4551" t="s">
        <v>100</v>
      </c>
      <c r="E4551">
        <v>22</v>
      </c>
      <c r="F4551" t="s">
        <v>80</v>
      </c>
      <c r="G4551">
        <v>35.318803245898501</v>
      </c>
      <c r="H4551">
        <v>0</v>
      </c>
      <c r="I4551">
        <v>0.59107069169603499</v>
      </c>
      <c r="J4551" s="1">
        <v>0</v>
      </c>
      <c r="K4551" s="1">
        <v>150</v>
      </c>
    </row>
    <row r="4552" spans="1:11">
      <c r="A4552" t="s">
        <v>29</v>
      </c>
      <c r="B4552" t="s">
        <v>124</v>
      </c>
      <c r="C4552" t="s">
        <v>99</v>
      </c>
      <c r="D4552" t="s">
        <v>100</v>
      </c>
      <c r="E4552">
        <v>22</v>
      </c>
      <c r="F4552" t="s">
        <v>81</v>
      </c>
      <c r="G4552">
        <v>35.318803245898501</v>
      </c>
      <c r="H4552">
        <v>0</v>
      </c>
      <c r="I4552">
        <v>-5.5044840109711002E-2</v>
      </c>
      <c r="J4552" s="1">
        <v>0</v>
      </c>
      <c r="K4552" s="1">
        <v>150</v>
      </c>
    </row>
    <row r="4553" spans="1:11">
      <c r="A4553" t="s">
        <v>29</v>
      </c>
      <c r="B4553" t="s">
        <v>124</v>
      </c>
      <c r="C4553" t="s">
        <v>99</v>
      </c>
      <c r="D4553" t="s">
        <v>100</v>
      </c>
      <c r="E4553">
        <v>22</v>
      </c>
      <c r="F4553" t="s">
        <v>79</v>
      </c>
      <c r="G4553">
        <v>35.318803245898501</v>
      </c>
      <c r="H4553">
        <v>0</v>
      </c>
      <c r="I4553">
        <v>-4.5165028693872396E-3</v>
      </c>
      <c r="J4553" s="1">
        <v>0</v>
      </c>
      <c r="K4553" s="1">
        <v>150</v>
      </c>
    </row>
    <row r="4554" spans="1:11">
      <c r="A4554" t="s">
        <v>29</v>
      </c>
      <c r="B4554" t="s">
        <v>124</v>
      </c>
      <c r="C4554" t="s">
        <v>99</v>
      </c>
      <c r="D4554" t="s">
        <v>100</v>
      </c>
      <c r="E4554">
        <v>22</v>
      </c>
      <c r="F4554" t="s">
        <v>66</v>
      </c>
      <c r="G4554">
        <v>35.318803245898501</v>
      </c>
      <c r="H4554">
        <v>0</v>
      </c>
      <c r="I4554">
        <v>6.4336600524448997</v>
      </c>
      <c r="J4554" s="1">
        <v>0</v>
      </c>
      <c r="K4554" s="1">
        <v>150</v>
      </c>
    </row>
    <row r="4555" spans="1:11">
      <c r="A4555" t="s">
        <v>29</v>
      </c>
      <c r="B4555" t="s">
        <v>124</v>
      </c>
      <c r="C4555" t="s">
        <v>99</v>
      </c>
      <c r="D4555" t="s">
        <v>100</v>
      </c>
      <c r="E4555">
        <v>22</v>
      </c>
      <c r="F4555" t="s">
        <v>56</v>
      </c>
      <c r="G4555">
        <v>35.318803245898501</v>
      </c>
      <c r="H4555">
        <v>0</v>
      </c>
      <c r="I4555">
        <v>10.8849240699078</v>
      </c>
      <c r="J4555" s="1">
        <v>0</v>
      </c>
      <c r="K4555" s="1">
        <v>150</v>
      </c>
    </row>
    <row r="4556" spans="1:11">
      <c r="A4556" t="s">
        <v>29</v>
      </c>
      <c r="B4556" t="s">
        <v>124</v>
      </c>
      <c r="C4556" t="s">
        <v>99</v>
      </c>
      <c r="D4556" t="s">
        <v>100</v>
      </c>
      <c r="E4556">
        <v>22</v>
      </c>
      <c r="F4556" t="s">
        <v>88</v>
      </c>
      <c r="G4556">
        <v>35.318803245898501</v>
      </c>
      <c r="H4556">
        <v>0</v>
      </c>
      <c r="I4556">
        <v>0.16330623723415699</v>
      </c>
      <c r="J4556" s="1">
        <v>0</v>
      </c>
      <c r="K4556" s="1">
        <v>150</v>
      </c>
    </row>
    <row r="4557" spans="1:11">
      <c r="A4557" t="s">
        <v>29</v>
      </c>
      <c r="B4557" t="s">
        <v>124</v>
      </c>
      <c r="C4557" t="s">
        <v>99</v>
      </c>
      <c r="D4557" t="s">
        <v>100</v>
      </c>
      <c r="E4557">
        <v>22</v>
      </c>
      <c r="F4557" t="s">
        <v>87</v>
      </c>
      <c r="G4557">
        <v>35.318803245898501</v>
      </c>
      <c r="H4557">
        <v>0</v>
      </c>
      <c r="I4557">
        <v>0.167963938338201</v>
      </c>
      <c r="J4557" s="1">
        <v>0</v>
      </c>
      <c r="K4557" s="1">
        <v>150</v>
      </c>
    </row>
    <row r="4558" spans="1:11">
      <c r="A4558" t="s">
        <v>29</v>
      </c>
      <c r="B4558" t="s">
        <v>124</v>
      </c>
      <c r="C4558" t="s">
        <v>99</v>
      </c>
      <c r="D4558" t="s">
        <v>100</v>
      </c>
      <c r="E4558">
        <v>22</v>
      </c>
      <c r="F4558" t="s">
        <v>85</v>
      </c>
      <c r="G4558">
        <v>35.318803245898501</v>
      </c>
      <c r="H4558">
        <v>0</v>
      </c>
      <c r="I4558">
        <v>-6.9992684270975797E-2</v>
      </c>
      <c r="J4558" s="1">
        <v>0</v>
      </c>
      <c r="K4558" s="1">
        <v>150</v>
      </c>
    </row>
    <row r="4559" spans="1:11">
      <c r="A4559" t="s">
        <v>29</v>
      </c>
      <c r="B4559" t="s">
        <v>124</v>
      </c>
      <c r="C4559" t="s">
        <v>99</v>
      </c>
      <c r="D4559" t="s">
        <v>100</v>
      </c>
      <c r="E4559">
        <v>22</v>
      </c>
      <c r="F4559" t="s">
        <v>89</v>
      </c>
      <c r="G4559">
        <v>35.318803245898501</v>
      </c>
      <c r="H4559">
        <v>0</v>
      </c>
      <c r="I4559">
        <v>0.188928502795155</v>
      </c>
      <c r="J4559" s="1">
        <v>0</v>
      </c>
      <c r="K4559" s="1">
        <v>150</v>
      </c>
    </row>
    <row r="4560" spans="1:11">
      <c r="A4560" t="s">
        <v>29</v>
      </c>
      <c r="B4560" t="s">
        <v>124</v>
      </c>
      <c r="C4560" t="s">
        <v>99</v>
      </c>
      <c r="D4560" t="s">
        <v>100</v>
      </c>
      <c r="E4560">
        <v>22</v>
      </c>
      <c r="F4560" t="s">
        <v>55</v>
      </c>
      <c r="G4560">
        <v>35.318803245898501</v>
      </c>
      <c r="H4560">
        <v>0</v>
      </c>
      <c r="I4560">
        <v>10.937576533869899</v>
      </c>
      <c r="J4560" s="1">
        <v>0</v>
      </c>
      <c r="K4560" s="1">
        <v>150</v>
      </c>
    </row>
    <row r="4561" spans="1:11">
      <c r="A4561" t="s">
        <v>29</v>
      </c>
      <c r="B4561" t="s">
        <v>124</v>
      </c>
      <c r="C4561" t="s">
        <v>99</v>
      </c>
      <c r="D4561" t="s">
        <v>100</v>
      </c>
      <c r="E4561">
        <v>22</v>
      </c>
      <c r="F4561" t="s">
        <v>57</v>
      </c>
      <c r="G4561">
        <v>35.318803245898501</v>
      </c>
      <c r="H4561">
        <v>0</v>
      </c>
      <c r="I4561">
        <v>8.3862839415970996</v>
      </c>
      <c r="J4561" s="1">
        <v>0</v>
      </c>
      <c r="K4561" s="1">
        <v>150</v>
      </c>
    </row>
    <row r="4562" spans="1:11">
      <c r="A4562" t="s">
        <v>29</v>
      </c>
      <c r="B4562" t="s">
        <v>124</v>
      </c>
      <c r="C4562" t="s">
        <v>99</v>
      </c>
      <c r="D4562" t="s">
        <v>100</v>
      </c>
      <c r="E4562">
        <v>22</v>
      </c>
      <c r="F4562" t="s">
        <v>59</v>
      </c>
      <c r="G4562">
        <v>35.318803245898501</v>
      </c>
      <c r="H4562">
        <v>0</v>
      </c>
      <c r="I4562">
        <v>3.71559835530425</v>
      </c>
      <c r="J4562" s="1">
        <v>0</v>
      </c>
      <c r="K4562" s="1">
        <v>150</v>
      </c>
    </row>
    <row r="4563" spans="1:11">
      <c r="A4563" t="s">
        <v>29</v>
      </c>
      <c r="B4563" t="s">
        <v>124</v>
      </c>
      <c r="C4563" t="s">
        <v>99</v>
      </c>
      <c r="D4563" t="s">
        <v>100</v>
      </c>
      <c r="E4563">
        <v>22</v>
      </c>
      <c r="F4563" t="s">
        <v>65</v>
      </c>
      <c r="G4563">
        <v>35.318803245898501</v>
      </c>
      <c r="H4563">
        <v>0</v>
      </c>
      <c r="I4563">
        <v>5.2101198510547198</v>
      </c>
      <c r="J4563" s="1">
        <v>0</v>
      </c>
      <c r="K4563" s="1">
        <v>150</v>
      </c>
    </row>
    <row r="4564" spans="1:11">
      <c r="A4564" t="s">
        <v>29</v>
      </c>
      <c r="B4564" t="s">
        <v>124</v>
      </c>
      <c r="C4564" t="s">
        <v>99</v>
      </c>
      <c r="D4564" t="s">
        <v>100</v>
      </c>
      <c r="E4564">
        <v>22</v>
      </c>
      <c r="F4564" t="s">
        <v>64</v>
      </c>
      <c r="G4564">
        <v>35.318803245898501</v>
      </c>
      <c r="H4564">
        <v>0</v>
      </c>
      <c r="I4564">
        <v>2.7689449811589899</v>
      </c>
      <c r="J4564" s="1">
        <v>0</v>
      </c>
      <c r="K4564" s="1">
        <v>150</v>
      </c>
    </row>
    <row r="4565" spans="1:11">
      <c r="A4565" t="s">
        <v>29</v>
      </c>
      <c r="B4565" t="s">
        <v>124</v>
      </c>
      <c r="C4565" t="s">
        <v>99</v>
      </c>
      <c r="D4565" t="s">
        <v>100</v>
      </c>
      <c r="E4565">
        <v>22</v>
      </c>
      <c r="F4565" t="s">
        <v>17</v>
      </c>
      <c r="G4565">
        <v>35.318803245898501</v>
      </c>
      <c r="H4565">
        <v>0</v>
      </c>
      <c r="I4565">
        <v>-2.80056086176167</v>
      </c>
      <c r="J4565" s="1">
        <v>0</v>
      </c>
      <c r="K4565" s="1">
        <v>150</v>
      </c>
    </row>
    <row r="4566" spans="1:11">
      <c r="A4566" t="s">
        <v>29</v>
      </c>
      <c r="B4566" t="s">
        <v>124</v>
      </c>
      <c r="C4566" t="s">
        <v>99</v>
      </c>
      <c r="D4566" t="s">
        <v>100</v>
      </c>
      <c r="E4566">
        <v>22</v>
      </c>
      <c r="F4566" t="s">
        <v>63</v>
      </c>
      <c r="G4566">
        <v>35.318803245898501</v>
      </c>
      <c r="H4566">
        <v>0</v>
      </c>
      <c r="I4566">
        <v>5.9610847962569897</v>
      </c>
      <c r="J4566" s="1">
        <v>0</v>
      </c>
      <c r="K4566" s="1">
        <v>150</v>
      </c>
    </row>
    <row r="4567" spans="1:11">
      <c r="A4567" t="s">
        <v>29</v>
      </c>
      <c r="B4567" t="s">
        <v>124</v>
      </c>
      <c r="C4567" t="s">
        <v>99</v>
      </c>
      <c r="D4567" t="s">
        <v>100</v>
      </c>
      <c r="E4567">
        <v>22</v>
      </c>
      <c r="F4567" t="s">
        <v>72</v>
      </c>
      <c r="G4567">
        <v>35.318803245898501</v>
      </c>
      <c r="H4567">
        <v>0</v>
      </c>
      <c r="I4567">
        <v>-3.5320613869791302</v>
      </c>
      <c r="J4567" s="1">
        <v>0</v>
      </c>
      <c r="K4567" s="1">
        <v>150</v>
      </c>
    </row>
    <row r="4568" spans="1:11">
      <c r="A4568" t="s">
        <v>29</v>
      </c>
      <c r="B4568" t="s">
        <v>124</v>
      </c>
      <c r="C4568" t="s">
        <v>99</v>
      </c>
      <c r="D4568" t="s">
        <v>100</v>
      </c>
      <c r="E4568">
        <v>23</v>
      </c>
      <c r="F4568" t="s">
        <v>58</v>
      </c>
      <c r="G4568">
        <v>33.674199313882397</v>
      </c>
      <c r="H4568">
        <v>0</v>
      </c>
      <c r="I4568">
        <v>4.1372762779522798</v>
      </c>
      <c r="J4568" s="1">
        <v>0</v>
      </c>
      <c r="K4568" s="1">
        <v>150</v>
      </c>
    </row>
    <row r="4569" spans="1:11">
      <c r="A4569" t="s">
        <v>29</v>
      </c>
      <c r="B4569" t="s">
        <v>124</v>
      </c>
      <c r="C4569" t="s">
        <v>99</v>
      </c>
      <c r="D4569" t="s">
        <v>100</v>
      </c>
      <c r="E4569">
        <v>23</v>
      </c>
      <c r="F4569" t="s">
        <v>90</v>
      </c>
      <c r="G4569">
        <v>33.674199313882397</v>
      </c>
      <c r="H4569">
        <v>0</v>
      </c>
      <c r="I4569">
        <v>0.32652213393575402</v>
      </c>
      <c r="J4569" s="1">
        <v>0</v>
      </c>
      <c r="K4569" s="1">
        <v>150</v>
      </c>
    </row>
    <row r="4570" spans="1:11">
      <c r="A4570" t="s">
        <v>29</v>
      </c>
      <c r="B4570" t="s">
        <v>124</v>
      </c>
      <c r="C4570" t="s">
        <v>99</v>
      </c>
      <c r="D4570" t="s">
        <v>100</v>
      </c>
      <c r="E4570">
        <v>23</v>
      </c>
      <c r="F4570" t="s">
        <v>84</v>
      </c>
      <c r="G4570">
        <v>33.674199313882397</v>
      </c>
      <c r="H4570">
        <v>0</v>
      </c>
      <c r="I4570">
        <v>-2.3399256871209799E-2</v>
      </c>
      <c r="J4570" s="1">
        <v>0</v>
      </c>
      <c r="K4570" s="1">
        <v>150</v>
      </c>
    </row>
    <row r="4571" spans="1:11">
      <c r="A4571" t="s">
        <v>29</v>
      </c>
      <c r="B4571" t="s">
        <v>124</v>
      </c>
      <c r="C4571" t="s">
        <v>99</v>
      </c>
      <c r="D4571" t="s">
        <v>100</v>
      </c>
      <c r="E4571">
        <v>23</v>
      </c>
      <c r="F4571" t="s">
        <v>80</v>
      </c>
      <c r="G4571">
        <v>33.674199313882397</v>
      </c>
      <c r="H4571">
        <v>0</v>
      </c>
      <c r="I4571">
        <v>0.612537011836504</v>
      </c>
      <c r="J4571" s="1">
        <v>0</v>
      </c>
      <c r="K4571" s="1">
        <v>150</v>
      </c>
    </row>
    <row r="4572" spans="1:11">
      <c r="A4572" t="s">
        <v>29</v>
      </c>
      <c r="B4572" t="s">
        <v>124</v>
      </c>
      <c r="C4572" t="s">
        <v>99</v>
      </c>
      <c r="D4572" t="s">
        <v>100</v>
      </c>
      <c r="E4572">
        <v>23</v>
      </c>
      <c r="F4572" t="s">
        <v>81</v>
      </c>
      <c r="G4572">
        <v>33.674199313882397</v>
      </c>
      <c r="H4572">
        <v>0</v>
      </c>
      <c r="I4572">
        <v>-0.24472296185152601</v>
      </c>
      <c r="J4572" s="1">
        <v>0</v>
      </c>
      <c r="K4572" s="1">
        <v>150</v>
      </c>
    </row>
    <row r="4573" spans="1:11">
      <c r="A4573" t="s">
        <v>29</v>
      </c>
      <c r="B4573" t="s">
        <v>124</v>
      </c>
      <c r="C4573" t="s">
        <v>99</v>
      </c>
      <c r="D4573" t="s">
        <v>100</v>
      </c>
      <c r="E4573">
        <v>23</v>
      </c>
      <c r="F4573" t="s">
        <v>79</v>
      </c>
      <c r="G4573">
        <v>33.674199313882397</v>
      </c>
      <c r="H4573">
        <v>0</v>
      </c>
      <c r="I4573">
        <v>0.102742142950504</v>
      </c>
      <c r="J4573" s="1">
        <v>0</v>
      </c>
      <c r="K4573" s="1">
        <v>150</v>
      </c>
    </row>
    <row r="4574" spans="1:11">
      <c r="A4574" t="s">
        <v>29</v>
      </c>
      <c r="B4574" t="s">
        <v>124</v>
      </c>
      <c r="C4574" t="s">
        <v>99</v>
      </c>
      <c r="D4574" t="s">
        <v>100</v>
      </c>
      <c r="E4574">
        <v>23</v>
      </c>
      <c r="F4574" t="s">
        <v>66</v>
      </c>
      <c r="G4574">
        <v>33.674199313882397</v>
      </c>
      <c r="H4574">
        <v>0</v>
      </c>
      <c r="I4574">
        <v>5.5938123065359902</v>
      </c>
      <c r="J4574" s="1">
        <v>0</v>
      </c>
      <c r="K4574" s="1">
        <v>150</v>
      </c>
    </row>
    <row r="4575" spans="1:11">
      <c r="A4575" t="s">
        <v>29</v>
      </c>
      <c r="B4575" t="s">
        <v>124</v>
      </c>
      <c r="C4575" t="s">
        <v>99</v>
      </c>
      <c r="D4575" t="s">
        <v>100</v>
      </c>
      <c r="E4575">
        <v>23</v>
      </c>
      <c r="F4575" t="s">
        <v>56</v>
      </c>
      <c r="G4575">
        <v>33.674199313882397</v>
      </c>
      <c r="H4575">
        <v>0</v>
      </c>
      <c r="I4575">
        <v>9.4053720066428799</v>
      </c>
      <c r="J4575" s="1">
        <v>0</v>
      </c>
      <c r="K4575" s="1">
        <v>150</v>
      </c>
    </row>
    <row r="4576" spans="1:11">
      <c r="A4576" t="s">
        <v>29</v>
      </c>
      <c r="B4576" t="s">
        <v>124</v>
      </c>
      <c r="C4576" t="s">
        <v>99</v>
      </c>
      <c r="D4576" t="s">
        <v>100</v>
      </c>
      <c r="E4576">
        <v>23</v>
      </c>
      <c r="F4576" t="s">
        <v>88</v>
      </c>
      <c r="G4576">
        <v>33.674199313882397</v>
      </c>
      <c r="H4576">
        <v>0</v>
      </c>
      <c r="I4576">
        <v>-0.23990045259471501</v>
      </c>
      <c r="J4576" s="1">
        <v>0</v>
      </c>
      <c r="K4576" s="1">
        <v>150</v>
      </c>
    </row>
    <row r="4577" spans="1:11">
      <c r="A4577" t="s">
        <v>29</v>
      </c>
      <c r="B4577" t="s">
        <v>124</v>
      </c>
      <c r="C4577" t="s">
        <v>99</v>
      </c>
      <c r="D4577" t="s">
        <v>100</v>
      </c>
      <c r="E4577">
        <v>23</v>
      </c>
      <c r="F4577" t="s">
        <v>87</v>
      </c>
      <c r="G4577">
        <v>33.674199313882397</v>
      </c>
      <c r="H4577">
        <v>0</v>
      </c>
      <c r="I4577">
        <v>-0.22130087002398999</v>
      </c>
      <c r="J4577" s="1">
        <v>0</v>
      </c>
      <c r="K4577" s="1">
        <v>150</v>
      </c>
    </row>
    <row r="4578" spans="1:11">
      <c r="A4578" t="s">
        <v>29</v>
      </c>
      <c r="B4578" t="s">
        <v>124</v>
      </c>
      <c r="C4578" t="s">
        <v>99</v>
      </c>
      <c r="D4578" t="s">
        <v>100</v>
      </c>
      <c r="E4578">
        <v>23</v>
      </c>
      <c r="F4578" t="s">
        <v>85</v>
      </c>
      <c r="G4578">
        <v>33.674199313882397</v>
      </c>
      <c r="H4578">
        <v>0</v>
      </c>
      <c r="I4578">
        <v>-1.2416569068005799E-2</v>
      </c>
      <c r="J4578" s="1">
        <v>0</v>
      </c>
      <c r="K4578" s="1">
        <v>14.7049180327869</v>
      </c>
    </row>
    <row r="4579" spans="1:11">
      <c r="A4579" t="s">
        <v>29</v>
      </c>
      <c r="B4579" t="s">
        <v>124</v>
      </c>
      <c r="C4579" t="s">
        <v>99</v>
      </c>
      <c r="D4579" t="s">
        <v>100</v>
      </c>
      <c r="E4579">
        <v>23</v>
      </c>
      <c r="F4579" t="s">
        <v>85</v>
      </c>
      <c r="G4579">
        <v>33.674199313882397</v>
      </c>
      <c r="H4579">
        <v>1</v>
      </c>
      <c r="I4579">
        <v>0.62952804798390605</v>
      </c>
      <c r="J4579" s="1">
        <v>14.7049180327869</v>
      </c>
      <c r="K4579" s="1">
        <v>31.672131147540998</v>
      </c>
    </row>
    <row r="4580" spans="1:11">
      <c r="A4580" t="s">
        <v>29</v>
      </c>
      <c r="B4580" t="s">
        <v>124</v>
      </c>
      <c r="C4580" t="s">
        <v>99</v>
      </c>
      <c r="D4580" t="s">
        <v>100</v>
      </c>
      <c r="E4580">
        <v>23</v>
      </c>
      <c r="F4580" t="s">
        <v>85</v>
      </c>
      <c r="G4580">
        <v>33.674199313882397</v>
      </c>
      <c r="H4580">
        <v>2</v>
      </c>
      <c r="I4580">
        <v>0.13980527270762799</v>
      </c>
      <c r="J4580" s="1">
        <v>31.672131147540998</v>
      </c>
      <c r="K4580" s="1">
        <v>150</v>
      </c>
    </row>
    <row r="4581" spans="1:11">
      <c r="A4581" t="s">
        <v>29</v>
      </c>
      <c r="B4581" t="s">
        <v>124</v>
      </c>
      <c r="C4581" t="s">
        <v>99</v>
      </c>
      <c r="D4581" t="s">
        <v>100</v>
      </c>
      <c r="E4581">
        <v>23</v>
      </c>
      <c r="F4581" t="s">
        <v>89</v>
      </c>
      <c r="G4581">
        <v>33.674199313882397</v>
      </c>
      <c r="H4581">
        <v>0</v>
      </c>
      <c r="I4581">
        <v>0.21639475486231</v>
      </c>
      <c r="J4581" s="1">
        <v>0</v>
      </c>
      <c r="K4581" s="1">
        <v>150</v>
      </c>
    </row>
    <row r="4582" spans="1:11">
      <c r="A4582" t="s">
        <v>29</v>
      </c>
      <c r="B4582" t="s">
        <v>124</v>
      </c>
      <c r="C4582" t="s">
        <v>99</v>
      </c>
      <c r="D4582" t="s">
        <v>100</v>
      </c>
      <c r="E4582">
        <v>23</v>
      </c>
      <c r="F4582" t="s">
        <v>55</v>
      </c>
      <c r="G4582">
        <v>33.674199313882397</v>
      </c>
      <c r="H4582">
        <v>0</v>
      </c>
      <c r="I4582">
        <v>9.4991395265042406</v>
      </c>
      <c r="J4582" s="1">
        <v>0</v>
      </c>
      <c r="K4582" s="1">
        <v>150</v>
      </c>
    </row>
    <row r="4583" spans="1:11">
      <c r="A4583" t="s">
        <v>29</v>
      </c>
      <c r="B4583" t="s">
        <v>124</v>
      </c>
      <c r="C4583" t="s">
        <v>99</v>
      </c>
      <c r="D4583" t="s">
        <v>100</v>
      </c>
      <c r="E4583">
        <v>23</v>
      </c>
      <c r="F4583" t="s">
        <v>57</v>
      </c>
      <c r="G4583">
        <v>33.674199313882397</v>
      </c>
      <c r="H4583">
        <v>0</v>
      </c>
      <c r="I4583">
        <v>7.52618646348051</v>
      </c>
      <c r="J4583" s="1">
        <v>0</v>
      </c>
      <c r="K4583" s="1">
        <v>150</v>
      </c>
    </row>
    <row r="4584" spans="1:11">
      <c r="A4584" t="s">
        <v>29</v>
      </c>
      <c r="B4584" t="s">
        <v>124</v>
      </c>
      <c r="C4584" t="s">
        <v>99</v>
      </c>
      <c r="D4584" t="s">
        <v>100</v>
      </c>
      <c r="E4584">
        <v>23</v>
      </c>
      <c r="F4584" t="s">
        <v>59</v>
      </c>
      <c r="G4584">
        <v>33.674199313882397</v>
      </c>
      <c r="H4584">
        <v>0</v>
      </c>
      <c r="I4584">
        <v>2.9949051910257301</v>
      </c>
      <c r="J4584" s="1">
        <v>0</v>
      </c>
      <c r="K4584" s="1">
        <v>150</v>
      </c>
    </row>
    <row r="4585" spans="1:11">
      <c r="A4585" t="s">
        <v>29</v>
      </c>
      <c r="B4585" t="s">
        <v>124</v>
      </c>
      <c r="C4585" t="s">
        <v>99</v>
      </c>
      <c r="D4585" t="s">
        <v>100</v>
      </c>
      <c r="E4585">
        <v>23</v>
      </c>
      <c r="F4585" t="s">
        <v>65</v>
      </c>
      <c r="G4585">
        <v>33.674199313882397</v>
      </c>
      <c r="H4585">
        <v>0</v>
      </c>
      <c r="I4585">
        <v>4.6821523401958904</v>
      </c>
      <c r="J4585" s="1">
        <v>0</v>
      </c>
      <c r="K4585" s="1">
        <v>150</v>
      </c>
    </row>
    <row r="4586" spans="1:11">
      <c r="A4586" t="s">
        <v>29</v>
      </c>
      <c r="B4586" t="s">
        <v>124</v>
      </c>
      <c r="C4586" t="s">
        <v>99</v>
      </c>
      <c r="D4586" t="s">
        <v>100</v>
      </c>
      <c r="E4586">
        <v>23</v>
      </c>
      <c r="F4586" t="s">
        <v>64</v>
      </c>
      <c r="G4586">
        <v>33.674199313882397</v>
      </c>
      <c r="H4586">
        <v>0</v>
      </c>
      <c r="I4586">
        <v>2.16504049569033</v>
      </c>
      <c r="J4586" s="1">
        <v>0</v>
      </c>
      <c r="K4586" s="1">
        <v>150</v>
      </c>
    </row>
    <row r="4587" spans="1:11">
      <c r="A4587" t="s">
        <v>29</v>
      </c>
      <c r="B4587" t="s">
        <v>124</v>
      </c>
      <c r="C4587" t="s">
        <v>99</v>
      </c>
      <c r="D4587" t="s">
        <v>100</v>
      </c>
      <c r="E4587">
        <v>23</v>
      </c>
      <c r="F4587" t="s">
        <v>17</v>
      </c>
      <c r="G4587">
        <v>33.674199313882397</v>
      </c>
      <c r="H4587">
        <v>0</v>
      </c>
      <c r="I4587">
        <v>-1.79767958743166</v>
      </c>
      <c r="J4587" s="1">
        <v>0</v>
      </c>
      <c r="K4587" s="1">
        <v>150</v>
      </c>
    </row>
    <row r="4588" spans="1:11">
      <c r="A4588" t="s">
        <v>29</v>
      </c>
      <c r="B4588" t="s">
        <v>124</v>
      </c>
      <c r="C4588" t="s">
        <v>99</v>
      </c>
      <c r="D4588" t="s">
        <v>100</v>
      </c>
      <c r="E4588">
        <v>23</v>
      </c>
      <c r="F4588" t="s">
        <v>63</v>
      </c>
      <c r="G4588">
        <v>33.674199313882397</v>
      </c>
      <c r="H4588">
        <v>0</v>
      </c>
      <c r="I4588">
        <v>4.0214049394795799</v>
      </c>
      <c r="J4588" s="1">
        <v>0</v>
      </c>
      <c r="K4588" s="1">
        <v>150</v>
      </c>
    </row>
    <row r="4589" spans="1:11">
      <c r="A4589" t="s">
        <v>29</v>
      </c>
      <c r="B4589" t="s">
        <v>124</v>
      </c>
      <c r="C4589" t="s">
        <v>99</v>
      </c>
      <c r="D4589" t="s">
        <v>100</v>
      </c>
      <c r="E4589">
        <v>23</v>
      </c>
      <c r="F4589" t="s">
        <v>72</v>
      </c>
      <c r="G4589">
        <v>33.674199313882397</v>
      </c>
      <c r="H4589">
        <v>0</v>
      </c>
      <c r="I4589">
        <v>-2.0273832215057301</v>
      </c>
      <c r="J4589" s="1">
        <v>0</v>
      </c>
      <c r="K4589" s="1">
        <v>150</v>
      </c>
    </row>
    <row r="4590" spans="1:11">
      <c r="A4590" t="s">
        <v>75</v>
      </c>
      <c r="B4590" t="s">
        <v>76</v>
      </c>
      <c r="C4590" t="s">
        <v>58</v>
      </c>
      <c r="D4590" t="s">
        <v>100</v>
      </c>
      <c r="E4590">
        <v>0</v>
      </c>
      <c r="F4590" t="s">
        <v>98</v>
      </c>
      <c r="G4590">
        <v>0.77255199999999902</v>
      </c>
      <c r="J4590" s="1">
        <v>0</v>
      </c>
      <c r="K4590" s="1">
        <v>150</v>
      </c>
    </row>
    <row r="4591" spans="1:11">
      <c r="A4591" t="s">
        <v>75</v>
      </c>
      <c r="B4591" t="s">
        <v>76</v>
      </c>
      <c r="C4591" t="s">
        <v>62</v>
      </c>
      <c r="D4591" t="s">
        <v>100</v>
      </c>
      <c r="E4591">
        <v>0</v>
      </c>
      <c r="F4591" t="s">
        <v>98</v>
      </c>
      <c r="G4591">
        <v>0.77607266666666497</v>
      </c>
      <c r="J4591" s="1">
        <v>0</v>
      </c>
      <c r="K4591" s="1">
        <v>150</v>
      </c>
    </row>
    <row r="4592" spans="1:11">
      <c r="A4592" t="s">
        <v>75</v>
      </c>
      <c r="B4592" t="s">
        <v>76</v>
      </c>
      <c r="C4592" t="s">
        <v>66</v>
      </c>
      <c r="D4592" t="s">
        <v>100</v>
      </c>
      <c r="E4592">
        <v>0</v>
      </c>
      <c r="F4592" t="s">
        <v>98</v>
      </c>
      <c r="G4592">
        <v>0.77149599999999896</v>
      </c>
      <c r="J4592" s="1">
        <v>0</v>
      </c>
      <c r="K4592" s="1">
        <v>150</v>
      </c>
    </row>
    <row r="4593" spans="1:11">
      <c r="A4593" t="s">
        <v>75</v>
      </c>
      <c r="B4593" t="s">
        <v>76</v>
      </c>
      <c r="C4593" t="s">
        <v>56</v>
      </c>
      <c r="D4593" t="s">
        <v>100</v>
      </c>
      <c r="E4593">
        <v>0</v>
      </c>
      <c r="F4593" t="s">
        <v>98</v>
      </c>
      <c r="G4593">
        <v>0.77137333333333202</v>
      </c>
      <c r="J4593" s="1">
        <v>0</v>
      </c>
      <c r="K4593" s="1">
        <v>150</v>
      </c>
    </row>
    <row r="4594" spans="1:11">
      <c r="A4594" t="s">
        <v>75</v>
      </c>
      <c r="B4594" t="s">
        <v>76</v>
      </c>
      <c r="C4594" t="s">
        <v>55</v>
      </c>
      <c r="D4594" t="s">
        <v>100</v>
      </c>
      <c r="E4594">
        <v>0</v>
      </c>
      <c r="F4594" t="s">
        <v>98</v>
      </c>
      <c r="G4594">
        <v>0.77105533333333298</v>
      </c>
      <c r="J4594" s="1">
        <v>0</v>
      </c>
      <c r="K4594" s="1">
        <v>150</v>
      </c>
    </row>
    <row r="4595" spans="1:11">
      <c r="A4595" t="s">
        <v>75</v>
      </c>
      <c r="B4595" t="s">
        <v>76</v>
      </c>
      <c r="C4595" t="s">
        <v>61</v>
      </c>
      <c r="D4595" t="s">
        <v>100</v>
      </c>
      <c r="E4595">
        <v>0</v>
      </c>
      <c r="F4595" t="s">
        <v>98</v>
      </c>
      <c r="G4595">
        <v>0.77447966666666601</v>
      </c>
      <c r="J4595" s="1">
        <v>0</v>
      </c>
      <c r="K4595" s="1">
        <v>150</v>
      </c>
    </row>
    <row r="4596" spans="1:11">
      <c r="A4596" t="s">
        <v>75</v>
      </c>
      <c r="B4596" t="s">
        <v>76</v>
      </c>
      <c r="C4596" t="s">
        <v>60</v>
      </c>
      <c r="D4596" t="s">
        <v>100</v>
      </c>
      <c r="E4596">
        <v>0</v>
      </c>
      <c r="F4596" t="s">
        <v>98</v>
      </c>
      <c r="G4596">
        <v>0.77475233333333304</v>
      </c>
      <c r="J4596" s="1">
        <v>0</v>
      </c>
      <c r="K4596" s="1">
        <v>150</v>
      </c>
    </row>
    <row r="4597" spans="1:11">
      <c r="A4597" t="s">
        <v>75</v>
      </c>
      <c r="B4597" t="s">
        <v>76</v>
      </c>
      <c r="C4597" t="s">
        <v>57</v>
      </c>
      <c r="D4597" t="s">
        <v>100</v>
      </c>
      <c r="E4597">
        <v>0</v>
      </c>
      <c r="F4597" t="s">
        <v>98</v>
      </c>
      <c r="G4597">
        <v>0.77230599999999905</v>
      </c>
      <c r="J4597" s="1">
        <v>0</v>
      </c>
      <c r="K4597" s="1">
        <v>150</v>
      </c>
    </row>
    <row r="4598" spans="1:11">
      <c r="A4598" t="s">
        <v>75</v>
      </c>
      <c r="B4598" t="s">
        <v>76</v>
      </c>
      <c r="C4598" t="s">
        <v>59</v>
      </c>
      <c r="D4598" t="s">
        <v>100</v>
      </c>
      <c r="E4598">
        <v>0</v>
      </c>
      <c r="F4598" t="s">
        <v>98</v>
      </c>
      <c r="G4598">
        <v>0.773119</v>
      </c>
      <c r="J4598" s="1">
        <v>0</v>
      </c>
      <c r="K4598" s="1">
        <v>150</v>
      </c>
    </row>
    <row r="4599" spans="1:11">
      <c r="A4599" t="s">
        <v>75</v>
      </c>
      <c r="B4599" t="s">
        <v>76</v>
      </c>
      <c r="C4599" t="s">
        <v>65</v>
      </c>
      <c r="D4599" t="s">
        <v>100</v>
      </c>
      <c r="E4599">
        <v>0</v>
      </c>
      <c r="F4599" t="s">
        <v>98</v>
      </c>
      <c r="G4599">
        <v>0.77100633333333302</v>
      </c>
      <c r="J4599" s="1">
        <v>0</v>
      </c>
      <c r="K4599" s="1">
        <v>150</v>
      </c>
    </row>
    <row r="4600" spans="1:11">
      <c r="A4600" t="s">
        <v>75</v>
      </c>
      <c r="B4600" t="s">
        <v>76</v>
      </c>
      <c r="C4600" t="s">
        <v>64</v>
      </c>
      <c r="D4600" t="s">
        <v>100</v>
      </c>
      <c r="E4600">
        <v>0</v>
      </c>
      <c r="F4600" t="s">
        <v>98</v>
      </c>
      <c r="G4600">
        <v>0.777575666666666</v>
      </c>
      <c r="J4600" s="1">
        <v>0</v>
      </c>
      <c r="K4600" s="1">
        <v>150</v>
      </c>
    </row>
    <row r="4601" spans="1:11">
      <c r="A4601" t="s">
        <v>75</v>
      </c>
      <c r="B4601" t="s">
        <v>76</v>
      </c>
      <c r="C4601" t="s">
        <v>63</v>
      </c>
      <c r="D4601" t="s">
        <v>100</v>
      </c>
      <c r="E4601">
        <v>0</v>
      </c>
      <c r="F4601" t="s">
        <v>98</v>
      </c>
      <c r="G4601">
        <v>0.77637266666666604</v>
      </c>
      <c r="J4601" s="1">
        <v>0</v>
      </c>
      <c r="K4601" s="1">
        <v>150</v>
      </c>
    </row>
    <row r="4602" spans="1:11">
      <c r="A4602" t="s">
        <v>75</v>
      </c>
      <c r="B4602" t="s">
        <v>76</v>
      </c>
      <c r="C4602" t="s">
        <v>58</v>
      </c>
      <c r="D4602" t="s">
        <v>100</v>
      </c>
      <c r="E4602">
        <v>1</v>
      </c>
      <c r="F4602" t="s">
        <v>98</v>
      </c>
      <c r="G4602">
        <v>0.77255199999999902</v>
      </c>
      <c r="J4602" s="1">
        <v>0</v>
      </c>
      <c r="K4602" s="1">
        <v>150</v>
      </c>
    </row>
    <row r="4603" spans="1:11">
      <c r="A4603" t="s">
        <v>75</v>
      </c>
      <c r="B4603" t="s">
        <v>76</v>
      </c>
      <c r="C4603" t="s">
        <v>62</v>
      </c>
      <c r="D4603" t="s">
        <v>100</v>
      </c>
      <c r="E4603">
        <v>1</v>
      </c>
      <c r="F4603" t="s">
        <v>98</v>
      </c>
      <c r="G4603">
        <v>0.77607266666666497</v>
      </c>
      <c r="J4603" s="1">
        <v>0</v>
      </c>
      <c r="K4603" s="1">
        <v>150</v>
      </c>
    </row>
    <row r="4604" spans="1:11">
      <c r="A4604" t="s">
        <v>75</v>
      </c>
      <c r="B4604" t="s">
        <v>76</v>
      </c>
      <c r="C4604" t="s">
        <v>66</v>
      </c>
      <c r="D4604" t="s">
        <v>100</v>
      </c>
      <c r="E4604">
        <v>1</v>
      </c>
      <c r="F4604" t="s">
        <v>98</v>
      </c>
      <c r="G4604">
        <v>0.77149599999999896</v>
      </c>
      <c r="J4604" s="1">
        <v>0</v>
      </c>
      <c r="K4604" s="1">
        <v>150</v>
      </c>
    </row>
    <row r="4605" spans="1:11">
      <c r="A4605" t="s">
        <v>75</v>
      </c>
      <c r="B4605" t="s">
        <v>76</v>
      </c>
      <c r="C4605" t="s">
        <v>56</v>
      </c>
      <c r="D4605" t="s">
        <v>100</v>
      </c>
      <c r="E4605">
        <v>1</v>
      </c>
      <c r="F4605" t="s">
        <v>98</v>
      </c>
      <c r="G4605">
        <v>0.77137333333333202</v>
      </c>
      <c r="J4605" s="1">
        <v>0</v>
      </c>
      <c r="K4605" s="1">
        <v>150</v>
      </c>
    </row>
    <row r="4606" spans="1:11">
      <c r="A4606" t="s">
        <v>75</v>
      </c>
      <c r="B4606" t="s">
        <v>76</v>
      </c>
      <c r="C4606" t="s">
        <v>55</v>
      </c>
      <c r="D4606" t="s">
        <v>100</v>
      </c>
      <c r="E4606">
        <v>1</v>
      </c>
      <c r="F4606" t="s">
        <v>98</v>
      </c>
      <c r="G4606">
        <v>0.77105533333333298</v>
      </c>
      <c r="J4606" s="1">
        <v>0</v>
      </c>
      <c r="K4606" s="1">
        <v>150</v>
      </c>
    </row>
    <row r="4607" spans="1:11">
      <c r="A4607" t="s">
        <v>75</v>
      </c>
      <c r="B4607" t="s">
        <v>76</v>
      </c>
      <c r="C4607" t="s">
        <v>61</v>
      </c>
      <c r="D4607" t="s">
        <v>100</v>
      </c>
      <c r="E4607">
        <v>1</v>
      </c>
      <c r="F4607" t="s">
        <v>98</v>
      </c>
      <c r="G4607">
        <v>0.77447966666666601</v>
      </c>
      <c r="J4607" s="1">
        <v>0</v>
      </c>
      <c r="K4607" s="1">
        <v>150</v>
      </c>
    </row>
    <row r="4608" spans="1:11">
      <c r="A4608" t="s">
        <v>75</v>
      </c>
      <c r="B4608" t="s">
        <v>76</v>
      </c>
      <c r="C4608" t="s">
        <v>60</v>
      </c>
      <c r="D4608" t="s">
        <v>100</v>
      </c>
      <c r="E4608">
        <v>1</v>
      </c>
      <c r="F4608" t="s">
        <v>98</v>
      </c>
      <c r="G4608">
        <v>0.77475233333333304</v>
      </c>
      <c r="J4608" s="1">
        <v>0</v>
      </c>
      <c r="K4608" s="1">
        <v>150</v>
      </c>
    </row>
    <row r="4609" spans="1:11">
      <c r="A4609" t="s">
        <v>75</v>
      </c>
      <c r="B4609" t="s">
        <v>76</v>
      </c>
      <c r="C4609" t="s">
        <v>57</v>
      </c>
      <c r="D4609" t="s">
        <v>100</v>
      </c>
      <c r="E4609">
        <v>1</v>
      </c>
      <c r="F4609" t="s">
        <v>98</v>
      </c>
      <c r="G4609">
        <v>0.77230599999999905</v>
      </c>
      <c r="J4609" s="1">
        <v>0</v>
      </c>
      <c r="K4609" s="1">
        <v>150</v>
      </c>
    </row>
    <row r="4610" spans="1:11">
      <c r="A4610" t="s">
        <v>75</v>
      </c>
      <c r="B4610" t="s">
        <v>76</v>
      </c>
      <c r="C4610" t="s">
        <v>59</v>
      </c>
      <c r="D4610" t="s">
        <v>100</v>
      </c>
      <c r="E4610">
        <v>1</v>
      </c>
      <c r="F4610" t="s">
        <v>98</v>
      </c>
      <c r="G4610">
        <v>0.773119</v>
      </c>
      <c r="J4610" s="1">
        <v>0</v>
      </c>
      <c r="K4610" s="1">
        <v>150</v>
      </c>
    </row>
    <row r="4611" spans="1:11">
      <c r="A4611" t="s">
        <v>75</v>
      </c>
      <c r="B4611" t="s">
        <v>76</v>
      </c>
      <c r="C4611" t="s">
        <v>65</v>
      </c>
      <c r="D4611" t="s">
        <v>100</v>
      </c>
      <c r="E4611">
        <v>1</v>
      </c>
      <c r="F4611" t="s">
        <v>98</v>
      </c>
      <c r="G4611">
        <v>0.77100633333333302</v>
      </c>
      <c r="J4611" s="1">
        <v>0</v>
      </c>
      <c r="K4611" s="1">
        <v>150</v>
      </c>
    </row>
    <row r="4612" spans="1:11">
      <c r="A4612" t="s">
        <v>75</v>
      </c>
      <c r="B4612" t="s">
        <v>76</v>
      </c>
      <c r="C4612" t="s">
        <v>64</v>
      </c>
      <c r="D4612" t="s">
        <v>100</v>
      </c>
      <c r="E4612">
        <v>1</v>
      </c>
      <c r="F4612" t="s">
        <v>98</v>
      </c>
      <c r="G4612">
        <v>0.777575666666666</v>
      </c>
      <c r="J4612" s="1">
        <v>0</v>
      </c>
      <c r="K4612" s="1">
        <v>150</v>
      </c>
    </row>
    <row r="4613" spans="1:11">
      <c r="A4613" t="s">
        <v>75</v>
      </c>
      <c r="B4613" t="s">
        <v>76</v>
      </c>
      <c r="C4613" t="s">
        <v>63</v>
      </c>
      <c r="D4613" t="s">
        <v>100</v>
      </c>
      <c r="E4613">
        <v>1</v>
      </c>
      <c r="F4613" t="s">
        <v>98</v>
      </c>
      <c r="G4613">
        <v>0.77637266666666604</v>
      </c>
      <c r="J4613" s="1">
        <v>0</v>
      </c>
      <c r="K4613" s="1">
        <v>150</v>
      </c>
    </row>
    <row r="4614" spans="1:11">
      <c r="A4614" t="s">
        <v>75</v>
      </c>
      <c r="B4614" t="s">
        <v>76</v>
      </c>
      <c r="C4614" t="s">
        <v>58</v>
      </c>
      <c r="D4614" t="s">
        <v>100</v>
      </c>
      <c r="E4614">
        <v>2</v>
      </c>
      <c r="F4614" t="s">
        <v>98</v>
      </c>
      <c r="G4614">
        <v>0.77255199999999902</v>
      </c>
      <c r="J4614" s="1">
        <v>0</v>
      </c>
      <c r="K4614" s="1">
        <v>150</v>
      </c>
    </row>
    <row r="4615" spans="1:11">
      <c r="A4615" t="s">
        <v>75</v>
      </c>
      <c r="B4615" t="s">
        <v>76</v>
      </c>
      <c r="C4615" t="s">
        <v>62</v>
      </c>
      <c r="D4615" t="s">
        <v>100</v>
      </c>
      <c r="E4615">
        <v>2</v>
      </c>
      <c r="F4615" t="s">
        <v>98</v>
      </c>
      <c r="G4615">
        <v>0.77607266666666497</v>
      </c>
      <c r="J4615" s="1">
        <v>0</v>
      </c>
      <c r="K4615" s="1">
        <v>150</v>
      </c>
    </row>
    <row r="4616" spans="1:11">
      <c r="A4616" t="s">
        <v>75</v>
      </c>
      <c r="B4616" t="s">
        <v>76</v>
      </c>
      <c r="C4616" t="s">
        <v>66</v>
      </c>
      <c r="D4616" t="s">
        <v>100</v>
      </c>
      <c r="E4616">
        <v>2</v>
      </c>
      <c r="F4616" t="s">
        <v>98</v>
      </c>
      <c r="G4616">
        <v>0.77149599999999896</v>
      </c>
      <c r="J4616" s="1">
        <v>0</v>
      </c>
      <c r="K4616" s="1">
        <v>150</v>
      </c>
    </row>
    <row r="4617" spans="1:11">
      <c r="A4617" t="s">
        <v>75</v>
      </c>
      <c r="B4617" t="s">
        <v>76</v>
      </c>
      <c r="C4617" t="s">
        <v>56</v>
      </c>
      <c r="D4617" t="s">
        <v>100</v>
      </c>
      <c r="E4617">
        <v>2</v>
      </c>
      <c r="F4617" t="s">
        <v>98</v>
      </c>
      <c r="G4617">
        <v>0.77137333333333202</v>
      </c>
      <c r="J4617" s="1">
        <v>0</v>
      </c>
      <c r="K4617" s="1">
        <v>150</v>
      </c>
    </row>
    <row r="4618" spans="1:11">
      <c r="A4618" t="s">
        <v>75</v>
      </c>
      <c r="B4618" t="s">
        <v>76</v>
      </c>
      <c r="C4618" t="s">
        <v>55</v>
      </c>
      <c r="D4618" t="s">
        <v>100</v>
      </c>
      <c r="E4618">
        <v>2</v>
      </c>
      <c r="F4618" t="s">
        <v>98</v>
      </c>
      <c r="G4618">
        <v>0.77105533333333298</v>
      </c>
      <c r="J4618" s="1">
        <v>0</v>
      </c>
      <c r="K4618" s="1">
        <v>150</v>
      </c>
    </row>
    <row r="4619" spans="1:11">
      <c r="A4619" t="s">
        <v>75</v>
      </c>
      <c r="B4619" t="s">
        <v>76</v>
      </c>
      <c r="C4619" t="s">
        <v>61</v>
      </c>
      <c r="D4619" t="s">
        <v>100</v>
      </c>
      <c r="E4619">
        <v>2</v>
      </c>
      <c r="F4619" t="s">
        <v>98</v>
      </c>
      <c r="G4619">
        <v>0.77447966666666601</v>
      </c>
      <c r="J4619" s="1">
        <v>0</v>
      </c>
      <c r="K4619" s="1">
        <v>150</v>
      </c>
    </row>
    <row r="4620" spans="1:11">
      <c r="A4620" t="s">
        <v>75</v>
      </c>
      <c r="B4620" t="s">
        <v>76</v>
      </c>
      <c r="C4620" t="s">
        <v>60</v>
      </c>
      <c r="D4620" t="s">
        <v>100</v>
      </c>
      <c r="E4620">
        <v>2</v>
      </c>
      <c r="F4620" t="s">
        <v>98</v>
      </c>
      <c r="G4620">
        <v>0.77475233333333304</v>
      </c>
      <c r="J4620" s="1">
        <v>0</v>
      </c>
      <c r="K4620" s="1">
        <v>150</v>
      </c>
    </row>
    <row r="4621" spans="1:11">
      <c r="A4621" t="s">
        <v>75</v>
      </c>
      <c r="B4621" t="s">
        <v>76</v>
      </c>
      <c r="C4621" t="s">
        <v>57</v>
      </c>
      <c r="D4621" t="s">
        <v>100</v>
      </c>
      <c r="E4621">
        <v>2</v>
      </c>
      <c r="F4621" t="s">
        <v>98</v>
      </c>
      <c r="G4621">
        <v>0.77230599999999905</v>
      </c>
      <c r="J4621" s="1">
        <v>0</v>
      </c>
      <c r="K4621" s="1">
        <v>150</v>
      </c>
    </row>
    <row r="4622" spans="1:11">
      <c r="A4622" t="s">
        <v>75</v>
      </c>
      <c r="B4622" t="s">
        <v>76</v>
      </c>
      <c r="C4622" t="s">
        <v>59</v>
      </c>
      <c r="D4622" t="s">
        <v>100</v>
      </c>
      <c r="E4622">
        <v>2</v>
      </c>
      <c r="F4622" t="s">
        <v>98</v>
      </c>
      <c r="G4622">
        <v>0.773119</v>
      </c>
      <c r="J4622" s="1">
        <v>0</v>
      </c>
      <c r="K4622" s="1">
        <v>150</v>
      </c>
    </row>
    <row r="4623" spans="1:11">
      <c r="A4623" t="s">
        <v>75</v>
      </c>
      <c r="B4623" t="s">
        <v>76</v>
      </c>
      <c r="C4623" t="s">
        <v>65</v>
      </c>
      <c r="D4623" t="s">
        <v>100</v>
      </c>
      <c r="E4623">
        <v>2</v>
      </c>
      <c r="F4623" t="s">
        <v>98</v>
      </c>
      <c r="G4623">
        <v>0.77100633333333302</v>
      </c>
      <c r="J4623" s="1">
        <v>0</v>
      </c>
      <c r="K4623" s="1">
        <v>150</v>
      </c>
    </row>
    <row r="4624" spans="1:11">
      <c r="A4624" t="s">
        <v>75</v>
      </c>
      <c r="B4624" t="s">
        <v>76</v>
      </c>
      <c r="C4624" t="s">
        <v>64</v>
      </c>
      <c r="D4624" t="s">
        <v>100</v>
      </c>
      <c r="E4624">
        <v>2</v>
      </c>
      <c r="F4624" t="s">
        <v>98</v>
      </c>
      <c r="G4624">
        <v>0.777575666666666</v>
      </c>
      <c r="J4624" s="1">
        <v>0</v>
      </c>
      <c r="K4624" s="1">
        <v>150</v>
      </c>
    </row>
    <row r="4625" spans="1:11">
      <c r="A4625" t="s">
        <v>75</v>
      </c>
      <c r="B4625" t="s">
        <v>76</v>
      </c>
      <c r="C4625" t="s">
        <v>63</v>
      </c>
      <c r="D4625" t="s">
        <v>100</v>
      </c>
      <c r="E4625">
        <v>2</v>
      </c>
      <c r="F4625" t="s">
        <v>98</v>
      </c>
      <c r="G4625">
        <v>0.77637266666666604</v>
      </c>
      <c r="J4625" s="1">
        <v>0</v>
      </c>
      <c r="K4625" s="1">
        <v>150</v>
      </c>
    </row>
    <row r="4626" spans="1:11">
      <c r="A4626" t="s">
        <v>75</v>
      </c>
      <c r="B4626" t="s">
        <v>76</v>
      </c>
      <c r="C4626" t="s">
        <v>58</v>
      </c>
      <c r="D4626" t="s">
        <v>100</v>
      </c>
      <c r="E4626">
        <v>3</v>
      </c>
      <c r="F4626" t="s">
        <v>98</v>
      </c>
      <c r="G4626">
        <v>0.77255199999999902</v>
      </c>
      <c r="J4626" s="1">
        <v>0</v>
      </c>
      <c r="K4626" s="1">
        <v>150</v>
      </c>
    </row>
    <row r="4627" spans="1:11">
      <c r="A4627" t="s">
        <v>75</v>
      </c>
      <c r="B4627" t="s">
        <v>76</v>
      </c>
      <c r="C4627" t="s">
        <v>62</v>
      </c>
      <c r="D4627" t="s">
        <v>100</v>
      </c>
      <c r="E4627">
        <v>3</v>
      </c>
      <c r="F4627" t="s">
        <v>98</v>
      </c>
      <c r="G4627">
        <v>0.77607266666666497</v>
      </c>
      <c r="J4627" s="1">
        <v>0</v>
      </c>
      <c r="K4627" s="1">
        <v>150</v>
      </c>
    </row>
    <row r="4628" spans="1:11">
      <c r="A4628" t="s">
        <v>75</v>
      </c>
      <c r="B4628" t="s">
        <v>76</v>
      </c>
      <c r="C4628" t="s">
        <v>66</v>
      </c>
      <c r="D4628" t="s">
        <v>100</v>
      </c>
      <c r="E4628">
        <v>3</v>
      </c>
      <c r="F4628" t="s">
        <v>98</v>
      </c>
      <c r="G4628">
        <v>0.77149599999999896</v>
      </c>
      <c r="J4628" s="1">
        <v>0</v>
      </c>
      <c r="K4628" s="1">
        <v>150</v>
      </c>
    </row>
    <row r="4629" spans="1:11">
      <c r="A4629" t="s">
        <v>75</v>
      </c>
      <c r="B4629" t="s">
        <v>76</v>
      </c>
      <c r="C4629" t="s">
        <v>56</v>
      </c>
      <c r="D4629" t="s">
        <v>100</v>
      </c>
      <c r="E4629">
        <v>3</v>
      </c>
      <c r="F4629" t="s">
        <v>98</v>
      </c>
      <c r="G4629">
        <v>0.77137333333333202</v>
      </c>
      <c r="J4629" s="1">
        <v>0</v>
      </c>
      <c r="K4629" s="1">
        <v>150</v>
      </c>
    </row>
    <row r="4630" spans="1:11">
      <c r="A4630" t="s">
        <v>75</v>
      </c>
      <c r="B4630" t="s">
        <v>76</v>
      </c>
      <c r="C4630" t="s">
        <v>55</v>
      </c>
      <c r="D4630" t="s">
        <v>100</v>
      </c>
      <c r="E4630">
        <v>3</v>
      </c>
      <c r="F4630" t="s">
        <v>98</v>
      </c>
      <c r="G4630">
        <v>0.77105533333333298</v>
      </c>
      <c r="J4630" s="1">
        <v>0</v>
      </c>
      <c r="K4630" s="1">
        <v>150</v>
      </c>
    </row>
    <row r="4631" spans="1:11">
      <c r="A4631" t="s">
        <v>75</v>
      </c>
      <c r="B4631" t="s">
        <v>76</v>
      </c>
      <c r="C4631" t="s">
        <v>61</v>
      </c>
      <c r="D4631" t="s">
        <v>100</v>
      </c>
      <c r="E4631">
        <v>3</v>
      </c>
      <c r="F4631" t="s">
        <v>98</v>
      </c>
      <c r="G4631">
        <v>0.77447966666666601</v>
      </c>
      <c r="J4631" s="1">
        <v>0</v>
      </c>
      <c r="K4631" s="1">
        <v>150</v>
      </c>
    </row>
    <row r="4632" spans="1:11">
      <c r="A4632" t="s">
        <v>75</v>
      </c>
      <c r="B4632" t="s">
        <v>76</v>
      </c>
      <c r="C4632" t="s">
        <v>60</v>
      </c>
      <c r="D4632" t="s">
        <v>100</v>
      </c>
      <c r="E4632">
        <v>3</v>
      </c>
      <c r="F4632" t="s">
        <v>98</v>
      </c>
      <c r="G4632">
        <v>0.77475233333333304</v>
      </c>
      <c r="J4632" s="1">
        <v>0</v>
      </c>
      <c r="K4632" s="1">
        <v>150</v>
      </c>
    </row>
    <row r="4633" spans="1:11">
      <c r="A4633" t="s">
        <v>75</v>
      </c>
      <c r="B4633" t="s">
        <v>76</v>
      </c>
      <c r="C4633" t="s">
        <v>57</v>
      </c>
      <c r="D4633" t="s">
        <v>100</v>
      </c>
      <c r="E4633">
        <v>3</v>
      </c>
      <c r="F4633" t="s">
        <v>98</v>
      </c>
      <c r="G4633">
        <v>0.77230599999999905</v>
      </c>
      <c r="J4633" s="1">
        <v>0</v>
      </c>
      <c r="K4633" s="1">
        <v>150</v>
      </c>
    </row>
    <row r="4634" spans="1:11">
      <c r="A4634" t="s">
        <v>75</v>
      </c>
      <c r="B4634" t="s">
        <v>76</v>
      </c>
      <c r="C4634" t="s">
        <v>59</v>
      </c>
      <c r="D4634" t="s">
        <v>100</v>
      </c>
      <c r="E4634">
        <v>3</v>
      </c>
      <c r="F4634" t="s">
        <v>98</v>
      </c>
      <c r="G4634">
        <v>0.773119</v>
      </c>
      <c r="J4634" s="1">
        <v>0</v>
      </c>
      <c r="K4634" s="1">
        <v>150</v>
      </c>
    </row>
    <row r="4635" spans="1:11">
      <c r="A4635" t="s">
        <v>75</v>
      </c>
      <c r="B4635" t="s">
        <v>76</v>
      </c>
      <c r="C4635" t="s">
        <v>65</v>
      </c>
      <c r="D4635" t="s">
        <v>100</v>
      </c>
      <c r="E4635">
        <v>3</v>
      </c>
      <c r="F4635" t="s">
        <v>98</v>
      </c>
      <c r="G4635">
        <v>0.77100633333333302</v>
      </c>
      <c r="J4635" s="1">
        <v>0</v>
      </c>
      <c r="K4635" s="1">
        <v>150</v>
      </c>
    </row>
    <row r="4636" spans="1:11">
      <c r="A4636" t="s">
        <v>75</v>
      </c>
      <c r="B4636" t="s">
        <v>76</v>
      </c>
      <c r="C4636" t="s">
        <v>64</v>
      </c>
      <c r="D4636" t="s">
        <v>100</v>
      </c>
      <c r="E4636">
        <v>3</v>
      </c>
      <c r="F4636" t="s">
        <v>98</v>
      </c>
      <c r="G4636">
        <v>0.777575666666666</v>
      </c>
      <c r="J4636" s="1">
        <v>0</v>
      </c>
      <c r="K4636" s="1">
        <v>150</v>
      </c>
    </row>
    <row r="4637" spans="1:11">
      <c r="A4637" t="s">
        <v>75</v>
      </c>
      <c r="B4637" t="s">
        <v>76</v>
      </c>
      <c r="C4637" t="s">
        <v>63</v>
      </c>
      <c r="D4637" t="s">
        <v>100</v>
      </c>
      <c r="E4637">
        <v>3</v>
      </c>
      <c r="F4637" t="s">
        <v>98</v>
      </c>
      <c r="G4637">
        <v>0.77637266666666604</v>
      </c>
      <c r="J4637" s="1">
        <v>0</v>
      </c>
      <c r="K4637" s="1">
        <v>150</v>
      </c>
    </row>
    <row r="4638" spans="1:11">
      <c r="A4638" t="s">
        <v>75</v>
      </c>
      <c r="B4638" t="s">
        <v>76</v>
      </c>
      <c r="C4638" t="s">
        <v>58</v>
      </c>
      <c r="D4638" t="s">
        <v>100</v>
      </c>
      <c r="E4638">
        <v>4</v>
      </c>
      <c r="F4638" t="s">
        <v>98</v>
      </c>
      <c r="G4638">
        <v>0.77255199999999902</v>
      </c>
      <c r="J4638" s="1">
        <v>0</v>
      </c>
      <c r="K4638" s="1">
        <v>150</v>
      </c>
    </row>
    <row r="4639" spans="1:11">
      <c r="A4639" t="s">
        <v>75</v>
      </c>
      <c r="B4639" t="s">
        <v>76</v>
      </c>
      <c r="C4639" t="s">
        <v>62</v>
      </c>
      <c r="D4639" t="s">
        <v>100</v>
      </c>
      <c r="E4639">
        <v>4</v>
      </c>
      <c r="F4639" t="s">
        <v>98</v>
      </c>
      <c r="G4639">
        <v>0.77607266666666497</v>
      </c>
      <c r="J4639" s="1">
        <v>0</v>
      </c>
      <c r="K4639" s="1">
        <v>150</v>
      </c>
    </row>
    <row r="4640" spans="1:11">
      <c r="A4640" t="s">
        <v>75</v>
      </c>
      <c r="B4640" t="s">
        <v>76</v>
      </c>
      <c r="C4640" t="s">
        <v>66</v>
      </c>
      <c r="D4640" t="s">
        <v>100</v>
      </c>
      <c r="E4640">
        <v>4</v>
      </c>
      <c r="F4640" t="s">
        <v>98</v>
      </c>
      <c r="G4640">
        <v>0.77149599999999896</v>
      </c>
      <c r="J4640" s="1">
        <v>0</v>
      </c>
      <c r="K4640" s="1">
        <v>150</v>
      </c>
    </row>
    <row r="4641" spans="1:11">
      <c r="A4641" t="s">
        <v>75</v>
      </c>
      <c r="B4641" t="s">
        <v>76</v>
      </c>
      <c r="C4641" t="s">
        <v>56</v>
      </c>
      <c r="D4641" t="s">
        <v>100</v>
      </c>
      <c r="E4641">
        <v>4</v>
      </c>
      <c r="F4641" t="s">
        <v>98</v>
      </c>
      <c r="G4641">
        <v>0.77137333333333202</v>
      </c>
      <c r="J4641" s="1">
        <v>0</v>
      </c>
      <c r="K4641" s="1">
        <v>150</v>
      </c>
    </row>
    <row r="4642" spans="1:11">
      <c r="A4642" t="s">
        <v>75</v>
      </c>
      <c r="B4642" t="s">
        <v>76</v>
      </c>
      <c r="C4642" t="s">
        <v>55</v>
      </c>
      <c r="D4642" t="s">
        <v>100</v>
      </c>
      <c r="E4642">
        <v>4</v>
      </c>
      <c r="F4642" t="s">
        <v>98</v>
      </c>
      <c r="G4642">
        <v>0.77105533333333298</v>
      </c>
      <c r="J4642" s="1">
        <v>0</v>
      </c>
      <c r="K4642" s="1">
        <v>150</v>
      </c>
    </row>
    <row r="4643" spans="1:11">
      <c r="A4643" t="s">
        <v>75</v>
      </c>
      <c r="B4643" t="s">
        <v>76</v>
      </c>
      <c r="C4643" t="s">
        <v>61</v>
      </c>
      <c r="D4643" t="s">
        <v>100</v>
      </c>
      <c r="E4643">
        <v>4</v>
      </c>
      <c r="F4643" t="s">
        <v>98</v>
      </c>
      <c r="G4643">
        <v>0.77447966666666601</v>
      </c>
      <c r="J4643" s="1">
        <v>0</v>
      </c>
      <c r="K4643" s="1">
        <v>150</v>
      </c>
    </row>
    <row r="4644" spans="1:11">
      <c r="A4644" t="s">
        <v>75</v>
      </c>
      <c r="B4644" t="s">
        <v>76</v>
      </c>
      <c r="C4644" t="s">
        <v>60</v>
      </c>
      <c r="D4644" t="s">
        <v>100</v>
      </c>
      <c r="E4644">
        <v>4</v>
      </c>
      <c r="F4644" t="s">
        <v>98</v>
      </c>
      <c r="G4644">
        <v>0.77475233333333304</v>
      </c>
      <c r="J4644" s="1">
        <v>0</v>
      </c>
      <c r="K4644" s="1">
        <v>150</v>
      </c>
    </row>
    <row r="4645" spans="1:11">
      <c r="A4645" t="s">
        <v>75</v>
      </c>
      <c r="B4645" t="s">
        <v>76</v>
      </c>
      <c r="C4645" t="s">
        <v>57</v>
      </c>
      <c r="D4645" t="s">
        <v>100</v>
      </c>
      <c r="E4645">
        <v>4</v>
      </c>
      <c r="F4645" t="s">
        <v>98</v>
      </c>
      <c r="G4645">
        <v>0.77230599999999905</v>
      </c>
      <c r="J4645" s="1">
        <v>0</v>
      </c>
      <c r="K4645" s="1">
        <v>150</v>
      </c>
    </row>
    <row r="4646" spans="1:11">
      <c r="A4646" t="s">
        <v>75</v>
      </c>
      <c r="B4646" t="s">
        <v>76</v>
      </c>
      <c r="C4646" t="s">
        <v>59</v>
      </c>
      <c r="D4646" t="s">
        <v>100</v>
      </c>
      <c r="E4646">
        <v>4</v>
      </c>
      <c r="F4646" t="s">
        <v>98</v>
      </c>
      <c r="G4646">
        <v>0.773119</v>
      </c>
      <c r="J4646" s="1">
        <v>0</v>
      </c>
      <c r="K4646" s="1">
        <v>150</v>
      </c>
    </row>
    <row r="4647" spans="1:11">
      <c r="A4647" t="s">
        <v>75</v>
      </c>
      <c r="B4647" t="s">
        <v>76</v>
      </c>
      <c r="C4647" t="s">
        <v>65</v>
      </c>
      <c r="D4647" t="s">
        <v>100</v>
      </c>
      <c r="E4647">
        <v>4</v>
      </c>
      <c r="F4647" t="s">
        <v>98</v>
      </c>
      <c r="G4647">
        <v>0.77100633333333302</v>
      </c>
      <c r="J4647" s="1">
        <v>0</v>
      </c>
      <c r="K4647" s="1">
        <v>150</v>
      </c>
    </row>
    <row r="4648" spans="1:11">
      <c r="A4648" t="s">
        <v>75</v>
      </c>
      <c r="B4648" t="s">
        <v>76</v>
      </c>
      <c r="C4648" t="s">
        <v>64</v>
      </c>
      <c r="D4648" t="s">
        <v>100</v>
      </c>
      <c r="E4648">
        <v>4</v>
      </c>
      <c r="F4648" t="s">
        <v>98</v>
      </c>
      <c r="G4648">
        <v>0.777575666666666</v>
      </c>
      <c r="J4648" s="1">
        <v>0</v>
      </c>
      <c r="K4648" s="1">
        <v>150</v>
      </c>
    </row>
    <row r="4649" spans="1:11">
      <c r="A4649" t="s">
        <v>75</v>
      </c>
      <c r="B4649" t="s">
        <v>76</v>
      </c>
      <c r="C4649" t="s">
        <v>63</v>
      </c>
      <c r="D4649" t="s">
        <v>100</v>
      </c>
      <c r="E4649">
        <v>4</v>
      </c>
      <c r="F4649" t="s">
        <v>98</v>
      </c>
      <c r="G4649">
        <v>0.77637266666666604</v>
      </c>
      <c r="J4649" s="1">
        <v>0</v>
      </c>
      <c r="K4649" s="1">
        <v>150</v>
      </c>
    </row>
    <row r="4650" spans="1:11">
      <c r="A4650" t="s">
        <v>75</v>
      </c>
      <c r="B4650" t="s">
        <v>76</v>
      </c>
      <c r="C4650" t="s">
        <v>58</v>
      </c>
      <c r="D4650" t="s">
        <v>100</v>
      </c>
      <c r="E4650">
        <v>5</v>
      </c>
      <c r="F4650" t="s">
        <v>98</v>
      </c>
      <c r="G4650">
        <v>0.77255199999999902</v>
      </c>
      <c r="J4650" s="1">
        <v>0</v>
      </c>
      <c r="K4650" s="1">
        <v>150</v>
      </c>
    </row>
    <row r="4651" spans="1:11">
      <c r="A4651" t="s">
        <v>75</v>
      </c>
      <c r="B4651" t="s">
        <v>76</v>
      </c>
      <c r="C4651" t="s">
        <v>62</v>
      </c>
      <c r="D4651" t="s">
        <v>100</v>
      </c>
      <c r="E4651">
        <v>5</v>
      </c>
      <c r="F4651" t="s">
        <v>98</v>
      </c>
      <c r="G4651">
        <v>0.77607266666666497</v>
      </c>
      <c r="J4651" s="1">
        <v>0</v>
      </c>
      <c r="K4651" s="1">
        <v>150</v>
      </c>
    </row>
    <row r="4652" spans="1:11">
      <c r="A4652" t="s">
        <v>75</v>
      </c>
      <c r="B4652" t="s">
        <v>76</v>
      </c>
      <c r="C4652" t="s">
        <v>66</v>
      </c>
      <c r="D4652" t="s">
        <v>100</v>
      </c>
      <c r="E4652">
        <v>5</v>
      </c>
      <c r="F4652" t="s">
        <v>98</v>
      </c>
      <c r="G4652">
        <v>0.77149599999999896</v>
      </c>
      <c r="J4652" s="1">
        <v>0</v>
      </c>
      <c r="K4652" s="1">
        <v>150</v>
      </c>
    </row>
    <row r="4653" spans="1:11">
      <c r="A4653" t="s">
        <v>75</v>
      </c>
      <c r="B4653" t="s">
        <v>76</v>
      </c>
      <c r="C4653" t="s">
        <v>56</v>
      </c>
      <c r="D4653" t="s">
        <v>100</v>
      </c>
      <c r="E4653">
        <v>5</v>
      </c>
      <c r="F4653" t="s">
        <v>98</v>
      </c>
      <c r="G4653">
        <v>0.77137333333333202</v>
      </c>
      <c r="J4653" s="1">
        <v>0</v>
      </c>
      <c r="K4653" s="1">
        <v>150</v>
      </c>
    </row>
    <row r="4654" spans="1:11">
      <c r="A4654" t="s">
        <v>75</v>
      </c>
      <c r="B4654" t="s">
        <v>76</v>
      </c>
      <c r="C4654" t="s">
        <v>55</v>
      </c>
      <c r="D4654" t="s">
        <v>100</v>
      </c>
      <c r="E4654">
        <v>5</v>
      </c>
      <c r="F4654" t="s">
        <v>98</v>
      </c>
      <c r="G4654">
        <v>0.77105533333333298</v>
      </c>
      <c r="J4654" s="1">
        <v>0</v>
      </c>
      <c r="K4654" s="1">
        <v>150</v>
      </c>
    </row>
    <row r="4655" spans="1:11">
      <c r="A4655" t="s">
        <v>75</v>
      </c>
      <c r="B4655" t="s">
        <v>76</v>
      </c>
      <c r="C4655" t="s">
        <v>61</v>
      </c>
      <c r="D4655" t="s">
        <v>100</v>
      </c>
      <c r="E4655">
        <v>5</v>
      </c>
      <c r="F4655" t="s">
        <v>98</v>
      </c>
      <c r="G4655">
        <v>0.66830096774193504</v>
      </c>
      <c r="J4655" s="1">
        <v>0</v>
      </c>
      <c r="K4655" s="1">
        <v>150</v>
      </c>
    </row>
    <row r="4656" spans="1:11">
      <c r="A4656" t="s">
        <v>75</v>
      </c>
      <c r="B4656" t="s">
        <v>76</v>
      </c>
      <c r="C4656" t="s">
        <v>60</v>
      </c>
      <c r="D4656" t="s">
        <v>100</v>
      </c>
      <c r="E4656">
        <v>5</v>
      </c>
      <c r="F4656" t="s">
        <v>98</v>
      </c>
      <c r="G4656">
        <v>0.50488038888888798</v>
      </c>
      <c r="J4656" s="1">
        <v>0</v>
      </c>
      <c r="K4656" s="1">
        <v>150</v>
      </c>
    </row>
    <row r="4657" spans="1:11">
      <c r="A4657" t="s">
        <v>75</v>
      </c>
      <c r="B4657" t="s">
        <v>76</v>
      </c>
      <c r="C4657" t="s">
        <v>57</v>
      </c>
      <c r="D4657" t="s">
        <v>100</v>
      </c>
      <c r="E4657">
        <v>5</v>
      </c>
      <c r="F4657" t="s">
        <v>98</v>
      </c>
      <c r="G4657">
        <v>0.77230599999999905</v>
      </c>
      <c r="J4657" s="1">
        <v>0</v>
      </c>
      <c r="K4657" s="1">
        <v>150</v>
      </c>
    </row>
    <row r="4658" spans="1:11">
      <c r="A4658" t="s">
        <v>75</v>
      </c>
      <c r="B4658" t="s">
        <v>76</v>
      </c>
      <c r="C4658" t="s">
        <v>59</v>
      </c>
      <c r="D4658" t="s">
        <v>100</v>
      </c>
      <c r="E4658">
        <v>5</v>
      </c>
      <c r="F4658" t="s">
        <v>98</v>
      </c>
      <c r="G4658">
        <v>0.66380154838709704</v>
      </c>
      <c r="J4658" s="1">
        <v>0</v>
      </c>
      <c r="K4658" s="1">
        <v>150</v>
      </c>
    </row>
    <row r="4659" spans="1:11">
      <c r="A4659" t="s">
        <v>75</v>
      </c>
      <c r="B4659" t="s">
        <v>76</v>
      </c>
      <c r="C4659" t="s">
        <v>65</v>
      </c>
      <c r="D4659" t="s">
        <v>100</v>
      </c>
      <c r="E4659">
        <v>5</v>
      </c>
      <c r="F4659" t="s">
        <v>98</v>
      </c>
      <c r="G4659">
        <v>0.77100633333333302</v>
      </c>
      <c r="J4659" s="1">
        <v>0</v>
      </c>
      <c r="K4659" s="1">
        <v>150</v>
      </c>
    </row>
    <row r="4660" spans="1:11">
      <c r="A4660" t="s">
        <v>75</v>
      </c>
      <c r="B4660" t="s">
        <v>76</v>
      </c>
      <c r="C4660" t="s">
        <v>64</v>
      </c>
      <c r="D4660" t="s">
        <v>100</v>
      </c>
      <c r="E4660">
        <v>5</v>
      </c>
      <c r="F4660" t="s">
        <v>98</v>
      </c>
      <c r="G4660">
        <v>0.777575666666666</v>
      </c>
      <c r="J4660" s="1">
        <v>0</v>
      </c>
      <c r="K4660" s="1">
        <v>150</v>
      </c>
    </row>
    <row r="4661" spans="1:11">
      <c r="A4661" t="s">
        <v>75</v>
      </c>
      <c r="B4661" t="s">
        <v>76</v>
      </c>
      <c r="C4661" t="s">
        <v>63</v>
      </c>
      <c r="D4661" t="s">
        <v>100</v>
      </c>
      <c r="E4661">
        <v>5</v>
      </c>
      <c r="F4661" t="s">
        <v>98</v>
      </c>
      <c r="G4661">
        <v>0.77637266666666604</v>
      </c>
      <c r="J4661" s="1">
        <v>0</v>
      </c>
      <c r="K4661" s="1">
        <v>150</v>
      </c>
    </row>
    <row r="4662" spans="1:11">
      <c r="A4662" t="s">
        <v>75</v>
      </c>
      <c r="B4662" t="s">
        <v>76</v>
      </c>
      <c r="C4662" t="s">
        <v>58</v>
      </c>
      <c r="D4662" t="s">
        <v>100</v>
      </c>
      <c r="E4662">
        <v>6</v>
      </c>
      <c r="F4662" t="s">
        <v>98</v>
      </c>
      <c r="G4662">
        <v>0.37812136666666701</v>
      </c>
      <c r="J4662" s="1">
        <v>0</v>
      </c>
      <c r="K4662" s="1">
        <v>150</v>
      </c>
    </row>
    <row r="4663" spans="1:11">
      <c r="A4663" t="s">
        <v>75</v>
      </c>
      <c r="B4663" t="s">
        <v>76</v>
      </c>
      <c r="C4663" t="s">
        <v>62</v>
      </c>
      <c r="D4663" t="s">
        <v>100</v>
      </c>
      <c r="E4663">
        <v>6</v>
      </c>
      <c r="F4663" t="s">
        <v>98</v>
      </c>
      <c r="G4663">
        <v>0.24992886021505401</v>
      </c>
      <c r="J4663" s="1">
        <v>0</v>
      </c>
      <c r="K4663" s="1">
        <v>150</v>
      </c>
    </row>
    <row r="4664" spans="1:11">
      <c r="A4664" t="s">
        <v>75</v>
      </c>
      <c r="B4664" t="s">
        <v>76</v>
      </c>
      <c r="C4664" t="s">
        <v>66</v>
      </c>
      <c r="D4664" t="s">
        <v>100</v>
      </c>
      <c r="E4664">
        <v>6</v>
      </c>
      <c r="F4664" t="s">
        <v>98</v>
      </c>
      <c r="G4664">
        <v>0.77149599999999896</v>
      </c>
      <c r="J4664" s="1">
        <v>0</v>
      </c>
      <c r="K4664" s="1">
        <v>150</v>
      </c>
    </row>
    <row r="4665" spans="1:11">
      <c r="A4665" t="s">
        <v>75</v>
      </c>
      <c r="B4665" t="s">
        <v>76</v>
      </c>
      <c r="C4665" t="s">
        <v>56</v>
      </c>
      <c r="D4665" t="s">
        <v>100</v>
      </c>
      <c r="E4665">
        <v>6</v>
      </c>
      <c r="F4665" t="s">
        <v>98</v>
      </c>
      <c r="G4665">
        <v>0.714438809523809</v>
      </c>
      <c r="J4665" s="1">
        <v>0</v>
      </c>
      <c r="K4665" s="1">
        <v>150</v>
      </c>
    </row>
    <row r="4666" spans="1:11">
      <c r="A4666" t="s">
        <v>75</v>
      </c>
      <c r="B4666" t="s">
        <v>76</v>
      </c>
      <c r="C4666" t="s">
        <v>55</v>
      </c>
      <c r="D4666" t="s">
        <v>100</v>
      </c>
      <c r="E4666">
        <v>6</v>
      </c>
      <c r="F4666" t="s">
        <v>98</v>
      </c>
      <c r="G4666">
        <v>0.77105533333333298</v>
      </c>
      <c r="J4666" s="1">
        <v>0</v>
      </c>
      <c r="K4666" s="1">
        <v>150</v>
      </c>
    </row>
    <row r="4667" spans="1:11">
      <c r="A4667" t="s">
        <v>75</v>
      </c>
      <c r="B4667" t="s">
        <v>76</v>
      </c>
      <c r="C4667" t="s">
        <v>61</v>
      </c>
      <c r="D4667" t="s">
        <v>100</v>
      </c>
      <c r="E4667">
        <v>6</v>
      </c>
      <c r="F4667" t="s">
        <v>98</v>
      </c>
      <c r="G4667">
        <v>1.2807365591397901E-2</v>
      </c>
      <c r="J4667" s="1">
        <v>0</v>
      </c>
      <c r="K4667" s="1">
        <v>150</v>
      </c>
    </row>
    <row r="4668" spans="1:11">
      <c r="A4668" t="s">
        <v>75</v>
      </c>
      <c r="B4668" t="s">
        <v>76</v>
      </c>
      <c r="C4668" t="s">
        <v>60</v>
      </c>
      <c r="D4668" t="s">
        <v>100</v>
      </c>
      <c r="E4668">
        <v>6</v>
      </c>
      <c r="F4668" t="s">
        <v>98</v>
      </c>
      <c r="G4668">
        <v>0</v>
      </c>
      <c r="J4668" s="1">
        <v>0</v>
      </c>
      <c r="K4668" s="1">
        <v>150</v>
      </c>
    </row>
    <row r="4669" spans="1:11">
      <c r="A4669" t="s">
        <v>75</v>
      </c>
      <c r="B4669" t="s">
        <v>76</v>
      </c>
      <c r="C4669" t="s">
        <v>57</v>
      </c>
      <c r="D4669" t="s">
        <v>100</v>
      </c>
      <c r="E4669">
        <v>6</v>
      </c>
      <c r="F4669" t="s">
        <v>98</v>
      </c>
      <c r="G4669">
        <v>0.68198267741935403</v>
      </c>
      <c r="J4669" s="1">
        <v>0</v>
      </c>
      <c r="K4669" s="1">
        <v>150</v>
      </c>
    </row>
    <row r="4670" spans="1:11">
      <c r="A4670" t="s">
        <v>75</v>
      </c>
      <c r="B4670" t="s">
        <v>76</v>
      </c>
      <c r="C4670" t="s">
        <v>59</v>
      </c>
      <c r="D4670" t="s">
        <v>100</v>
      </c>
      <c r="E4670">
        <v>6</v>
      </c>
      <c r="F4670" t="s">
        <v>98</v>
      </c>
      <c r="G4670">
        <v>1.2054E-2</v>
      </c>
      <c r="J4670" s="1">
        <v>0</v>
      </c>
      <c r="K4670" s="1">
        <v>150</v>
      </c>
    </row>
    <row r="4671" spans="1:11">
      <c r="A4671" t="s">
        <v>75</v>
      </c>
      <c r="B4671" t="s">
        <v>76</v>
      </c>
      <c r="C4671" t="s">
        <v>65</v>
      </c>
      <c r="D4671" t="s">
        <v>100</v>
      </c>
      <c r="E4671">
        <v>6</v>
      </c>
      <c r="F4671" t="s">
        <v>98</v>
      </c>
      <c r="G4671">
        <v>0.67294393333333302</v>
      </c>
      <c r="J4671" s="1">
        <v>0</v>
      </c>
      <c r="K4671" s="1">
        <v>150</v>
      </c>
    </row>
    <row r="4672" spans="1:11">
      <c r="A4672" t="s">
        <v>75</v>
      </c>
      <c r="B4672" t="s">
        <v>76</v>
      </c>
      <c r="C4672" t="s">
        <v>64</v>
      </c>
      <c r="D4672" t="s">
        <v>100</v>
      </c>
      <c r="E4672">
        <v>6</v>
      </c>
      <c r="F4672" t="s">
        <v>98</v>
      </c>
      <c r="G4672">
        <v>0.777575666666666</v>
      </c>
      <c r="J4672" s="1">
        <v>0</v>
      </c>
      <c r="K4672" s="1">
        <v>150</v>
      </c>
    </row>
    <row r="4673" spans="1:11">
      <c r="A4673" t="s">
        <v>75</v>
      </c>
      <c r="B4673" t="s">
        <v>76</v>
      </c>
      <c r="C4673" t="s">
        <v>63</v>
      </c>
      <c r="D4673" t="s">
        <v>100</v>
      </c>
      <c r="E4673">
        <v>6</v>
      </c>
      <c r="F4673" t="s">
        <v>98</v>
      </c>
      <c r="G4673">
        <v>0.61980414444444398</v>
      </c>
      <c r="J4673" s="1">
        <v>0</v>
      </c>
      <c r="K4673" s="1">
        <v>150</v>
      </c>
    </row>
    <row r="4674" spans="1:11">
      <c r="A4674" t="s">
        <v>75</v>
      </c>
      <c r="B4674" t="s">
        <v>76</v>
      </c>
      <c r="C4674" t="s">
        <v>58</v>
      </c>
      <c r="D4674" t="s">
        <v>100</v>
      </c>
      <c r="E4674">
        <v>7</v>
      </c>
      <c r="F4674" t="s">
        <v>98</v>
      </c>
      <c r="G4674">
        <v>0</v>
      </c>
      <c r="J4674" s="1">
        <v>0</v>
      </c>
      <c r="K4674" s="1">
        <v>150</v>
      </c>
    </row>
    <row r="4675" spans="1:11">
      <c r="A4675" t="s">
        <v>75</v>
      </c>
      <c r="B4675" t="s">
        <v>76</v>
      </c>
      <c r="C4675" t="s">
        <v>62</v>
      </c>
      <c r="D4675" t="s">
        <v>100</v>
      </c>
      <c r="E4675">
        <v>7</v>
      </c>
      <c r="F4675" t="s">
        <v>98</v>
      </c>
      <c r="G4675">
        <v>0</v>
      </c>
      <c r="J4675" s="1">
        <v>0</v>
      </c>
      <c r="K4675" s="1">
        <v>150</v>
      </c>
    </row>
    <row r="4676" spans="1:11">
      <c r="A4676" t="s">
        <v>75</v>
      </c>
      <c r="B4676" t="s">
        <v>76</v>
      </c>
      <c r="C4676" t="s">
        <v>66</v>
      </c>
      <c r="D4676" t="s">
        <v>100</v>
      </c>
      <c r="E4676">
        <v>7</v>
      </c>
      <c r="F4676" t="s">
        <v>98</v>
      </c>
      <c r="G4676">
        <v>0.265046301075269</v>
      </c>
      <c r="J4676" s="1">
        <v>0</v>
      </c>
      <c r="K4676" s="1">
        <v>150</v>
      </c>
    </row>
    <row r="4677" spans="1:11">
      <c r="A4677" t="s">
        <v>75</v>
      </c>
      <c r="B4677" t="s">
        <v>76</v>
      </c>
      <c r="C4677" t="s">
        <v>56</v>
      </c>
      <c r="D4677" t="s">
        <v>100</v>
      </c>
      <c r="E4677">
        <v>7</v>
      </c>
      <c r="F4677" t="s">
        <v>98</v>
      </c>
      <c r="G4677">
        <v>6.18530952380952E-2</v>
      </c>
      <c r="J4677" s="1">
        <v>0</v>
      </c>
      <c r="K4677" s="1">
        <v>150</v>
      </c>
    </row>
    <row r="4678" spans="1:11">
      <c r="A4678" t="s">
        <v>75</v>
      </c>
      <c r="B4678" t="s">
        <v>76</v>
      </c>
      <c r="C4678" t="s">
        <v>55</v>
      </c>
      <c r="D4678" t="s">
        <v>100</v>
      </c>
      <c r="E4678">
        <v>7</v>
      </c>
      <c r="F4678" t="s">
        <v>98</v>
      </c>
      <c r="G4678">
        <v>0.31878590322580602</v>
      </c>
      <c r="J4678" s="1">
        <v>0</v>
      </c>
      <c r="K4678" s="1">
        <v>150</v>
      </c>
    </row>
    <row r="4679" spans="1:11">
      <c r="A4679" t="s">
        <v>75</v>
      </c>
      <c r="B4679" t="s">
        <v>76</v>
      </c>
      <c r="C4679" t="s">
        <v>61</v>
      </c>
      <c r="D4679" t="s">
        <v>100</v>
      </c>
      <c r="E4679">
        <v>7</v>
      </c>
      <c r="F4679" t="s">
        <v>98</v>
      </c>
      <c r="G4679">
        <v>0</v>
      </c>
      <c r="J4679" s="1">
        <v>0</v>
      </c>
      <c r="K4679" s="1">
        <v>150</v>
      </c>
    </row>
    <row r="4680" spans="1:11">
      <c r="A4680" t="s">
        <v>75</v>
      </c>
      <c r="B4680" t="s">
        <v>76</v>
      </c>
      <c r="C4680" t="s">
        <v>60</v>
      </c>
      <c r="D4680" t="s">
        <v>100</v>
      </c>
      <c r="E4680">
        <v>7</v>
      </c>
      <c r="F4680" t="s">
        <v>98</v>
      </c>
      <c r="G4680">
        <v>0</v>
      </c>
      <c r="J4680" s="1">
        <v>0</v>
      </c>
      <c r="K4680" s="1">
        <v>150</v>
      </c>
    </row>
    <row r="4681" spans="1:11">
      <c r="A4681" t="s">
        <v>75</v>
      </c>
      <c r="B4681" t="s">
        <v>76</v>
      </c>
      <c r="C4681" t="s">
        <v>57</v>
      </c>
      <c r="D4681" t="s">
        <v>100</v>
      </c>
      <c r="E4681">
        <v>7</v>
      </c>
      <c r="F4681" t="s">
        <v>98</v>
      </c>
      <c r="G4681">
        <v>0.111575935483871</v>
      </c>
      <c r="J4681" s="1">
        <v>0</v>
      </c>
      <c r="K4681" s="1">
        <v>150</v>
      </c>
    </row>
    <row r="4682" spans="1:11">
      <c r="A4682" t="s">
        <v>75</v>
      </c>
      <c r="B4682" t="s">
        <v>76</v>
      </c>
      <c r="C4682" t="s">
        <v>59</v>
      </c>
      <c r="D4682" t="s">
        <v>100</v>
      </c>
      <c r="E4682">
        <v>7</v>
      </c>
      <c r="F4682" t="s">
        <v>98</v>
      </c>
      <c r="G4682">
        <v>0</v>
      </c>
      <c r="J4682" s="1">
        <v>0</v>
      </c>
      <c r="K4682" s="1">
        <v>150</v>
      </c>
    </row>
    <row r="4683" spans="1:11">
      <c r="A4683" t="s">
        <v>75</v>
      </c>
      <c r="B4683" t="s">
        <v>76</v>
      </c>
      <c r="C4683" t="s">
        <v>65</v>
      </c>
      <c r="D4683" t="s">
        <v>100</v>
      </c>
      <c r="E4683">
        <v>7</v>
      </c>
      <c r="F4683" t="s">
        <v>98</v>
      </c>
      <c r="G4683">
        <v>4.5701777777777799E-2</v>
      </c>
      <c r="J4683" s="1">
        <v>0</v>
      </c>
      <c r="K4683" s="1">
        <v>150</v>
      </c>
    </row>
    <row r="4684" spans="1:11">
      <c r="A4684" t="s">
        <v>75</v>
      </c>
      <c r="B4684" t="s">
        <v>76</v>
      </c>
      <c r="C4684" t="s">
        <v>64</v>
      </c>
      <c r="D4684" t="s">
        <v>100</v>
      </c>
      <c r="E4684">
        <v>7</v>
      </c>
      <c r="F4684" t="s">
        <v>98</v>
      </c>
      <c r="G4684">
        <v>0.23703531182795701</v>
      </c>
      <c r="J4684" s="1">
        <v>0</v>
      </c>
      <c r="K4684" s="1">
        <v>150</v>
      </c>
    </row>
    <row r="4685" spans="1:11">
      <c r="A4685" t="s">
        <v>75</v>
      </c>
      <c r="B4685" t="s">
        <v>76</v>
      </c>
      <c r="C4685" t="s">
        <v>63</v>
      </c>
      <c r="D4685" t="s">
        <v>100</v>
      </c>
      <c r="E4685">
        <v>7</v>
      </c>
      <c r="F4685" t="s">
        <v>98</v>
      </c>
      <c r="G4685">
        <v>9.3968888888888904E-3</v>
      </c>
      <c r="J4685" s="1">
        <v>0</v>
      </c>
      <c r="K4685" s="1">
        <v>150</v>
      </c>
    </row>
    <row r="4686" spans="1:11">
      <c r="A4686" t="s">
        <v>75</v>
      </c>
      <c r="B4686" t="s">
        <v>76</v>
      </c>
      <c r="C4686" t="s">
        <v>58</v>
      </c>
      <c r="D4686" t="s">
        <v>100</v>
      </c>
      <c r="E4686">
        <v>8</v>
      </c>
      <c r="F4686" t="s">
        <v>98</v>
      </c>
      <c r="G4686">
        <v>0</v>
      </c>
      <c r="J4686" s="1">
        <v>0</v>
      </c>
      <c r="K4686" s="1">
        <v>150</v>
      </c>
    </row>
    <row r="4687" spans="1:11">
      <c r="A4687" t="s">
        <v>75</v>
      </c>
      <c r="B4687" t="s">
        <v>76</v>
      </c>
      <c r="C4687" t="s">
        <v>62</v>
      </c>
      <c r="D4687" t="s">
        <v>100</v>
      </c>
      <c r="E4687">
        <v>8</v>
      </c>
      <c r="F4687" t="s">
        <v>98</v>
      </c>
      <c r="G4687">
        <v>0</v>
      </c>
      <c r="J4687" s="1">
        <v>0</v>
      </c>
      <c r="K4687" s="1">
        <v>150</v>
      </c>
    </row>
    <row r="4688" spans="1:11">
      <c r="A4688" t="s">
        <v>75</v>
      </c>
      <c r="B4688" t="s">
        <v>76</v>
      </c>
      <c r="C4688" t="s">
        <v>66</v>
      </c>
      <c r="D4688" t="s">
        <v>100</v>
      </c>
      <c r="E4688">
        <v>8</v>
      </c>
      <c r="F4688" t="s">
        <v>98</v>
      </c>
      <c r="G4688">
        <v>0</v>
      </c>
      <c r="J4688" s="1">
        <v>0</v>
      </c>
      <c r="K4688" s="1">
        <v>150</v>
      </c>
    </row>
    <row r="4689" spans="1:11">
      <c r="A4689" t="s">
        <v>75</v>
      </c>
      <c r="B4689" t="s">
        <v>76</v>
      </c>
      <c r="C4689" t="s">
        <v>56</v>
      </c>
      <c r="D4689" t="s">
        <v>100</v>
      </c>
      <c r="E4689">
        <v>8</v>
      </c>
      <c r="F4689" t="s">
        <v>98</v>
      </c>
      <c r="G4689">
        <v>0</v>
      </c>
      <c r="J4689" s="1">
        <v>0</v>
      </c>
      <c r="K4689" s="1">
        <v>150</v>
      </c>
    </row>
    <row r="4690" spans="1:11">
      <c r="A4690" t="s">
        <v>75</v>
      </c>
      <c r="B4690" t="s">
        <v>76</v>
      </c>
      <c r="C4690" t="s">
        <v>55</v>
      </c>
      <c r="D4690" t="s">
        <v>100</v>
      </c>
      <c r="E4690">
        <v>8</v>
      </c>
      <c r="F4690" t="s">
        <v>98</v>
      </c>
      <c r="G4690">
        <v>0</v>
      </c>
      <c r="J4690" s="1">
        <v>0</v>
      </c>
      <c r="K4690" s="1">
        <v>150</v>
      </c>
    </row>
    <row r="4691" spans="1:11">
      <c r="A4691" t="s">
        <v>75</v>
      </c>
      <c r="B4691" t="s">
        <v>76</v>
      </c>
      <c r="C4691" t="s">
        <v>61</v>
      </c>
      <c r="D4691" t="s">
        <v>100</v>
      </c>
      <c r="E4691">
        <v>8</v>
      </c>
      <c r="F4691" t="s">
        <v>98</v>
      </c>
      <c r="G4691">
        <v>0</v>
      </c>
      <c r="J4691" s="1">
        <v>0</v>
      </c>
      <c r="K4691" s="1">
        <v>150</v>
      </c>
    </row>
    <row r="4692" spans="1:11">
      <c r="A4692" t="s">
        <v>75</v>
      </c>
      <c r="B4692" t="s">
        <v>76</v>
      </c>
      <c r="C4692" t="s">
        <v>60</v>
      </c>
      <c r="D4692" t="s">
        <v>100</v>
      </c>
      <c r="E4692">
        <v>8</v>
      </c>
      <c r="F4692" t="s">
        <v>98</v>
      </c>
      <c r="G4692">
        <v>0</v>
      </c>
      <c r="J4692" s="1">
        <v>0</v>
      </c>
      <c r="K4692" s="1">
        <v>150</v>
      </c>
    </row>
    <row r="4693" spans="1:11">
      <c r="A4693" t="s">
        <v>75</v>
      </c>
      <c r="B4693" t="s">
        <v>76</v>
      </c>
      <c r="C4693" t="s">
        <v>57</v>
      </c>
      <c r="D4693" t="s">
        <v>100</v>
      </c>
      <c r="E4693">
        <v>8</v>
      </c>
      <c r="F4693" t="s">
        <v>98</v>
      </c>
      <c r="G4693">
        <v>0</v>
      </c>
      <c r="J4693" s="1">
        <v>0</v>
      </c>
      <c r="K4693" s="1">
        <v>150</v>
      </c>
    </row>
    <row r="4694" spans="1:11">
      <c r="A4694" t="s">
        <v>75</v>
      </c>
      <c r="B4694" t="s">
        <v>76</v>
      </c>
      <c r="C4694" t="s">
        <v>59</v>
      </c>
      <c r="D4694" t="s">
        <v>100</v>
      </c>
      <c r="E4694">
        <v>8</v>
      </c>
      <c r="F4694" t="s">
        <v>98</v>
      </c>
      <c r="G4694">
        <v>0</v>
      </c>
      <c r="J4694" s="1">
        <v>0</v>
      </c>
      <c r="K4694" s="1">
        <v>150</v>
      </c>
    </row>
    <row r="4695" spans="1:11">
      <c r="A4695" t="s">
        <v>75</v>
      </c>
      <c r="B4695" t="s">
        <v>76</v>
      </c>
      <c r="C4695" t="s">
        <v>65</v>
      </c>
      <c r="D4695" t="s">
        <v>100</v>
      </c>
      <c r="E4695">
        <v>8</v>
      </c>
      <c r="F4695" t="s">
        <v>98</v>
      </c>
      <c r="G4695">
        <v>0</v>
      </c>
      <c r="J4695" s="1">
        <v>0</v>
      </c>
      <c r="K4695" s="1">
        <v>150</v>
      </c>
    </row>
    <row r="4696" spans="1:11">
      <c r="A4696" t="s">
        <v>75</v>
      </c>
      <c r="B4696" t="s">
        <v>76</v>
      </c>
      <c r="C4696" t="s">
        <v>64</v>
      </c>
      <c r="D4696" t="s">
        <v>100</v>
      </c>
      <c r="E4696">
        <v>8</v>
      </c>
      <c r="F4696" t="s">
        <v>98</v>
      </c>
      <c r="G4696">
        <v>0</v>
      </c>
      <c r="J4696" s="1">
        <v>0</v>
      </c>
      <c r="K4696" s="1">
        <v>150</v>
      </c>
    </row>
    <row r="4697" spans="1:11">
      <c r="A4697" t="s">
        <v>75</v>
      </c>
      <c r="B4697" t="s">
        <v>76</v>
      </c>
      <c r="C4697" t="s">
        <v>63</v>
      </c>
      <c r="D4697" t="s">
        <v>100</v>
      </c>
      <c r="E4697">
        <v>8</v>
      </c>
      <c r="F4697" t="s">
        <v>98</v>
      </c>
      <c r="G4697">
        <v>0</v>
      </c>
      <c r="J4697" s="1">
        <v>0</v>
      </c>
      <c r="K4697" s="1">
        <v>150</v>
      </c>
    </row>
    <row r="4698" spans="1:11">
      <c r="A4698" t="s">
        <v>75</v>
      </c>
      <c r="B4698" t="s">
        <v>76</v>
      </c>
      <c r="C4698" t="s">
        <v>58</v>
      </c>
      <c r="D4698" t="s">
        <v>100</v>
      </c>
      <c r="E4698">
        <v>9</v>
      </c>
      <c r="F4698" t="s">
        <v>98</v>
      </c>
      <c r="G4698">
        <v>0</v>
      </c>
      <c r="J4698" s="1">
        <v>0</v>
      </c>
      <c r="K4698" s="1">
        <v>150</v>
      </c>
    </row>
    <row r="4699" spans="1:11">
      <c r="A4699" t="s">
        <v>75</v>
      </c>
      <c r="B4699" t="s">
        <v>76</v>
      </c>
      <c r="C4699" t="s">
        <v>62</v>
      </c>
      <c r="D4699" t="s">
        <v>100</v>
      </c>
      <c r="E4699">
        <v>9</v>
      </c>
      <c r="F4699" t="s">
        <v>98</v>
      </c>
      <c r="G4699">
        <v>0</v>
      </c>
      <c r="J4699" s="1">
        <v>0</v>
      </c>
      <c r="K4699" s="1">
        <v>150</v>
      </c>
    </row>
    <row r="4700" spans="1:11">
      <c r="A4700" t="s">
        <v>75</v>
      </c>
      <c r="B4700" t="s">
        <v>76</v>
      </c>
      <c r="C4700" t="s">
        <v>66</v>
      </c>
      <c r="D4700" t="s">
        <v>100</v>
      </c>
      <c r="E4700">
        <v>9</v>
      </c>
      <c r="F4700" t="s">
        <v>98</v>
      </c>
      <c r="G4700">
        <v>0</v>
      </c>
      <c r="J4700" s="1">
        <v>0</v>
      </c>
      <c r="K4700" s="1">
        <v>150</v>
      </c>
    </row>
    <row r="4701" spans="1:11">
      <c r="A4701" t="s">
        <v>75</v>
      </c>
      <c r="B4701" t="s">
        <v>76</v>
      </c>
      <c r="C4701" t="s">
        <v>56</v>
      </c>
      <c r="D4701" t="s">
        <v>100</v>
      </c>
      <c r="E4701">
        <v>9</v>
      </c>
      <c r="F4701" t="s">
        <v>98</v>
      </c>
      <c r="G4701">
        <v>0</v>
      </c>
      <c r="J4701" s="1">
        <v>0</v>
      </c>
      <c r="K4701" s="1">
        <v>150</v>
      </c>
    </row>
    <row r="4702" spans="1:11">
      <c r="A4702" t="s">
        <v>75</v>
      </c>
      <c r="B4702" t="s">
        <v>76</v>
      </c>
      <c r="C4702" t="s">
        <v>55</v>
      </c>
      <c r="D4702" t="s">
        <v>100</v>
      </c>
      <c r="E4702">
        <v>9</v>
      </c>
      <c r="F4702" t="s">
        <v>98</v>
      </c>
      <c r="G4702">
        <v>0</v>
      </c>
      <c r="J4702" s="1">
        <v>0</v>
      </c>
      <c r="K4702" s="1">
        <v>150</v>
      </c>
    </row>
    <row r="4703" spans="1:11">
      <c r="A4703" t="s">
        <v>75</v>
      </c>
      <c r="B4703" t="s">
        <v>76</v>
      </c>
      <c r="C4703" t="s">
        <v>61</v>
      </c>
      <c r="D4703" t="s">
        <v>100</v>
      </c>
      <c r="E4703">
        <v>9</v>
      </c>
      <c r="F4703" t="s">
        <v>98</v>
      </c>
      <c r="G4703">
        <v>0</v>
      </c>
      <c r="J4703" s="1">
        <v>0</v>
      </c>
      <c r="K4703" s="1">
        <v>150</v>
      </c>
    </row>
    <row r="4704" spans="1:11">
      <c r="A4704" t="s">
        <v>75</v>
      </c>
      <c r="B4704" t="s">
        <v>76</v>
      </c>
      <c r="C4704" t="s">
        <v>60</v>
      </c>
      <c r="D4704" t="s">
        <v>100</v>
      </c>
      <c r="E4704">
        <v>9</v>
      </c>
      <c r="F4704" t="s">
        <v>98</v>
      </c>
      <c r="G4704">
        <v>0</v>
      </c>
      <c r="J4704" s="1">
        <v>0</v>
      </c>
      <c r="K4704" s="1">
        <v>150</v>
      </c>
    </row>
    <row r="4705" spans="1:11">
      <c r="A4705" t="s">
        <v>75</v>
      </c>
      <c r="B4705" t="s">
        <v>76</v>
      </c>
      <c r="C4705" t="s">
        <v>57</v>
      </c>
      <c r="D4705" t="s">
        <v>100</v>
      </c>
      <c r="E4705">
        <v>9</v>
      </c>
      <c r="F4705" t="s">
        <v>98</v>
      </c>
      <c r="G4705">
        <v>0</v>
      </c>
      <c r="J4705" s="1">
        <v>0</v>
      </c>
      <c r="K4705" s="1">
        <v>150</v>
      </c>
    </row>
    <row r="4706" spans="1:11">
      <c r="A4706" t="s">
        <v>75</v>
      </c>
      <c r="B4706" t="s">
        <v>76</v>
      </c>
      <c r="C4706" t="s">
        <v>59</v>
      </c>
      <c r="D4706" t="s">
        <v>100</v>
      </c>
      <c r="E4706">
        <v>9</v>
      </c>
      <c r="F4706" t="s">
        <v>98</v>
      </c>
      <c r="G4706">
        <v>0</v>
      </c>
      <c r="J4706" s="1">
        <v>0</v>
      </c>
      <c r="K4706" s="1">
        <v>150</v>
      </c>
    </row>
    <row r="4707" spans="1:11">
      <c r="A4707" t="s">
        <v>75</v>
      </c>
      <c r="B4707" t="s">
        <v>76</v>
      </c>
      <c r="C4707" t="s">
        <v>65</v>
      </c>
      <c r="D4707" t="s">
        <v>100</v>
      </c>
      <c r="E4707">
        <v>9</v>
      </c>
      <c r="F4707" t="s">
        <v>98</v>
      </c>
      <c r="G4707">
        <v>0</v>
      </c>
      <c r="J4707" s="1">
        <v>0</v>
      </c>
      <c r="K4707" s="1">
        <v>150</v>
      </c>
    </row>
    <row r="4708" spans="1:11">
      <c r="A4708" t="s">
        <v>75</v>
      </c>
      <c r="B4708" t="s">
        <v>76</v>
      </c>
      <c r="C4708" t="s">
        <v>64</v>
      </c>
      <c r="D4708" t="s">
        <v>100</v>
      </c>
      <c r="E4708">
        <v>9</v>
      </c>
      <c r="F4708" t="s">
        <v>98</v>
      </c>
      <c r="G4708">
        <v>0</v>
      </c>
      <c r="J4708" s="1">
        <v>0</v>
      </c>
      <c r="K4708" s="1">
        <v>150</v>
      </c>
    </row>
    <row r="4709" spans="1:11">
      <c r="A4709" t="s">
        <v>75</v>
      </c>
      <c r="B4709" t="s">
        <v>76</v>
      </c>
      <c r="C4709" t="s">
        <v>63</v>
      </c>
      <c r="D4709" t="s">
        <v>100</v>
      </c>
      <c r="E4709">
        <v>9</v>
      </c>
      <c r="F4709" t="s">
        <v>98</v>
      </c>
      <c r="G4709">
        <v>0</v>
      </c>
      <c r="J4709" s="1">
        <v>0</v>
      </c>
      <c r="K4709" s="1">
        <v>150</v>
      </c>
    </row>
    <row r="4710" spans="1:11">
      <c r="A4710" t="s">
        <v>75</v>
      </c>
      <c r="B4710" t="s">
        <v>76</v>
      </c>
      <c r="C4710" t="s">
        <v>58</v>
      </c>
      <c r="D4710" t="s">
        <v>100</v>
      </c>
      <c r="E4710">
        <v>10</v>
      </c>
      <c r="F4710" t="s">
        <v>98</v>
      </c>
      <c r="G4710">
        <v>0</v>
      </c>
      <c r="J4710" s="1">
        <v>0</v>
      </c>
      <c r="K4710" s="1">
        <v>150</v>
      </c>
    </row>
    <row r="4711" spans="1:11">
      <c r="A4711" t="s">
        <v>75</v>
      </c>
      <c r="B4711" t="s">
        <v>76</v>
      </c>
      <c r="C4711" t="s">
        <v>62</v>
      </c>
      <c r="D4711" t="s">
        <v>100</v>
      </c>
      <c r="E4711">
        <v>10</v>
      </c>
      <c r="F4711" t="s">
        <v>98</v>
      </c>
      <c r="G4711">
        <v>0</v>
      </c>
      <c r="J4711" s="1">
        <v>0</v>
      </c>
      <c r="K4711" s="1">
        <v>150</v>
      </c>
    </row>
    <row r="4712" spans="1:11">
      <c r="A4712" t="s">
        <v>75</v>
      </c>
      <c r="B4712" t="s">
        <v>76</v>
      </c>
      <c r="C4712" t="s">
        <v>66</v>
      </c>
      <c r="D4712" t="s">
        <v>100</v>
      </c>
      <c r="E4712">
        <v>10</v>
      </c>
      <c r="F4712" t="s">
        <v>98</v>
      </c>
      <c r="G4712">
        <v>0</v>
      </c>
      <c r="J4712" s="1">
        <v>0</v>
      </c>
      <c r="K4712" s="1">
        <v>150</v>
      </c>
    </row>
    <row r="4713" spans="1:11">
      <c r="A4713" t="s">
        <v>75</v>
      </c>
      <c r="B4713" t="s">
        <v>76</v>
      </c>
      <c r="C4713" t="s">
        <v>56</v>
      </c>
      <c r="D4713" t="s">
        <v>100</v>
      </c>
      <c r="E4713">
        <v>10</v>
      </c>
      <c r="F4713" t="s">
        <v>98</v>
      </c>
      <c r="G4713">
        <v>0</v>
      </c>
      <c r="J4713" s="1">
        <v>0</v>
      </c>
      <c r="K4713" s="1">
        <v>150</v>
      </c>
    </row>
    <row r="4714" spans="1:11">
      <c r="A4714" t="s">
        <v>75</v>
      </c>
      <c r="B4714" t="s">
        <v>76</v>
      </c>
      <c r="C4714" t="s">
        <v>55</v>
      </c>
      <c r="D4714" t="s">
        <v>100</v>
      </c>
      <c r="E4714">
        <v>10</v>
      </c>
      <c r="F4714" t="s">
        <v>98</v>
      </c>
      <c r="G4714">
        <v>0</v>
      </c>
      <c r="J4714" s="1">
        <v>0</v>
      </c>
      <c r="K4714" s="1">
        <v>150</v>
      </c>
    </row>
    <row r="4715" spans="1:11">
      <c r="A4715" t="s">
        <v>75</v>
      </c>
      <c r="B4715" t="s">
        <v>76</v>
      </c>
      <c r="C4715" t="s">
        <v>61</v>
      </c>
      <c r="D4715" t="s">
        <v>100</v>
      </c>
      <c r="E4715">
        <v>10</v>
      </c>
      <c r="F4715" t="s">
        <v>98</v>
      </c>
      <c r="G4715">
        <v>0</v>
      </c>
      <c r="J4715" s="1">
        <v>0</v>
      </c>
      <c r="K4715" s="1">
        <v>150</v>
      </c>
    </row>
    <row r="4716" spans="1:11">
      <c r="A4716" t="s">
        <v>75</v>
      </c>
      <c r="B4716" t="s">
        <v>76</v>
      </c>
      <c r="C4716" t="s">
        <v>60</v>
      </c>
      <c r="D4716" t="s">
        <v>100</v>
      </c>
      <c r="E4716">
        <v>10</v>
      </c>
      <c r="F4716" t="s">
        <v>98</v>
      </c>
      <c r="G4716">
        <v>0</v>
      </c>
      <c r="J4716" s="1">
        <v>0</v>
      </c>
      <c r="K4716" s="1">
        <v>150</v>
      </c>
    </row>
    <row r="4717" spans="1:11">
      <c r="A4717" t="s">
        <v>75</v>
      </c>
      <c r="B4717" t="s">
        <v>76</v>
      </c>
      <c r="C4717" t="s">
        <v>57</v>
      </c>
      <c r="D4717" t="s">
        <v>100</v>
      </c>
      <c r="E4717">
        <v>10</v>
      </c>
      <c r="F4717" t="s">
        <v>98</v>
      </c>
      <c r="G4717">
        <v>0</v>
      </c>
      <c r="J4717" s="1">
        <v>0</v>
      </c>
      <c r="K4717" s="1">
        <v>150</v>
      </c>
    </row>
    <row r="4718" spans="1:11">
      <c r="A4718" t="s">
        <v>75</v>
      </c>
      <c r="B4718" t="s">
        <v>76</v>
      </c>
      <c r="C4718" t="s">
        <v>59</v>
      </c>
      <c r="D4718" t="s">
        <v>100</v>
      </c>
      <c r="E4718">
        <v>10</v>
      </c>
      <c r="F4718" t="s">
        <v>98</v>
      </c>
      <c r="G4718">
        <v>0</v>
      </c>
      <c r="J4718" s="1">
        <v>0</v>
      </c>
      <c r="K4718" s="1">
        <v>150</v>
      </c>
    </row>
    <row r="4719" spans="1:11">
      <c r="A4719" t="s">
        <v>75</v>
      </c>
      <c r="B4719" t="s">
        <v>76</v>
      </c>
      <c r="C4719" t="s">
        <v>65</v>
      </c>
      <c r="D4719" t="s">
        <v>100</v>
      </c>
      <c r="E4719">
        <v>10</v>
      </c>
      <c r="F4719" t="s">
        <v>98</v>
      </c>
      <c r="G4719">
        <v>0</v>
      </c>
      <c r="J4719" s="1">
        <v>0</v>
      </c>
      <c r="K4719" s="1">
        <v>150</v>
      </c>
    </row>
    <row r="4720" spans="1:11">
      <c r="A4720" t="s">
        <v>75</v>
      </c>
      <c r="B4720" t="s">
        <v>76</v>
      </c>
      <c r="C4720" t="s">
        <v>64</v>
      </c>
      <c r="D4720" t="s">
        <v>100</v>
      </c>
      <c r="E4720">
        <v>10</v>
      </c>
      <c r="F4720" t="s">
        <v>98</v>
      </c>
      <c r="G4720">
        <v>0</v>
      </c>
      <c r="J4720" s="1">
        <v>0</v>
      </c>
      <c r="K4720" s="1">
        <v>150</v>
      </c>
    </row>
    <row r="4721" spans="1:11">
      <c r="A4721" t="s">
        <v>75</v>
      </c>
      <c r="B4721" t="s">
        <v>76</v>
      </c>
      <c r="C4721" t="s">
        <v>63</v>
      </c>
      <c r="D4721" t="s">
        <v>100</v>
      </c>
      <c r="E4721">
        <v>10</v>
      </c>
      <c r="F4721" t="s">
        <v>98</v>
      </c>
      <c r="G4721">
        <v>0</v>
      </c>
      <c r="J4721" s="1">
        <v>0</v>
      </c>
      <c r="K4721" s="1">
        <v>150</v>
      </c>
    </row>
    <row r="4722" spans="1:11">
      <c r="A4722" t="s">
        <v>75</v>
      </c>
      <c r="B4722" t="s">
        <v>76</v>
      </c>
      <c r="C4722" t="s">
        <v>58</v>
      </c>
      <c r="D4722" t="s">
        <v>100</v>
      </c>
      <c r="E4722">
        <v>11</v>
      </c>
      <c r="F4722" t="s">
        <v>98</v>
      </c>
      <c r="G4722">
        <v>0</v>
      </c>
      <c r="J4722" s="1">
        <v>0</v>
      </c>
      <c r="K4722" s="1">
        <v>150</v>
      </c>
    </row>
    <row r="4723" spans="1:11">
      <c r="A4723" t="s">
        <v>75</v>
      </c>
      <c r="B4723" t="s">
        <v>76</v>
      </c>
      <c r="C4723" t="s">
        <v>62</v>
      </c>
      <c r="D4723" t="s">
        <v>100</v>
      </c>
      <c r="E4723">
        <v>11</v>
      </c>
      <c r="F4723" t="s">
        <v>98</v>
      </c>
      <c r="G4723">
        <v>0</v>
      </c>
      <c r="J4723" s="1">
        <v>0</v>
      </c>
      <c r="K4723" s="1">
        <v>150</v>
      </c>
    </row>
    <row r="4724" spans="1:11">
      <c r="A4724" t="s">
        <v>75</v>
      </c>
      <c r="B4724" t="s">
        <v>76</v>
      </c>
      <c r="C4724" t="s">
        <v>66</v>
      </c>
      <c r="D4724" t="s">
        <v>100</v>
      </c>
      <c r="E4724">
        <v>11</v>
      </c>
      <c r="F4724" t="s">
        <v>98</v>
      </c>
      <c r="G4724">
        <v>0</v>
      </c>
      <c r="J4724" s="1">
        <v>0</v>
      </c>
      <c r="K4724" s="1">
        <v>150</v>
      </c>
    </row>
    <row r="4725" spans="1:11">
      <c r="A4725" t="s">
        <v>75</v>
      </c>
      <c r="B4725" t="s">
        <v>76</v>
      </c>
      <c r="C4725" t="s">
        <v>56</v>
      </c>
      <c r="D4725" t="s">
        <v>100</v>
      </c>
      <c r="E4725">
        <v>11</v>
      </c>
      <c r="F4725" t="s">
        <v>98</v>
      </c>
      <c r="G4725">
        <v>0</v>
      </c>
      <c r="J4725" s="1">
        <v>0</v>
      </c>
      <c r="K4725" s="1">
        <v>150</v>
      </c>
    </row>
    <row r="4726" spans="1:11">
      <c r="A4726" t="s">
        <v>75</v>
      </c>
      <c r="B4726" t="s">
        <v>76</v>
      </c>
      <c r="C4726" t="s">
        <v>55</v>
      </c>
      <c r="D4726" t="s">
        <v>100</v>
      </c>
      <c r="E4726">
        <v>11</v>
      </c>
      <c r="F4726" t="s">
        <v>98</v>
      </c>
      <c r="G4726">
        <v>0</v>
      </c>
      <c r="J4726" s="1">
        <v>0</v>
      </c>
      <c r="K4726" s="1">
        <v>150</v>
      </c>
    </row>
    <row r="4727" spans="1:11">
      <c r="A4727" t="s">
        <v>75</v>
      </c>
      <c r="B4727" t="s">
        <v>76</v>
      </c>
      <c r="C4727" t="s">
        <v>61</v>
      </c>
      <c r="D4727" t="s">
        <v>100</v>
      </c>
      <c r="E4727">
        <v>11</v>
      </c>
      <c r="F4727" t="s">
        <v>98</v>
      </c>
      <c r="G4727">
        <v>0</v>
      </c>
      <c r="J4727" s="1">
        <v>0</v>
      </c>
      <c r="K4727" s="1">
        <v>150</v>
      </c>
    </row>
    <row r="4728" spans="1:11">
      <c r="A4728" t="s">
        <v>75</v>
      </c>
      <c r="B4728" t="s">
        <v>76</v>
      </c>
      <c r="C4728" t="s">
        <v>60</v>
      </c>
      <c r="D4728" t="s">
        <v>100</v>
      </c>
      <c r="E4728">
        <v>11</v>
      </c>
      <c r="F4728" t="s">
        <v>98</v>
      </c>
      <c r="G4728">
        <v>0</v>
      </c>
      <c r="J4728" s="1">
        <v>0</v>
      </c>
      <c r="K4728" s="1">
        <v>150</v>
      </c>
    </row>
    <row r="4729" spans="1:11">
      <c r="A4729" t="s">
        <v>75</v>
      </c>
      <c r="B4729" t="s">
        <v>76</v>
      </c>
      <c r="C4729" t="s">
        <v>57</v>
      </c>
      <c r="D4729" t="s">
        <v>100</v>
      </c>
      <c r="E4729">
        <v>11</v>
      </c>
      <c r="F4729" t="s">
        <v>98</v>
      </c>
      <c r="G4729">
        <v>0</v>
      </c>
      <c r="J4729" s="1">
        <v>0</v>
      </c>
      <c r="K4729" s="1">
        <v>150</v>
      </c>
    </row>
    <row r="4730" spans="1:11">
      <c r="A4730" t="s">
        <v>75</v>
      </c>
      <c r="B4730" t="s">
        <v>76</v>
      </c>
      <c r="C4730" t="s">
        <v>59</v>
      </c>
      <c r="D4730" t="s">
        <v>100</v>
      </c>
      <c r="E4730">
        <v>11</v>
      </c>
      <c r="F4730" t="s">
        <v>98</v>
      </c>
      <c r="G4730">
        <v>0</v>
      </c>
      <c r="J4730" s="1">
        <v>0</v>
      </c>
      <c r="K4730" s="1">
        <v>150</v>
      </c>
    </row>
    <row r="4731" spans="1:11">
      <c r="A4731" t="s">
        <v>75</v>
      </c>
      <c r="B4731" t="s">
        <v>76</v>
      </c>
      <c r="C4731" t="s">
        <v>65</v>
      </c>
      <c r="D4731" t="s">
        <v>100</v>
      </c>
      <c r="E4731">
        <v>11</v>
      </c>
      <c r="F4731" t="s">
        <v>98</v>
      </c>
      <c r="G4731">
        <v>0</v>
      </c>
      <c r="J4731" s="1">
        <v>0</v>
      </c>
      <c r="K4731" s="1">
        <v>150</v>
      </c>
    </row>
    <row r="4732" spans="1:11">
      <c r="A4732" t="s">
        <v>75</v>
      </c>
      <c r="B4732" t="s">
        <v>76</v>
      </c>
      <c r="C4732" t="s">
        <v>64</v>
      </c>
      <c r="D4732" t="s">
        <v>100</v>
      </c>
      <c r="E4732">
        <v>11</v>
      </c>
      <c r="F4732" t="s">
        <v>98</v>
      </c>
      <c r="G4732">
        <v>0</v>
      </c>
      <c r="J4732" s="1">
        <v>0</v>
      </c>
      <c r="K4732" s="1">
        <v>150</v>
      </c>
    </row>
    <row r="4733" spans="1:11">
      <c r="A4733" t="s">
        <v>75</v>
      </c>
      <c r="B4733" t="s">
        <v>76</v>
      </c>
      <c r="C4733" t="s">
        <v>63</v>
      </c>
      <c r="D4733" t="s">
        <v>100</v>
      </c>
      <c r="E4733">
        <v>11</v>
      </c>
      <c r="F4733" t="s">
        <v>98</v>
      </c>
      <c r="G4733">
        <v>0</v>
      </c>
      <c r="J4733" s="1">
        <v>0</v>
      </c>
      <c r="K4733" s="1">
        <v>150</v>
      </c>
    </row>
    <row r="4734" spans="1:11">
      <c r="A4734" t="s">
        <v>75</v>
      </c>
      <c r="B4734" t="s">
        <v>76</v>
      </c>
      <c r="C4734" t="s">
        <v>58</v>
      </c>
      <c r="D4734" t="s">
        <v>100</v>
      </c>
      <c r="E4734">
        <v>12</v>
      </c>
      <c r="F4734" t="s">
        <v>98</v>
      </c>
      <c r="G4734">
        <v>0</v>
      </c>
      <c r="J4734" s="1">
        <v>0</v>
      </c>
      <c r="K4734" s="1">
        <v>150</v>
      </c>
    </row>
    <row r="4735" spans="1:11">
      <c r="A4735" t="s">
        <v>75</v>
      </c>
      <c r="B4735" t="s">
        <v>76</v>
      </c>
      <c r="C4735" t="s">
        <v>62</v>
      </c>
      <c r="D4735" t="s">
        <v>100</v>
      </c>
      <c r="E4735">
        <v>12</v>
      </c>
      <c r="F4735" t="s">
        <v>98</v>
      </c>
      <c r="G4735">
        <v>0</v>
      </c>
      <c r="J4735" s="1">
        <v>0</v>
      </c>
      <c r="K4735" s="1">
        <v>150</v>
      </c>
    </row>
    <row r="4736" spans="1:11">
      <c r="A4736" t="s">
        <v>75</v>
      </c>
      <c r="B4736" t="s">
        <v>76</v>
      </c>
      <c r="C4736" t="s">
        <v>66</v>
      </c>
      <c r="D4736" t="s">
        <v>100</v>
      </c>
      <c r="E4736">
        <v>12</v>
      </c>
      <c r="F4736" t="s">
        <v>98</v>
      </c>
      <c r="G4736">
        <v>0</v>
      </c>
      <c r="J4736" s="1">
        <v>0</v>
      </c>
      <c r="K4736" s="1">
        <v>150</v>
      </c>
    </row>
    <row r="4737" spans="1:11">
      <c r="A4737" t="s">
        <v>75</v>
      </c>
      <c r="B4737" t="s">
        <v>76</v>
      </c>
      <c r="C4737" t="s">
        <v>56</v>
      </c>
      <c r="D4737" t="s">
        <v>100</v>
      </c>
      <c r="E4737">
        <v>12</v>
      </c>
      <c r="F4737" t="s">
        <v>98</v>
      </c>
      <c r="G4737">
        <v>0</v>
      </c>
      <c r="J4737" s="1">
        <v>0</v>
      </c>
      <c r="K4737" s="1">
        <v>150</v>
      </c>
    </row>
    <row r="4738" spans="1:11">
      <c r="A4738" t="s">
        <v>75</v>
      </c>
      <c r="B4738" t="s">
        <v>76</v>
      </c>
      <c r="C4738" t="s">
        <v>55</v>
      </c>
      <c r="D4738" t="s">
        <v>100</v>
      </c>
      <c r="E4738">
        <v>12</v>
      </c>
      <c r="F4738" t="s">
        <v>98</v>
      </c>
      <c r="G4738">
        <v>0</v>
      </c>
      <c r="J4738" s="1">
        <v>0</v>
      </c>
      <c r="K4738" s="1">
        <v>150</v>
      </c>
    </row>
    <row r="4739" spans="1:11">
      <c r="A4739" t="s">
        <v>75</v>
      </c>
      <c r="B4739" t="s">
        <v>76</v>
      </c>
      <c r="C4739" t="s">
        <v>61</v>
      </c>
      <c r="D4739" t="s">
        <v>100</v>
      </c>
      <c r="E4739">
        <v>12</v>
      </c>
      <c r="F4739" t="s">
        <v>98</v>
      </c>
      <c r="G4739">
        <v>0</v>
      </c>
      <c r="J4739" s="1">
        <v>0</v>
      </c>
      <c r="K4739" s="1">
        <v>150</v>
      </c>
    </row>
    <row r="4740" spans="1:11">
      <c r="A4740" t="s">
        <v>75</v>
      </c>
      <c r="B4740" t="s">
        <v>76</v>
      </c>
      <c r="C4740" t="s">
        <v>60</v>
      </c>
      <c r="D4740" t="s">
        <v>100</v>
      </c>
      <c r="E4740">
        <v>12</v>
      </c>
      <c r="F4740" t="s">
        <v>98</v>
      </c>
      <c r="G4740">
        <v>0</v>
      </c>
      <c r="J4740" s="1">
        <v>0</v>
      </c>
      <c r="K4740" s="1">
        <v>150</v>
      </c>
    </row>
    <row r="4741" spans="1:11">
      <c r="A4741" t="s">
        <v>75</v>
      </c>
      <c r="B4741" t="s">
        <v>76</v>
      </c>
      <c r="C4741" t="s">
        <v>57</v>
      </c>
      <c r="D4741" t="s">
        <v>100</v>
      </c>
      <c r="E4741">
        <v>12</v>
      </c>
      <c r="F4741" t="s">
        <v>98</v>
      </c>
      <c r="G4741">
        <v>0</v>
      </c>
      <c r="J4741" s="1">
        <v>0</v>
      </c>
      <c r="K4741" s="1">
        <v>150</v>
      </c>
    </row>
    <row r="4742" spans="1:11">
      <c r="A4742" t="s">
        <v>75</v>
      </c>
      <c r="B4742" t="s">
        <v>76</v>
      </c>
      <c r="C4742" t="s">
        <v>59</v>
      </c>
      <c r="D4742" t="s">
        <v>100</v>
      </c>
      <c r="E4742">
        <v>12</v>
      </c>
      <c r="F4742" t="s">
        <v>98</v>
      </c>
      <c r="G4742">
        <v>0</v>
      </c>
      <c r="J4742" s="1">
        <v>0</v>
      </c>
      <c r="K4742" s="1">
        <v>150</v>
      </c>
    </row>
    <row r="4743" spans="1:11">
      <c r="A4743" t="s">
        <v>75</v>
      </c>
      <c r="B4743" t="s">
        <v>76</v>
      </c>
      <c r="C4743" t="s">
        <v>65</v>
      </c>
      <c r="D4743" t="s">
        <v>100</v>
      </c>
      <c r="E4743">
        <v>12</v>
      </c>
      <c r="F4743" t="s">
        <v>98</v>
      </c>
      <c r="G4743">
        <v>0</v>
      </c>
      <c r="J4743" s="1">
        <v>0</v>
      </c>
      <c r="K4743" s="1">
        <v>150</v>
      </c>
    </row>
    <row r="4744" spans="1:11">
      <c r="A4744" t="s">
        <v>75</v>
      </c>
      <c r="B4744" t="s">
        <v>76</v>
      </c>
      <c r="C4744" t="s">
        <v>64</v>
      </c>
      <c r="D4744" t="s">
        <v>100</v>
      </c>
      <c r="E4744">
        <v>12</v>
      </c>
      <c r="F4744" t="s">
        <v>98</v>
      </c>
      <c r="G4744">
        <v>0</v>
      </c>
      <c r="J4744" s="1">
        <v>0</v>
      </c>
      <c r="K4744" s="1">
        <v>150</v>
      </c>
    </row>
    <row r="4745" spans="1:11">
      <c r="A4745" t="s">
        <v>75</v>
      </c>
      <c r="B4745" t="s">
        <v>76</v>
      </c>
      <c r="C4745" t="s">
        <v>63</v>
      </c>
      <c r="D4745" t="s">
        <v>100</v>
      </c>
      <c r="E4745">
        <v>12</v>
      </c>
      <c r="F4745" t="s">
        <v>98</v>
      </c>
      <c r="G4745">
        <v>0</v>
      </c>
      <c r="J4745" s="1">
        <v>0</v>
      </c>
      <c r="K4745" s="1">
        <v>150</v>
      </c>
    </row>
    <row r="4746" spans="1:11">
      <c r="A4746" t="s">
        <v>75</v>
      </c>
      <c r="B4746" t="s">
        <v>76</v>
      </c>
      <c r="C4746" t="s">
        <v>58</v>
      </c>
      <c r="D4746" t="s">
        <v>100</v>
      </c>
      <c r="E4746">
        <v>13</v>
      </c>
      <c r="F4746" t="s">
        <v>98</v>
      </c>
      <c r="G4746">
        <v>0</v>
      </c>
      <c r="J4746" s="1">
        <v>0</v>
      </c>
      <c r="K4746" s="1">
        <v>150</v>
      </c>
    </row>
    <row r="4747" spans="1:11">
      <c r="A4747" t="s">
        <v>75</v>
      </c>
      <c r="B4747" t="s">
        <v>76</v>
      </c>
      <c r="C4747" t="s">
        <v>62</v>
      </c>
      <c r="D4747" t="s">
        <v>100</v>
      </c>
      <c r="E4747">
        <v>13</v>
      </c>
      <c r="F4747" t="s">
        <v>98</v>
      </c>
      <c r="G4747">
        <v>0</v>
      </c>
      <c r="J4747" s="1">
        <v>0</v>
      </c>
      <c r="K4747" s="1">
        <v>150</v>
      </c>
    </row>
    <row r="4748" spans="1:11">
      <c r="A4748" t="s">
        <v>75</v>
      </c>
      <c r="B4748" t="s">
        <v>76</v>
      </c>
      <c r="C4748" t="s">
        <v>66</v>
      </c>
      <c r="D4748" t="s">
        <v>100</v>
      </c>
      <c r="E4748">
        <v>13</v>
      </c>
      <c r="F4748" t="s">
        <v>98</v>
      </c>
      <c r="G4748">
        <v>0</v>
      </c>
      <c r="J4748" s="1">
        <v>0</v>
      </c>
      <c r="K4748" s="1">
        <v>150</v>
      </c>
    </row>
    <row r="4749" spans="1:11">
      <c r="A4749" t="s">
        <v>75</v>
      </c>
      <c r="B4749" t="s">
        <v>76</v>
      </c>
      <c r="C4749" t="s">
        <v>56</v>
      </c>
      <c r="D4749" t="s">
        <v>100</v>
      </c>
      <c r="E4749">
        <v>13</v>
      </c>
      <c r="F4749" t="s">
        <v>98</v>
      </c>
      <c r="G4749">
        <v>0</v>
      </c>
      <c r="J4749" s="1">
        <v>0</v>
      </c>
      <c r="K4749" s="1">
        <v>150</v>
      </c>
    </row>
    <row r="4750" spans="1:11">
      <c r="A4750" t="s">
        <v>75</v>
      </c>
      <c r="B4750" t="s">
        <v>76</v>
      </c>
      <c r="C4750" t="s">
        <v>55</v>
      </c>
      <c r="D4750" t="s">
        <v>100</v>
      </c>
      <c r="E4750">
        <v>13</v>
      </c>
      <c r="F4750" t="s">
        <v>98</v>
      </c>
      <c r="G4750">
        <v>0</v>
      </c>
      <c r="J4750" s="1">
        <v>0</v>
      </c>
      <c r="K4750" s="1">
        <v>150</v>
      </c>
    </row>
    <row r="4751" spans="1:11">
      <c r="A4751" t="s">
        <v>75</v>
      </c>
      <c r="B4751" t="s">
        <v>76</v>
      </c>
      <c r="C4751" t="s">
        <v>61</v>
      </c>
      <c r="D4751" t="s">
        <v>100</v>
      </c>
      <c r="E4751">
        <v>13</v>
      </c>
      <c r="F4751" t="s">
        <v>98</v>
      </c>
      <c r="G4751">
        <v>0</v>
      </c>
      <c r="J4751" s="1">
        <v>0</v>
      </c>
      <c r="K4751" s="1">
        <v>150</v>
      </c>
    </row>
    <row r="4752" spans="1:11">
      <c r="A4752" t="s">
        <v>75</v>
      </c>
      <c r="B4752" t="s">
        <v>76</v>
      </c>
      <c r="C4752" t="s">
        <v>60</v>
      </c>
      <c r="D4752" t="s">
        <v>100</v>
      </c>
      <c r="E4752">
        <v>13</v>
      </c>
      <c r="F4752" t="s">
        <v>98</v>
      </c>
      <c r="G4752">
        <v>0</v>
      </c>
      <c r="J4752" s="1">
        <v>0</v>
      </c>
      <c r="K4752" s="1">
        <v>150</v>
      </c>
    </row>
    <row r="4753" spans="1:11">
      <c r="A4753" t="s">
        <v>75</v>
      </c>
      <c r="B4753" t="s">
        <v>76</v>
      </c>
      <c r="C4753" t="s">
        <v>57</v>
      </c>
      <c r="D4753" t="s">
        <v>100</v>
      </c>
      <c r="E4753">
        <v>13</v>
      </c>
      <c r="F4753" t="s">
        <v>98</v>
      </c>
      <c r="G4753">
        <v>0</v>
      </c>
      <c r="J4753" s="1">
        <v>0</v>
      </c>
      <c r="K4753" s="1">
        <v>150</v>
      </c>
    </row>
    <row r="4754" spans="1:11">
      <c r="A4754" t="s">
        <v>75</v>
      </c>
      <c r="B4754" t="s">
        <v>76</v>
      </c>
      <c r="C4754" t="s">
        <v>59</v>
      </c>
      <c r="D4754" t="s">
        <v>100</v>
      </c>
      <c r="E4754">
        <v>13</v>
      </c>
      <c r="F4754" t="s">
        <v>98</v>
      </c>
      <c r="G4754">
        <v>0</v>
      </c>
      <c r="J4754" s="1">
        <v>0</v>
      </c>
      <c r="K4754" s="1">
        <v>150</v>
      </c>
    </row>
    <row r="4755" spans="1:11">
      <c r="A4755" t="s">
        <v>75</v>
      </c>
      <c r="B4755" t="s">
        <v>76</v>
      </c>
      <c r="C4755" t="s">
        <v>65</v>
      </c>
      <c r="D4755" t="s">
        <v>100</v>
      </c>
      <c r="E4755">
        <v>13</v>
      </c>
      <c r="F4755" t="s">
        <v>98</v>
      </c>
      <c r="G4755">
        <v>0</v>
      </c>
      <c r="J4755" s="1">
        <v>0</v>
      </c>
      <c r="K4755" s="1">
        <v>150</v>
      </c>
    </row>
    <row r="4756" spans="1:11">
      <c r="A4756" t="s">
        <v>75</v>
      </c>
      <c r="B4756" t="s">
        <v>76</v>
      </c>
      <c r="C4756" t="s">
        <v>64</v>
      </c>
      <c r="D4756" t="s">
        <v>100</v>
      </c>
      <c r="E4756">
        <v>13</v>
      </c>
      <c r="F4756" t="s">
        <v>98</v>
      </c>
      <c r="G4756">
        <v>0</v>
      </c>
      <c r="J4756" s="1">
        <v>0</v>
      </c>
      <c r="K4756" s="1">
        <v>150</v>
      </c>
    </row>
    <row r="4757" spans="1:11">
      <c r="A4757" t="s">
        <v>75</v>
      </c>
      <c r="B4757" t="s">
        <v>76</v>
      </c>
      <c r="C4757" t="s">
        <v>63</v>
      </c>
      <c r="D4757" t="s">
        <v>100</v>
      </c>
      <c r="E4757">
        <v>13</v>
      </c>
      <c r="F4757" t="s">
        <v>98</v>
      </c>
      <c r="G4757">
        <v>0</v>
      </c>
      <c r="J4757" s="1">
        <v>0</v>
      </c>
      <c r="K4757" s="1">
        <v>150</v>
      </c>
    </row>
    <row r="4758" spans="1:11">
      <c r="A4758" t="s">
        <v>75</v>
      </c>
      <c r="B4758" t="s">
        <v>76</v>
      </c>
      <c r="C4758" t="s">
        <v>58</v>
      </c>
      <c r="D4758" t="s">
        <v>100</v>
      </c>
      <c r="E4758">
        <v>14</v>
      </c>
      <c r="F4758" t="s">
        <v>98</v>
      </c>
      <c r="G4758">
        <v>0</v>
      </c>
      <c r="J4758" s="1">
        <v>0</v>
      </c>
      <c r="K4758" s="1">
        <v>150</v>
      </c>
    </row>
    <row r="4759" spans="1:11">
      <c r="A4759" t="s">
        <v>75</v>
      </c>
      <c r="B4759" t="s">
        <v>76</v>
      </c>
      <c r="C4759" t="s">
        <v>62</v>
      </c>
      <c r="D4759" t="s">
        <v>100</v>
      </c>
      <c r="E4759">
        <v>14</v>
      </c>
      <c r="F4759" t="s">
        <v>98</v>
      </c>
      <c r="G4759">
        <v>0</v>
      </c>
      <c r="J4759" s="1">
        <v>0</v>
      </c>
      <c r="K4759" s="1">
        <v>150</v>
      </c>
    </row>
    <row r="4760" spans="1:11">
      <c r="A4760" t="s">
        <v>75</v>
      </c>
      <c r="B4760" t="s">
        <v>76</v>
      </c>
      <c r="C4760" t="s">
        <v>66</v>
      </c>
      <c r="D4760" t="s">
        <v>100</v>
      </c>
      <c r="E4760">
        <v>14</v>
      </c>
      <c r="F4760" t="s">
        <v>98</v>
      </c>
      <c r="G4760">
        <v>0</v>
      </c>
      <c r="J4760" s="1">
        <v>0</v>
      </c>
      <c r="K4760" s="1">
        <v>150</v>
      </c>
    </row>
    <row r="4761" spans="1:11">
      <c r="A4761" t="s">
        <v>75</v>
      </c>
      <c r="B4761" t="s">
        <v>76</v>
      </c>
      <c r="C4761" t="s">
        <v>56</v>
      </c>
      <c r="D4761" t="s">
        <v>100</v>
      </c>
      <c r="E4761">
        <v>14</v>
      </c>
      <c r="F4761" t="s">
        <v>98</v>
      </c>
      <c r="G4761">
        <v>0</v>
      </c>
      <c r="J4761" s="1">
        <v>0</v>
      </c>
      <c r="K4761" s="1">
        <v>150</v>
      </c>
    </row>
    <row r="4762" spans="1:11">
      <c r="A4762" t="s">
        <v>75</v>
      </c>
      <c r="B4762" t="s">
        <v>76</v>
      </c>
      <c r="C4762" t="s">
        <v>55</v>
      </c>
      <c r="D4762" t="s">
        <v>100</v>
      </c>
      <c r="E4762">
        <v>14</v>
      </c>
      <c r="F4762" t="s">
        <v>98</v>
      </c>
      <c r="G4762">
        <v>0</v>
      </c>
      <c r="J4762" s="1">
        <v>0</v>
      </c>
      <c r="K4762" s="1">
        <v>150</v>
      </c>
    </row>
    <row r="4763" spans="1:11">
      <c r="A4763" t="s">
        <v>75</v>
      </c>
      <c r="B4763" t="s">
        <v>76</v>
      </c>
      <c r="C4763" t="s">
        <v>61</v>
      </c>
      <c r="D4763" t="s">
        <v>100</v>
      </c>
      <c r="E4763">
        <v>14</v>
      </c>
      <c r="F4763" t="s">
        <v>98</v>
      </c>
      <c r="G4763">
        <v>0</v>
      </c>
      <c r="J4763" s="1">
        <v>0</v>
      </c>
      <c r="K4763" s="1">
        <v>150</v>
      </c>
    </row>
    <row r="4764" spans="1:11">
      <c r="A4764" t="s">
        <v>75</v>
      </c>
      <c r="B4764" t="s">
        <v>76</v>
      </c>
      <c r="C4764" t="s">
        <v>60</v>
      </c>
      <c r="D4764" t="s">
        <v>100</v>
      </c>
      <c r="E4764">
        <v>14</v>
      </c>
      <c r="F4764" t="s">
        <v>98</v>
      </c>
      <c r="G4764">
        <v>0</v>
      </c>
      <c r="J4764" s="1">
        <v>0</v>
      </c>
      <c r="K4764" s="1">
        <v>150</v>
      </c>
    </row>
    <row r="4765" spans="1:11">
      <c r="A4765" t="s">
        <v>75</v>
      </c>
      <c r="B4765" t="s">
        <v>76</v>
      </c>
      <c r="C4765" t="s">
        <v>57</v>
      </c>
      <c r="D4765" t="s">
        <v>100</v>
      </c>
      <c r="E4765">
        <v>14</v>
      </c>
      <c r="F4765" t="s">
        <v>98</v>
      </c>
      <c r="G4765">
        <v>0</v>
      </c>
      <c r="J4765" s="1">
        <v>0</v>
      </c>
      <c r="K4765" s="1">
        <v>150</v>
      </c>
    </row>
    <row r="4766" spans="1:11">
      <c r="A4766" t="s">
        <v>75</v>
      </c>
      <c r="B4766" t="s">
        <v>76</v>
      </c>
      <c r="C4766" t="s">
        <v>59</v>
      </c>
      <c r="D4766" t="s">
        <v>100</v>
      </c>
      <c r="E4766">
        <v>14</v>
      </c>
      <c r="F4766" t="s">
        <v>98</v>
      </c>
      <c r="G4766">
        <v>0</v>
      </c>
      <c r="J4766" s="1">
        <v>0</v>
      </c>
      <c r="K4766" s="1">
        <v>150</v>
      </c>
    </row>
    <row r="4767" spans="1:11">
      <c r="A4767" t="s">
        <v>75</v>
      </c>
      <c r="B4767" t="s">
        <v>76</v>
      </c>
      <c r="C4767" t="s">
        <v>65</v>
      </c>
      <c r="D4767" t="s">
        <v>100</v>
      </c>
      <c r="E4767">
        <v>14</v>
      </c>
      <c r="F4767" t="s">
        <v>98</v>
      </c>
      <c r="G4767">
        <v>0</v>
      </c>
      <c r="J4767" s="1">
        <v>0</v>
      </c>
      <c r="K4767" s="1">
        <v>150</v>
      </c>
    </row>
    <row r="4768" spans="1:11">
      <c r="A4768" t="s">
        <v>75</v>
      </c>
      <c r="B4768" t="s">
        <v>76</v>
      </c>
      <c r="C4768" t="s">
        <v>64</v>
      </c>
      <c r="D4768" t="s">
        <v>100</v>
      </c>
      <c r="E4768">
        <v>14</v>
      </c>
      <c r="F4768" t="s">
        <v>98</v>
      </c>
      <c r="G4768">
        <v>0</v>
      </c>
      <c r="J4768" s="1">
        <v>0</v>
      </c>
      <c r="K4768" s="1">
        <v>150</v>
      </c>
    </row>
    <row r="4769" spans="1:11">
      <c r="A4769" t="s">
        <v>75</v>
      </c>
      <c r="B4769" t="s">
        <v>76</v>
      </c>
      <c r="C4769" t="s">
        <v>63</v>
      </c>
      <c r="D4769" t="s">
        <v>100</v>
      </c>
      <c r="E4769">
        <v>14</v>
      </c>
      <c r="F4769" t="s">
        <v>98</v>
      </c>
      <c r="G4769">
        <v>0</v>
      </c>
      <c r="J4769" s="1">
        <v>0</v>
      </c>
      <c r="K4769" s="1">
        <v>150</v>
      </c>
    </row>
    <row r="4770" spans="1:11">
      <c r="A4770" t="s">
        <v>75</v>
      </c>
      <c r="B4770" t="s">
        <v>76</v>
      </c>
      <c r="C4770" t="s">
        <v>58</v>
      </c>
      <c r="D4770" t="s">
        <v>100</v>
      </c>
      <c r="E4770">
        <v>15</v>
      </c>
      <c r="F4770" t="s">
        <v>98</v>
      </c>
      <c r="G4770">
        <v>0</v>
      </c>
      <c r="J4770" s="1">
        <v>0</v>
      </c>
      <c r="K4770" s="1">
        <v>150</v>
      </c>
    </row>
    <row r="4771" spans="1:11">
      <c r="A4771" t="s">
        <v>75</v>
      </c>
      <c r="B4771" t="s">
        <v>76</v>
      </c>
      <c r="C4771" t="s">
        <v>62</v>
      </c>
      <c r="D4771" t="s">
        <v>100</v>
      </c>
      <c r="E4771">
        <v>15</v>
      </c>
      <c r="F4771" t="s">
        <v>98</v>
      </c>
      <c r="G4771">
        <v>0</v>
      </c>
      <c r="J4771" s="1">
        <v>0</v>
      </c>
      <c r="K4771" s="1">
        <v>150</v>
      </c>
    </row>
    <row r="4772" spans="1:11">
      <c r="A4772" t="s">
        <v>75</v>
      </c>
      <c r="B4772" t="s">
        <v>76</v>
      </c>
      <c r="C4772" t="s">
        <v>66</v>
      </c>
      <c r="D4772" t="s">
        <v>100</v>
      </c>
      <c r="E4772">
        <v>15</v>
      </c>
      <c r="F4772" t="s">
        <v>98</v>
      </c>
      <c r="G4772">
        <v>0</v>
      </c>
      <c r="J4772" s="1">
        <v>0</v>
      </c>
      <c r="K4772" s="1">
        <v>150</v>
      </c>
    </row>
    <row r="4773" spans="1:11">
      <c r="A4773" t="s">
        <v>75</v>
      </c>
      <c r="B4773" t="s">
        <v>76</v>
      </c>
      <c r="C4773" t="s">
        <v>56</v>
      </c>
      <c r="D4773" t="s">
        <v>100</v>
      </c>
      <c r="E4773">
        <v>15</v>
      </c>
      <c r="F4773" t="s">
        <v>98</v>
      </c>
      <c r="G4773">
        <v>0</v>
      </c>
      <c r="J4773" s="1">
        <v>0</v>
      </c>
      <c r="K4773" s="1">
        <v>150</v>
      </c>
    </row>
    <row r="4774" spans="1:11">
      <c r="A4774" t="s">
        <v>75</v>
      </c>
      <c r="B4774" t="s">
        <v>76</v>
      </c>
      <c r="C4774" t="s">
        <v>55</v>
      </c>
      <c r="D4774" t="s">
        <v>100</v>
      </c>
      <c r="E4774">
        <v>15</v>
      </c>
      <c r="F4774" t="s">
        <v>98</v>
      </c>
      <c r="G4774">
        <v>0</v>
      </c>
      <c r="J4774" s="1">
        <v>0</v>
      </c>
      <c r="K4774" s="1">
        <v>150</v>
      </c>
    </row>
    <row r="4775" spans="1:11">
      <c r="A4775" t="s">
        <v>75</v>
      </c>
      <c r="B4775" t="s">
        <v>76</v>
      </c>
      <c r="C4775" t="s">
        <v>61</v>
      </c>
      <c r="D4775" t="s">
        <v>100</v>
      </c>
      <c r="E4775">
        <v>15</v>
      </c>
      <c r="F4775" t="s">
        <v>98</v>
      </c>
      <c r="G4775">
        <v>0</v>
      </c>
      <c r="J4775" s="1">
        <v>0</v>
      </c>
      <c r="K4775" s="1">
        <v>150</v>
      </c>
    </row>
    <row r="4776" spans="1:11">
      <c r="A4776" t="s">
        <v>75</v>
      </c>
      <c r="B4776" t="s">
        <v>76</v>
      </c>
      <c r="C4776" t="s">
        <v>60</v>
      </c>
      <c r="D4776" t="s">
        <v>100</v>
      </c>
      <c r="E4776">
        <v>15</v>
      </c>
      <c r="F4776" t="s">
        <v>98</v>
      </c>
      <c r="G4776">
        <v>0</v>
      </c>
      <c r="J4776" s="1">
        <v>0</v>
      </c>
      <c r="K4776" s="1">
        <v>150</v>
      </c>
    </row>
    <row r="4777" spans="1:11">
      <c r="A4777" t="s">
        <v>75</v>
      </c>
      <c r="B4777" t="s">
        <v>76</v>
      </c>
      <c r="C4777" t="s">
        <v>57</v>
      </c>
      <c r="D4777" t="s">
        <v>100</v>
      </c>
      <c r="E4777">
        <v>15</v>
      </c>
      <c r="F4777" t="s">
        <v>98</v>
      </c>
      <c r="G4777">
        <v>0</v>
      </c>
      <c r="J4777" s="1">
        <v>0</v>
      </c>
      <c r="K4777" s="1">
        <v>150</v>
      </c>
    </row>
    <row r="4778" spans="1:11">
      <c r="A4778" t="s">
        <v>75</v>
      </c>
      <c r="B4778" t="s">
        <v>76</v>
      </c>
      <c r="C4778" t="s">
        <v>59</v>
      </c>
      <c r="D4778" t="s">
        <v>100</v>
      </c>
      <c r="E4778">
        <v>15</v>
      </c>
      <c r="F4778" t="s">
        <v>98</v>
      </c>
      <c r="G4778">
        <v>0</v>
      </c>
      <c r="J4778" s="1">
        <v>0</v>
      </c>
      <c r="K4778" s="1">
        <v>150</v>
      </c>
    </row>
    <row r="4779" spans="1:11">
      <c r="A4779" t="s">
        <v>75</v>
      </c>
      <c r="B4779" t="s">
        <v>76</v>
      </c>
      <c r="C4779" t="s">
        <v>65</v>
      </c>
      <c r="D4779" t="s">
        <v>100</v>
      </c>
      <c r="E4779">
        <v>15</v>
      </c>
      <c r="F4779" t="s">
        <v>98</v>
      </c>
      <c r="G4779">
        <v>0</v>
      </c>
      <c r="J4779" s="1">
        <v>0</v>
      </c>
      <c r="K4779" s="1">
        <v>150</v>
      </c>
    </row>
    <row r="4780" spans="1:11">
      <c r="A4780" t="s">
        <v>75</v>
      </c>
      <c r="B4780" t="s">
        <v>76</v>
      </c>
      <c r="C4780" t="s">
        <v>64</v>
      </c>
      <c r="D4780" t="s">
        <v>100</v>
      </c>
      <c r="E4780">
        <v>15</v>
      </c>
      <c r="F4780" t="s">
        <v>98</v>
      </c>
      <c r="G4780">
        <v>0</v>
      </c>
      <c r="J4780" s="1">
        <v>0</v>
      </c>
      <c r="K4780" s="1">
        <v>150</v>
      </c>
    </row>
    <row r="4781" spans="1:11">
      <c r="A4781" t="s">
        <v>75</v>
      </c>
      <c r="B4781" t="s">
        <v>76</v>
      </c>
      <c r="C4781" t="s">
        <v>63</v>
      </c>
      <c r="D4781" t="s">
        <v>100</v>
      </c>
      <c r="E4781">
        <v>15</v>
      </c>
      <c r="F4781" t="s">
        <v>98</v>
      </c>
      <c r="G4781">
        <v>0</v>
      </c>
      <c r="J4781" s="1">
        <v>0</v>
      </c>
      <c r="K4781" s="1">
        <v>150</v>
      </c>
    </row>
    <row r="4782" spans="1:11">
      <c r="A4782" t="s">
        <v>75</v>
      </c>
      <c r="B4782" t="s">
        <v>76</v>
      </c>
      <c r="C4782" t="s">
        <v>58</v>
      </c>
      <c r="D4782" t="s">
        <v>100</v>
      </c>
      <c r="E4782">
        <v>16</v>
      </c>
      <c r="F4782" t="s">
        <v>98</v>
      </c>
      <c r="G4782">
        <v>0</v>
      </c>
      <c r="J4782" s="1">
        <v>0</v>
      </c>
      <c r="K4782" s="1">
        <v>150</v>
      </c>
    </row>
    <row r="4783" spans="1:11">
      <c r="A4783" t="s">
        <v>75</v>
      </c>
      <c r="B4783" t="s">
        <v>76</v>
      </c>
      <c r="C4783" t="s">
        <v>62</v>
      </c>
      <c r="D4783" t="s">
        <v>100</v>
      </c>
      <c r="E4783">
        <v>16</v>
      </c>
      <c r="F4783" t="s">
        <v>98</v>
      </c>
      <c r="G4783">
        <v>0</v>
      </c>
      <c r="J4783" s="1">
        <v>0</v>
      </c>
      <c r="K4783" s="1">
        <v>150</v>
      </c>
    </row>
    <row r="4784" spans="1:11">
      <c r="A4784" t="s">
        <v>75</v>
      </c>
      <c r="B4784" t="s">
        <v>76</v>
      </c>
      <c r="C4784" t="s">
        <v>66</v>
      </c>
      <c r="D4784" t="s">
        <v>100</v>
      </c>
      <c r="E4784">
        <v>16</v>
      </c>
      <c r="F4784" t="s">
        <v>98</v>
      </c>
      <c r="G4784">
        <v>0</v>
      </c>
      <c r="J4784" s="1">
        <v>0</v>
      </c>
      <c r="K4784" s="1">
        <v>150</v>
      </c>
    </row>
    <row r="4785" spans="1:11">
      <c r="A4785" t="s">
        <v>75</v>
      </c>
      <c r="B4785" t="s">
        <v>76</v>
      </c>
      <c r="C4785" t="s">
        <v>56</v>
      </c>
      <c r="D4785" t="s">
        <v>100</v>
      </c>
      <c r="E4785">
        <v>16</v>
      </c>
      <c r="F4785" t="s">
        <v>98</v>
      </c>
      <c r="G4785">
        <v>0</v>
      </c>
      <c r="J4785" s="1">
        <v>0</v>
      </c>
      <c r="K4785" s="1">
        <v>150</v>
      </c>
    </row>
    <row r="4786" spans="1:11">
      <c r="A4786" t="s">
        <v>75</v>
      </c>
      <c r="B4786" t="s">
        <v>76</v>
      </c>
      <c r="C4786" t="s">
        <v>55</v>
      </c>
      <c r="D4786" t="s">
        <v>100</v>
      </c>
      <c r="E4786">
        <v>16</v>
      </c>
      <c r="F4786" t="s">
        <v>98</v>
      </c>
      <c r="G4786">
        <v>0</v>
      </c>
      <c r="J4786" s="1">
        <v>0</v>
      </c>
      <c r="K4786" s="1">
        <v>150</v>
      </c>
    </row>
    <row r="4787" spans="1:11">
      <c r="A4787" t="s">
        <v>75</v>
      </c>
      <c r="B4787" t="s">
        <v>76</v>
      </c>
      <c r="C4787" t="s">
        <v>61</v>
      </c>
      <c r="D4787" t="s">
        <v>100</v>
      </c>
      <c r="E4787">
        <v>16</v>
      </c>
      <c r="F4787" t="s">
        <v>98</v>
      </c>
      <c r="G4787">
        <v>0</v>
      </c>
      <c r="J4787" s="1">
        <v>0</v>
      </c>
      <c r="K4787" s="1">
        <v>150</v>
      </c>
    </row>
    <row r="4788" spans="1:11">
      <c r="A4788" t="s">
        <v>75</v>
      </c>
      <c r="B4788" t="s">
        <v>76</v>
      </c>
      <c r="C4788" t="s">
        <v>60</v>
      </c>
      <c r="D4788" t="s">
        <v>100</v>
      </c>
      <c r="E4788">
        <v>16</v>
      </c>
      <c r="F4788" t="s">
        <v>98</v>
      </c>
      <c r="G4788">
        <v>0</v>
      </c>
      <c r="J4788" s="1">
        <v>0</v>
      </c>
      <c r="K4788" s="1">
        <v>150</v>
      </c>
    </row>
    <row r="4789" spans="1:11">
      <c r="A4789" t="s">
        <v>75</v>
      </c>
      <c r="B4789" t="s">
        <v>76</v>
      </c>
      <c r="C4789" t="s">
        <v>57</v>
      </c>
      <c r="D4789" t="s">
        <v>100</v>
      </c>
      <c r="E4789">
        <v>16</v>
      </c>
      <c r="F4789" t="s">
        <v>98</v>
      </c>
      <c r="G4789">
        <v>0</v>
      </c>
      <c r="J4789" s="1">
        <v>0</v>
      </c>
      <c r="K4789" s="1">
        <v>150</v>
      </c>
    </row>
    <row r="4790" spans="1:11">
      <c r="A4790" t="s">
        <v>75</v>
      </c>
      <c r="B4790" t="s">
        <v>76</v>
      </c>
      <c r="C4790" t="s">
        <v>59</v>
      </c>
      <c r="D4790" t="s">
        <v>100</v>
      </c>
      <c r="E4790">
        <v>16</v>
      </c>
      <c r="F4790" t="s">
        <v>98</v>
      </c>
      <c r="G4790">
        <v>0</v>
      </c>
      <c r="J4790" s="1">
        <v>0</v>
      </c>
      <c r="K4790" s="1">
        <v>150</v>
      </c>
    </row>
    <row r="4791" spans="1:11">
      <c r="A4791" t="s">
        <v>75</v>
      </c>
      <c r="B4791" t="s">
        <v>76</v>
      </c>
      <c r="C4791" t="s">
        <v>65</v>
      </c>
      <c r="D4791" t="s">
        <v>100</v>
      </c>
      <c r="E4791">
        <v>16</v>
      </c>
      <c r="F4791" t="s">
        <v>98</v>
      </c>
      <c r="G4791">
        <v>0</v>
      </c>
      <c r="J4791" s="1">
        <v>0</v>
      </c>
      <c r="K4791" s="1">
        <v>150</v>
      </c>
    </row>
    <row r="4792" spans="1:11">
      <c r="A4792" t="s">
        <v>75</v>
      </c>
      <c r="B4792" t="s">
        <v>76</v>
      </c>
      <c r="C4792" t="s">
        <v>64</v>
      </c>
      <c r="D4792" t="s">
        <v>100</v>
      </c>
      <c r="E4792">
        <v>16</v>
      </c>
      <c r="F4792" t="s">
        <v>98</v>
      </c>
      <c r="G4792">
        <v>0</v>
      </c>
      <c r="J4792" s="1">
        <v>0</v>
      </c>
      <c r="K4792" s="1">
        <v>150</v>
      </c>
    </row>
    <row r="4793" spans="1:11">
      <c r="A4793" t="s">
        <v>75</v>
      </c>
      <c r="B4793" t="s">
        <v>76</v>
      </c>
      <c r="C4793" t="s">
        <v>63</v>
      </c>
      <c r="D4793" t="s">
        <v>100</v>
      </c>
      <c r="E4793">
        <v>16</v>
      </c>
      <c r="F4793" t="s">
        <v>98</v>
      </c>
      <c r="G4793">
        <v>0</v>
      </c>
      <c r="J4793" s="1">
        <v>0</v>
      </c>
      <c r="K4793" s="1">
        <v>150</v>
      </c>
    </row>
    <row r="4794" spans="1:11">
      <c r="A4794" t="s">
        <v>75</v>
      </c>
      <c r="B4794" t="s">
        <v>76</v>
      </c>
      <c r="C4794" t="s">
        <v>58</v>
      </c>
      <c r="D4794" t="s">
        <v>100</v>
      </c>
      <c r="E4794">
        <v>17</v>
      </c>
      <c r="F4794" t="s">
        <v>98</v>
      </c>
      <c r="G4794">
        <v>0</v>
      </c>
      <c r="J4794" s="1">
        <v>0</v>
      </c>
      <c r="K4794" s="1">
        <v>150</v>
      </c>
    </row>
    <row r="4795" spans="1:11">
      <c r="A4795" t="s">
        <v>75</v>
      </c>
      <c r="B4795" t="s">
        <v>76</v>
      </c>
      <c r="C4795" t="s">
        <v>62</v>
      </c>
      <c r="D4795" t="s">
        <v>100</v>
      </c>
      <c r="E4795">
        <v>17</v>
      </c>
      <c r="F4795" t="s">
        <v>98</v>
      </c>
      <c r="G4795">
        <v>0</v>
      </c>
      <c r="J4795" s="1">
        <v>0</v>
      </c>
      <c r="K4795" s="1">
        <v>150</v>
      </c>
    </row>
    <row r="4796" spans="1:11">
      <c r="A4796" t="s">
        <v>75</v>
      </c>
      <c r="B4796" t="s">
        <v>76</v>
      </c>
      <c r="C4796" t="s">
        <v>66</v>
      </c>
      <c r="D4796" t="s">
        <v>100</v>
      </c>
      <c r="E4796">
        <v>17</v>
      </c>
      <c r="F4796" t="s">
        <v>98</v>
      </c>
      <c r="G4796">
        <v>0.13585705376344101</v>
      </c>
      <c r="J4796" s="1">
        <v>0</v>
      </c>
      <c r="K4796" s="1">
        <v>150</v>
      </c>
    </row>
    <row r="4797" spans="1:11">
      <c r="A4797" t="s">
        <v>75</v>
      </c>
      <c r="B4797" t="s">
        <v>76</v>
      </c>
      <c r="C4797" t="s">
        <v>56</v>
      </c>
      <c r="D4797" t="s">
        <v>100</v>
      </c>
      <c r="E4797">
        <v>17</v>
      </c>
      <c r="F4797" t="s">
        <v>98</v>
      </c>
      <c r="G4797">
        <v>7.1596428571428601E-3</v>
      </c>
      <c r="J4797" s="1">
        <v>0</v>
      </c>
      <c r="K4797" s="1">
        <v>150</v>
      </c>
    </row>
    <row r="4798" spans="1:11">
      <c r="A4798" t="s">
        <v>75</v>
      </c>
      <c r="B4798" t="s">
        <v>76</v>
      </c>
      <c r="C4798" t="s">
        <v>55</v>
      </c>
      <c r="D4798" t="s">
        <v>100</v>
      </c>
      <c r="E4798">
        <v>17</v>
      </c>
      <c r="F4798" t="s">
        <v>98</v>
      </c>
      <c r="G4798">
        <v>4.7467634408602202E-2</v>
      </c>
      <c r="J4798" s="1">
        <v>0</v>
      </c>
      <c r="K4798" s="1">
        <v>150</v>
      </c>
    </row>
    <row r="4799" spans="1:11">
      <c r="A4799" t="s">
        <v>75</v>
      </c>
      <c r="B4799" t="s">
        <v>76</v>
      </c>
      <c r="C4799" t="s">
        <v>61</v>
      </c>
      <c r="D4799" t="s">
        <v>100</v>
      </c>
      <c r="E4799">
        <v>17</v>
      </c>
      <c r="F4799" t="s">
        <v>98</v>
      </c>
      <c r="G4799">
        <v>0</v>
      </c>
      <c r="J4799" s="1">
        <v>0</v>
      </c>
      <c r="K4799" s="1">
        <v>150</v>
      </c>
    </row>
    <row r="4800" spans="1:11">
      <c r="A4800" t="s">
        <v>75</v>
      </c>
      <c r="B4800" t="s">
        <v>76</v>
      </c>
      <c r="C4800" t="s">
        <v>60</v>
      </c>
      <c r="D4800" t="s">
        <v>100</v>
      </c>
      <c r="E4800">
        <v>17</v>
      </c>
      <c r="F4800" t="s">
        <v>98</v>
      </c>
      <c r="G4800">
        <v>0</v>
      </c>
      <c r="J4800" s="1">
        <v>0</v>
      </c>
      <c r="K4800" s="1">
        <v>150</v>
      </c>
    </row>
    <row r="4801" spans="1:11">
      <c r="A4801" t="s">
        <v>75</v>
      </c>
      <c r="B4801" t="s">
        <v>76</v>
      </c>
      <c r="C4801" t="s">
        <v>57</v>
      </c>
      <c r="D4801" t="s">
        <v>100</v>
      </c>
      <c r="E4801">
        <v>17</v>
      </c>
      <c r="F4801" t="s">
        <v>98</v>
      </c>
      <c r="G4801">
        <v>0</v>
      </c>
      <c r="J4801" s="1">
        <v>0</v>
      </c>
      <c r="K4801" s="1">
        <v>150</v>
      </c>
    </row>
    <row r="4802" spans="1:11">
      <c r="A4802" t="s">
        <v>75</v>
      </c>
      <c r="B4802" t="s">
        <v>76</v>
      </c>
      <c r="C4802" t="s">
        <v>59</v>
      </c>
      <c r="D4802" t="s">
        <v>100</v>
      </c>
      <c r="E4802">
        <v>17</v>
      </c>
      <c r="F4802" t="s">
        <v>98</v>
      </c>
      <c r="G4802">
        <v>0</v>
      </c>
      <c r="J4802" s="1">
        <v>0</v>
      </c>
      <c r="K4802" s="1">
        <v>150</v>
      </c>
    </row>
    <row r="4803" spans="1:11">
      <c r="A4803" t="s">
        <v>75</v>
      </c>
      <c r="B4803" t="s">
        <v>76</v>
      </c>
      <c r="C4803" t="s">
        <v>65</v>
      </c>
      <c r="D4803" t="s">
        <v>100</v>
      </c>
      <c r="E4803">
        <v>17</v>
      </c>
      <c r="F4803" t="s">
        <v>98</v>
      </c>
      <c r="G4803">
        <v>7.4582711111111102E-2</v>
      </c>
      <c r="J4803" s="1">
        <v>0</v>
      </c>
      <c r="K4803" s="1">
        <v>150</v>
      </c>
    </row>
    <row r="4804" spans="1:11">
      <c r="A4804" t="s">
        <v>75</v>
      </c>
      <c r="B4804" t="s">
        <v>76</v>
      </c>
      <c r="C4804" t="s">
        <v>64</v>
      </c>
      <c r="D4804" t="s">
        <v>100</v>
      </c>
      <c r="E4804">
        <v>17</v>
      </c>
      <c r="F4804" t="s">
        <v>98</v>
      </c>
      <c r="G4804">
        <v>0</v>
      </c>
      <c r="J4804" s="1">
        <v>0</v>
      </c>
      <c r="K4804" s="1">
        <v>150</v>
      </c>
    </row>
    <row r="4805" spans="1:11">
      <c r="A4805" t="s">
        <v>75</v>
      </c>
      <c r="B4805" t="s">
        <v>76</v>
      </c>
      <c r="C4805" t="s">
        <v>63</v>
      </c>
      <c r="D4805" t="s">
        <v>100</v>
      </c>
      <c r="E4805">
        <v>17</v>
      </c>
      <c r="F4805" t="s">
        <v>98</v>
      </c>
      <c r="G4805">
        <v>0</v>
      </c>
      <c r="J4805" s="1">
        <v>0</v>
      </c>
      <c r="K4805" s="1">
        <v>150</v>
      </c>
    </row>
    <row r="4806" spans="1:11">
      <c r="A4806" t="s">
        <v>75</v>
      </c>
      <c r="B4806" t="s">
        <v>76</v>
      </c>
      <c r="C4806" t="s">
        <v>58</v>
      </c>
      <c r="D4806" t="s">
        <v>100</v>
      </c>
      <c r="E4806">
        <v>18</v>
      </c>
      <c r="F4806" t="s">
        <v>98</v>
      </c>
      <c r="G4806">
        <v>0</v>
      </c>
      <c r="J4806" s="1">
        <v>0</v>
      </c>
      <c r="K4806" s="1">
        <v>150</v>
      </c>
    </row>
    <row r="4807" spans="1:11">
      <c r="A4807" t="s">
        <v>75</v>
      </c>
      <c r="B4807" t="s">
        <v>76</v>
      </c>
      <c r="C4807" t="s">
        <v>62</v>
      </c>
      <c r="D4807" t="s">
        <v>100</v>
      </c>
      <c r="E4807">
        <v>18</v>
      </c>
      <c r="F4807" t="s">
        <v>98</v>
      </c>
      <c r="G4807">
        <v>0</v>
      </c>
      <c r="J4807" s="1">
        <v>0</v>
      </c>
      <c r="K4807" s="1">
        <v>150</v>
      </c>
    </row>
    <row r="4808" spans="1:11">
      <c r="A4808" t="s">
        <v>75</v>
      </c>
      <c r="B4808" t="s">
        <v>76</v>
      </c>
      <c r="C4808" t="s">
        <v>66</v>
      </c>
      <c r="D4808" t="s">
        <v>100</v>
      </c>
      <c r="E4808">
        <v>18</v>
      </c>
      <c r="F4808" t="s">
        <v>98</v>
      </c>
      <c r="G4808">
        <v>0.75286693548386996</v>
      </c>
      <c r="J4808" s="1">
        <v>0</v>
      </c>
      <c r="K4808" s="1">
        <v>150</v>
      </c>
    </row>
    <row r="4809" spans="1:11">
      <c r="A4809" t="s">
        <v>75</v>
      </c>
      <c r="B4809" t="s">
        <v>76</v>
      </c>
      <c r="C4809" t="s">
        <v>56</v>
      </c>
      <c r="D4809" t="s">
        <v>100</v>
      </c>
      <c r="E4809">
        <v>18</v>
      </c>
      <c r="F4809" t="s">
        <v>98</v>
      </c>
      <c r="G4809">
        <v>0.24991822619047599</v>
      </c>
      <c r="J4809" s="1">
        <v>0</v>
      </c>
      <c r="K4809" s="1">
        <v>150</v>
      </c>
    </row>
    <row r="4810" spans="1:11">
      <c r="A4810" t="s">
        <v>75</v>
      </c>
      <c r="B4810" t="s">
        <v>76</v>
      </c>
      <c r="C4810" t="s">
        <v>55</v>
      </c>
      <c r="D4810" t="s">
        <v>100</v>
      </c>
      <c r="E4810">
        <v>18</v>
      </c>
      <c r="F4810" t="s">
        <v>98</v>
      </c>
      <c r="G4810">
        <v>0.644776634408602</v>
      </c>
      <c r="J4810" s="1">
        <v>0</v>
      </c>
      <c r="K4810" s="1">
        <v>150</v>
      </c>
    </row>
    <row r="4811" spans="1:11">
      <c r="A4811" t="s">
        <v>75</v>
      </c>
      <c r="B4811" t="s">
        <v>76</v>
      </c>
      <c r="C4811" t="s">
        <v>61</v>
      </c>
      <c r="D4811" t="s">
        <v>100</v>
      </c>
      <c r="E4811">
        <v>18</v>
      </c>
      <c r="F4811" t="s">
        <v>98</v>
      </c>
      <c r="G4811">
        <v>0</v>
      </c>
      <c r="J4811" s="1">
        <v>0</v>
      </c>
      <c r="K4811" s="1">
        <v>150</v>
      </c>
    </row>
    <row r="4812" spans="1:11">
      <c r="A4812" t="s">
        <v>75</v>
      </c>
      <c r="B4812" t="s">
        <v>76</v>
      </c>
      <c r="C4812" t="s">
        <v>60</v>
      </c>
      <c r="D4812" t="s">
        <v>100</v>
      </c>
      <c r="E4812">
        <v>18</v>
      </c>
      <c r="F4812" t="s">
        <v>98</v>
      </c>
      <c r="G4812">
        <v>0</v>
      </c>
      <c r="J4812" s="1">
        <v>0</v>
      </c>
      <c r="K4812" s="1">
        <v>150</v>
      </c>
    </row>
    <row r="4813" spans="1:11">
      <c r="A4813" t="s">
        <v>75</v>
      </c>
      <c r="B4813" t="s">
        <v>76</v>
      </c>
      <c r="C4813" t="s">
        <v>57</v>
      </c>
      <c r="D4813" t="s">
        <v>100</v>
      </c>
      <c r="E4813">
        <v>18</v>
      </c>
      <c r="F4813" t="s">
        <v>98</v>
      </c>
      <c r="G4813">
        <v>8.6057419354838693E-3</v>
      </c>
      <c r="J4813" s="1">
        <v>0</v>
      </c>
      <c r="K4813" s="1">
        <v>150</v>
      </c>
    </row>
    <row r="4814" spans="1:11">
      <c r="A4814" t="s">
        <v>75</v>
      </c>
      <c r="B4814" t="s">
        <v>76</v>
      </c>
      <c r="C4814" t="s">
        <v>59</v>
      </c>
      <c r="D4814" t="s">
        <v>100</v>
      </c>
      <c r="E4814">
        <v>18</v>
      </c>
      <c r="F4814" t="s">
        <v>98</v>
      </c>
      <c r="G4814">
        <v>0</v>
      </c>
      <c r="J4814" s="1">
        <v>0</v>
      </c>
      <c r="K4814" s="1">
        <v>150</v>
      </c>
    </row>
    <row r="4815" spans="1:11">
      <c r="A4815" t="s">
        <v>75</v>
      </c>
      <c r="B4815" t="s">
        <v>76</v>
      </c>
      <c r="C4815" t="s">
        <v>65</v>
      </c>
      <c r="D4815" t="s">
        <v>100</v>
      </c>
      <c r="E4815">
        <v>18</v>
      </c>
      <c r="F4815" t="s">
        <v>98</v>
      </c>
      <c r="G4815">
        <v>0.68027138888888805</v>
      </c>
      <c r="J4815" s="1">
        <v>0</v>
      </c>
      <c r="K4815" s="1">
        <v>150</v>
      </c>
    </row>
    <row r="4816" spans="1:11">
      <c r="A4816" t="s">
        <v>75</v>
      </c>
      <c r="B4816" t="s">
        <v>76</v>
      </c>
      <c r="C4816" t="s">
        <v>64</v>
      </c>
      <c r="D4816" t="s">
        <v>100</v>
      </c>
      <c r="E4816">
        <v>18</v>
      </c>
      <c r="F4816" t="s">
        <v>98</v>
      </c>
      <c r="G4816">
        <v>0</v>
      </c>
      <c r="J4816" s="1">
        <v>0</v>
      </c>
      <c r="K4816" s="1">
        <v>150</v>
      </c>
    </row>
    <row r="4817" spans="1:11">
      <c r="A4817" t="s">
        <v>75</v>
      </c>
      <c r="B4817" t="s">
        <v>76</v>
      </c>
      <c r="C4817" t="s">
        <v>63</v>
      </c>
      <c r="D4817" t="s">
        <v>100</v>
      </c>
      <c r="E4817">
        <v>18</v>
      </c>
      <c r="F4817" t="s">
        <v>98</v>
      </c>
      <c r="G4817">
        <v>0</v>
      </c>
      <c r="J4817" s="1">
        <v>0</v>
      </c>
      <c r="K4817" s="1">
        <v>150</v>
      </c>
    </row>
    <row r="4818" spans="1:11">
      <c r="A4818" t="s">
        <v>75</v>
      </c>
      <c r="B4818" t="s">
        <v>76</v>
      </c>
      <c r="C4818" t="s">
        <v>58</v>
      </c>
      <c r="D4818" t="s">
        <v>100</v>
      </c>
      <c r="E4818">
        <v>19</v>
      </c>
      <c r="F4818" t="s">
        <v>98</v>
      </c>
      <c r="G4818">
        <v>0</v>
      </c>
      <c r="J4818" s="1">
        <v>0</v>
      </c>
      <c r="K4818" s="1">
        <v>150</v>
      </c>
    </row>
    <row r="4819" spans="1:11">
      <c r="A4819" t="s">
        <v>75</v>
      </c>
      <c r="B4819" t="s">
        <v>76</v>
      </c>
      <c r="C4819" t="s">
        <v>62</v>
      </c>
      <c r="D4819" t="s">
        <v>100</v>
      </c>
      <c r="E4819">
        <v>19</v>
      </c>
      <c r="F4819" t="s">
        <v>98</v>
      </c>
      <c r="G4819">
        <v>0</v>
      </c>
      <c r="J4819" s="1">
        <v>0</v>
      </c>
      <c r="K4819" s="1">
        <v>150</v>
      </c>
    </row>
    <row r="4820" spans="1:11">
      <c r="A4820" t="s">
        <v>75</v>
      </c>
      <c r="B4820" t="s">
        <v>76</v>
      </c>
      <c r="C4820" t="s">
        <v>66</v>
      </c>
      <c r="D4820" t="s">
        <v>100</v>
      </c>
      <c r="E4820">
        <v>19</v>
      </c>
      <c r="F4820" t="s">
        <v>98</v>
      </c>
      <c r="G4820">
        <v>0.77149599999999896</v>
      </c>
      <c r="J4820" s="1">
        <v>0</v>
      </c>
      <c r="K4820" s="1">
        <v>150</v>
      </c>
    </row>
    <row r="4821" spans="1:11">
      <c r="A4821" t="s">
        <v>75</v>
      </c>
      <c r="B4821" t="s">
        <v>76</v>
      </c>
      <c r="C4821" t="s">
        <v>56</v>
      </c>
      <c r="D4821" t="s">
        <v>100</v>
      </c>
      <c r="E4821">
        <v>19</v>
      </c>
      <c r="F4821" t="s">
        <v>98</v>
      </c>
      <c r="G4821">
        <v>0.77137333333333202</v>
      </c>
      <c r="J4821" s="1">
        <v>0</v>
      </c>
      <c r="K4821" s="1">
        <v>150</v>
      </c>
    </row>
    <row r="4822" spans="1:11">
      <c r="A4822" t="s">
        <v>75</v>
      </c>
      <c r="B4822" t="s">
        <v>76</v>
      </c>
      <c r="C4822" t="s">
        <v>55</v>
      </c>
      <c r="D4822" t="s">
        <v>100</v>
      </c>
      <c r="E4822">
        <v>19</v>
      </c>
      <c r="F4822" t="s">
        <v>98</v>
      </c>
      <c r="G4822">
        <v>0.77105533333333298</v>
      </c>
      <c r="J4822" s="1">
        <v>0</v>
      </c>
      <c r="K4822" s="1">
        <v>150</v>
      </c>
    </row>
    <row r="4823" spans="1:11">
      <c r="A4823" t="s">
        <v>75</v>
      </c>
      <c r="B4823" t="s">
        <v>76</v>
      </c>
      <c r="C4823" t="s">
        <v>61</v>
      </c>
      <c r="D4823" t="s">
        <v>100</v>
      </c>
      <c r="E4823">
        <v>19</v>
      </c>
      <c r="F4823" t="s">
        <v>98</v>
      </c>
      <c r="G4823">
        <v>0</v>
      </c>
      <c r="J4823" s="1">
        <v>0</v>
      </c>
      <c r="K4823" s="1">
        <v>150</v>
      </c>
    </row>
    <row r="4824" spans="1:11">
      <c r="A4824" t="s">
        <v>75</v>
      </c>
      <c r="B4824" t="s">
        <v>76</v>
      </c>
      <c r="C4824" t="s">
        <v>60</v>
      </c>
      <c r="D4824" t="s">
        <v>100</v>
      </c>
      <c r="E4824">
        <v>19</v>
      </c>
      <c r="F4824" t="s">
        <v>98</v>
      </c>
      <c r="G4824">
        <v>0</v>
      </c>
      <c r="J4824" s="1">
        <v>0</v>
      </c>
      <c r="K4824" s="1">
        <v>150</v>
      </c>
    </row>
    <row r="4825" spans="1:11">
      <c r="A4825" t="s">
        <v>75</v>
      </c>
      <c r="B4825" t="s">
        <v>76</v>
      </c>
      <c r="C4825" t="s">
        <v>57</v>
      </c>
      <c r="D4825" t="s">
        <v>100</v>
      </c>
      <c r="E4825">
        <v>19</v>
      </c>
      <c r="F4825" t="s">
        <v>98</v>
      </c>
      <c r="G4825">
        <v>0.20625691397849499</v>
      </c>
      <c r="J4825" s="1">
        <v>0</v>
      </c>
      <c r="K4825" s="1">
        <v>150</v>
      </c>
    </row>
    <row r="4826" spans="1:11">
      <c r="A4826" t="s">
        <v>75</v>
      </c>
      <c r="B4826" t="s">
        <v>76</v>
      </c>
      <c r="C4826" t="s">
        <v>59</v>
      </c>
      <c r="D4826" t="s">
        <v>100</v>
      </c>
      <c r="E4826">
        <v>19</v>
      </c>
      <c r="F4826" t="s">
        <v>98</v>
      </c>
      <c r="G4826">
        <v>0</v>
      </c>
      <c r="J4826" s="1">
        <v>0</v>
      </c>
      <c r="K4826" s="1">
        <v>150</v>
      </c>
    </row>
    <row r="4827" spans="1:11">
      <c r="A4827" t="s">
        <v>75</v>
      </c>
      <c r="B4827" t="s">
        <v>76</v>
      </c>
      <c r="C4827" t="s">
        <v>65</v>
      </c>
      <c r="D4827" t="s">
        <v>100</v>
      </c>
      <c r="E4827">
        <v>19</v>
      </c>
      <c r="F4827" t="s">
        <v>98</v>
      </c>
      <c r="G4827">
        <v>0.76740596666666605</v>
      </c>
      <c r="J4827" s="1">
        <v>0</v>
      </c>
      <c r="K4827" s="1">
        <v>150</v>
      </c>
    </row>
    <row r="4828" spans="1:11">
      <c r="A4828" t="s">
        <v>75</v>
      </c>
      <c r="B4828" t="s">
        <v>76</v>
      </c>
      <c r="C4828" t="s">
        <v>64</v>
      </c>
      <c r="D4828" t="s">
        <v>100</v>
      </c>
      <c r="E4828">
        <v>19</v>
      </c>
      <c r="F4828" t="s">
        <v>98</v>
      </c>
      <c r="G4828">
        <v>0.39779451612903199</v>
      </c>
      <c r="J4828" s="1">
        <v>0</v>
      </c>
      <c r="K4828" s="1">
        <v>150</v>
      </c>
    </row>
    <row r="4829" spans="1:11">
      <c r="A4829" t="s">
        <v>75</v>
      </c>
      <c r="B4829" t="s">
        <v>76</v>
      </c>
      <c r="C4829" t="s">
        <v>63</v>
      </c>
      <c r="D4829" t="s">
        <v>100</v>
      </c>
      <c r="E4829">
        <v>19</v>
      </c>
      <c r="F4829" t="s">
        <v>98</v>
      </c>
      <c r="G4829">
        <v>4.4218511111111101E-2</v>
      </c>
      <c r="J4829" s="1">
        <v>0</v>
      </c>
      <c r="K4829" s="1">
        <v>150</v>
      </c>
    </row>
    <row r="4830" spans="1:11">
      <c r="A4830" t="s">
        <v>75</v>
      </c>
      <c r="B4830" t="s">
        <v>76</v>
      </c>
      <c r="C4830" t="s">
        <v>58</v>
      </c>
      <c r="D4830" t="s">
        <v>100</v>
      </c>
      <c r="E4830">
        <v>20</v>
      </c>
      <c r="F4830" t="s">
        <v>98</v>
      </c>
      <c r="G4830">
        <v>0.152254711111111</v>
      </c>
      <c r="J4830" s="1">
        <v>0</v>
      </c>
      <c r="K4830" s="1">
        <v>150</v>
      </c>
    </row>
    <row r="4831" spans="1:11">
      <c r="A4831" t="s">
        <v>75</v>
      </c>
      <c r="B4831" t="s">
        <v>76</v>
      </c>
      <c r="C4831" t="s">
        <v>62</v>
      </c>
      <c r="D4831" t="s">
        <v>100</v>
      </c>
      <c r="E4831">
        <v>20</v>
      </c>
      <c r="F4831" t="s">
        <v>98</v>
      </c>
      <c r="G4831">
        <v>6.9424978494623701E-2</v>
      </c>
      <c r="J4831" s="1">
        <v>0</v>
      </c>
      <c r="K4831" s="1">
        <v>150</v>
      </c>
    </row>
    <row r="4832" spans="1:11">
      <c r="A4832" t="s">
        <v>75</v>
      </c>
      <c r="B4832" t="s">
        <v>76</v>
      </c>
      <c r="C4832" t="s">
        <v>66</v>
      </c>
      <c r="D4832" t="s">
        <v>100</v>
      </c>
      <c r="E4832">
        <v>20</v>
      </c>
      <c r="F4832" t="s">
        <v>98</v>
      </c>
      <c r="G4832">
        <v>0.77149599999999896</v>
      </c>
      <c r="J4832" s="1">
        <v>0</v>
      </c>
      <c r="K4832" s="1">
        <v>150</v>
      </c>
    </row>
    <row r="4833" spans="1:11">
      <c r="A4833" t="s">
        <v>75</v>
      </c>
      <c r="B4833" t="s">
        <v>76</v>
      </c>
      <c r="C4833" t="s">
        <v>56</v>
      </c>
      <c r="D4833" t="s">
        <v>100</v>
      </c>
      <c r="E4833">
        <v>20</v>
      </c>
      <c r="F4833" t="s">
        <v>98</v>
      </c>
      <c r="G4833">
        <v>0.77137333333333202</v>
      </c>
      <c r="J4833" s="1">
        <v>0</v>
      </c>
      <c r="K4833" s="1">
        <v>150</v>
      </c>
    </row>
    <row r="4834" spans="1:11">
      <c r="A4834" t="s">
        <v>75</v>
      </c>
      <c r="B4834" t="s">
        <v>76</v>
      </c>
      <c r="C4834" t="s">
        <v>55</v>
      </c>
      <c r="D4834" t="s">
        <v>100</v>
      </c>
      <c r="E4834">
        <v>20</v>
      </c>
      <c r="F4834" t="s">
        <v>98</v>
      </c>
      <c r="G4834">
        <v>0.77105533333333298</v>
      </c>
      <c r="J4834" s="1">
        <v>0</v>
      </c>
      <c r="K4834" s="1">
        <v>150</v>
      </c>
    </row>
    <row r="4835" spans="1:11">
      <c r="A4835" t="s">
        <v>75</v>
      </c>
      <c r="B4835" t="s">
        <v>76</v>
      </c>
      <c r="C4835" t="s">
        <v>61</v>
      </c>
      <c r="D4835" t="s">
        <v>100</v>
      </c>
      <c r="E4835">
        <v>20</v>
      </c>
      <c r="F4835" t="s">
        <v>98</v>
      </c>
      <c r="G4835">
        <v>1.6272290322580599E-2</v>
      </c>
      <c r="J4835" s="1">
        <v>0</v>
      </c>
      <c r="K4835" s="1">
        <v>150</v>
      </c>
    </row>
    <row r="4836" spans="1:11">
      <c r="A4836" t="s">
        <v>75</v>
      </c>
      <c r="B4836" t="s">
        <v>76</v>
      </c>
      <c r="C4836" t="s">
        <v>60</v>
      </c>
      <c r="D4836" t="s">
        <v>100</v>
      </c>
      <c r="E4836">
        <v>20</v>
      </c>
      <c r="F4836" t="s">
        <v>98</v>
      </c>
      <c r="G4836">
        <v>4.4416000000000004E-3</v>
      </c>
      <c r="J4836" s="1">
        <v>0</v>
      </c>
      <c r="K4836" s="1">
        <v>150</v>
      </c>
    </row>
    <row r="4837" spans="1:11">
      <c r="A4837" t="s">
        <v>75</v>
      </c>
      <c r="B4837" t="s">
        <v>76</v>
      </c>
      <c r="C4837" t="s">
        <v>57</v>
      </c>
      <c r="D4837" t="s">
        <v>100</v>
      </c>
      <c r="E4837">
        <v>20</v>
      </c>
      <c r="F4837" t="s">
        <v>98</v>
      </c>
      <c r="G4837">
        <v>0.64197792473118198</v>
      </c>
      <c r="J4837" s="1">
        <v>0</v>
      </c>
      <c r="K4837" s="1">
        <v>150</v>
      </c>
    </row>
    <row r="4838" spans="1:11">
      <c r="A4838" t="s">
        <v>75</v>
      </c>
      <c r="B4838" t="s">
        <v>76</v>
      </c>
      <c r="C4838" t="s">
        <v>59</v>
      </c>
      <c r="D4838" t="s">
        <v>100</v>
      </c>
      <c r="E4838">
        <v>20</v>
      </c>
      <c r="F4838" t="s">
        <v>98</v>
      </c>
      <c r="G4838">
        <v>5.6466956989247301E-2</v>
      </c>
      <c r="J4838" s="1">
        <v>0</v>
      </c>
      <c r="K4838" s="1">
        <v>150</v>
      </c>
    </row>
    <row r="4839" spans="1:11">
      <c r="A4839" t="s">
        <v>75</v>
      </c>
      <c r="B4839" t="s">
        <v>76</v>
      </c>
      <c r="C4839" t="s">
        <v>65</v>
      </c>
      <c r="D4839" t="s">
        <v>100</v>
      </c>
      <c r="E4839">
        <v>20</v>
      </c>
      <c r="F4839" t="s">
        <v>98</v>
      </c>
      <c r="G4839">
        <v>0.77100633333333302</v>
      </c>
      <c r="J4839" s="1">
        <v>0</v>
      </c>
      <c r="K4839" s="1">
        <v>150</v>
      </c>
    </row>
    <row r="4840" spans="1:11">
      <c r="A4840" t="s">
        <v>75</v>
      </c>
      <c r="B4840" t="s">
        <v>76</v>
      </c>
      <c r="C4840" t="s">
        <v>64</v>
      </c>
      <c r="D4840" t="s">
        <v>100</v>
      </c>
      <c r="E4840">
        <v>20</v>
      </c>
      <c r="F4840" t="s">
        <v>98</v>
      </c>
      <c r="G4840">
        <v>0.74717934408602105</v>
      </c>
      <c r="J4840" s="1">
        <v>0</v>
      </c>
      <c r="K4840" s="1">
        <v>150</v>
      </c>
    </row>
    <row r="4841" spans="1:11">
      <c r="A4841" t="s">
        <v>75</v>
      </c>
      <c r="B4841" t="s">
        <v>76</v>
      </c>
      <c r="C4841" t="s">
        <v>63</v>
      </c>
      <c r="D4841" t="s">
        <v>100</v>
      </c>
      <c r="E4841">
        <v>20</v>
      </c>
      <c r="F4841" t="s">
        <v>98</v>
      </c>
      <c r="G4841">
        <v>0.59003693333333296</v>
      </c>
      <c r="J4841" s="1">
        <v>0</v>
      </c>
      <c r="K4841" s="1">
        <v>150</v>
      </c>
    </row>
    <row r="4842" spans="1:11">
      <c r="A4842" t="s">
        <v>75</v>
      </c>
      <c r="B4842" t="s">
        <v>76</v>
      </c>
      <c r="C4842" t="s">
        <v>58</v>
      </c>
      <c r="D4842" t="s">
        <v>100</v>
      </c>
      <c r="E4842">
        <v>21</v>
      </c>
      <c r="F4842" t="s">
        <v>98</v>
      </c>
      <c r="G4842">
        <v>0.74709641111111003</v>
      </c>
      <c r="J4842" s="1">
        <v>0</v>
      </c>
      <c r="K4842" s="1">
        <v>150</v>
      </c>
    </row>
    <row r="4843" spans="1:11">
      <c r="A4843" t="s">
        <v>75</v>
      </c>
      <c r="B4843" t="s">
        <v>76</v>
      </c>
      <c r="C4843" t="s">
        <v>62</v>
      </c>
      <c r="D4843" t="s">
        <v>100</v>
      </c>
      <c r="E4843">
        <v>21</v>
      </c>
      <c r="F4843" t="s">
        <v>98</v>
      </c>
      <c r="G4843">
        <v>0.67515470967741797</v>
      </c>
      <c r="J4843" s="1">
        <v>0</v>
      </c>
      <c r="K4843" s="1">
        <v>150</v>
      </c>
    </row>
    <row r="4844" spans="1:11">
      <c r="A4844" t="s">
        <v>75</v>
      </c>
      <c r="B4844" t="s">
        <v>76</v>
      </c>
      <c r="C4844" t="s">
        <v>66</v>
      </c>
      <c r="D4844" t="s">
        <v>100</v>
      </c>
      <c r="E4844">
        <v>21</v>
      </c>
      <c r="F4844" t="s">
        <v>98</v>
      </c>
      <c r="G4844">
        <v>0.77149599999999896</v>
      </c>
      <c r="J4844" s="1">
        <v>0</v>
      </c>
      <c r="K4844" s="1">
        <v>150</v>
      </c>
    </row>
    <row r="4845" spans="1:11">
      <c r="A4845" t="s">
        <v>75</v>
      </c>
      <c r="B4845" t="s">
        <v>76</v>
      </c>
      <c r="C4845" t="s">
        <v>56</v>
      </c>
      <c r="D4845" t="s">
        <v>100</v>
      </c>
      <c r="E4845">
        <v>21</v>
      </c>
      <c r="F4845" t="s">
        <v>98</v>
      </c>
      <c r="G4845">
        <v>0.77137333333333202</v>
      </c>
      <c r="J4845" s="1">
        <v>0</v>
      </c>
      <c r="K4845" s="1">
        <v>150</v>
      </c>
    </row>
    <row r="4846" spans="1:11">
      <c r="A4846" t="s">
        <v>75</v>
      </c>
      <c r="B4846" t="s">
        <v>76</v>
      </c>
      <c r="C4846" t="s">
        <v>55</v>
      </c>
      <c r="D4846" t="s">
        <v>100</v>
      </c>
      <c r="E4846">
        <v>21</v>
      </c>
      <c r="F4846" t="s">
        <v>98</v>
      </c>
      <c r="G4846">
        <v>0.77105533333333298</v>
      </c>
      <c r="J4846" s="1">
        <v>0</v>
      </c>
      <c r="K4846" s="1">
        <v>150</v>
      </c>
    </row>
    <row r="4847" spans="1:11">
      <c r="A4847" t="s">
        <v>75</v>
      </c>
      <c r="B4847" t="s">
        <v>76</v>
      </c>
      <c r="C4847" t="s">
        <v>61</v>
      </c>
      <c r="D4847" t="s">
        <v>100</v>
      </c>
      <c r="E4847">
        <v>21</v>
      </c>
      <c r="F4847" t="s">
        <v>98</v>
      </c>
      <c r="G4847">
        <v>0.37827503225806502</v>
      </c>
      <c r="J4847" s="1">
        <v>0</v>
      </c>
      <c r="K4847" s="1">
        <v>150</v>
      </c>
    </row>
    <row r="4848" spans="1:11">
      <c r="A4848" t="s">
        <v>75</v>
      </c>
      <c r="B4848" t="s">
        <v>76</v>
      </c>
      <c r="C4848" t="s">
        <v>60</v>
      </c>
      <c r="D4848" t="s">
        <v>100</v>
      </c>
      <c r="E4848">
        <v>21</v>
      </c>
      <c r="F4848" t="s">
        <v>98</v>
      </c>
      <c r="G4848">
        <v>0.325914877777778</v>
      </c>
      <c r="J4848" s="1">
        <v>0</v>
      </c>
      <c r="K4848" s="1">
        <v>150</v>
      </c>
    </row>
    <row r="4849" spans="1:11">
      <c r="A4849" t="s">
        <v>75</v>
      </c>
      <c r="B4849" t="s">
        <v>76</v>
      </c>
      <c r="C4849" t="s">
        <v>57</v>
      </c>
      <c r="D4849" t="s">
        <v>100</v>
      </c>
      <c r="E4849">
        <v>21</v>
      </c>
      <c r="F4849" t="s">
        <v>98</v>
      </c>
      <c r="G4849">
        <v>0.77230599999999905</v>
      </c>
      <c r="J4849" s="1">
        <v>0</v>
      </c>
      <c r="K4849" s="1">
        <v>150</v>
      </c>
    </row>
    <row r="4850" spans="1:11">
      <c r="A4850" t="s">
        <v>75</v>
      </c>
      <c r="B4850" t="s">
        <v>76</v>
      </c>
      <c r="C4850" t="s">
        <v>59</v>
      </c>
      <c r="D4850" t="s">
        <v>100</v>
      </c>
      <c r="E4850">
        <v>21</v>
      </c>
      <c r="F4850" t="s">
        <v>98</v>
      </c>
      <c r="G4850">
        <v>0.61268493548387104</v>
      </c>
      <c r="J4850" s="1">
        <v>0</v>
      </c>
      <c r="K4850" s="1">
        <v>150</v>
      </c>
    </row>
    <row r="4851" spans="1:11">
      <c r="A4851" t="s">
        <v>75</v>
      </c>
      <c r="B4851" t="s">
        <v>76</v>
      </c>
      <c r="C4851" t="s">
        <v>65</v>
      </c>
      <c r="D4851" t="s">
        <v>100</v>
      </c>
      <c r="E4851">
        <v>21</v>
      </c>
      <c r="F4851" t="s">
        <v>98</v>
      </c>
      <c r="G4851">
        <v>0.77100633333333302</v>
      </c>
      <c r="J4851" s="1">
        <v>0</v>
      </c>
      <c r="K4851" s="1">
        <v>150</v>
      </c>
    </row>
    <row r="4852" spans="1:11">
      <c r="A4852" t="s">
        <v>75</v>
      </c>
      <c r="B4852" t="s">
        <v>76</v>
      </c>
      <c r="C4852" t="s">
        <v>64</v>
      </c>
      <c r="D4852" t="s">
        <v>100</v>
      </c>
      <c r="E4852">
        <v>21</v>
      </c>
      <c r="F4852" t="s">
        <v>98</v>
      </c>
      <c r="G4852">
        <v>0.777575666666666</v>
      </c>
      <c r="J4852" s="1">
        <v>0</v>
      </c>
      <c r="K4852" s="1">
        <v>150</v>
      </c>
    </row>
    <row r="4853" spans="1:11">
      <c r="A4853" t="s">
        <v>75</v>
      </c>
      <c r="B4853" t="s">
        <v>76</v>
      </c>
      <c r="C4853" t="s">
        <v>63</v>
      </c>
      <c r="D4853" t="s">
        <v>100</v>
      </c>
      <c r="E4853">
        <v>21</v>
      </c>
      <c r="F4853" t="s">
        <v>98</v>
      </c>
      <c r="G4853">
        <v>0.77637266666666604</v>
      </c>
      <c r="J4853" s="1">
        <v>0</v>
      </c>
      <c r="K4853" s="1">
        <v>150</v>
      </c>
    </row>
    <row r="4854" spans="1:11">
      <c r="A4854" t="s">
        <v>75</v>
      </c>
      <c r="B4854" t="s">
        <v>76</v>
      </c>
      <c r="C4854" t="s">
        <v>58</v>
      </c>
      <c r="D4854" t="s">
        <v>100</v>
      </c>
      <c r="E4854">
        <v>22</v>
      </c>
      <c r="F4854" t="s">
        <v>98</v>
      </c>
      <c r="G4854">
        <v>0.77255199999999902</v>
      </c>
      <c r="J4854" s="1">
        <v>0</v>
      </c>
      <c r="K4854" s="1">
        <v>150</v>
      </c>
    </row>
    <row r="4855" spans="1:11">
      <c r="A4855" t="s">
        <v>75</v>
      </c>
      <c r="B4855" t="s">
        <v>76</v>
      </c>
      <c r="C4855" t="s">
        <v>62</v>
      </c>
      <c r="D4855" t="s">
        <v>100</v>
      </c>
      <c r="E4855">
        <v>22</v>
      </c>
      <c r="F4855" t="s">
        <v>98</v>
      </c>
      <c r="G4855">
        <v>0.77607266666666497</v>
      </c>
      <c r="J4855" s="1">
        <v>0</v>
      </c>
      <c r="K4855" s="1">
        <v>150</v>
      </c>
    </row>
    <row r="4856" spans="1:11">
      <c r="A4856" t="s">
        <v>75</v>
      </c>
      <c r="B4856" t="s">
        <v>76</v>
      </c>
      <c r="C4856" t="s">
        <v>66</v>
      </c>
      <c r="D4856" t="s">
        <v>100</v>
      </c>
      <c r="E4856">
        <v>22</v>
      </c>
      <c r="F4856" t="s">
        <v>98</v>
      </c>
      <c r="G4856">
        <v>0.77149599999999896</v>
      </c>
      <c r="J4856" s="1">
        <v>0</v>
      </c>
      <c r="K4856" s="1">
        <v>150</v>
      </c>
    </row>
    <row r="4857" spans="1:11">
      <c r="A4857" t="s">
        <v>75</v>
      </c>
      <c r="B4857" t="s">
        <v>76</v>
      </c>
      <c r="C4857" t="s">
        <v>56</v>
      </c>
      <c r="D4857" t="s">
        <v>100</v>
      </c>
      <c r="E4857">
        <v>22</v>
      </c>
      <c r="F4857" t="s">
        <v>98</v>
      </c>
      <c r="G4857">
        <v>0.77137333333333202</v>
      </c>
      <c r="J4857" s="1">
        <v>0</v>
      </c>
      <c r="K4857" s="1">
        <v>150</v>
      </c>
    </row>
    <row r="4858" spans="1:11">
      <c r="A4858" t="s">
        <v>75</v>
      </c>
      <c r="B4858" t="s">
        <v>76</v>
      </c>
      <c r="C4858" t="s">
        <v>55</v>
      </c>
      <c r="D4858" t="s">
        <v>100</v>
      </c>
      <c r="E4858">
        <v>22</v>
      </c>
      <c r="F4858" t="s">
        <v>98</v>
      </c>
      <c r="G4858">
        <v>0.77105533333333298</v>
      </c>
      <c r="J4858" s="1">
        <v>0</v>
      </c>
      <c r="K4858" s="1">
        <v>150</v>
      </c>
    </row>
    <row r="4859" spans="1:11">
      <c r="A4859" t="s">
        <v>75</v>
      </c>
      <c r="B4859" t="s">
        <v>76</v>
      </c>
      <c r="C4859" t="s">
        <v>61</v>
      </c>
      <c r="D4859" t="s">
        <v>100</v>
      </c>
      <c r="E4859">
        <v>22</v>
      </c>
      <c r="F4859" t="s">
        <v>98</v>
      </c>
      <c r="G4859">
        <v>0.77447966666666601</v>
      </c>
      <c r="J4859" s="1">
        <v>0</v>
      </c>
      <c r="K4859" s="1">
        <v>150</v>
      </c>
    </row>
    <row r="4860" spans="1:11">
      <c r="A4860" t="s">
        <v>75</v>
      </c>
      <c r="B4860" t="s">
        <v>76</v>
      </c>
      <c r="C4860" t="s">
        <v>60</v>
      </c>
      <c r="D4860" t="s">
        <v>100</v>
      </c>
      <c r="E4860">
        <v>22</v>
      </c>
      <c r="F4860" t="s">
        <v>98</v>
      </c>
      <c r="G4860">
        <v>0.77475233333333304</v>
      </c>
      <c r="J4860" s="1">
        <v>0</v>
      </c>
      <c r="K4860" s="1">
        <v>150</v>
      </c>
    </row>
    <row r="4861" spans="1:11">
      <c r="A4861" t="s">
        <v>75</v>
      </c>
      <c r="B4861" t="s">
        <v>76</v>
      </c>
      <c r="C4861" t="s">
        <v>57</v>
      </c>
      <c r="D4861" t="s">
        <v>100</v>
      </c>
      <c r="E4861">
        <v>22</v>
      </c>
      <c r="F4861" t="s">
        <v>98</v>
      </c>
      <c r="G4861">
        <v>0.77230599999999905</v>
      </c>
      <c r="J4861" s="1">
        <v>0</v>
      </c>
      <c r="K4861" s="1">
        <v>150</v>
      </c>
    </row>
    <row r="4862" spans="1:11">
      <c r="A4862" t="s">
        <v>75</v>
      </c>
      <c r="B4862" t="s">
        <v>76</v>
      </c>
      <c r="C4862" t="s">
        <v>59</v>
      </c>
      <c r="D4862" t="s">
        <v>100</v>
      </c>
      <c r="E4862">
        <v>22</v>
      </c>
      <c r="F4862" t="s">
        <v>98</v>
      </c>
      <c r="G4862">
        <v>0.773119</v>
      </c>
      <c r="J4862" s="1">
        <v>0</v>
      </c>
      <c r="K4862" s="1">
        <v>150</v>
      </c>
    </row>
    <row r="4863" spans="1:11">
      <c r="A4863" t="s">
        <v>75</v>
      </c>
      <c r="B4863" t="s">
        <v>76</v>
      </c>
      <c r="C4863" t="s">
        <v>65</v>
      </c>
      <c r="D4863" t="s">
        <v>100</v>
      </c>
      <c r="E4863">
        <v>22</v>
      </c>
      <c r="F4863" t="s">
        <v>98</v>
      </c>
      <c r="G4863">
        <v>0.77100633333333302</v>
      </c>
      <c r="J4863" s="1">
        <v>0</v>
      </c>
      <c r="K4863" s="1">
        <v>150</v>
      </c>
    </row>
    <row r="4864" spans="1:11">
      <c r="A4864" t="s">
        <v>75</v>
      </c>
      <c r="B4864" t="s">
        <v>76</v>
      </c>
      <c r="C4864" t="s">
        <v>64</v>
      </c>
      <c r="D4864" t="s">
        <v>100</v>
      </c>
      <c r="E4864">
        <v>22</v>
      </c>
      <c r="F4864" t="s">
        <v>98</v>
      </c>
      <c r="G4864">
        <v>0.777575666666666</v>
      </c>
      <c r="J4864" s="1">
        <v>0</v>
      </c>
      <c r="K4864" s="1">
        <v>150</v>
      </c>
    </row>
    <row r="4865" spans="1:11">
      <c r="A4865" t="s">
        <v>75</v>
      </c>
      <c r="B4865" t="s">
        <v>76</v>
      </c>
      <c r="C4865" t="s">
        <v>63</v>
      </c>
      <c r="D4865" t="s">
        <v>100</v>
      </c>
      <c r="E4865">
        <v>22</v>
      </c>
      <c r="F4865" t="s">
        <v>98</v>
      </c>
      <c r="G4865">
        <v>0.77637266666666604</v>
      </c>
      <c r="J4865" s="1">
        <v>0</v>
      </c>
      <c r="K4865" s="1">
        <v>150</v>
      </c>
    </row>
    <row r="4866" spans="1:11">
      <c r="A4866" t="s">
        <v>75</v>
      </c>
      <c r="B4866" t="s">
        <v>76</v>
      </c>
      <c r="C4866" t="s">
        <v>58</v>
      </c>
      <c r="D4866" t="s">
        <v>100</v>
      </c>
      <c r="E4866">
        <v>23</v>
      </c>
      <c r="F4866" t="s">
        <v>98</v>
      </c>
      <c r="G4866">
        <v>0.77255199999999902</v>
      </c>
      <c r="J4866" s="1">
        <v>0</v>
      </c>
      <c r="K4866" s="1">
        <v>150</v>
      </c>
    </row>
    <row r="4867" spans="1:11">
      <c r="A4867" t="s">
        <v>75</v>
      </c>
      <c r="B4867" t="s">
        <v>76</v>
      </c>
      <c r="C4867" t="s">
        <v>62</v>
      </c>
      <c r="D4867" t="s">
        <v>100</v>
      </c>
      <c r="E4867">
        <v>23</v>
      </c>
      <c r="F4867" t="s">
        <v>98</v>
      </c>
      <c r="G4867">
        <v>0.77607266666666497</v>
      </c>
      <c r="J4867" s="1">
        <v>0</v>
      </c>
      <c r="K4867" s="1">
        <v>150</v>
      </c>
    </row>
    <row r="4868" spans="1:11">
      <c r="A4868" t="s">
        <v>75</v>
      </c>
      <c r="B4868" t="s">
        <v>76</v>
      </c>
      <c r="C4868" t="s">
        <v>66</v>
      </c>
      <c r="D4868" t="s">
        <v>100</v>
      </c>
      <c r="E4868">
        <v>23</v>
      </c>
      <c r="F4868" t="s">
        <v>98</v>
      </c>
      <c r="G4868">
        <v>0.77149599999999896</v>
      </c>
      <c r="J4868" s="1">
        <v>0</v>
      </c>
      <c r="K4868" s="1">
        <v>150</v>
      </c>
    </row>
    <row r="4869" spans="1:11">
      <c r="A4869" t="s">
        <v>75</v>
      </c>
      <c r="B4869" t="s">
        <v>76</v>
      </c>
      <c r="C4869" t="s">
        <v>56</v>
      </c>
      <c r="D4869" t="s">
        <v>100</v>
      </c>
      <c r="E4869">
        <v>23</v>
      </c>
      <c r="F4869" t="s">
        <v>98</v>
      </c>
      <c r="G4869">
        <v>0.77137333333333202</v>
      </c>
      <c r="J4869" s="1">
        <v>0</v>
      </c>
      <c r="K4869" s="1">
        <v>150</v>
      </c>
    </row>
    <row r="4870" spans="1:11">
      <c r="A4870" t="s">
        <v>75</v>
      </c>
      <c r="B4870" t="s">
        <v>76</v>
      </c>
      <c r="C4870" t="s">
        <v>55</v>
      </c>
      <c r="D4870" t="s">
        <v>100</v>
      </c>
      <c r="E4870">
        <v>23</v>
      </c>
      <c r="F4870" t="s">
        <v>98</v>
      </c>
      <c r="G4870">
        <v>0.77105533333333298</v>
      </c>
      <c r="J4870" s="1">
        <v>0</v>
      </c>
      <c r="K4870" s="1">
        <v>150</v>
      </c>
    </row>
    <row r="4871" spans="1:11">
      <c r="A4871" t="s">
        <v>75</v>
      </c>
      <c r="B4871" t="s">
        <v>76</v>
      </c>
      <c r="C4871" t="s">
        <v>61</v>
      </c>
      <c r="D4871" t="s">
        <v>100</v>
      </c>
      <c r="E4871">
        <v>23</v>
      </c>
      <c r="F4871" t="s">
        <v>98</v>
      </c>
      <c r="G4871">
        <v>0.77447966666666601</v>
      </c>
      <c r="J4871" s="1">
        <v>0</v>
      </c>
      <c r="K4871" s="1">
        <v>150</v>
      </c>
    </row>
    <row r="4872" spans="1:11">
      <c r="A4872" t="s">
        <v>75</v>
      </c>
      <c r="B4872" t="s">
        <v>76</v>
      </c>
      <c r="C4872" t="s">
        <v>60</v>
      </c>
      <c r="D4872" t="s">
        <v>100</v>
      </c>
      <c r="E4872">
        <v>23</v>
      </c>
      <c r="F4872" t="s">
        <v>98</v>
      </c>
      <c r="G4872">
        <v>0.77475233333333304</v>
      </c>
      <c r="J4872" s="1">
        <v>0</v>
      </c>
      <c r="K4872" s="1">
        <v>150</v>
      </c>
    </row>
    <row r="4873" spans="1:11">
      <c r="A4873" t="s">
        <v>75</v>
      </c>
      <c r="B4873" t="s">
        <v>76</v>
      </c>
      <c r="C4873" t="s">
        <v>57</v>
      </c>
      <c r="D4873" t="s">
        <v>100</v>
      </c>
      <c r="E4873">
        <v>23</v>
      </c>
      <c r="F4873" t="s">
        <v>98</v>
      </c>
      <c r="G4873">
        <v>0.77230599999999905</v>
      </c>
      <c r="J4873" s="1">
        <v>0</v>
      </c>
      <c r="K4873" s="1">
        <v>150</v>
      </c>
    </row>
    <row r="4874" spans="1:11">
      <c r="A4874" t="s">
        <v>75</v>
      </c>
      <c r="B4874" t="s">
        <v>76</v>
      </c>
      <c r="C4874" t="s">
        <v>59</v>
      </c>
      <c r="D4874" t="s">
        <v>100</v>
      </c>
      <c r="E4874">
        <v>23</v>
      </c>
      <c r="F4874" t="s">
        <v>98</v>
      </c>
      <c r="G4874">
        <v>0.773119</v>
      </c>
      <c r="J4874" s="1">
        <v>0</v>
      </c>
      <c r="K4874" s="1">
        <v>150</v>
      </c>
    </row>
    <row r="4875" spans="1:11">
      <c r="A4875" t="s">
        <v>75</v>
      </c>
      <c r="B4875" t="s">
        <v>76</v>
      </c>
      <c r="C4875" t="s">
        <v>65</v>
      </c>
      <c r="D4875" t="s">
        <v>100</v>
      </c>
      <c r="E4875">
        <v>23</v>
      </c>
      <c r="F4875" t="s">
        <v>98</v>
      </c>
      <c r="G4875">
        <v>0.77100633333333302</v>
      </c>
      <c r="J4875" s="1">
        <v>0</v>
      </c>
      <c r="K4875" s="1">
        <v>150</v>
      </c>
    </row>
    <row r="4876" spans="1:11">
      <c r="A4876" t="s">
        <v>75</v>
      </c>
      <c r="B4876" t="s">
        <v>76</v>
      </c>
      <c r="C4876" t="s">
        <v>64</v>
      </c>
      <c r="D4876" t="s">
        <v>100</v>
      </c>
      <c r="E4876">
        <v>23</v>
      </c>
      <c r="F4876" t="s">
        <v>98</v>
      </c>
      <c r="G4876">
        <v>0.777575666666666</v>
      </c>
      <c r="J4876" s="1">
        <v>0</v>
      </c>
      <c r="K4876" s="1">
        <v>150</v>
      </c>
    </row>
    <row r="4877" spans="1:11">
      <c r="A4877" t="s">
        <v>75</v>
      </c>
      <c r="B4877" t="s">
        <v>76</v>
      </c>
      <c r="C4877" t="s">
        <v>63</v>
      </c>
      <c r="D4877" t="s">
        <v>100</v>
      </c>
      <c r="E4877">
        <v>23</v>
      </c>
      <c r="F4877" t="s">
        <v>98</v>
      </c>
      <c r="G4877">
        <v>0.77637266666666604</v>
      </c>
      <c r="J4877" s="1">
        <v>0</v>
      </c>
      <c r="K4877" s="1">
        <v>150</v>
      </c>
    </row>
    <row r="4878" spans="1:11">
      <c r="A4878" t="s">
        <v>30</v>
      </c>
      <c r="B4878" t="s">
        <v>125</v>
      </c>
      <c r="C4878" t="s">
        <v>99</v>
      </c>
      <c r="D4878" t="s">
        <v>100</v>
      </c>
      <c r="E4878">
        <v>0</v>
      </c>
      <c r="F4878" t="s">
        <v>62</v>
      </c>
      <c r="G4878">
        <v>6.8003809704395701</v>
      </c>
      <c r="H4878">
        <v>0</v>
      </c>
      <c r="I4878">
        <v>0.54600066523567703</v>
      </c>
      <c r="J4878" s="1">
        <v>0</v>
      </c>
      <c r="K4878" s="1">
        <v>150</v>
      </c>
    </row>
    <row r="4879" spans="1:11">
      <c r="A4879" t="s">
        <v>30</v>
      </c>
      <c r="B4879" t="s">
        <v>125</v>
      </c>
      <c r="C4879" t="s">
        <v>99</v>
      </c>
      <c r="D4879" t="s">
        <v>100</v>
      </c>
      <c r="E4879">
        <v>0</v>
      </c>
      <c r="F4879" t="s">
        <v>84</v>
      </c>
      <c r="G4879">
        <v>6.8003809704395701</v>
      </c>
      <c r="H4879">
        <v>0</v>
      </c>
      <c r="I4879">
        <v>3.0706043432825502E-3</v>
      </c>
      <c r="J4879" s="1">
        <v>0</v>
      </c>
      <c r="K4879" s="1">
        <v>1.9508196721311499</v>
      </c>
    </row>
    <row r="4880" spans="1:11">
      <c r="A4880" t="s">
        <v>30</v>
      </c>
      <c r="B4880" t="s">
        <v>125</v>
      </c>
      <c r="C4880" t="s">
        <v>99</v>
      </c>
      <c r="D4880" t="s">
        <v>100</v>
      </c>
      <c r="E4880">
        <v>0</v>
      </c>
      <c r="F4880" t="s">
        <v>84</v>
      </c>
      <c r="G4880">
        <v>6.8003809704395701</v>
      </c>
      <c r="H4880">
        <v>1</v>
      </c>
      <c r="I4880">
        <v>5.7012507660794999E-2</v>
      </c>
      <c r="J4880" s="1">
        <v>1.9508196721311499</v>
      </c>
      <c r="K4880" s="1">
        <v>150</v>
      </c>
    </row>
    <row r="4881" spans="1:11">
      <c r="A4881" t="s">
        <v>30</v>
      </c>
      <c r="B4881" t="s">
        <v>125</v>
      </c>
      <c r="C4881" t="s">
        <v>99</v>
      </c>
      <c r="D4881" t="s">
        <v>100</v>
      </c>
      <c r="E4881">
        <v>0</v>
      </c>
      <c r="F4881" t="s">
        <v>80</v>
      </c>
      <c r="G4881">
        <v>6.8003809704395701</v>
      </c>
      <c r="H4881">
        <v>0</v>
      </c>
      <c r="I4881">
        <v>7.6973338414030396E-2</v>
      </c>
      <c r="J4881" s="1">
        <v>0</v>
      </c>
      <c r="K4881" s="1">
        <v>150</v>
      </c>
    </row>
    <row r="4882" spans="1:11">
      <c r="A4882" t="s">
        <v>30</v>
      </c>
      <c r="B4882" t="s">
        <v>125</v>
      </c>
      <c r="C4882" t="s">
        <v>99</v>
      </c>
      <c r="D4882" t="s">
        <v>100</v>
      </c>
      <c r="E4882">
        <v>0</v>
      </c>
      <c r="F4882" t="s">
        <v>81</v>
      </c>
      <c r="G4882">
        <v>6.8003809704395701</v>
      </c>
      <c r="H4882">
        <v>0</v>
      </c>
      <c r="I4882">
        <v>-7.3545727188357004E-4</v>
      </c>
      <c r="J4882" s="1">
        <v>0</v>
      </c>
      <c r="K4882" s="1">
        <v>150</v>
      </c>
    </row>
    <row r="4883" spans="1:11">
      <c r="A4883" t="s">
        <v>30</v>
      </c>
      <c r="B4883" t="s">
        <v>125</v>
      </c>
      <c r="C4883" t="s">
        <v>99</v>
      </c>
      <c r="D4883" t="s">
        <v>100</v>
      </c>
      <c r="E4883">
        <v>0</v>
      </c>
      <c r="F4883" t="s">
        <v>79</v>
      </c>
      <c r="G4883">
        <v>6.8003809704395701</v>
      </c>
      <c r="H4883">
        <v>0</v>
      </c>
      <c r="I4883">
        <v>5.9054612181273898E-2</v>
      </c>
      <c r="J4883" s="1">
        <v>0</v>
      </c>
      <c r="K4883" s="1">
        <v>150</v>
      </c>
    </row>
    <row r="4884" spans="1:11">
      <c r="A4884" t="s">
        <v>30</v>
      </c>
      <c r="B4884" t="s">
        <v>125</v>
      </c>
      <c r="C4884" t="s">
        <v>99</v>
      </c>
      <c r="D4884" t="s">
        <v>100</v>
      </c>
      <c r="E4884">
        <v>0</v>
      </c>
      <c r="F4884" t="s">
        <v>66</v>
      </c>
      <c r="G4884">
        <v>6.8003809704395701</v>
      </c>
      <c r="H4884">
        <v>0</v>
      </c>
      <c r="I4884">
        <v>0.14601287234395699</v>
      </c>
      <c r="J4884" s="1">
        <v>0</v>
      </c>
      <c r="K4884" s="1">
        <v>150</v>
      </c>
    </row>
    <row r="4885" spans="1:11">
      <c r="A4885" t="s">
        <v>30</v>
      </c>
      <c r="B4885" t="s">
        <v>125</v>
      </c>
      <c r="C4885" t="s">
        <v>99</v>
      </c>
      <c r="D4885" t="s">
        <v>100</v>
      </c>
      <c r="E4885">
        <v>0</v>
      </c>
      <c r="F4885" t="s">
        <v>56</v>
      </c>
      <c r="G4885">
        <v>6.8003809704395701</v>
      </c>
      <c r="H4885">
        <v>0</v>
      </c>
      <c r="I4885">
        <v>0.39491434663345099</v>
      </c>
      <c r="J4885" s="1">
        <v>0</v>
      </c>
      <c r="K4885" s="1">
        <v>150</v>
      </c>
    </row>
    <row r="4886" spans="1:11">
      <c r="A4886" t="s">
        <v>30</v>
      </c>
      <c r="B4886" t="s">
        <v>125</v>
      </c>
      <c r="C4886" t="s">
        <v>99</v>
      </c>
      <c r="D4886" t="s">
        <v>100</v>
      </c>
      <c r="E4886">
        <v>0</v>
      </c>
      <c r="F4886" t="s">
        <v>82</v>
      </c>
      <c r="G4886">
        <v>6.8003809704395701</v>
      </c>
      <c r="H4886">
        <v>0</v>
      </c>
      <c r="I4886">
        <v>-0.14413177417159301</v>
      </c>
      <c r="J4886" s="1">
        <v>0</v>
      </c>
      <c r="K4886" s="1">
        <v>150</v>
      </c>
    </row>
    <row r="4887" spans="1:11">
      <c r="A4887" t="s">
        <v>30</v>
      </c>
      <c r="B4887" t="s">
        <v>125</v>
      </c>
      <c r="C4887" t="s">
        <v>99</v>
      </c>
      <c r="D4887" t="s">
        <v>100</v>
      </c>
      <c r="E4887">
        <v>0</v>
      </c>
      <c r="F4887" t="s">
        <v>91</v>
      </c>
      <c r="G4887">
        <v>6.8003809704395701</v>
      </c>
      <c r="H4887">
        <v>0</v>
      </c>
      <c r="I4887">
        <v>3.2927138998336998E-2</v>
      </c>
      <c r="J4887" s="1">
        <v>0</v>
      </c>
      <c r="K4887" s="1">
        <v>150</v>
      </c>
    </row>
    <row r="4888" spans="1:11">
      <c r="A4888" t="s">
        <v>30</v>
      </c>
      <c r="B4888" t="s">
        <v>125</v>
      </c>
      <c r="C4888" t="s">
        <v>99</v>
      </c>
      <c r="D4888" t="s">
        <v>100</v>
      </c>
      <c r="E4888">
        <v>0</v>
      </c>
      <c r="F4888" t="s">
        <v>92</v>
      </c>
      <c r="G4888">
        <v>6.8003809704395701</v>
      </c>
      <c r="H4888">
        <v>0</v>
      </c>
      <c r="I4888">
        <v>2.4999570696134E-2</v>
      </c>
      <c r="J4888" s="1">
        <v>0</v>
      </c>
      <c r="K4888" s="1">
        <v>150</v>
      </c>
    </row>
    <row r="4889" spans="1:11">
      <c r="A4889" t="s">
        <v>30</v>
      </c>
      <c r="B4889" t="s">
        <v>125</v>
      </c>
      <c r="C4889" t="s">
        <v>99</v>
      </c>
      <c r="D4889" t="s">
        <v>100</v>
      </c>
      <c r="E4889">
        <v>0</v>
      </c>
      <c r="F4889" t="s">
        <v>85</v>
      </c>
      <c r="G4889">
        <v>6.8003809704395701</v>
      </c>
      <c r="H4889">
        <v>0</v>
      </c>
      <c r="I4889">
        <v>2.53009874427907E-2</v>
      </c>
      <c r="J4889" s="1">
        <v>0</v>
      </c>
      <c r="K4889" s="1">
        <v>150</v>
      </c>
    </row>
    <row r="4890" spans="1:11">
      <c r="A4890" t="s">
        <v>30</v>
      </c>
      <c r="B4890" t="s">
        <v>125</v>
      </c>
      <c r="C4890" t="s">
        <v>99</v>
      </c>
      <c r="D4890" t="s">
        <v>100</v>
      </c>
      <c r="E4890">
        <v>0</v>
      </c>
      <c r="F4890" t="s">
        <v>93</v>
      </c>
      <c r="G4890">
        <v>6.8003809704395701</v>
      </c>
      <c r="H4890">
        <v>0</v>
      </c>
      <c r="I4890">
        <v>-3.4818160255863602E-2</v>
      </c>
      <c r="J4890" s="1">
        <v>0</v>
      </c>
      <c r="K4890" s="1">
        <v>150</v>
      </c>
    </row>
    <row r="4891" spans="1:11">
      <c r="A4891" t="s">
        <v>30</v>
      </c>
      <c r="B4891" t="s">
        <v>125</v>
      </c>
      <c r="C4891" t="s">
        <v>99</v>
      </c>
      <c r="D4891" t="s">
        <v>100</v>
      </c>
      <c r="E4891">
        <v>0</v>
      </c>
      <c r="F4891" t="s">
        <v>55</v>
      </c>
      <c r="G4891">
        <v>6.8003809704395701</v>
      </c>
      <c r="H4891">
        <v>0</v>
      </c>
      <c r="I4891">
        <v>0.35342054789361299</v>
      </c>
      <c r="J4891" s="1">
        <v>0</v>
      </c>
      <c r="K4891" s="1">
        <v>150</v>
      </c>
    </row>
    <row r="4892" spans="1:11">
      <c r="A4892" t="s">
        <v>30</v>
      </c>
      <c r="B4892" t="s">
        <v>125</v>
      </c>
      <c r="C4892" t="s">
        <v>99</v>
      </c>
      <c r="D4892" t="s">
        <v>100</v>
      </c>
      <c r="E4892">
        <v>0</v>
      </c>
      <c r="F4892" t="s">
        <v>61</v>
      </c>
      <c r="G4892">
        <v>6.8003809704395701</v>
      </c>
      <c r="H4892">
        <v>0</v>
      </c>
      <c r="I4892">
        <v>0.43059206878720002</v>
      </c>
      <c r="J4892" s="1">
        <v>0</v>
      </c>
      <c r="K4892" s="1">
        <v>150</v>
      </c>
    </row>
    <row r="4893" spans="1:11">
      <c r="A4893" t="s">
        <v>30</v>
      </c>
      <c r="B4893" t="s">
        <v>125</v>
      </c>
      <c r="C4893" t="s">
        <v>99</v>
      </c>
      <c r="D4893" t="s">
        <v>100</v>
      </c>
      <c r="E4893">
        <v>0</v>
      </c>
      <c r="F4893" t="s">
        <v>60</v>
      </c>
      <c r="G4893">
        <v>6.8003809704395701</v>
      </c>
      <c r="H4893">
        <v>0</v>
      </c>
      <c r="I4893">
        <v>0.37127062599960903</v>
      </c>
      <c r="J4893" s="1">
        <v>0</v>
      </c>
      <c r="K4893" s="1">
        <v>150</v>
      </c>
    </row>
    <row r="4894" spans="1:11">
      <c r="A4894" t="s">
        <v>30</v>
      </c>
      <c r="B4894" t="s">
        <v>125</v>
      </c>
      <c r="C4894" t="s">
        <v>99</v>
      </c>
      <c r="D4894" t="s">
        <v>100</v>
      </c>
      <c r="E4894">
        <v>0</v>
      </c>
      <c r="F4894" t="s">
        <v>57</v>
      </c>
      <c r="G4894">
        <v>6.8003809704395701</v>
      </c>
      <c r="H4894">
        <v>0</v>
      </c>
      <c r="I4894">
        <v>0.27649742717859699</v>
      </c>
      <c r="J4894" s="1">
        <v>0</v>
      </c>
      <c r="K4894" s="1">
        <v>150</v>
      </c>
    </row>
    <row r="4895" spans="1:11">
      <c r="A4895" t="s">
        <v>30</v>
      </c>
      <c r="B4895" t="s">
        <v>125</v>
      </c>
      <c r="C4895" t="s">
        <v>99</v>
      </c>
      <c r="D4895" t="s">
        <v>100</v>
      </c>
      <c r="E4895">
        <v>0</v>
      </c>
      <c r="F4895" t="s">
        <v>59</v>
      </c>
      <c r="G4895">
        <v>6.8003809704395701</v>
      </c>
      <c r="H4895">
        <v>0</v>
      </c>
      <c r="I4895">
        <v>3.3954012831970098E-3</v>
      </c>
      <c r="J4895" s="1">
        <v>0</v>
      </c>
      <c r="K4895" s="1">
        <v>150</v>
      </c>
    </row>
    <row r="4896" spans="1:11">
      <c r="A4896" t="s">
        <v>30</v>
      </c>
      <c r="B4896" t="s">
        <v>125</v>
      </c>
      <c r="C4896" t="s">
        <v>99</v>
      </c>
      <c r="D4896" t="s">
        <v>100</v>
      </c>
      <c r="E4896">
        <v>0</v>
      </c>
      <c r="F4896" t="s">
        <v>83</v>
      </c>
      <c r="G4896">
        <v>6.8003809704395701</v>
      </c>
      <c r="H4896">
        <v>0</v>
      </c>
      <c r="I4896">
        <v>-0.17179567979407701</v>
      </c>
      <c r="J4896" s="1">
        <v>0</v>
      </c>
      <c r="K4896" s="1">
        <v>150</v>
      </c>
    </row>
    <row r="4897" spans="1:11">
      <c r="A4897" t="s">
        <v>30</v>
      </c>
      <c r="B4897" t="s">
        <v>125</v>
      </c>
      <c r="C4897" t="s">
        <v>99</v>
      </c>
      <c r="D4897" t="s">
        <v>100</v>
      </c>
      <c r="E4897">
        <v>0</v>
      </c>
      <c r="F4897" t="s">
        <v>65</v>
      </c>
      <c r="G4897">
        <v>6.8003809704395701</v>
      </c>
      <c r="H4897">
        <v>0</v>
      </c>
      <c r="I4897">
        <v>0.121133659000827</v>
      </c>
      <c r="J4897" s="1">
        <v>0</v>
      </c>
      <c r="K4897" s="1">
        <v>150</v>
      </c>
    </row>
    <row r="4898" spans="1:11">
      <c r="A4898" t="s">
        <v>30</v>
      </c>
      <c r="B4898" t="s">
        <v>125</v>
      </c>
      <c r="C4898" t="s">
        <v>99</v>
      </c>
      <c r="D4898" t="s">
        <v>100</v>
      </c>
      <c r="E4898">
        <v>0</v>
      </c>
      <c r="F4898" t="s">
        <v>64</v>
      </c>
      <c r="G4898">
        <v>6.8003809704395701</v>
      </c>
      <c r="H4898">
        <v>0</v>
      </c>
      <c r="I4898">
        <v>0.223870384952747</v>
      </c>
      <c r="J4898" s="1">
        <v>0</v>
      </c>
      <c r="K4898" s="1">
        <v>150</v>
      </c>
    </row>
    <row r="4899" spans="1:11">
      <c r="A4899" t="s">
        <v>30</v>
      </c>
      <c r="B4899" t="s">
        <v>125</v>
      </c>
      <c r="C4899" t="s">
        <v>99</v>
      </c>
      <c r="D4899" t="s">
        <v>100</v>
      </c>
      <c r="E4899">
        <v>0</v>
      </c>
      <c r="F4899" t="s">
        <v>17</v>
      </c>
      <c r="G4899">
        <v>6.8003809704395701</v>
      </c>
      <c r="H4899">
        <v>0</v>
      </c>
      <c r="I4899">
        <v>-0.42556270206518199</v>
      </c>
      <c r="J4899" s="1">
        <v>0</v>
      </c>
      <c r="K4899" s="1">
        <v>150</v>
      </c>
    </row>
    <row r="4900" spans="1:11">
      <c r="A4900" t="s">
        <v>30</v>
      </c>
      <c r="B4900" t="s">
        <v>125</v>
      </c>
      <c r="C4900" t="s">
        <v>99</v>
      </c>
      <c r="D4900" t="s">
        <v>100</v>
      </c>
      <c r="E4900">
        <v>0</v>
      </c>
      <c r="F4900" t="s">
        <v>63</v>
      </c>
      <c r="G4900">
        <v>6.8003809704395701</v>
      </c>
      <c r="H4900">
        <v>0</v>
      </c>
      <c r="I4900">
        <v>0.31594227840304601</v>
      </c>
      <c r="J4900" s="1">
        <v>0</v>
      </c>
      <c r="K4900" s="1">
        <v>150</v>
      </c>
    </row>
    <row r="4901" spans="1:11">
      <c r="A4901" t="s">
        <v>30</v>
      </c>
      <c r="B4901" t="s">
        <v>125</v>
      </c>
      <c r="C4901" t="s">
        <v>99</v>
      </c>
      <c r="D4901" t="s">
        <v>100</v>
      </c>
      <c r="E4901">
        <v>0</v>
      </c>
      <c r="F4901" t="s">
        <v>72</v>
      </c>
      <c r="G4901">
        <v>6.8003809704395701</v>
      </c>
      <c r="H4901">
        <v>0</v>
      </c>
      <c r="I4901">
        <v>-0.53967380980868296</v>
      </c>
      <c r="J4901" s="1">
        <v>0</v>
      </c>
      <c r="K4901" s="1">
        <v>150</v>
      </c>
    </row>
    <row r="4902" spans="1:11">
      <c r="A4902" t="s">
        <v>30</v>
      </c>
      <c r="B4902" t="s">
        <v>125</v>
      </c>
      <c r="C4902" t="s">
        <v>99</v>
      </c>
      <c r="D4902" t="s">
        <v>100</v>
      </c>
      <c r="E4902">
        <v>1</v>
      </c>
      <c r="F4902" t="s">
        <v>62</v>
      </c>
      <c r="G4902">
        <v>6.6417520666614696</v>
      </c>
      <c r="H4902">
        <v>0</v>
      </c>
      <c r="I4902">
        <v>0.47673794934394798</v>
      </c>
      <c r="J4902" s="1">
        <v>0</v>
      </c>
      <c r="K4902" s="1">
        <v>150</v>
      </c>
    </row>
    <row r="4903" spans="1:11">
      <c r="A4903" t="s">
        <v>30</v>
      </c>
      <c r="B4903" t="s">
        <v>125</v>
      </c>
      <c r="C4903" t="s">
        <v>99</v>
      </c>
      <c r="D4903" t="s">
        <v>100</v>
      </c>
      <c r="E4903">
        <v>1</v>
      </c>
      <c r="F4903" t="s">
        <v>84</v>
      </c>
      <c r="G4903">
        <v>6.6417520666614696</v>
      </c>
      <c r="H4903">
        <v>0</v>
      </c>
      <c r="I4903">
        <v>-0.22133786438499001</v>
      </c>
      <c r="J4903" s="1">
        <v>0</v>
      </c>
      <c r="K4903" s="1">
        <v>150</v>
      </c>
    </row>
    <row r="4904" spans="1:11">
      <c r="A4904" t="s">
        <v>30</v>
      </c>
      <c r="B4904" t="s">
        <v>125</v>
      </c>
      <c r="C4904" t="s">
        <v>99</v>
      </c>
      <c r="D4904" t="s">
        <v>100</v>
      </c>
      <c r="E4904">
        <v>1</v>
      </c>
      <c r="F4904" t="s">
        <v>84</v>
      </c>
      <c r="G4904">
        <v>6.6417520666614696</v>
      </c>
      <c r="H4904">
        <v>1</v>
      </c>
      <c r="I4904">
        <v>0.272778320226223</v>
      </c>
      <c r="J4904" s="1">
        <v>0.52459016393442603</v>
      </c>
      <c r="K4904" s="1">
        <v>150</v>
      </c>
    </row>
    <row r="4905" spans="1:11">
      <c r="A4905" t="s">
        <v>30</v>
      </c>
      <c r="B4905" t="s">
        <v>125</v>
      </c>
      <c r="C4905" t="s">
        <v>99</v>
      </c>
      <c r="D4905" t="s">
        <v>100</v>
      </c>
      <c r="E4905">
        <v>1</v>
      </c>
      <c r="F4905" t="s">
        <v>80</v>
      </c>
      <c r="G4905">
        <v>6.6417520666614696</v>
      </c>
      <c r="H4905">
        <v>0</v>
      </c>
      <c r="I4905">
        <v>7.3055968623364401E-2</v>
      </c>
      <c r="J4905" s="1">
        <v>0</v>
      </c>
      <c r="K4905" s="1">
        <v>150</v>
      </c>
    </row>
    <row r="4906" spans="1:11">
      <c r="A4906" t="s">
        <v>30</v>
      </c>
      <c r="B4906" t="s">
        <v>125</v>
      </c>
      <c r="C4906" t="s">
        <v>99</v>
      </c>
      <c r="D4906" t="s">
        <v>100</v>
      </c>
      <c r="E4906">
        <v>1</v>
      </c>
      <c r="F4906" t="s">
        <v>81</v>
      </c>
      <c r="G4906">
        <v>6.6417520666614696</v>
      </c>
      <c r="H4906">
        <v>0</v>
      </c>
      <c r="I4906">
        <v>7.54779814549098E-3</v>
      </c>
      <c r="J4906" s="1">
        <v>0</v>
      </c>
      <c r="K4906" s="1">
        <v>150</v>
      </c>
    </row>
    <row r="4907" spans="1:11">
      <c r="A4907" t="s">
        <v>30</v>
      </c>
      <c r="B4907" t="s">
        <v>125</v>
      </c>
      <c r="C4907" t="s">
        <v>99</v>
      </c>
      <c r="D4907" t="s">
        <v>100</v>
      </c>
      <c r="E4907">
        <v>1</v>
      </c>
      <c r="F4907" t="s">
        <v>79</v>
      </c>
      <c r="G4907">
        <v>6.6417520666614696</v>
      </c>
      <c r="H4907">
        <v>0</v>
      </c>
      <c r="I4907">
        <v>5.4784857718754E-2</v>
      </c>
      <c r="J4907" s="1">
        <v>0</v>
      </c>
      <c r="K4907" s="1">
        <v>150</v>
      </c>
    </row>
    <row r="4908" spans="1:11">
      <c r="A4908" t="s">
        <v>30</v>
      </c>
      <c r="B4908" t="s">
        <v>125</v>
      </c>
      <c r="C4908" t="s">
        <v>99</v>
      </c>
      <c r="D4908" t="s">
        <v>100</v>
      </c>
      <c r="E4908">
        <v>1</v>
      </c>
      <c r="F4908" t="s">
        <v>66</v>
      </c>
      <c r="G4908">
        <v>6.6417520666614696</v>
      </c>
      <c r="H4908">
        <v>0</v>
      </c>
      <c r="I4908">
        <v>0.19484335824100399</v>
      </c>
      <c r="J4908" s="1">
        <v>0</v>
      </c>
      <c r="K4908" s="1">
        <v>150</v>
      </c>
    </row>
    <row r="4909" spans="1:11">
      <c r="A4909" t="s">
        <v>30</v>
      </c>
      <c r="B4909" t="s">
        <v>125</v>
      </c>
      <c r="C4909" t="s">
        <v>99</v>
      </c>
      <c r="D4909" t="s">
        <v>100</v>
      </c>
      <c r="E4909">
        <v>1</v>
      </c>
      <c r="F4909" t="s">
        <v>56</v>
      </c>
      <c r="G4909">
        <v>6.6417520666614696</v>
      </c>
      <c r="H4909">
        <v>0</v>
      </c>
      <c r="I4909">
        <v>0.45196886062497399</v>
      </c>
      <c r="J4909" s="1">
        <v>0</v>
      </c>
      <c r="K4909" s="1">
        <v>150</v>
      </c>
    </row>
    <row r="4910" spans="1:11">
      <c r="A4910" t="s">
        <v>30</v>
      </c>
      <c r="B4910" t="s">
        <v>125</v>
      </c>
      <c r="C4910" t="s">
        <v>99</v>
      </c>
      <c r="D4910" t="s">
        <v>100</v>
      </c>
      <c r="E4910">
        <v>1</v>
      </c>
      <c r="F4910" t="s">
        <v>82</v>
      </c>
      <c r="G4910">
        <v>6.6417520666614696</v>
      </c>
      <c r="H4910">
        <v>0</v>
      </c>
      <c r="I4910">
        <v>1.51360872691253E-2</v>
      </c>
      <c r="J4910" s="1">
        <v>0</v>
      </c>
      <c r="K4910" s="1">
        <v>150</v>
      </c>
    </row>
    <row r="4911" spans="1:11">
      <c r="A4911" t="s">
        <v>30</v>
      </c>
      <c r="B4911" t="s">
        <v>125</v>
      </c>
      <c r="C4911" t="s">
        <v>99</v>
      </c>
      <c r="D4911" t="s">
        <v>100</v>
      </c>
      <c r="E4911">
        <v>1</v>
      </c>
      <c r="F4911" t="s">
        <v>91</v>
      </c>
      <c r="G4911">
        <v>6.6417520666614696</v>
      </c>
      <c r="H4911">
        <v>0</v>
      </c>
      <c r="I4911">
        <v>3.2666971655890102E-2</v>
      </c>
      <c r="J4911" s="1">
        <v>0</v>
      </c>
      <c r="K4911" s="1">
        <v>150</v>
      </c>
    </row>
    <row r="4912" spans="1:11">
      <c r="A4912" t="s">
        <v>30</v>
      </c>
      <c r="B4912" t="s">
        <v>125</v>
      </c>
      <c r="C4912" t="s">
        <v>99</v>
      </c>
      <c r="D4912" t="s">
        <v>100</v>
      </c>
      <c r="E4912">
        <v>1</v>
      </c>
      <c r="F4912" t="s">
        <v>92</v>
      </c>
      <c r="G4912">
        <v>6.6417520666614696</v>
      </c>
      <c r="H4912">
        <v>0</v>
      </c>
      <c r="I4912">
        <v>2.20775332212041E-2</v>
      </c>
      <c r="J4912" s="1">
        <v>0</v>
      </c>
      <c r="K4912" s="1">
        <v>0.52459016393442603</v>
      </c>
    </row>
    <row r="4913" spans="1:11">
      <c r="A4913" t="s">
        <v>30</v>
      </c>
      <c r="B4913" t="s">
        <v>125</v>
      </c>
      <c r="C4913" t="s">
        <v>99</v>
      </c>
      <c r="D4913" t="s">
        <v>100</v>
      </c>
      <c r="E4913">
        <v>1</v>
      </c>
      <c r="F4913" t="s">
        <v>85</v>
      </c>
      <c r="G4913">
        <v>6.6417520666614696</v>
      </c>
      <c r="H4913">
        <v>0</v>
      </c>
      <c r="I4913">
        <v>3.3174362246756899E-2</v>
      </c>
      <c r="J4913" s="1">
        <v>0</v>
      </c>
      <c r="K4913" s="1">
        <v>150</v>
      </c>
    </row>
    <row r="4914" spans="1:11">
      <c r="A4914" t="s">
        <v>30</v>
      </c>
      <c r="B4914" t="s">
        <v>125</v>
      </c>
      <c r="C4914" t="s">
        <v>99</v>
      </c>
      <c r="D4914" t="s">
        <v>100</v>
      </c>
      <c r="E4914">
        <v>1</v>
      </c>
      <c r="F4914" t="s">
        <v>93</v>
      </c>
      <c r="G4914">
        <v>6.6417520666614696</v>
      </c>
      <c r="H4914">
        <v>0</v>
      </c>
      <c r="I4914">
        <v>-4.0138063775641102E-2</v>
      </c>
      <c r="J4914" s="1">
        <v>0</v>
      </c>
      <c r="K4914" s="1">
        <v>150</v>
      </c>
    </row>
    <row r="4915" spans="1:11">
      <c r="A4915" t="s">
        <v>30</v>
      </c>
      <c r="B4915" t="s">
        <v>125</v>
      </c>
      <c r="C4915" t="s">
        <v>99</v>
      </c>
      <c r="D4915" t="s">
        <v>100</v>
      </c>
      <c r="E4915">
        <v>1</v>
      </c>
      <c r="F4915" t="s">
        <v>55</v>
      </c>
      <c r="G4915">
        <v>6.6417520666614696</v>
      </c>
      <c r="H4915">
        <v>0</v>
      </c>
      <c r="I4915">
        <v>0.41117443898940897</v>
      </c>
      <c r="J4915" s="1">
        <v>0</v>
      </c>
      <c r="K4915" s="1">
        <v>150</v>
      </c>
    </row>
    <row r="4916" spans="1:11">
      <c r="A4916" t="s">
        <v>30</v>
      </c>
      <c r="B4916" t="s">
        <v>125</v>
      </c>
      <c r="C4916" t="s">
        <v>99</v>
      </c>
      <c r="D4916" t="s">
        <v>100</v>
      </c>
      <c r="E4916">
        <v>1</v>
      </c>
      <c r="F4916" t="s">
        <v>61</v>
      </c>
      <c r="G4916">
        <v>6.6417520666614696</v>
      </c>
      <c r="H4916">
        <v>0</v>
      </c>
      <c r="I4916">
        <v>0.402236203109964</v>
      </c>
      <c r="J4916" s="1">
        <v>0</v>
      </c>
      <c r="K4916" s="1">
        <v>150</v>
      </c>
    </row>
    <row r="4917" spans="1:11">
      <c r="A4917" t="s">
        <v>30</v>
      </c>
      <c r="B4917" t="s">
        <v>125</v>
      </c>
      <c r="C4917" t="s">
        <v>99</v>
      </c>
      <c r="D4917" t="s">
        <v>100</v>
      </c>
      <c r="E4917">
        <v>1</v>
      </c>
      <c r="F4917" t="s">
        <v>60</v>
      </c>
      <c r="G4917">
        <v>6.6417520666614696</v>
      </c>
      <c r="H4917">
        <v>0</v>
      </c>
      <c r="I4917">
        <v>0.31902364044340098</v>
      </c>
      <c r="J4917" s="1">
        <v>0</v>
      </c>
      <c r="K4917" s="1">
        <v>150</v>
      </c>
    </row>
    <row r="4918" spans="1:11">
      <c r="A4918" t="s">
        <v>30</v>
      </c>
      <c r="B4918" t="s">
        <v>125</v>
      </c>
      <c r="C4918" t="s">
        <v>99</v>
      </c>
      <c r="D4918" t="s">
        <v>100</v>
      </c>
      <c r="E4918">
        <v>1</v>
      </c>
      <c r="F4918" t="s">
        <v>57</v>
      </c>
      <c r="G4918">
        <v>6.6417520666614696</v>
      </c>
      <c r="H4918">
        <v>0</v>
      </c>
      <c r="I4918">
        <v>0.29405905766069301</v>
      </c>
      <c r="J4918" s="1">
        <v>0</v>
      </c>
      <c r="K4918" s="1">
        <v>150</v>
      </c>
    </row>
    <row r="4919" spans="1:11">
      <c r="A4919" t="s">
        <v>30</v>
      </c>
      <c r="B4919" t="s">
        <v>125</v>
      </c>
      <c r="C4919" t="s">
        <v>99</v>
      </c>
      <c r="D4919" t="s">
        <v>100</v>
      </c>
      <c r="E4919">
        <v>1</v>
      </c>
      <c r="F4919" t="s">
        <v>59</v>
      </c>
      <c r="G4919">
        <v>6.6417520666614696</v>
      </c>
      <c r="H4919">
        <v>0</v>
      </c>
      <c r="I4919">
        <v>-4.30710955523066E-2</v>
      </c>
      <c r="J4919" s="1">
        <v>0</v>
      </c>
      <c r="K4919" s="1">
        <v>150</v>
      </c>
    </row>
    <row r="4920" spans="1:11">
      <c r="A4920" t="s">
        <v>30</v>
      </c>
      <c r="B4920" t="s">
        <v>125</v>
      </c>
      <c r="C4920" t="s">
        <v>99</v>
      </c>
      <c r="D4920" t="s">
        <v>100</v>
      </c>
      <c r="E4920">
        <v>1</v>
      </c>
      <c r="F4920" t="s">
        <v>83</v>
      </c>
      <c r="G4920">
        <v>6.6417520666614696</v>
      </c>
      <c r="H4920">
        <v>0</v>
      </c>
      <c r="I4920">
        <v>-0.39591090893441699</v>
      </c>
      <c r="J4920" s="1">
        <v>0</v>
      </c>
      <c r="K4920" s="1">
        <v>150</v>
      </c>
    </row>
    <row r="4921" spans="1:11">
      <c r="A4921" t="s">
        <v>30</v>
      </c>
      <c r="B4921" t="s">
        <v>125</v>
      </c>
      <c r="C4921" t="s">
        <v>99</v>
      </c>
      <c r="D4921" t="s">
        <v>100</v>
      </c>
      <c r="E4921">
        <v>1</v>
      </c>
      <c r="F4921" t="s">
        <v>65</v>
      </c>
      <c r="G4921">
        <v>6.6417520666614696</v>
      </c>
      <c r="H4921">
        <v>0</v>
      </c>
      <c r="I4921">
        <v>0.14704138701401401</v>
      </c>
      <c r="J4921" s="1">
        <v>0</v>
      </c>
      <c r="K4921" s="1">
        <v>150</v>
      </c>
    </row>
    <row r="4922" spans="1:11">
      <c r="A4922" t="s">
        <v>30</v>
      </c>
      <c r="B4922" t="s">
        <v>125</v>
      </c>
      <c r="C4922" t="s">
        <v>99</v>
      </c>
      <c r="D4922" t="s">
        <v>100</v>
      </c>
      <c r="E4922">
        <v>1</v>
      </c>
      <c r="F4922" t="s">
        <v>64</v>
      </c>
      <c r="G4922">
        <v>6.6417520666614696</v>
      </c>
      <c r="H4922">
        <v>0</v>
      </c>
      <c r="I4922">
        <v>0.192117187031939</v>
      </c>
      <c r="J4922" s="1">
        <v>0</v>
      </c>
      <c r="K4922" s="1">
        <v>150</v>
      </c>
    </row>
    <row r="4923" spans="1:11">
      <c r="A4923" t="s">
        <v>30</v>
      </c>
      <c r="B4923" t="s">
        <v>125</v>
      </c>
      <c r="C4923" t="s">
        <v>99</v>
      </c>
      <c r="D4923" t="s">
        <v>100</v>
      </c>
      <c r="E4923">
        <v>1</v>
      </c>
      <c r="F4923" t="s">
        <v>17</v>
      </c>
      <c r="G4923">
        <v>6.6417520666614696</v>
      </c>
      <c r="H4923">
        <v>0</v>
      </c>
      <c r="I4923">
        <v>-0.235938367706922</v>
      </c>
      <c r="J4923" s="1">
        <v>0</v>
      </c>
      <c r="K4923" s="1">
        <v>150</v>
      </c>
    </row>
    <row r="4924" spans="1:11">
      <c r="A4924" t="s">
        <v>30</v>
      </c>
      <c r="B4924" t="s">
        <v>125</v>
      </c>
      <c r="C4924" t="s">
        <v>99</v>
      </c>
      <c r="D4924" t="s">
        <v>100</v>
      </c>
      <c r="E4924">
        <v>1</v>
      </c>
      <c r="F4924" t="s">
        <v>63</v>
      </c>
      <c r="G4924">
        <v>6.6417520666614696</v>
      </c>
      <c r="H4924">
        <v>0</v>
      </c>
      <c r="I4924">
        <v>0.26883267431484598</v>
      </c>
      <c r="J4924" s="1">
        <v>0</v>
      </c>
      <c r="K4924" s="1">
        <v>150</v>
      </c>
    </row>
    <row r="4925" spans="1:11">
      <c r="A4925" t="s">
        <v>30</v>
      </c>
      <c r="B4925" t="s">
        <v>125</v>
      </c>
      <c r="C4925" t="s">
        <v>99</v>
      </c>
      <c r="D4925" t="s">
        <v>100</v>
      </c>
      <c r="E4925">
        <v>1</v>
      </c>
      <c r="F4925" t="s">
        <v>72</v>
      </c>
      <c r="G4925">
        <v>6.6417520666614696</v>
      </c>
      <c r="H4925">
        <v>0</v>
      </c>
      <c r="I4925">
        <v>-0.54658621562251697</v>
      </c>
      <c r="J4925" s="1">
        <v>0</v>
      </c>
      <c r="K4925" s="1">
        <v>150</v>
      </c>
    </row>
    <row r="4926" spans="1:11">
      <c r="A4926" t="s">
        <v>30</v>
      </c>
      <c r="B4926" t="s">
        <v>125</v>
      </c>
      <c r="C4926" t="s">
        <v>99</v>
      </c>
      <c r="D4926" t="s">
        <v>100</v>
      </c>
      <c r="E4926">
        <v>2</v>
      </c>
      <c r="F4926" t="s">
        <v>62</v>
      </c>
      <c r="G4926">
        <v>6.5007333229312803</v>
      </c>
      <c r="H4926">
        <v>0</v>
      </c>
      <c r="I4926">
        <v>0.433425896948748</v>
      </c>
      <c r="J4926" s="1">
        <v>0</v>
      </c>
      <c r="K4926" s="1">
        <v>150</v>
      </c>
    </row>
    <row r="4927" spans="1:11">
      <c r="A4927" t="s">
        <v>30</v>
      </c>
      <c r="B4927" t="s">
        <v>125</v>
      </c>
      <c r="C4927" t="s">
        <v>99</v>
      </c>
      <c r="D4927" t="s">
        <v>100</v>
      </c>
      <c r="E4927">
        <v>2</v>
      </c>
      <c r="F4927" t="s">
        <v>84</v>
      </c>
      <c r="G4927">
        <v>6.5007333229312803</v>
      </c>
      <c r="H4927">
        <v>0</v>
      </c>
      <c r="I4927">
        <v>5.1390557803763802E-2</v>
      </c>
      <c r="J4927" s="1">
        <v>0</v>
      </c>
      <c r="K4927" s="1">
        <v>150</v>
      </c>
    </row>
    <row r="4928" spans="1:11">
      <c r="A4928" t="s">
        <v>30</v>
      </c>
      <c r="B4928" t="s">
        <v>125</v>
      </c>
      <c r="C4928" t="s">
        <v>99</v>
      </c>
      <c r="D4928" t="s">
        <v>100</v>
      </c>
      <c r="E4928">
        <v>2</v>
      </c>
      <c r="F4928" t="s">
        <v>80</v>
      </c>
      <c r="G4928">
        <v>6.5007333229312803</v>
      </c>
      <c r="H4928">
        <v>0</v>
      </c>
      <c r="I4928">
        <v>6.5868552530503499E-2</v>
      </c>
      <c r="J4928" s="1">
        <v>0</v>
      </c>
      <c r="K4928" s="1">
        <v>150</v>
      </c>
    </row>
    <row r="4929" spans="1:11">
      <c r="A4929" t="s">
        <v>30</v>
      </c>
      <c r="B4929" t="s">
        <v>125</v>
      </c>
      <c r="C4929" t="s">
        <v>99</v>
      </c>
      <c r="D4929" t="s">
        <v>100</v>
      </c>
      <c r="E4929">
        <v>2</v>
      </c>
      <c r="F4929" t="s">
        <v>81</v>
      </c>
      <c r="G4929">
        <v>6.5007333229312803</v>
      </c>
      <c r="H4929">
        <v>0</v>
      </c>
      <c r="I4929">
        <v>7.2931317791061403E-3</v>
      </c>
      <c r="J4929" s="1">
        <v>0</v>
      </c>
      <c r="K4929" s="1">
        <v>150</v>
      </c>
    </row>
    <row r="4930" spans="1:11">
      <c r="A4930" t="s">
        <v>30</v>
      </c>
      <c r="B4930" t="s">
        <v>125</v>
      </c>
      <c r="C4930" t="s">
        <v>99</v>
      </c>
      <c r="D4930" t="s">
        <v>100</v>
      </c>
      <c r="E4930">
        <v>2</v>
      </c>
      <c r="F4930" t="s">
        <v>79</v>
      </c>
      <c r="G4930">
        <v>6.5007333229312803</v>
      </c>
      <c r="H4930">
        <v>0</v>
      </c>
      <c r="I4930">
        <v>8.4707277364412401E-2</v>
      </c>
      <c r="J4930" s="1">
        <v>0</v>
      </c>
      <c r="K4930" s="1">
        <v>150</v>
      </c>
    </row>
    <row r="4931" spans="1:11">
      <c r="A4931" t="s">
        <v>30</v>
      </c>
      <c r="B4931" t="s">
        <v>125</v>
      </c>
      <c r="C4931" t="s">
        <v>99</v>
      </c>
      <c r="D4931" t="s">
        <v>100</v>
      </c>
      <c r="E4931">
        <v>2</v>
      </c>
      <c r="F4931" t="s">
        <v>66</v>
      </c>
      <c r="G4931">
        <v>6.5007333229312803</v>
      </c>
      <c r="H4931">
        <v>0</v>
      </c>
      <c r="I4931">
        <v>0.20535265627011101</v>
      </c>
      <c r="J4931" s="1">
        <v>0</v>
      </c>
      <c r="K4931" s="1">
        <v>150</v>
      </c>
    </row>
    <row r="4932" spans="1:11">
      <c r="A4932" t="s">
        <v>30</v>
      </c>
      <c r="B4932" t="s">
        <v>125</v>
      </c>
      <c r="C4932" t="s">
        <v>99</v>
      </c>
      <c r="D4932" t="s">
        <v>100</v>
      </c>
      <c r="E4932">
        <v>2</v>
      </c>
      <c r="F4932" t="s">
        <v>56</v>
      </c>
      <c r="G4932">
        <v>6.5007333229312803</v>
      </c>
      <c r="H4932">
        <v>0</v>
      </c>
      <c r="I4932">
        <v>0.45271056082851402</v>
      </c>
      <c r="J4932" s="1">
        <v>0</v>
      </c>
      <c r="K4932" s="1">
        <v>150</v>
      </c>
    </row>
    <row r="4933" spans="1:11">
      <c r="A4933" t="s">
        <v>30</v>
      </c>
      <c r="B4933" t="s">
        <v>125</v>
      </c>
      <c r="C4933" t="s">
        <v>99</v>
      </c>
      <c r="D4933" t="s">
        <v>100</v>
      </c>
      <c r="E4933">
        <v>2</v>
      </c>
      <c r="F4933" t="s">
        <v>82</v>
      </c>
      <c r="G4933">
        <v>6.5007333229312803</v>
      </c>
      <c r="H4933">
        <v>0</v>
      </c>
      <c r="I4933">
        <v>-1.1822975921072401E-3</v>
      </c>
      <c r="J4933" s="1">
        <v>0</v>
      </c>
      <c r="K4933" s="1">
        <v>150</v>
      </c>
    </row>
    <row r="4934" spans="1:11">
      <c r="A4934" t="s">
        <v>30</v>
      </c>
      <c r="B4934" t="s">
        <v>125</v>
      </c>
      <c r="C4934" t="s">
        <v>99</v>
      </c>
      <c r="D4934" t="s">
        <v>100</v>
      </c>
      <c r="E4934">
        <v>2</v>
      </c>
      <c r="F4934" t="s">
        <v>91</v>
      </c>
      <c r="G4934">
        <v>6.5007333229312803</v>
      </c>
      <c r="H4934">
        <v>0</v>
      </c>
      <c r="I4934">
        <v>3.37240757202599E-2</v>
      </c>
      <c r="J4934" s="1">
        <v>0</v>
      </c>
      <c r="K4934" s="1">
        <v>150</v>
      </c>
    </row>
    <row r="4935" spans="1:11">
      <c r="A4935" t="s">
        <v>30</v>
      </c>
      <c r="B4935" t="s">
        <v>125</v>
      </c>
      <c r="C4935" t="s">
        <v>99</v>
      </c>
      <c r="D4935" t="s">
        <v>100</v>
      </c>
      <c r="E4935">
        <v>2</v>
      </c>
      <c r="F4935" t="s">
        <v>92</v>
      </c>
      <c r="G4935">
        <v>6.5007333229312803</v>
      </c>
      <c r="H4935">
        <v>0</v>
      </c>
      <c r="I4935">
        <v>2.2865998476665601E-2</v>
      </c>
      <c r="J4935" s="1">
        <v>0</v>
      </c>
      <c r="K4935" s="1">
        <v>150</v>
      </c>
    </row>
    <row r="4936" spans="1:11">
      <c r="A4936" t="s">
        <v>30</v>
      </c>
      <c r="B4936" t="s">
        <v>125</v>
      </c>
      <c r="C4936" t="s">
        <v>99</v>
      </c>
      <c r="D4936" t="s">
        <v>100</v>
      </c>
      <c r="E4936">
        <v>2</v>
      </c>
      <c r="F4936" t="s">
        <v>85</v>
      </c>
      <c r="G4936">
        <v>6.5007333229312803</v>
      </c>
      <c r="H4936">
        <v>0</v>
      </c>
      <c r="I4936">
        <v>1.5889139125747399E-2</v>
      </c>
      <c r="J4936" s="1">
        <v>0</v>
      </c>
      <c r="K4936" s="1">
        <v>150</v>
      </c>
    </row>
    <row r="4937" spans="1:11">
      <c r="A4937" t="s">
        <v>30</v>
      </c>
      <c r="B4937" t="s">
        <v>125</v>
      </c>
      <c r="C4937" t="s">
        <v>99</v>
      </c>
      <c r="D4937" t="s">
        <v>100</v>
      </c>
      <c r="E4937">
        <v>2</v>
      </c>
      <c r="F4937" t="s">
        <v>93</v>
      </c>
      <c r="G4937">
        <v>6.5007333229312803</v>
      </c>
      <c r="H4937">
        <v>0</v>
      </c>
      <c r="I4937">
        <v>-2.4167028673277802E-2</v>
      </c>
      <c r="J4937" s="1">
        <v>0</v>
      </c>
      <c r="K4937" s="1">
        <v>150</v>
      </c>
    </row>
    <row r="4938" spans="1:11">
      <c r="A4938" t="s">
        <v>30</v>
      </c>
      <c r="B4938" t="s">
        <v>125</v>
      </c>
      <c r="C4938" t="s">
        <v>99</v>
      </c>
      <c r="D4938" t="s">
        <v>100</v>
      </c>
      <c r="E4938">
        <v>2</v>
      </c>
      <c r="F4938" t="s">
        <v>55</v>
      </c>
      <c r="G4938">
        <v>6.5007333229312803</v>
      </c>
      <c r="H4938">
        <v>0</v>
      </c>
      <c r="I4938">
        <v>0.42503704316138502</v>
      </c>
      <c r="J4938" s="1">
        <v>0</v>
      </c>
      <c r="K4938" s="1">
        <v>150</v>
      </c>
    </row>
    <row r="4939" spans="1:11">
      <c r="A4939" t="s">
        <v>30</v>
      </c>
      <c r="B4939" t="s">
        <v>125</v>
      </c>
      <c r="C4939" t="s">
        <v>99</v>
      </c>
      <c r="D4939" t="s">
        <v>100</v>
      </c>
      <c r="E4939">
        <v>2</v>
      </c>
      <c r="F4939" t="s">
        <v>61</v>
      </c>
      <c r="G4939">
        <v>6.5007333229312803</v>
      </c>
      <c r="H4939">
        <v>0</v>
      </c>
      <c r="I4939">
        <v>0.36182472277758099</v>
      </c>
      <c r="J4939" s="1">
        <v>0</v>
      </c>
      <c r="K4939" s="1">
        <v>150</v>
      </c>
    </row>
    <row r="4940" spans="1:11">
      <c r="A4940" t="s">
        <v>30</v>
      </c>
      <c r="B4940" t="s">
        <v>125</v>
      </c>
      <c r="C4940" t="s">
        <v>99</v>
      </c>
      <c r="D4940" t="s">
        <v>100</v>
      </c>
      <c r="E4940">
        <v>2</v>
      </c>
      <c r="F4940" t="s">
        <v>60</v>
      </c>
      <c r="G4940">
        <v>6.5007333229312803</v>
      </c>
      <c r="H4940">
        <v>0</v>
      </c>
      <c r="I4940">
        <v>0.29540392952586703</v>
      </c>
      <c r="J4940" s="1">
        <v>0</v>
      </c>
      <c r="K4940" s="1">
        <v>150</v>
      </c>
    </row>
    <row r="4941" spans="1:11">
      <c r="A4941" t="s">
        <v>30</v>
      </c>
      <c r="B4941" t="s">
        <v>125</v>
      </c>
      <c r="C4941" t="s">
        <v>99</v>
      </c>
      <c r="D4941" t="s">
        <v>100</v>
      </c>
      <c r="E4941">
        <v>2</v>
      </c>
      <c r="F4941" t="s">
        <v>57</v>
      </c>
      <c r="G4941">
        <v>6.5007333229312803</v>
      </c>
      <c r="H4941">
        <v>0</v>
      </c>
      <c r="I4941">
        <v>0.30671363509980498</v>
      </c>
      <c r="J4941" s="1">
        <v>0</v>
      </c>
      <c r="K4941" s="1">
        <v>150</v>
      </c>
    </row>
    <row r="4942" spans="1:11">
      <c r="A4942" t="s">
        <v>30</v>
      </c>
      <c r="B4942" t="s">
        <v>125</v>
      </c>
      <c r="C4942" t="s">
        <v>99</v>
      </c>
      <c r="D4942" t="s">
        <v>100</v>
      </c>
      <c r="E4942">
        <v>2</v>
      </c>
      <c r="F4942" t="s">
        <v>59</v>
      </c>
      <c r="G4942">
        <v>6.5007333229312803</v>
      </c>
      <c r="H4942">
        <v>0</v>
      </c>
      <c r="I4942">
        <v>-4.5653074197168901E-2</v>
      </c>
      <c r="J4942" s="1">
        <v>0</v>
      </c>
      <c r="K4942" s="1">
        <v>150</v>
      </c>
    </row>
    <row r="4943" spans="1:11">
      <c r="A4943" t="s">
        <v>30</v>
      </c>
      <c r="B4943" t="s">
        <v>125</v>
      </c>
      <c r="C4943" t="s">
        <v>99</v>
      </c>
      <c r="D4943" t="s">
        <v>100</v>
      </c>
      <c r="E4943">
        <v>2</v>
      </c>
      <c r="F4943" t="s">
        <v>83</v>
      </c>
      <c r="G4943">
        <v>6.5007333229312803</v>
      </c>
      <c r="H4943">
        <v>0</v>
      </c>
      <c r="I4943">
        <v>-0.34835065543446803</v>
      </c>
      <c r="J4943" s="1">
        <v>0</v>
      </c>
      <c r="K4943" s="1">
        <v>150</v>
      </c>
    </row>
    <row r="4944" spans="1:11">
      <c r="A4944" t="s">
        <v>30</v>
      </c>
      <c r="B4944" t="s">
        <v>125</v>
      </c>
      <c r="C4944" t="s">
        <v>99</v>
      </c>
      <c r="D4944" t="s">
        <v>100</v>
      </c>
      <c r="E4944">
        <v>2</v>
      </c>
      <c r="F4944" t="s">
        <v>65</v>
      </c>
      <c r="G4944">
        <v>6.5007333229312803</v>
      </c>
      <c r="H4944">
        <v>0</v>
      </c>
      <c r="I4944">
        <v>0.154529838417265</v>
      </c>
      <c r="J4944" s="1">
        <v>0</v>
      </c>
      <c r="K4944" s="1">
        <v>150</v>
      </c>
    </row>
    <row r="4945" spans="1:11">
      <c r="A4945" t="s">
        <v>30</v>
      </c>
      <c r="B4945" t="s">
        <v>125</v>
      </c>
      <c r="C4945" t="s">
        <v>99</v>
      </c>
      <c r="D4945" t="s">
        <v>100</v>
      </c>
      <c r="E4945">
        <v>2</v>
      </c>
      <c r="F4945" t="s">
        <v>64</v>
      </c>
      <c r="G4945">
        <v>6.5007333229312803</v>
      </c>
      <c r="H4945">
        <v>0</v>
      </c>
      <c r="I4945">
        <v>0.16692787787055699</v>
      </c>
      <c r="J4945" s="1">
        <v>0</v>
      </c>
      <c r="K4945" s="1">
        <v>150</v>
      </c>
    </row>
    <row r="4946" spans="1:11">
      <c r="A4946" t="s">
        <v>30</v>
      </c>
      <c r="B4946" t="s">
        <v>125</v>
      </c>
      <c r="C4946" t="s">
        <v>99</v>
      </c>
      <c r="D4946" t="s">
        <v>100</v>
      </c>
      <c r="E4946">
        <v>2</v>
      </c>
      <c r="F4946" t="s">
        <v>17</v>
      </c>
      <c r="G4946">
        <v>6.5007333229312803</v>
      </c>
      <c r="H4946">
        <v>0</v>
      </c>
      <c r="I4946">
        <v>-0.25918538104317801</v>
      </c>
      <c r="J4946" s="1">
        <v>0</v>
      </c>
      <c r="K4946" s="1">
        <v>150</v>
      </c>
    </row>
    <row r="4947" spans="1:11">
      <c r="A4947" t="s">
        <v>30</v>
      </c>
      <c r="B4947" t="s">
        <v>125</v>
      </c>
      <c r="C4947" t="s">
        <v>99</v>
      </c>
      <c r="D4947" t="s">
        <v>100</v>
      </c>
      <c r="E4947">
        <v>2</v>
      </c>
      <c r="F4947" t="s">
        <v>63</v>
      </c>
      <c r="G4947">
        <v>6.5007333229312803</v>
      </c>
      <c r="H4947">
        <v>0</v>
      </c>
      <c r="I4947">
        <v>0.25117469008274101</v>
      </c>
      <c r="J4947" s="1">
        <v>0</v>
      </c>
      <c r="K4947" s="1">
        <v>150</v>
      </c>
    </row>
    <row r="4948" spans="1:11">
      <c r="A4948" t="s">
        <v>30</v>
      </c>
      <c r="B4948" t="s">
        <v>125</v>
      </c>
      <c r="C4948" t="s">
        <v>99</v>
      </c>
      <c r="D4948" t="s">
        <v>100</v>
      </c>
      <c r="E4948">
        <v>2</v>
      </c>
      <c r="F4948" t="s">
        <v>72</v>
      </c>
      <c r="G4948">
        <v>6.5007333229312803</v>
      </c>
      <c r="H4948">
        <v>0</v>
      </c>
      <c r="I4948">
        <v>-0.55397722362448198</v>
      </c>
      <c r="J4948" s="1">
        <v>0</v>
      </c>
      <c r="K4948" s="1">
        <v>150</v>
      </c>
    </row>
    <row r="4949" spans="1:11">
      <c r="A4949" t="s">
        <v>30</v>
      </c>
      <c r="B4949" t="s">
        <v>125</v>
      </c>
      <c r="C4949" t="s">
        <v>99</v>
      </c>
      <c r="D4949" t="s">
        <v>100</v>
      </c>
      <c r="E4949">
        <v>3</v>
      </c>
      <c r="F4949" t="s">
        <v>62</v>
      </c>
      <c r="G4949">
        <v>6.5061059879426999</v>
      </c>
      <c r="H4949">
        <v>0</v>
      </c>
      <c r="I4949">
        <v>0.40242817935724601</v>
      </c>
      <c r="J4949" s="1">
        <v>0</v>
      </c>
      <c r="K4949" s="1">
        <v>150</v>
      </c>
    </row>
    <row r="4950" spans="1:11">
      <c r="A4950" t="s">
        <v>30</v>
      </c>
      <c r="B4950" t="s">
        <v>125</v>
      </c>
      <c r="C4950" t="s">
        <v>99</v>
      </c>
      <c r="D4950" t="s">
        <v>100</v>
      </c>
      <c r="E4950">
        <v>3</v>
      </c>
      <c r="F4950" t="s">
        <v>84</v>
      </c>
      <c r="G4950">
        <v>6.5061059879426999</v>
      </c>
      <c r="H4950">
        <v>0</v>
      </c>
      <c r="I4950">
        <v>4.0986199874574303E-2</v>
      </c>
      <c r="J4950" s="1">
        <v>0</v>
      </c>
      <c r="K4950" s="1">
        <v>150</v>
      </c>
    </row>
    <row r="4951" spans="1:11">
      <c r="A4951" t="s">
        <v>30</v>
      </c>
      <c r="B4951" t="s">
        <v>125</v>
      </c>
      <c r="C4951" t="s">
        <v>99</v>
      </c>
      <c r="D4951" t="s">
        <v>100</v>
      </c>
      <c r="E4951">
        <v>3</v>
      </c>
      <c r="F4951" t="s">
        <v>84</v>
      </c>
      <c r="G4951">
        <v>6.5061059879426999</v>
      </c>
      <c r="H4951">
        <v>1</v>
      </c>
      <c r="I4951">
        <v>0.29452655317730603</v>
      </c>
      <c r="J4951" s="1">
        <v>9.4098360655737707</v>
      </c>
      <c r="K4951" s="1">
        <v>150</v>
      </c>
    </row>
    <row r="4952" spans="1:11">
      <c r="A4952" t="s">
        <v>30</v>
      </c>
      <c r="B4952" t="s">
        <v>125</v>
      </c>
      <c r="C4952" t="s">
        <v>99</v>
      </c>
      <c r="D4952" t="s">
        <v>100</v>
      </c>
      <c r="E4952">
        <v>3</v>
      </c>
      <c r="F4952" t="s">
        <v>80</v>
      </c>
      <c r="G4952">
        <v>6.5061059879426999</v>
      </c>
      <c r="H4952">
        <v>0</v>
      </c>
      <c r="I4952">
        <v>5.67804863946813E-2</v>
      </c>
      <c r="J4952" s="1">
        <v>0</v>
      </c>
      <c r="K4952" s="1">
        <v>150</v>
      </c>
    </row>
    <row r="4953" spans="1:11">
      <c r="A4953" t="s">
        <v>30</v>
      </c>
      <c r="B4953" t="s">
        <v>125</v>
      </c>
      <c r="C4953" t="s">
        <v>99</v>
      </c>
      <c r="D4953" t="s">
        <v>100</v>
      </c>
      <c r="E4953">
        <v>3</v>
      </c>
      <c r="F4953" t="s">
        <v>81</v>
      </c>
      <c r="G4953">
        <v>6.5061059879426999</v>
      </c>
      <c r="H4953">
        <v>0</v>
      </c>
      <c r="I4953">
        <v>2.0080517727349902E-2</v>
      </c>
      <c r="J4953" s="1">
        <v>0</v>
      </c>
      <c r="K4953" s="1">
        <v>150</v>
      </c>
    </row>
    <row r="4954" spans="1:11">
      <c r="A4954" t="s">
        <v>30</v>
      </c>
      <c r="B4954" t="s">
        <v>125</v>
      </c>
      <c r="C4954" t="s">
        <v>99</v>
      </c>
      <c r="D4954" t="s">
        <v>100</v>
      </c>
      <c r="E4954">
        <v>3</v>
      </c>
      <c r="F4954" t="s">
        <v>79</v>
      </c>
      <c r="G4954">
        <v>6.5061059879426999</v>
      </c>
      <c r="H4954">
        <v>0</v>
      </c>
      <c r="I4954">
        <v>-0.206777384245523</v>
      </c>
      <c r="J4954" s="1">
        <v>0</v>
      </c>
      <c r="K4954" s="1">
        <v>150</v>
      </c>
    </row>
    <row r="4955" spans="1:11">
      <c r="A4955" t="s">
        <v>30</v>
      </c>
      <c r="B4955" t="s">
        <v>125</v>
      </c>
      <c r="C4955" t="s">
        <v>99</v>
      </c>
      <c r="D4955" t="s">
        <v>100</v>
      </c>
      <c r="E4955">
        <v>3</v>
      </c>
      <c r="F4955" t="s">
        <v>66</v>
      </c>
      <c r="G4955">
        <v>6.5061059879426999</v>
      </c>
      <c r="H4955">
        <v>0</v>
      </c>
      <c r="I4955">
        <v>0.23392664211781</v>
      </c>
      <c r="J4955" s="1">
        <v>0</v>
      </c>
      <c r="K4955" s="1">
        <v>150</v>
      </c>
    </row>
    <row r="4956" spans="1:11">
      <c r="A4956" t="s">
        <v>30</v>
      </c>
      <c r="B4956" t="s">
        <v>125</v>
      </c>
      <c r="C4956" t="s">
        <v>99</v>
      </c>
      <c r="D4956" t="s">
        <v>100</v>
      </c>
      <c r="E4956">
        <v>3</v>
      </c>
      <c r="F4956" t="s">
        <v>56</v>
      </c>
      <c r="G4956">
        <v>6.5061059879426999</v>
      </c>
      <c r="H4956">
        <v>0</v>
      </c>
      <c r="I4956">
        <v>0.48138141862538902</v>
      </c>
      <c r="J4956" s="1">
        <v>0</v>
      </c>
      <c r="K4956" s="1">
        <v>150</v>
      </c>
    </row>
    <row r="4957" spans="1:11">
      <c r="A4957" t="s">
        <v>30</v>
      </c>
      <c r="B4957" t="s">
        <v>125</v>
      </c>
      <c r="C4957" t="s">
        <v>99</v>
      </c>
      <c r="D4957" t="s">
        <v>100</v>
      </c>
      <c r="E4957">
        <v>3</v>
      </c>
      <c r="F4957" t="s">
        <v>82</v>
      </c>
      <c r="G4957">
        <v>6.5061059879426999</v>
      </c>
      <c r="H4957">
        <v>0</v>
      </c>
      <c r="I4957">
        <v>-8.7564745807837702E-3</v>
      </c>
      <c r="J4957" s="1">
        <v>0</v>
      </c>
      <c r="K4957" s="1">
        <v>150</v>
      </c>
    </row>
    <row r="4958" spans="1:11">
      <c r="A4958" t="s">
        <v>30</v>
      </c>
      <c r="B4958" t="s">
        <v>125</v>
      </c>
      <c r="C4958" t="s">
        <v>99</v>
      </c>
      <c r="D4958" t="s">
        <v>100</v>
      </c>
      <c r="E4958">
        <v>3</v>
      </c>
      <c r="F4958" t="s">
        <v>91</v>
      </c>
      <c r="G4958">
        <v>6.5061059879426999</v>
      </c>
      <c r="H4958">
        <v>0</v>
      </c>
      <c r="I4958">
        <v>3.4470782726490699E-2</v>
      </c>
      <c r="J4958" s="1">
        <v>0</v>
      </c>
      <c r="K4958" s="1">
        <v>150</v>
      </c>
    </row>
    <row r="4959" spans="1:11">
      <c r="A4959" t="s">
        <v>30</v>
      </c>
      <c r="B4959" t="s">
        <v>125</v>
      </c>
      <c r="C4959" t="s">
        <v>99</v>
      </c>
      <c r="D4959" t="s">
        <v>100</v>
      </c>
      <c r="E4959">
        <v>3</v>
      </c>
      <c r="F4959" t="s">
        <v>92</v>
      </c>
      <c r="G4959">
        <v>6.5061059879426999</v>
      </c>
      <c r="H4959">
        <v>0</v>
      </c>
      <c r="I4959">
        <v>2.4382926418137899E-2</v>
      </c>
      <c r="J4959" s="1">
        <v>0</v>
      </c>
      <c r="K4959" s="1">
        <v>9.4098360655737707</v>
      </c>
    </row>
    <row r="4960" spans="1:11">
      <c r="A4960" t="s">
        <v>30</v>
      </c>
      <c r="B4960" t="s">
        <v>125</v>
      </c>
      <c r="C4960" t="s">
        <v>99</v>
      </c>
      <c r="D4960" t="s">
        <v>100</v>
      </c>
      <c r="E4960">
        <v>3</v>
      </c>
      <c r="F4960" t="s">
        <v>85</v>
      </c>
      <c r="G4960">
        <v>6.5061059879426999</v>
      </c>
      <c r="H4960">
        <v>0</v>
      </c>
      <c r="I4960">
        <v>1.6311099498857999E-2</v>
      </c>
      <c r="J4960" s="1">
        <v>0</v>
      </c>
      <c r="K4960" s="1">
        <v>150</v>
      </c>
    </row>
    <row r="4961" spans="1:11">
      <c r="A4961" t="s">
        <v>30</v>
      </c>
      <c r="B4961" t="s">
        <v>125</v>
      </c>
      <c r="C4961" t="s">
        <v>99</v>
      </c>
      <c r="D4961" t="s">
        <v>100</v>
      </c>
      <c r="E4961">
        <v>3</v>
      </c>
      <c r="F4961" t="s">
        <v>93</v>
      </c>
      <c r="G4961">
        <v>6.5061059879426999</v>
      </c>
      <c r="H4961">
        <v>0</v>
      </c>
      <c r="I4961">
        <v>-2.6149034053998699E-2</v>
      </c>
      <c r="J4961" s="1">
        <v>0</v>
      </c>
      <c r="K4961" s="1">
        <v>150</v>
      </c>
    </row>
    <row r="4962" spans="1:11">
      <c r="A4962" t="s">
        <v>30</v>
      </c>
      <c r="B4962" t="s">
        <v>125</v>
      </c>
      <c r="C4962" t="s">
        <v>99</v>
      </c>
      <c r="D4962" t="s">
        <v>100</v>
      </c>
      <c r="E4962">
        <v>3</v>
      </c>
      <c r="F4962" t="s">
        <v>55</v>
      </c>
      <c r="G4962">
        <v>6.5061059879426999</v>
      </c>
      <c r="H4962">
        <v>0</v>
      </c>
      <c r="I4962">
        <v>0.44363978665641701</v>
      </c>
      <c r="J4962" s="1">
        <v>0</v>
      </c>
      <c r="K4962" s="1">
        <v>150</v>
      </c>
    </row>
    <row r="4963" spans="1:11">
      <c r="A4963" t="s">
        <v>30</v>
      </c>
      <c r="B4963" t="s">
        <v>125</v>
      </c>
      <c r="C4963" t="s">
        <v>99</v>
      </c>
      <c r="D4963" t="s">
        <v>100</v>
      </c>
      <c r="E4963">
        <v>3</v>
      </c>
      <c r="F4963" t="s">
        <v>61</v>
      </c>
      <c r="G4963">
        <v>6.5061059879426999</v>
      </c>
      <c r="H4963">
        <v>0</v>
      </c>
      <c r="I4963">
        <v>0.31694172490160999</v>
      </c>
      <c r="J4963" s="1">
        <v>0</v>
      </c>
      <c r="K4963" s="1">
        <v>150</v>
      </c>
    </row>
    <row r="4964" spans="1:11">
      <c r="A4964" t="s">
        <v>30</v>
      </c>
      <c r="B4964" t="s">
        <v>125</v>
      </c>
      <c r="C4964" t="s">
        <v>99</v>
      </c>
      <c r="D4964" t="s">
        <v>100</v>
      </c>
      <c r="E4964">
        <v>3</v>
      </c>
      <c r="F4964" t="s">
        <v>60</v>
      </c>
      <c r="G4964">
        <v>6.5061059879426999</v>
      </c>
      <c r="H4964">
        <v>0</v>
      </c>
      <c r="I4964">
        <v>0.26002403169235599</v>
      </c>
      <c r="J4964" s="1">
        <v>0</v>
      </c>
      <c r="K4964" s="1">
        <v>150</v>
      </c>
    </row>
    <row r="4965" spans="1:11">
      <c r="A4965" t="s">
        <v>30</v>
      </c>
      <c r="B4965" t="s">
        <v>125</v>
      </c>
      <c r="C4965" t="s">
        <v>99</v>
      </c>
      <c r="D4965" t="s">
        <v>100</v>
      </c>
      <c r="E4965">
        <v>3</v>
      </c>
      <c r="F4965" t="s">
        <v>57</v>
      </c>
      <c r="G4965">
        <v>6.5061059879426999</v>
      </c>
      <c r="H4965">
        <v>0</v>
      </c>
      <c r="I4965">
        <v>0.32084798831604899</v>
      </c>
      <c r="J4965" s="1">
        <v>0</v>
      </c>
      <c r="K4965" s="1">
        <v>150</v>
      </c>
    </row>
    <row r="4966" spans="1:11">
      <c r="A4966" t="s">
        <v>30</v>
      </c>
      <c r="B4966" t="s">
        <v>125</v>
      </c>
      <c r="C4966" t="s">
        <v>99</v>
      </c>
      <c r="D4966" t="s">
        <v>100</v>
      </c>
      <c r="E4966">
        <v>3</v>
      </c>
      <c r="F4966" t="s">
        <v>59</v>
      </c>
      <c r="G4966">
        <v>6.5061059879426999</v>
      </c>
      <c r="H4966">
        <v>0</v>
      </c>
      <c r="I4966">
        <v>-4.94082625333064E-2</v>
      </c>
      <c r="J4966" s="1">
        <v>0</v>
      </c>
      <c r="K4966" s="1">
        <v>150</v>
      </c>
    </row>
    <row r="4967" spans="1:11">
      <c r="A4967" t="s">
        <v>30</v>
      </c>
      <c r="B4967" t="s">
        <v>125</v>
      </c>
      <c r="C4967" t="s">
        <v>99</v>
      </c>
      <c r="D4967" t="s">
        <v>100</v>
      </c>
      <c r="E4967">
        <v>3</v>
      </c>
      <c r="F4967" t="s">
        <v>83</v>
      </c>
      <c r="G4967">
        <v>6.5061059879426999</v>
      </c>
      <c r="H4967">
        <v>0</v>
      </c>
      <c r="I4967">
        <v>-0.29776813214877401</v>
      </c>
      <c r="J4967" s="1">
        <v>0</v>
      </c>
      <c r="K4967" s="1">
        <v>150</v>
      </c>
    </row>
    <row r="4968" spans="1:11">
      <c r="A4968" t="s">
        <v>30</v>
      </c>
      <c r="B4968" t="s">
        <v>125</v>
      </c>
      <c r="C4968" t="s">
        <v>99</v>
      </c>
      <c r="D4968" t="s">
        <v>100</v>
      </c>
      <c r="E4968">
        <v>3</v>
      </c>
      <c r="F4968" t="s">
        <v>65</v>
      </c>
      <c r="G4968">
        <v>6.5061059879426999</v>
      </c>
      <c r="H4968">
        <v>0</v>
      </c>
      <c r="I4968">
        <v>0.18941953112943699</v>
      </c>
      <c r="J4968" s="1">
        <v>0</v>
      </c>
      <c r="K4968" s="1">
        <v>150</v>
      </c>
    </row>
    <row r="4969" spans="1:11">
      <c r="A4969" t="s">
        <v>30</v>
      </c>
      <c r="B4969" t="s">
        <v>125</v>
      </c>
      <c r="C4969" t="s">
        <v>99</v>
      </c>
      <c r="D4969" t="s">
        <v>100</v>
      </c>
      <c r="E4969">
        <v>3</v>
      </c>
      <c r="F4969" t="s">
        <v>64</v>
      </c>
      <c r="G4969">
        <v>6.5061059879426999</v>
      </c>
      <c r="H4969">
        <v>0</v>
      </c>
      <c r="I4969">
        <v>0.14352540659546201</v>
      </c>
      <c r="J4969" s="1">
        <v>0</v>
      </c>
      <c r="K4969" s="1">
        <v>150</v>
      </c>
    </row>
    <row r="4970" spans="1:11">
      <c r="A4970" t="s">
        <v>30</v>
      </c>
      <c r="B4970" t="s">
        <v>125</v>
      </c>
      <c r="C4970" t="s">
        <v>99</v>
      </c>
      <c r="D4970" t="s">
        <v>100</v>
      </c>
      <c r="E4970">
        <v>3</v>
      </c>
      <c r="F4970" t="s">
        <v>17</v>
      </c>
      <c r="G4970">
        <v>6.5061059879426999</v>
      </c>
      <c r="H4970">
        <v>0</v>
      </c>
      <c r="I4970">
        <v>-0.293799852836995</v>
      </c>
      <c r="J4970" s="1">
        <v>0</v>
      </c>
      <c r="K4970" s="1">
        <v>150</v>
      </c>
    </row>
    <row r="4971" spans="1:11">
      <c r="A4971" t="s">
        <v>30</v>
      </c>
      <c r="B4971" t="s">
        <v>125</v>
      </c>
      <c r="C4971" t="s">
        <v>99</v>
      </c>
      <c r="D4971" t="s">
        <v>100</v>
      </c>
      <c r="E4971">
        <v>3</v>
      </c>
      <c r="F4971" t="s">
        <v>63</v>
      </c>
      <c r="G4971">
        <v>6.5061059879426999</v>
      </c>
      <c r="H4971">
        <v>0</v>
      </c>
      <c r="I4971">
        <v>0.23965689212731001</v>
      </c>
      <c r="J4971" s="1">
        <v>0</v>
      </c>
      <c r="K4971" s="1">
        <v>150</v>
      </c>
    </row>
    <row r="4972" spans="1:11">
      <c r="A4972" t="s">
        <v>30</v>
      </c>
      <c r="B4972" t="s">
        <v>125</v>
      </c>
      <c r="C4972" t="s">
        <v>99</v>
      </c>
      <c r="D4972" t="s">
        <v>100</v>
      </c>
      <c r="E4972">
        <v>3</v>
      </c>
      <c r="F4972" t="s">
        <v>72</v>
      </c>
      <c r="G4972">
        <v>6.5061059879426999</v>
      </c>
      <c r="H4972">
        <v>0</v>
      </c>
      <c r="I4972">
        <v>-0.57431740712393098</v>
      </c>
      <c r="J4972" s="1">
        <v>0</v>
      </c>
      <c r="K4972" s="1">
        <v>150</v>
      </c>
    </row>
    <row r="4973" spans="1:11">
      <c r="A4973" t="s">
        <v>30</v>
      </c>
      <c r="B4973" t="s">
        <v>125</v>
      </c>
      <c r="C4973" t="s">
        <v>99</v>
      </c>
      <c r="D4973" t="s">
        <v>100</v>
      </c>
      <c r="E4973">
        <v>4</v>
      </c>
      <c r="F4973" t="s">
        <v>62</v>
      </c>
      <c r="G4973">
        <v>6.7021385410930403</v>
      </c>
      <c r="H4973">
        <v>0</v>
      </c>
      <c r="I4973">
        <v>0.37226236434205701</v>
      </c>
      <c r="J4973" s="1">
        <v>0</v>
      </c>
      <c r="K4973" s="1">
        <v>150</v>
      </c>
    </row>
    <row r="4974" spans="1:11">
      <c r="A4974" t="s">
        <v>30</v>
      </c>
      <c r="B4974" t="s">
        <v>125</v>
      </c>
      <c r="C4974" t="s">
        <v>99</v>
      </c>
      <c r="D4974" t="s">
        <v>100</v>
      </c>
      <c r="E4974">
        <v>4</v>
      </c>
      <c r="F4974" t="s">
        <v>84</v>
      </c>
      <c r="G4974">
        <v>6.7021385410930403</v>
      </c>
      <c r="H4974">
        <v>0</v>
      </c>
      <c r="I4974">
        <v>3.4341810363547803E-2</v>
      </c>
      <c r="J4974" s="1">
        <v>0</v>
      </c>
      <c r="K4974" s="1">
        <v>9.8688524590163897</v>
      </c>
    </row>
    <row r="4975" spans="1:11">
      <c r="A4975" t="s">
        <v>30</v>
      </c>
      <c r="B4975" t="s">
        <v>125</v>
      </c>
      <c r="C4975" t="s">
        <v>99</v>
      </c>
      <c r="D4975" t="s">
        <v>100</v>
      </c>
      <c r="E4975">
        <v>4</v>
      </c>
      <c r="F4975" t="s">
        <v>84</v>
      </c>
      <c r="G4975">
        <v>6.7021385410930403</v>
      </c>
      <c r="H4975">
        <v>1</v>
      </c>
      <c r="I4975">
        <v>1.5734655439859699</v>
      </c>
      <c r="J4975" s="1">
        <v>9.8688524590163897</v>
      </c>
      <c r="K4975" s="1">
        <v>150</v>
      </c>
    </row>
    <row r="4976" spans="1:11">
      <c r="A4976" t="s">
        <v>30</v>
      </c>
      <c r="B4976" t="s">
        <v>125</v>
      </c>
      <c r="C4976" t="s">
        <v>99</v>
      </c>
      <c r="D4976" t="s">
        <v>100</v>
      </c>
      <c r="E4976">
        <v>4</v>
      </c>
      <c r="F4976" t="s">
        <v>80</v>
      </c>
      <c r="G4976">
        <v>6.7021385410930403</v>
      </c>
      <c r="H4976">
        <v>0</v>
      </c>
      <c r="I4976">
        <v>5.4420664216778797E-2</v>
      </c>
      <c r="J4976" s="1">
        <v>0</v>
      </c>
      <c r="K4976" s="1">
        <v>150</v>
      </c>
    </row>
    <row r="4977" spans="1:11">
      <c r="A4977" t="s">
        <v>30</v>
      </c>
      <c r="B4977" t="s">
        <v>125</v>
      </c>
      <c r="C4977" t="s">
        <v>99</v>
      </c>
      <c r="D4977" t="s">
        <v>100</v>
      </c>
      <c r="E4977">
        <v>4</v>
      </c>
      <c r="F4977" t="s">
        <v>81</v>
      </c>
      <c r="G4977">
        <v>6.7021385410930403</v>
      </c>
      <c r="H4977">
        <v>0</v>
      </c>
      <c r="I4977">
        <v>3.89048889643284E-2</v>
      </c>
      <c r="J4977" s="1">
        <v>0</v>
      </c>
      <c r="K4977" s="1">
        <v>150</v>
      </c>
    </row>
    <row r="4978" spans="1:11">
      <c r="A4978" t="s">
        <v>30</v>
      </c>
      <c r="B4978" t="s">
        <v>125</v>
      </c>
      <c r="C4978" t="s">
        <v>99</v>
      </c>
      <c r="D4978" t="s">
        <v>100</v>
      </c>
      <c r="E4978">
        <v>4</v>
      </c>
      <c r="F4978" t="s">
        <v>79</v>
      </c>
      <c r="G4978">
        <v>6.7021385410930403</v>
      </c>
      <c r="H4978">
        <v>0</v>
      </c>
      <c r="I4978">
        <v>-1.6186779817152801</v>
      </c>
      <c r="J4978" s="1">
        <v>0</v>
      </c>
      <c r="K4978" s="1">
        <v>150</v>
      </c>
    </row>
    <row r="4979" spans="1:11">
      <c r="A4979" t="s">
        <v>30</v>
      </c>
      <c r="B4979" t="s">
        <v>125</v>
      </c>
      <c r="C4979" t="s">
        <v>99</v>
      </c>
      <c r="D4979" t="s">
        <v>100</v>
      </c>
      <c r="E4979">
        <v>4</v>
      </c>
      <c r="F4979" t="s">
        <v>66</v>
      </c>
      <c r="G4979">
        <v>6.7021385410930403</v>
      </c>
      <c r="H4979">
        <v>0</v>
      </c>
      <c r="I4979">
        <v>0.23789834525435199</v>
      </c>
      <c r="J4979" s="1">
        <v>0</v>
      </c>
      <c r="K4979" s="1">
        <v>150</v>
      </c>
    </row>
    <row r="4980" spans="1:11">
      <c r="A4980" t="s">
        <v>30</v>
      </c>
      <c r="B4980" t="s">
        <v>125</v>
      </c>
      <c r="C4980" t="s">
        <v>99</v>
      </c>
      <c r="D4980" t="s">
        <v>100</v>
      </c>
      <c r="E4980">
        <v>4</v>
      </c>
      <c r="F4980" t="s">
        <v>56</v>
      </c>
      <c r="G4980">
        <v>6.7021385410930403</v>
      </c>
      <c r="H4980">
        <v>0</v>
      </c>
      <c r="I4980">
        <v>0.48664899834104403</v>
      </c>
      <c r="J4980" s="1">
        <v>0</v>
      </c>
      <c r="K4980" s="1">
        <v>150</v>
      </c>
    </row>
    <row r="4981" spans="1:11">
      <c r="A4981" t="s">
        <v>30</v>
      </c>
      <c r="B4981" t="s">
        <v>125</v>
      </c>
      <c r="C4981" t="s">
        <v>99</v>
      </c>
      <c r="D4981" t="s">
        <v>100</v>
      </c>
      <c r="E4981">
        <v>4</v>
      </c>
      <c r="F4981" t="s">
        <v>82</v>
      </c>
      <c r="G4981">
        <v>6.7021385410930403</v>
      </c>
      <c r="H4981">
        <v>0</v>
      </c>
      <c r="I4981">
        <v>-6.4181950048822406E-2</v>
      </c>
      <c r="J4981" s="1">
        <v>0</v>
      </c>
      <c r="K4981" s="1">
        <v>150</v>
      </c>
    </row>
    <row r="4982" spans="1:11">
      <c r="A4982" t="s">
        <v>30</v>
      </c>
      <c r="B4982" t="s">
        <v>125</v>
      </c>
      <c r="C4982" t="s">
        <v>99</v>
      </c>
      <c r="D4982" t="s">
        <v>100</v>
      </c>
      <c r="E4982">
        <v>4</v>
      </c>
      <c r="F4982" t="s">
        <v>91</v>
      </c>
      <c r="G4982">
        <v>6.7021385410930403</v>
      </c>
      <c r="H4982">
        <v>0</v>
      </c>
      <c r="I4982">
        <v>3.5233358096882897E-2</v>
      </c>
      <c r="J4982" s="1">
        <v>0</v>
      </c>
      <c r="K4982" s="1">
        <v>150</v>
      </c>
    </row>
    <row r="4983" spans="1:11">
      <c r="A4983" t="s">
        <v>30</v>
      </c>
      <c r="B4983" t="s">
        <v>125</v>
      </c>
      <c r="C4983" t="s">
        <v>99</v>
      </c>
      <c r="D4983" t="s">
        <v>100</v>
      </c>
      <c r="E4983">
        <v>4</v>
      </c>
      <c r="F4983" t="s">
        <v>92</v>
      </c>
      <c r="G4983">
        <v>6.7021385410930403</v>
      </c>
      <c r="H4983">
        <v>0</v>
      </c>
      <c r="I4983">
        <v>2.60046881139872E-2</v>
      </c>
      <c r="J4983" s="1">
        <v>0</v>
      </c>
      <c r="K4983" s="1">
        <v>150</v>
      </c>
    </row>
    <row r="4984" spans="1:11">
      <c r="A4984" t="s">
        <v>30</v>
      </c>
      <c r="B4984" t="s">
        <v>125</v>
      </c>
      <c r="C4984" t="s">
        <v>99</v>
      </c>
      <c r="D4984" t="s">
        <v>100</v>
      </c>
      <c r="E4984">
        <v>4</v>
      </c>
      <c r="F4984" t="s">
        <v>85</v>
      </c>
      <c r="G4984">
        <v>6.7021385410930403</v>
      </c>
      <c r="H4984">
        <v>0</v>
      </c>
      <c r="I4984">
        <v>1.03452634375177E-2</v>
      </c>
      <c r="J4984" s="1">
        <v>0</v>
      </c>
      <c r="K4984" s="1">
        <v>150</v>
      </c>
    </row>
    <row r="4985" spans="1:11">
      <c r="A4985" t="s">
        <v>30</v>
      </c>
      <c r="B4985" t="s">
        <v>125</v>
      </c>
      <c r="C4985" t="s">
        <v>99</v>
      </c>
      <c r="D4985" t="s">
        <v>100</v>
      </c>
      <c r="E4985">
        <v>4</v>
      </c>
      <c r="F4985" t="s">
        <v>93</v>
      </c>
      <c r="G4985">
        <v>6.7021385410930403</v>
      </c>
      <c r="H4985">
        <v>0</v>
      </c>
      <c r="I4985">
        <v>-2.1828138743377402E-2</v>
      </c>
      <c r="J4985" s="1">
        <v>0</v>
      </c>
      <c r="K4985" s="1">
        <v>150</v>
      </c>
    </row>
    <row r="4986" spans="1:11">
      <c r="A4986" t="s">
        <v>30</v>
      </c>
      <c r="B4986" t="s">
        <v>125</v>
      </c>
      <c r="C4986" t="s">
        <v>99</v>
      </c>
      <c r="D4986" t="s">
        <v>100</v>
      </c>
      <c r="E4986">
        <v>4</v>
      </c>
      <c r="F4986" t="s">
        <v>55</v>
      </c>
      <c r="G4986">
        <v>6.7021385410930403</v>
      </c>
      <c r="H4986">
        <v>0</v>
      </c>
      <c r="I4986">
        <v>0.45408664325880899</v>
      </c>
      <c r="J4986" s="1">
        <v>0</v>
      </c>
      <c r="K4986" s="1">
        <v>150</v>
      </c>
    </row>
    <row r="4987" spans="1:11">
      <c r="A4987" t="s">
        <v>30</v>
      </c>
      <c r="B4987" t="s">
        <v>125</v>
      </c>
      <c r="C4987" t="s">
        <v>99</v>
      </c>
      <c r="D4987" t="s">
        <v>100</v>
      </c>
      <c r="E4987">
        <v>4</v>
      </c>
      <c r="F4987" t="s">
        <v>61</v>
      </c>
      <c r="G4987">
        <v>6.7021385410930403</v>
      </c>
      <c r="H4987">
        <v>0</v>
      </c>
      <c r="I4987">
        <v>0.29448996903680003</v>
      </c>
      <c r="J4987" s="1">
        <v>0</v>
      </c>
      <c r="K4987" s="1">
        <v>150</v>
      </c>
    </row>
    <row r="4988" spans="1:11">
      <c r="A4988" t="s">
        <v>30</v>
      </c>
      <c r="B4988" t="s">
        <v>125</v>
      </c>
      <c r="C4988" t="s">
        <v>99</v>
      </c>
      <c r="D4988" t="s">
        <v>100</v>
      </c>
      <c r="E4988">
        <v>4</v>
      </c>
      <c r="F4988" t="s">
        <v>60</v>
      </c>
      <c r="G4988">
        <v>6.7021385410930403</v>
      </c>
      <c r="H4988">
        <v>0</v>
      </c>
      <c r="I4988">
        <v>0.20873739826400101</v>
      </c>
      <c r="J4988" s="1">
        <v>0</v>
      </c>
      <c r="K4988" s="1">
        <v>150</v>
      </c>
    </row>
    <row r="4989" spans="1:11">
      <c r="A4989" t="s">
        <v>30</v>
      </c>
      <c r="B4989" t="s">
        <v>125</v>
      </c>
      <c r="C4989" t="s">
        <v>99</v>
      </c>
      <c r="D4989" t="s">
        <v>100</v>
      </c>
      <c r="E4989">
        <v>4</v>
      </c>
      <c r="F4989" t="s">
        <v>57</v>
      </c>
      <c r="G4989">
        <v>6.7021385410930403</v>
      </c>
      <c r="H4989">
        <v>0</v>
      </c>
      <c r="I4989">
        <v>0.33854918661884498</v>
      </c>
      <c r="J4989" s="1">
        <v>0</v>
      </c>
      <c r="K4989" s="1">
        <v>150</v>
      </c>
    </row>
    <row r="4990" spans="1:11">
      <c r="A4990" t="s">
        <v>30</v>
      </c>
      <c r="B4990" t="s">
        <v>125</v>
      </c>
      <c r="C4990" t="s">
        <v>99</v>
      </c>
      <c r="D4990" t="s">
        <v>100</v>
      </c>
      <c r="E4990">
        <v>4</v>
      </c>
      <c r="F4990" t="s">
        <v>59</v>
      </c>
      <c r="G4990">
        <v>6.7021385410930403</v>
      </c>
      <c r="H4990">
        <v>0</v>
      </c>
      <c r="I4990">
        <v>-3.8238793018948898E-2</v>
      </c>
      <c r="J4990" s="1">
        <v>0</v>
      </c>
      <c r="K4990" s="1">
        <v>150</v>
      </c>
    </row>
    <row r="4991" spans="1:11">
      <c r="A4991" t="s">
        <v>30</v>
      </c>
      <c r="B4991" t="s">
        <v>125</v>
      </c>
      <c r="C4991" t="s">
        <v>99</v>
      </c>
      <c r="D4991" t="s">
        <v>100</v>
      </c>
      <c r="E4991">
        <v>4</v>
      </c>
      <c r="F4991" t="s">
        <v>83</v>
      </c>
      <c r="G4991">
        <v>6.7021385410930403</v>
      </c>
      <c r="H4991">
        <v>0</v>
      </c>
      <c r="I4991">
        <v>-0.25155129995011</v>
      </c>
      <c r="J4991" s="1">
        <v>0</v>
      </c>
      <c r="K4991" s="1">
        <v>150</v>
      </c>
    </row>
    <row r="4992" spans="1:11">
      <c r="A4992" t="s">
        <v>30</v>
      </c>
      <c r="B4992" t="s">
        <v>125</v>
      </c>
      <c r="C4992" t="s">
        <v>99</v>
      </c>
      <c r="D4992" t="s">
        <v>100</v>
      </c>
      <c r="E4992">
        <v>4</v>
      </c>
      <c r="F4992" t="s">
        <v>65</v>
      </c>
      <c r="G4992">
        <v>6.7021385410930403</v>
      </c>
      <c r="H4992">
        <v>0</v>
      </c>
      <c r="I4992">
        <v>0.2097823093417</v>
      </c>
      <c r="J4992" s="1">
        <v>0</v>
      </c>
      <c r="K4992" s="1">
        <v>150</v>
      </c>
    </row>
    <row r="4993" spans="1:11">
      <c r="A4993" t="s">
        <v>30</v>
      </c>
      <c r="B4993" t="s">
        <v>125</v>
      </c>
      <c r="C4993" t="s">
        <v>99</v>
      </c>
      <c r="D4993" t="s">
        <v>100</v>
      </c>
      <c r="E4993">
        <v>4</v>
      </c>
      <c r="F4993" t="s">
        <v>64</v>
      </c>
      <c r="G4993">
        <v>6.7021385410930403</v>
      </c>
      <c r="H4993">
        <v>0</v>
      </c>
      <c r="I4993">
        <v>0.14770494268746101</v>
      </c>
      <c r="J4993" s="1">
        <v>0</v>
      </c>
      <c r="K4993" s="1">
        <v>150</v>
      </c>
    </row>
    <row r="4994" spans="1:11">
      <c r="A4994" t="s">
        <v>30</v>
      </c>
      <c r="B4994" t="s">
        <v>125</v>
      </c>
      <c r="C4994" t="s">
        <v>99</v>
      </c>
      <c r="D4994" t="s">
        <v>100</v>
      </c>
      <c r="E4994">
        <v>4</v>
      </c>
      <c r="F4994" t="s">
        <v>17</v>
      </c>
      <c r="G4994">
        <v>6.7021385410930403</v>
      </c>
      <c r="H4994">
        <v>0</v>
      </c>
      <c r="I4994">
        <v>-0.44296667313583099</v>
      </c>
      <c r="J4994" s="1">
        <v>0</v>
      </c>
      <c r="K4994" s="1">
        <v>150</v>
      </c>
    </row>
    <row r="4995" spans="1:11">
      <c r="A4995" t="s">
        <v>30</v>
      </c>
      <c r="B4995" t="s">
        <v>125</v>
      </c>
      <c r="C4995" t="s">
        <v>99</v>
      </c>
      <c r="D4995" t="s">
        <v>100</v>
      </c>
      <c r="E4995">
        <v>4</v>
      </c>
      <c r="F4995" t="s">
        <v>63</v>
      </c>
      <c r="G4995">
        <v>6.7021385410930403</v>
      </c>
      <c r="H4995">
        <v>0</v>
      </c>
      <c r="I4995">
        <v>0.25599823161558399</v>
      </c>
      <c r="J4995" s="1">
        <v>0</v>
      </c>
      <c r="K4995" s="1">
        <v>150</v>
      </c>
    </row>
    <row r="4996" spans="1:11">
      <c r="A4996" t="s">
        <v>30</v>
      </c>
      <c r="B4996" t="s">
        <v>125</v>
      </c>
      <c r="C4996" t="s">
        <v>99</v>
      </c>
      <c r="D4996" t="s">
        <v>100</v>
      </c>
      <c r="E4996">
        <v>4</v>
      </c>
      <c r="F4996" t="s">
        <v>72</v>
      </c>
      <c r="G4996">
        <v>6.7021385410930403</v>
      </c>
      <c r="H4996">
        <v>0</v>
      </c>
      <c r="I4996">
        <v>-0.75260527821146095</v>
      </c>
      <c r="J4996" s="1">
        <v>0</v>
      </c>
      <c r="K4996" s="1">
        <v>150</v>
      </c>
    </row>
    <row r="4997" spans="1:11">
      <c r="A4997" t="s">
        <v>30</v>
      </c>
      <c r="B4997" t="s">
        <v>125</v>
      </c>
      <c r="C4997" t="s">
        <v>99</v>
      </c>
      <c r="D4997" t="s">
        <v>100</v>
      </c>
      <c r="E4997">
        <v>5</v>
      </c>
      <c r="F4997" t="s">
        <v>62</v>
      </c>
      <c r="G4997">
        <v>7.3196475009196202</v>
      </c>
      <c r="H4997">
        <v>0</v>
      </c>
      <c r="I4997">
        <v>0.35395809494422997</v>
      </c>
      <c r="J4997" s="1">
        <v>0</v>
      </c>
      <c r="K4997" s="1">
        <v>150</v>
      </c>
    </row>
    <row r="4998" spans="1:11">
      <c r="A4998" t="s">
        <v>30</v>
      </c>
      <c r="B4998" t="s">
        <v>125</v>
      </c>
      <c r="C4998" t="s">
        <v>99</v>
      </c>
      <c r="D4998" t="s">
        <v>100</v>
      </c>
      <c r="E4998">
        <v>5</v>
      </c>
      <c r="F4998" t="s">
        <v>84</v>
      </c>
      <c r="G4998">
        <v>7.3196475009196202</v>
      </c>
      <c r="H4998">
        <v>0</v>
      </c>
      <c r="I4998">
        <v>3.69197174579311E-2</v>
      </c>
      <c r="J4998" s="1">
        <v>0</v>
      </c>
      <c r="K4998" s="1">
        <v>9.1639344262295097</v>
      </c>
    </row>
    <row r="4999" spans="1:11">
      <c r="A4999" t="s">
        <v>30</v>
      </c>
      <c r="B4999" t="s">
        <v>125</v>
      </c>
      <c r="C4999" t="s">
        <v>99</v>
      </c>
      <c r="D4999" t="s">
        <v>100</v>
      </c>
      <c r="E4999">
        <v>5</v>
      </c>
      <c r="F4999" t="s">
        <v>84</v>
      </c>
      <c r="G4999">
        <v>7.3196475009196202</v>
      </c>
      <c r="H4999">
        <v>1</v>
      </c>
      <c r="I4999">
        <v>0.44565814543858601</v>
      </c>
      <c r="J4999" s="1">
        <v>9.1639344262295097</v>
      </c>
      <c r="K4999" s="1">
        <v>150</v>
      </c>
    </row>
    <row r="5000" spans="1:11">
      <c r="A5000" t="s">
        <v>30</v>
      </c>
      <c r="B5000" t="s">
        <v>125</v>
      </c>
      <c r="C5000" t="s">
        <v>99</v>
      </c>
      <c r="D5000" t="s">
        <v>100</v>
      </c>
      <c r="E5000">
        <v>5</v>
      </c>
      <c r="F5000" t="s">
        <v>80</v>
      </c>
      <c r="G5000">
        <v>7.3196475009196202</v>
      </c>
      <c r="H5000">
        <v>0</v>
      </c>
      <c r="I5000">
        <v>5.3319409873773899E-2</v>
      </c>
      <c r="J5000" s="1">
        <v>0</v>
      </c>
      <c r="K5000" s="1">
        <v>150</v>
      </c>
    </row>
    <row r="5001" spans="1:11">
      <c r="A5001" t="s">
        <v>30</v>
      </c>
      <c r="B5001" t="s">
        <v>125</v>
      </c>
      <c r="C5001" t="s">
        <v>99</v>
      </c>
      <c r="D5001" t="s">
        <v>100</v>
      </c>
      <c r="E5001">
        <v>5</v>
      </c>
      <c r="F5001" t="s">
        <v>81</v>
      </c>
      <c r="G5001">
        <v>7.3196475009196202</v>
      </c>
      <c r="H5001">
        <v>0</v>
      </c>
      <c r="I5001">
        <v>3.5037356633202503E-2</v>
      </c>
      <c r="J5001" s="1">
        <v>0</v>
      </c>
      <c r="K5001" s="1">
        <v>150</v>
      </c>
    </row>
    <row r="5002" spans="1:11">
      <c r="A5002" t="s">
        <v>30</v>
      </c>
      <c r="B5002" t="s">
        <v>125</v>
      </c>
      <c r="C5002" t="s">
        <v>99</v>
      </c>
      <c r="D5002" t="s">
        <v>100</v>
      </c>
      <c r="E5002">
        <v>5</v>
      </c>
      <c r="F5002" t="s">
        <v>79</v>
      </c>
      <c r="G5002">
        <v>7.3196475009196202</v>
      </c>
      <c r="H5002">
        <v>0</v>
      </c>
      <c r="I5002">
        <v>-0.49102260712711499</v>
      </c>
      <c r="J5002" s="1">
        <v>0</v>
      </c>
      <c r="K5002" s="1">
        <v>150</v>
      </c>
    </row>
    <row r="5003" spans="1:11">
      <c r="A5003" t="s">
        <v>30</v>
      </c>
      <c r="B5003" t="s">
        <v>125</v>
      </c>
      <c r="C5003" t="s">
        <v>99</v>
      </c>
      <c r="D5003" t="s">
        <v>100</v>
      </c>
      <c r="E5003">
        <v>5</v>
      </c>
      <c r="F5003" t="s">
        <v>66</v>
      </c>
      <c r="G5003">
        <v>7.3196475009196202</v>
      </c>
      <c r="H5003">
        <v>0</v>
      </c>
      <c r="I5003">
        <v>0.26583513210260101</v>
      </c>
      <c r="J5003" s="1">
        <v>0</v>
      </c>
      <c r="K5003" s="1">
        <v>150</v>
      </c>
    </row>
    <row r="5004" spans="1:11">
      <c r="A5004" t="s">
        <v>30</v>
      </c>
      <c r="B5004" t="s">
        <v>125</v>
      </c>
      <c r="C5004" t="s">
        <v>99</v>
      </c>
      <c r="D5004" t="s">
        <v>100</v>
      </c>
      <c r="E5004">
        <v>5</v>
      </c>
      <c r="F5004" t="s">
        <v>56</v>
      </c>
      <c r="G5004">
        <v>7.3196475009196202</v>
      </c>
      <c r="H5004">
        <v>0</v>
      </c>
      <c r="I5004">
        <v>0.540198666367533</v>
      </c>
      <c r="J5004" s="1">
        <v>0</v>
      </c>
      <c r="K5004" s="1">
        <v>150</v>
      </c>
    </row>
    <row r="5005" spans="1:11">
      <c r="A5005" t="s">
        <v>30</v>
      </c>
      <c r="B5005" t="s">
        <v>125</v>
      </c>
      <c r="C5005" t="s">
        <v>99</v>
      </c>
      <c r="D5005" t="s">
        <v>100</v>
      </c>
      <c r="E5005">
        <v>5</v>
      </c>
      <c r="F5005" t="s">
        <v>82</v>
      </c>
      <c r="G5005">
        <v>7.3196475009196202</v>
      </c>
      <c r="H5005">
        <v>0</v>
      </c>
      <c r="I5005">
        <v>-8.4329858971680202E-2</v>
      </c>
      <c r="J5005" s="1">
        <v>0</v>
      </c>
      <c r="K5005" s="1">
        <v>150</v>
      </c>
    </row>
    <row r="5006" spans="1:11">
      <c r="A5006" t="s">
        <v>30</v>
      </c>
      <c r="B5006" t="s">
        <v>125</v>
      </c>
      <c r="C5006" t="s">
        <v>99</v>
      </c>
      <c r="D5006" t="s">
        <v>100</v>
      </c>
      <c r="E5006">
        <v>5</v>
      </c>
      <c r="F5006" t="s">
        <v>91</v>
      </c>
      <c r="G5006">
        <v>7.3196475009196202</v>
      </c>
      <c r="H5006">
        <v>0</v>
      </c>
      <c r="I5006">
        <v>3.5142239708281897E-2</v>
      </c>
      <c r="J5006" s="1">
        <v>0</v>
      </c>
      <c r="K5006" s="1">
        <v>150</v>
      </c>
    </row>
    <row r="5007" spans="1:11">
      <c r="A5007" t="s">
        <v>30</v>
      </c>
      <c r="B5007" t="s">
        <v>125</v>
      </c>
      <c r="C5007" t="s">
        <v>99</v>
      </c>
      <c r="D5007" t="s">
        <v>100</v>
      </c>
      <c r="E5007">
        <v>5</v>
      </c>
      <c r="F5007" t="s">
        <v>92</v>
      </c>
      <c r="G5007">
        <v>7.3196475009196202</v>
      </c>
      <c r="H5007">
        <v>0</v>
      </c>
      <c r="I5007">
        <v>2.6185602037785499E-2</v>
      </c>
      <c r="J5007" s="1">
        <v>0</v>
      </c>
      <c r="K5007" s="1">
        <v>150</v>
      </c>
    </row>
    <row r="5008" spans="1:11">
      <c r="A5008" t="s">
        <v>30</v>
      </c>
      <c r="B5008" t="s">
        <v>125</v>
      </c>
      <c r="C5008" t="s">
        <v>99</v>
      </c>
      <c r="D5008" t="s">
        <v>100</v>
      </c>
      <c r="E5008">
        <v>5</v>
      </c>
      <c r="F5008" t="s">
        <v>85</v>
      </c>
      <c r="G5008">
        <v>7.3196475009196202</v>
      </c>
      <c r="H5008">
        <v>0</v>
      </c>
      <c r="I5008">
        <v>3.0283522843968499E-2</v>
      </c>
      <c r="J5008" s="1">
        <v>0</v>
      </c>
      <c r="K5008" s="1">
        <v>150</v>
      </c>
    </row>
    <row r="5009" spans="1:11">
      <c r="A5009" t="s">
        <v>30</v>
      </c>
      <c r="B5009" t="s">
        <v>125</v>
      </c>
      <c r="C5009" t="s">
        <v>99</v>
      </c>
      <c r="D5009" t="s">
        <v>100</v>
      </c>
      <c r="E5009">
        <v>5</v>
      </c>
      <c r="F5009" t="s">
        <v>93</v>
      </c>
      <c r="G5009">
        <v>7.3196475009196202</v>
      </c>
      <c r="H5009">
        <v>0</v>
      </c>
      <c r="I5009">
        <v>-4.27923237767334E-2</v>
      </c>
      <c r="J5009" s="1">
        <v>0</v>
      </c>
      <c r="K5009" s="1">
        <v>150</v>
      </c>
    </row>
    <row r="5010" spans="1:11">
      <c r="A5010" t="s">
        <v>30</v>
      </c>
      <c r="B5010" t="s">
        <v>125</v>
      </c>
      <c r="C5010" t="s">
        <v>99</v>
      </c>
      <c r="D5010" t="s">
        <v>100</v>
      </c>
      <c r="E5010">
        <v>5</v>
      </c>
      <c r="F5010" t="s">
        <v>55</v>
      </c>
      <c r="G5010">
        <v>7.3196475009196202</v>
      </c>
      <c r="H5010">
        <v>0</v>
      </c>
      <c r="I5010">
        <v>0.49989465513298298</v>
      </c>
      <c r="J5010" s="1">
        <v>0</v>
      </c>
      <c r="K5010" s="1">
        <v>150</v>
      </c>
    </row>
    <row r="5011" spans="1:11">
      <c r="A5011" t="s">
        <v>30</v>
      </c>
      <c r="B5011" t="s">
        <v>125</v>
      </c>
      <c r="C5011" t="s">
        <v>99</v>
      </c>
      <c r="D5011" t="s">
        <v>100</v>
      </c>
      <c r="E5011">
        <v>5</v>
      </c>
      <c r="F5011" t="s">
        <v>61</v>
      </c>
      <c r="G5011">
        <v>7.3196475009196202</v>
      </c>
      <c r="H5011">
        <v>0</v>
      </c>
      <c r="I5011">
        <v>0.25745991815394798</v>
      </c>
      <c r="J5011" s="1">
        <v>0</v>
      </c>
      <c r="K5011" s="1">
        <v>150</v>
      </c>
    </row>
    <row r="5012" spans="1:11">
      <c r="A5012" t="s">
        <v>30</v>
      </c>
      <c r="B5012" t="s">
        <v>125</v>
      </c>
      <c r="C5012" t="s">
        <v>99</v>
      </c>
      <c r="D5012" t="s">
        <v>100</v>
      </c>
      <c r="E5012">
        <v>5</v>
      </c>
      <c r="F5012" t="s">
        <v>60</v>
      </c>
      <c r="G5012">
        <v>7.3196475009196202</v>
      </c>
      <c r="H5012">
        <v>0</v>
      </c>
      <c r="I5012">
        <v>0.156301170686311</v>
      </c>
      <c r="J5012" s="1">
        <v>0</v>
      </c>
      <c r="K5012" s="1">
        <v>150</v>
      </c>
    </row>
    <row r="5013" spans="1:11">
      <c r="A5013" t="s">
        <v>30</v>
      </c>
      <c r="B5013" t="s">
        <v>125</v>
      </c>
      <c r="C5013" t="s">
        <v>99</v>
      </c>
      <c r="D5013" t="s">
        <v>100</v>
      </c>
      <c r="E5013">
        <v>5</v>
      </c>
      <c r="F5013" t="s">
        <v>57</v>
      </c>
      <c r="G5013">
        <v>7.3196475009196202</v>
      </c>
      <c r="H5013">
        <v>0</v>
      </c>
      <c r="I5013">
        <v>0.354996144004808</v>
      </c>
      <c r="J5013" s="1">
        <v>0</v>
      </c>
      <c r="K5013" s="1">
        <v>150</v>
      </c>
    </row>
    <row r="5014" spans="1:11">
      <c r="A5014" t="s">
        <v>30</v>
      </c>
      <c r="B5014" t="s">
        <v>125</v>
      </c>
      <c r="C5014" t="s">
        <v>99</v>
      </c>
      <c r="D5014" t="s">
        <v>100</v>
      </c>
      <c r="E5014">
        <v>5</v>
      </c>
      <c r="F5014" t="s">
        <v>59</v>
      </c>
      <c r="G5014">
        <v>7.3196475009196202</v>
      </c>
      <c r="H5014">
        <v>0</v>
      </c>
      <c r="I5014">
        <v>-6.5680424081547603E-2</v>
      </c>
      <c r="J5014" s="1">
        <v>0</v>
      </c>
      <c r="K5014" s="1">
        <v>150</v>
      </c>
    </row>
    <row r="5015" spans="1:11">
      <c r="A5015" t="s">
        <v>30</v>
      </c>
      <c r="B5015" t="s">
        <v>125</v>
      </c>
      <c r="C5015" t="s">
        <v>99</v>
      </c>
      <c r="D5015" t="s">
        <v>100</v>
      </c>
      <c r="E5015">
        <v>5</v>
      </c>
      <c r="F5015" t="s">
        <v>83</v>
      </c>
      <c r="G5015">
        <v>7.3196475009196202</v>
      </c>
      <c r="H5015">
        <v>0</v>
      </c>
      <c r="I5015">
        <v>-0.19201979980280801</v>
      </c>
      <c r="J5015" s="1">
        <v>0</v>
      </c>
      <c r="K5015" s="1">
        <v>150</v>
      </c>
    </row>
    <row r="5016" spans="1:11">
      <c r="A5016" t="s">
        <v>30</v>
      </c>
      <c r="B5016" t="s">
        <v>125</v>
      </c>
      <c r="C5016" t="s">
        <v>99</v>
      </c>
      <c r="D5016" t="s">
        <v>100</v>
      </c>
      <c r="E5016">
        <v>5</v>
      </c>
      <c r="F5016" t="s">
        <v>65</v>
      </c>
      <c r="G5016">
        <v>7.3196475009196202</v>
      </c>
      <c r="H5016">
        <v>0</v>
      </c>
      <c r="I5016">
        <v>0.281636158242146</v>
      </c>
      <c r="J5016" s="1">
        <v>0</v>
      </c>
      <c r="K5016" s="1">
        <v>150</v>
      </c>
    </row>
    <row r="5017" spans="1:11">
      <c r="A5017" t="s">
        <v>30</v>
      </c>
      <c r="B5017" t="s">
        <v>125</v>
      </c>
      <c r="C5017" t="s">
        <v>99</v>
      </c>
      <c r="D5017" t="s">
        <v>100</v>
      </c>
      <c r="E5017">
        <v>5</v>
      </c>
      <c r="F5017" t="s">
        <v>64</v>
      </c>
      <c r="G5017">
        <v>7.3196475009196202</v>
      </c>
      <c r="H5017">
        <v>0</v>
      </c>
      <c r="I5017">
        <v>0.169097753467993</v>
      </c>
      <c r="J5017" s="1">
        <v>0</v>
      </c>
      <c r="K5017" s="1">
        <v>150</v>
      </c>
    </row>
    <row r="5018" spans="1:11">
      <c r="A5018" t="s">
        <v>30</v>
      </c>
      <c r="B5018" t="s">
        <v>125</v>
      </c>
      <c r="C5018" t="s">
        <v>99</v>
      </c>
      <c r="D5018" t="s">
        <v>100</v>
      </c>
      <c r="E5018">
        <v>5</v>
      </c>
      <c r="F5018" t="s">
        <v>17</v>
      </c>
      <c r="G5018">
        <v>7.3196475009196202</v>
      </c>
      <c r="H5018">
        <v>0</v>
      </c>
      <c r="I5018">
        <v>-0.718858786018852</v>
      </c>
      <c r="J5018" s="1">
        <v>0</v>
      </c>
      <c r="K5018" s="1">
        <v>150</v>
      </c>
    </row>
    <row r="5019" spans="1:11">
      <c r="A5019" t="s">
        <v>30</v>
      </c>
      <c r="B5019" t="s">
        <v>125</v>
      </c>
      <c r="C5019" t="s">
        <v>99</v>
      </c>
      <c r="D5019" t="s">
        <v>100</v>
      </c>
      <c r="E5019">
        <v>5</v>
      </c>
      <c r="F5019" t="s">
        <v>63</v>
      </c>
      <c r="G5019">
        <v>7.3196475009196202</v>
      </c>
      <c r="H5019">
        <v>0</v>
      </c>
      <c r="I5019">
        <v>0.25980321966456099</v>
      </c>
      <c r="J5019" s="1">
        <v>0</v>
      </c>
      <c r="K5019" s="1">
        <v>150</v>
      </c>
    </row>
    <row r="5020" spans="1:11">
      <c r="A5020" t="s">
        <v>30</v>
      </c>
      <c r="B5020" t="s">
        <v>125</v>
      </c>
      <c r="C5020" t="s">
        <v>99</v>
      </c>
      <c r="D5020" t="s">
        <v>100</v>
      </c>
      <c r="E5020">
        <v>5</v>
      </c>
      <c r="F5020" t="s">
        <v>72</v>
      </c>
      <c r="G5020">
        <v>7.3196475009196202</v>
      </c>
      <c r="H5020">
        <v>0</v>
      </c>
      <c r="I5020">
        <v>-1.1480488415518999</v>
      </c>
      <c r="J5020" s="1">
        <v>0</v>
      </c>
      <c r="K5020" s="1">
        <v>150</v>
      </c>
    </row>
    <row r="5021" spans="1:11">
      <c r="A5021" t="s">
        <v>30</v>
      </c>
      <c r="B5021" t="s">
        <v>125</v>
      </c>
      <c r="C5021" t="s">
        <v>99</v>
      </c>
      <c r="D5021" t="s">
        <v>100</v>
      </c>
      <c r="E5021">
        <v>6</v>
      </c>
      <c r="F5021" t="s">
        <v>62</v>
      </c>
      <c r="G5021">
        <v>8.4843842617309093</v>
      </c>
      <c r="H5021">
        <v>0</v>
      </c>
      <c r="I5021">
        <v>0.28842323286955202</v>
      </c>
      <c r="J5021" s="1">
        <v>0</v>
      </c>
      <c r="K5021" s="1">
        <v>150</v>
      </c>
    </row>
    <row r="5022" spans="1:11">
      <c r="A5022" t="s">
        <v>30</v>
      </c>
      <c r="B5022" t="s">
        <v>125</v>
      </c>
      <c r="C5022" t="s">
        <v>99</v>
      </c>
      <c r="D5022" t="s">
        <v>100</v>
      </c>
      <c r="E5022">
        <v>6</v>
      </c>
      <c r="F5022" t="s">
        <v>84</v>
      </c>
      <c r="G5022">
        <v>8.4843842617309093</v>
      </c>
      <c r="H5022">
        <v>0</v>
      </c>
      <c r="I5022">
        <v>5.6495297513396103E-2</v>
      </c>
      <c r="J5022" s="1">
        <v>0</v>
      </c>
      <c r="K5022" s="1">
        <v>9.8032786885245908</v>
      </c>
    </row>
    <row r="5023" spans="1:11">
      <c r="A5023" t="s">
        <v>30</v>
      </c>
      <c r="B5023" t="s">
        <v>125</v>
      </c>
      <c r="C5023" t="s">
        <v>99</v>
      </c>
      <c r="D5023" t="s">
        <v>100</v>
      </c>
      <c r="E5023">
        <v>6</v>
      </c>
      <c r="F5023" t="s">
        <v>84</v>
      </c>
      <c r="G5023">
        <v>8.4843842617309093</v>
      </c>
      <c r="H5023">
        <v>1</v>
      </c>
      <c r="I5023">
        <v>1.8765707462596499</v>
      </c>
      <c r="J5023" s="1">
        <v>9.8032786885245908</v>
      </c>
      <c r="K5023" s="1">
        <v>150</v>
      </c>
    </row>
    <row r="5024" spans="1:11">
      <c r="A5024" t="s">
        <v>30</v>
      </c>
      <c r="B5024" t="s">
        <v>125</v>
      </c>
      <c r="C5024" t="s">
        <v>99</v>
      </c>
      <c r="D5024" t="s">
        <v>100</v>
      </c>
      <c r="E5024">
        <v>6</v>
      </c>
      <c r="F5024" t="s">
        <v>80</v>
      </c>
      <c r="G5024">
        <v>8.4843842617309093</v>
      </c>
      <c r="H5024">
        <v>0</v>
      </c>
      <c r="I5024">
        <v>4.95973146446302E-2</v>
      </c>
      <c r="J5024" s="1">
        <v>0</v>
      </c>
      <c r="K5024" s="1">
        <v>150</v>
      </c>
    </row>
    <row r="5025" spans="1:11">
      <c r="A5025" t="s">
        <v>30</v>
      </c>
      <c r="B5025" t="s">
        <v>125</v>
      </c>
      <c r="C5025" t="s">
        <v>99</v>
      </c>
      <c r="D5025" t="s">
        <v>100</v>
      </c>
      <c r="E5025">
        <v>6</v>
      </c>
      <c r="F5025" t="s">
        <v>81</v>
      </c>
      <c r="G5025">
        <v>8.4843842617309093</v>
      </c>
      <c r="H5025">
        <v>0</v>
      </c>
      <c r="I5025">
        <v>3.71861844487879E-2</v>
      </c>
      <c r="J5025" s="1">
        <v>0</v>
      </c>
      <c r="K5025" s="1">
        <v>150</v>
      </c>
    </row>
    <row r="5026" spans="1:11">
      <c r="A5026" t="s">
        <v>30</v>
      </c>
      <c r="B5026" t="s">
        <v>125</v>
      </c>
      <c r="C5026" t="s">
        <v>99</v>
      </c>
      <c r="D5026" t="s">
        <v>100</v>
      </c>
      <c r="E5026">
        <v>6</v>
      </c>
      <c r="F5026" t="s">
        <v>79</v>
      </c>
      <c r="G5026">
        <v>8.4843842617309093</v>
      </c>
      <c r="H5026">
        <v>0</v>
      </c>
      <c r="I5026">
        <v>-2.0744072822295099</v>
      </c>
      <c r="J5026" s="1">
        <v>0</v>
      </c>
      <c r="K5026" s="1">
        <v>150</v>
      </c>
    </row>
    <row r="5027" spans="1:11">
      <c r="A5027" t="s">
        <v>30</v>
      </c>
      <c r="B5027" t="s">
        <v>125</v>
      </c>
      <c r="C5027" t="s">
        <v>99</v>
      </c>
      <c r="D5027" t="s">
        <v>100</v>
      </c>
      <c r="E5027">
        <v>6</v>
      </c>
      <c r="F5027" t="s">
        <v>66</v>
      </c>
      <c r="G5027">
        <v>8.4843842617309093</v>
      </c>
      <c r="H5027">
        <v>0</v>
      </c>
      <c r="I5027">
        <v>0.240524063682204</v>
      </c>
      <c r="J5027" s="1">
        <v>0</v>
      </c>
      <c r="K5027" s="1">
        <v>150</v>
      </c>
    </row>
    <row r="5028" spans="1:11">
      <c r="A5028" t="s">
        <v>30</v>
      </c>
      <c r="B5028" t="s">
        <v>125</v>
      </c>
      <c r="C5028" t="s">
        <v>99</v>
      </c>
      <c r="D5028" t="s">
        <v>100</v>
      </c>
      <c r="E5028">
        <v>6</v>
      </c>
      <c r="F5028" t="s">
        <v>56</v>
      </c>
      <c r="G5028">
        <v>8.4843842617309093</v>
      </c>
      <c r="H5028">
        <v>0</v>
      </c>
      <c r="I5028">
        <v>0.54258787691604904</v>
      </c>
      <c r="J5028" s="1">
        <v>0</v>
      </c>
      <c r="K5028" s="1">
        <v>150</v>
      </c>
    </row>
    <row r="5029" spans="1:11">
      <c r="A5029" t="s">
        <v>30</v>
      </c>
      <c r="B5029" t="s">
        <v>125</v>
      </c>
      <c r="C5029" t="s">
        <v>99</v>
      </c>
      <c r="D5029" t="s">
        <v>100</v>
      </c>
      <c r="E5029">
        <v>6</v>
      </c>
      <c r="F5029" t="s">
        <v>82</v>
      </c>
      <c r="G5029">
        <v>8.4843842617309093</v>
      </c>
      <c r="H5029">
        <v>0</v>
      </c>
      <c r="I5029">
        <v>-0.10552967260403801</v>
      </c>
      <c r="J5029" s="1">
        <v>0</v>
      </c>
      <c r="K5029" s="1">
        <v>150</v>
      </c>
    </row>
    <row r="5030" spans="1:11">
      <c r="A5030" t="s">
        <v>30</v>
      </c>
      <c r="B5030" t="s">
        <v>125</v>
      </c>
      <c r="C5030" t="s">
        <v>99</v>
      </c>
      <c r="D5030" t="s">
        <v>100</v>
      </c>
      <c r="E5030">
        <v>6</v>
      </c>
      <c r="F5030" t="s">
        <v>91</v>
      </c>
      <c r="G5030">
        <v>8.4843842617309093</v>
      </c>
      <c r="H5030">
        <v>0</v>
      </c>
      <c r="I5030">
        <v>3.6774014667027198E-2</v>
      </c>
      <c r="J5030" s="1">
        <v>0</v>
      </c>
      <c r="K5030" s="1">
        <v>150</v>
      </c>
    </row>
    <row r="5031" spans="1:11">
      <c r="A5031" t="s">
        <v>30</v>
      </c>
      <c r="B5031" t="s">
        <v>125</v>
      </c>
      <c r="C5031" t="s">
        <v>99</v>
      </c>
      <c r="D5031" t="s">
        <v>100</v>
      </c>
      <c r="E5031">
        <v>6</v>
      </c>
      <c r="F5031" t="s">
        <v>92</v>
      </c>
      <c r="G5031">
        <v>8.4843842617309093</v>
      </c>
      <c r="H5031">
        <v>0</v>
      </c>
      <c r="I5031">
        <v>2.6754445142818498E-2</v>
      </c>
      <c r="J5031" s="1">
        <v>0</v>
      </c>
      <c r="K5031" s="1">
        <v>150</v>
      </c>
    </row>
    <row r="5032" spans="1:11">
      <c r="A5032" t="s">
        <v>30</v>
      </c>
      <c r="B5032" t="s">
        <v>125</v>
      </c>
      <c r="C5032" t="s">
        <v>99</v>
      </c>
      <c r="D5032" t="s">
        <v>100</v>
      </c>
      <c r="E5032">
        <v>6</v>
      </c>
      <c r="F5032" t="s">
        <v>85</v>
      </c>
      <c r="G5032">
        <v>8.4843842617309093</v>
      </c>
      <c r="H5032">
        <v>0</v>
      </c>
      <c r="I5032">
        <v>4.3609401703029502E-2</v>
      </c>
      <c r="J5032" s="1">
        <v>0</v>
      </c>
      <c r="K5032" s="1">
        <v>150</v>
      </c>
    </row>
    <row r="5033" spans="1:11">
      <c r="A5033" t="s">
        <v>30</v>
      </c>
      <c r="B5033" t="s">
        <v>125</v>
      </c>
      <c r="C5033" t="s">
        <v>99</v>
      </c>
      <c r="D5033" t="s">
        <v>100</v>
      </c>
      <c r="E5033">
        <v>6</v>
      </c>
      <c r="F5033" t="s">
        <v>93</v>
      </c>
      <c r="G5033">
        <v>8.4843842617309093</v>
      </c>
      <c r="H5033">
        <v>0</v>
      </c>
      <c r="I5033">
        <v>-6.0401766026999502E-2</v>
      </c>
      <c r="J5033" s="1">
        <v>0</v>
      </c>
      <c r="K5033" s="1">
        <v>150</v>
      </c>
    </row>
    <row r="5034" spans="1:11">
      <c r="A5034" t="s">
        <v>30</v>
      </c>
      <c r="B5034" t="s">
        <v>125</v>
      </c>
      <c r="C5034" t="s">
        <v>99</v>
      </c>
      <c r="D5034" t="s">
        <v>100</v>
      </c>
      <c r="E5034">
        <v>6</v>
      </c>
      <c r="F5034" t="s">
        <v>55</v>
      </c>
      <c r="G5034">
        <v>8.4843842617309093</v>
      </c>
      <c r="H5034">
        <v>0</v>
      </c>
      <c r="I5034">
        <v>0.47302204907200801</v>
      </c>
      <c r="J5034" s="1">
        <v>0</v>
      </c>
      <c r="K5034" s="1">
        <v>150</v>
      </c>
    </row>
    <row r="5035" spans="1:11">
      <c r="A5035" t="s">
        <v>30</v>
      </c>
      <c r="B5035" t="s">
        <v>125</v>
      </c>
      <c r="C5035" t="s">
        <v>99</v>
      </c>
      <c r="D5035" t="s">
        <v>100</v>
      </c>
      <c r="E5035">
        <v>6</v>
      </c>
      <c r="F5035" t="s">
        <v>61</v>
      </c>
      <c r="G5035">
        <v>8.4843842617309093</v>
      </c>
      <c r="H5035">
        <v>0</v>
      </c>
      <c r="I5035">
        <v>2.3171954127119899E-2</v>
      </c>
      <c r="J5035" s="1">
        <v>0</v>
      </c>
      <c r="K5035" s="1">
        <v>150</v>
      </c>
    </row>
    <row r="5036" spans="1:11">
      <c r="A5036" t="s">
        <v>30</v>
      </c>
      <c r="B5036" t="s">
        <v>125</v>
      </c>
      <c r="C5036" t="s">
        <v>99</v>
      </c>
      <c r="D5036" t="s">
        <v>100</v>
      </c>
      <c r="E5036">
        <v>6</v>
      </c>
      <c r="F5036" t="s">
        <v>60</v>
      </c>
      <c r="G5036">
        <v>8.4843842617309093</v>
      </c>
      <c r="H5036">
        <v>0</v>
      </c>
      <c r="I5036">
        <v>-0.15615051722586001</v>
      </c>
      <c r="J5036" s="1">
        <v>0</v>
      </c>
      <c r="K5036" s="1">
        <v>150</v>
      </c>
    </row>
    <row r="5037" spans="1:11">
      <c r="A5037" t="s">
        <v>30</v>
      </c>
      <c r="B5037" t="s">
        <v>125</v>
      </c>
      <c r="C5037" t="s">
        <v>99</v>
      </c>
      <c r="D5037" t="s">
        <v>100</v>
      </c>
      <c r="E5037">
        <v>6</v>
      </c>
      <c r="F5037" t="s">
        <v>57</v>
      </c>
      <c r="G5037">
        <v>8.4843842617309093</v>
      </c>
      <c r="H5037">
        <v>0</v>
      </c>
      <c r="I5037">
        <v>0.367207897469633</v>
      </c>
      <c r="J5037" s="1">
        <v>0</v>
      </c>
      <c r="K5037" s="1">
        <v>150</v>
      </c>
    </row>
    <row r="5038" spans="1:11">
      <c r="A5038" t="s">
        <v>30</v>
      </c>
      <c r="B5038" t="s">
        <v>125</v>
      </c>
      <c r="C5038" t="s">
        <v>99</v>
      </c>
      <c r="D5038" t="s">
        <v>100</v>
      </c>
      <c r="E5038">
        <v>6</v>
      </c>
      <c r="F5038" t="s">
        <v>59</v>
      </c>
      <c r="G5038">
        <v>8.4843842617309093</v>
      </c>
      <c r="H5038">
        <v>0</v>
      </c>
      <c r="I5038">
        <v>-0.24817720544872601</v>
      </c>
      <c r="J5038" s="1">
        <v>0</v>
      </c>
      <c r="K5038" s="1">
        <v>150</v>
      </c>
    </row>
    <row r="5039" spans="1:11">
      <c r="A5039" t="s">
        <v>30</v>
      </c>
      <c r="B5039" t="s">
        <v>125</v>
      </c>
      <c r="C5039" t="s">
        <v>99</v>
      </c>
      <c r="D5039" t="s">
        <v>100</v>
      </c>
      <c r="E5039">
        <v>6</v>
      </c>
      <c r="F5039" t="s">
        <v>83</v>
      </c>
      <c r="G5039">
        <v>8.4843842617309093</v>
      </c>
      <c r="H5039">
        <v>0</v>
      </c>
      <c r="I5039">
        <v>-0.164656678170506</v>
      </c>
      <c r="J5039" s="1">
        <v>0</v>
      </c>
      <c r="K5039" s="1">
        <v>150</v>
      </c>
    </row>
    <row r="5040" spans="1:11">
      <c r="A5040" t="s">
        <v>30</v>
      </c>
      <c r="B5040" t="s">
        <v>125</v>
      </c>
      <c r="C5040" t="s">
        <v>99</v>
      </c>
      <c r="D5040" t="s">
        <v>100</v>
      </c>
      <c r="E5040">
        <v>6</v>
      </c>
      <c r="F5040" t="s">
        <v>65</v>
      </c>
      <c r="G5040">
        <v>8.4843842617309093</v>
      </c>
      <c r="H5040">
        <v>0</v>
      </c>
      <c r="I5040">
        <v>0.32082144569075199</v>
      </c>
      <c r="J5040" s="1">
        <v>0</v>
      </c>
      <c r="K5040" s="1">
        <v>150</v>
      </c>
    </row>
    <row r="5041" spans="1:11">
      <c r="A5041" t="s">
        <v>30</v>
      </c>
      <c r="B5041" t="s">
        <v>125</v>
      </c>
      <c r="C5041" t="s">
        <v>99</v>
      </c>
      <c r="D5041" t="s">
        <v>100</v>
      </c>
      <c r="E5041">
        <v>6</v>
      </c>
      <c r="F5041" t="s">
        <v>64</v>
      </c>
      <c r="G5041">
        <v>8.4843842617309093</v>
      </c>
      <c r="H5041">
        <v>0</v>
      </c>
      <c r="I5041">
        <v>0.174712481893434</v>
      </c>
      <c r="J5041" s="1">
        <v>0</v>
      </c>
      <c r="K5041" s="1">
        <v>150</v>
      </c>
    </row>
    <row r="5042" spans="1:11">
      <c r="A5042" t="s">
        <v>30</v>
      </c>
      <c r="B5042" t="s">
        <v>125</v>
      </c>
      <c r="C5042" t="s">
        <v>99</v>
      </c>
      <c r="D5042" t="s">
        <v>100</v>
      </c>
      <c r="E5042">
        <v>6</v>
      </c>
      <c r="F5042" t="s">
        <v>17</v>
      </c>
      <c r="G5042">
        <v>8.4843842617309093</v>
      </c>
      <c r="H5042">
        <v>0</v>
      </c>
      <c r="I5042">
        <v>-1.2813026125864899</v>
      </c>
      <c r="J5042" s="1">
        <v>0</v>
      </c>
      <c r="K5042" s="1">
        <v>150</v>
      </c>
    </row>
    <row r="5043" spans="1:11">
      <c r="A5043" t="s">
        <v>30</v>
      </c>
      <c r="B5043" t="s">
        <v>125</v>
      </c>
      <c r="C5043" t="s">
        <v>99</v>
      </c>
      <c r="D5043" t="s">
        <v>100</v>
      </c>
      <c r="E5043">
        <v>6</v>
      </c>
      <c r="F5043" t="s">
        <v>63</v>
      </c>
      <c r="G5043">
        <v>8.4843842617309093</v>
      </c>
      <c r="H5043">
        <v>0</v>
      </c>
      <c r="I5043">
        <v>0.257904167952554</v>
      </c>
      <c r="J5043" s="1">
        <v>0</v>
      </c>
      <c r="K5043" s="1">
        <v>150</v>
      </c>
    </row>
    <row r="5044" spans="1:11">
      <c r="A5044" t="s">
        <v>30</v>
      </c>
      <c r="B5044" t="s">
        <v>125</v>
      </c>
      <c r="C5044" t="s">
        <v>99</v>
      </c>
      <c r="D5044" t="s">
        <v>100</v>
      </c>
      <c r="E5044">
        <v>6</v>
      </c>
      <c r="F5044" t="s">
        <v>72</v>
      </c>
      <c r="G5044">
        <v>8.4843842617309093</v>
      </c>
      <c r="H5044">
        <v>0</v>
      </c>
      <c r="I5044">
        <v>-1.9420802042972201</v>
      </c>
      <c r="J5044" s="1">
        <v>0</v>
      </c>
      <c r="K5044" s="1">
        <v>150</v>
      </c>
    </row>
    <row r="5045" spans="1:11">
      <c r="A5045" t="s">
        <v>30</v>
      </c>
      <c r="B5045" t="s">
        <v>125</v>
      </c>
      <c r="C5045" t="s">
        <v>99</v>
      </c>
      <c r="D5045" t="s">
        <v>100</v>
      </c>
      <c r="E5045">
        <v>7</v>
      </c>
      <c r="F5045" t="s">
        <v>62</v>
      </c>
      <c r="G5045">
        <v>9.3807357924031791</v>
      </c>
      <c r="H5045">
        <v>0</v>
      </c>
      <c r="I5045">
        <v>0.18935102841262</v>
      </c>
      <c r="J5045" s="1">
        <v>0</v>
      </c>
      <c r="K5045" s="1">
        <v>150</v>
      </c>
    </row>
    <row r="5046" spans="1:11">
      <c r="A5046" t="s">
        <v>30</v>
      </c>
      <c r="B5046" t="s">
        <v>125</v>
      </c>
      <c r="C5046" t="s">
        <v>99</v>
      </c>
      <c r="D5046" t="s">
        <v>100</v>
      </c>
      <c r="E5046">
        <v>7</v>
      </c>
      <c r="F5046" t="s">
        <v>84</v>
      </c>
      <c r="G5046">
        <v>9.3807357924031791</v>
      </c>
      <c r="H5046">
        <v>0</v>
      </c>
      <c r="I5046">
        <v>6.5057536179612394E-2</v>
      </c>
      <c r="J5046" s="1">
        <v>0</v>
      </c>
      <c r="K5046" s="1">
        <v>150</v>
      </c>
    </row>
    <row r="5047" spans="1:11">
      <c r="A5047" t="s">
        <v>30</v>
      </c>
      <c r="B5047" t="s">
        <v>125</v>
      </c>
      <c r="C5047" t="s">
        <v>99</v>
      </c>
      <c r="D5047" t="s">
        <v>100</v>
      </c>
      <c r="E5047">
        <v>7</v>
      </c>
      <c r="F5047" t="s">
        <v>80</v>
      </c>
      <c r="G5047">
        <v>9.3807357924031791</v>
      </c>
      <c r="H5047">
        <v>0</v>
      </c>
      <c r="I5047">
        <v>5.7754526811442497E-2</v>
      </c>
      <c r="J5047" s="1">
        <v>0</v>
      </c>
      <c r="K5047" s="1">
        <v>150</v>
      </c>
    </row>
    <row r="5048" spans="1:11">
      <c r="A5048" t="s">
        <v>30</v>
      </c>
      <c r="B5048" t="s">
        <v>125</v>
      </c>
      <c r="C5048" t="s">
        <v>99</v>
      </c>
      <c r="D5048" t="s">
        <v>100</v>
      </c>
      <c r="E5048">
        <v>7</v>
      </c>
      <c r="F5048" t="s">
        <v>81</v>
      </c>
      <c r="G5048">
        <v>9.3807357924031791</v>
      </c>
      <c r="H5048">
        <v>0</v>
      </c>
      <c r="I5048">
        <v>4.5496889635577797E-2</v>
      </c>
      <c r="J5048" s="1">
        <v>0</v>
      </c>
      <c r="K5048" s="1">
        <v>150</v>
      </c>
    </row>
    <row r="5049" spans="1:11">
      <c r="A5049" t="s">
        <v>30</v>
      </c>
      <c r="B5049" t="s">
        <v>125</v>
      </c>
      <c r="C5049" t="s">
        <v>99</v>
      </c>
      <c r="D5049" t="s">
        <v>100</v>
      </c>
      <c r="E5049">
        <v>7</v>
      </c>
      <c r="F5049" t="s">
        <v>79</v>
      </c>
      <c r="G5049">
        <v>9.3807357924031791</v>
      </c>
      <c r="H5049">
        <v>0</v>
      </c>
      <c r="I5049">
        <v>-3.6042016995181302E-2</v>
      </c>
      <c r="J5049" s="1">
        <v>0</v>
      </c>
      <c r="K5049" s="1">
        <v>150</v>
      </c>
    </row>
    <row r="5050" spans="1:11">
      <c r="A5050" t="s">
        <v>30</v>
      </c>
      <c r="B5050" t="s">
        <v>125</v>
      </c>
      <c r="C5050" t="s">
        <v>99</v>
      </c>
      <c r="D5050" t="s">
        <v>100</v>
      </c>
      <c r="E5050">
        <v>7</v>
      </c>
      <c r="F5050" t="s">
        <v>66</v>
      </c>
      <c r="G5050">
        <v>9.3807357924031791</v>
      </c>
      <c r="H5050">
        <v>0</v>
      </c>
      <c r="I5050">
        <v>0.520075820023429</v>
      </c>
      <c r="J5050" s="1">
        <v>0</v>
      </c>
      <c r="K5050" s="1">
        <v>150</v>
      </c>
    </row>
    <row r="5051" spans="1:11">
      <c r="A5051" t="s">
        <v>30</v>
      </c>
      <c r="B5051" t="s">
        <v>125</v>
      </c>
      <c r="C5051" t="s">
        <v>99</v>
      </c>
      <c r="D5051" t="s">
        <v>100</v>
      </c>
      <c r="E5051">
        <v>7</v>
      </c>
      <c r="F5051" t="s">
        <v>56</v>
      </c>
      <c r="G5051">
        <v>9.3807357924031791</v>
      </c>
      <c r="H5051">
        <v>0</v>
      </c>
      <c r="I5051">
        <v>0.801267326325247</v>
      </c>
      <c r="J5051" s="1">
        <v>0</v>
      </c>
      <c r="K5051" s="1">
        <v>150</v>
      </c>
    </row>
    <row r="5052" spans="1:11">
      <c r="A5052" t="s">
        <v>30</v>
      </c>
      <c r="B5052" t="s">
        <v>125</v>
      </c>
      <c r="C5052" t="s">
        <v>99</v>
      </c>
      <c r="D5052" t="s">
        <v>100</v>
      </c>
      <c r="E5052">
        <v>7</v>
      </c>
      <c r="F5052" t="s">
        <v>82</v>
      </c>
      <c r="G5052">
        <v>9.3807357924031791</v>
      </c>
      <c r="H5052">
        <v>0</v>
      </c>
      <c r="I5052">
        <v>-0.16716082579556299</v>
      </c>
      <c r="J5052" s="1">
        <v>0</v>
      </c>
      <c r="K5052" s="1">
        <v>150</v>
      </c>
    </row>
    <row r="5053" spans="1:11">
      <c r="A5053" t="s">
        <v>30</v>
      </c>
      <c r="B5053" t="s">
        <v>125</v>
      </c>
      <c r="C5053" t="s">
        <v>99</v>
      </c>
      <c r="D5053" t="s">
        <v>100</v>
      </c>
      <c r="E5053">
        <v>7</v>
      </c>
      <c r="F5053" t="s">
        <v>91</v>
      </c>
      <c r="G5053">
        <v>9.3807357924031791</v>
      </c>
      <c r="H5053">
        <v>0</v>
      </c>
      <c r="I5053">
        <v>3.46347855375689E-2</v>
      </c>
      <c r="J5053" s="1">
        <v>0</v>
      </c>
      <c r="K5053" s="1">
        <v>150</v>
      </c>
    </row>
    <row r="5054" spans="1:11">
      <c r="A5054" t="s">
        <v>30</v>
      </c>
      <c r="B5054" t="s">
        <v>125</v>
      </c>
      <c r="C5054" t="s">
        <v>99</v>
      </c>
      <c r="D5054" t="s">
        <v>100</v>
      </c>
      <c r="E5054">
        <v>7</v>
      </c>
      <c r="F5054" t="s">
        <v>92</v>
      </c>
      <c r="G5054">
        <v>9.3807357924031791</v>
      </c>
      <c r="H5054">
        <v>0</v>
      </c>
      <c r="I5054">
        <v>2.7492489211369899E-2</v>
      </c>
      <c r="J5054" s="1">
        <v>0</v>
      </c>
      <c r="K5054" s="1">
        <v>150</v>
      </c>
    </row>
    <row r="5055" spans="1:11">
      <c r="A5055" t="s">
        <v>30</v>
      </c>
      <c r="B5055" t="s">
        <v>125</v>
      </c>
      <c r="C5055" t="s">
        <v>99</v>
      </c>
      <c r="D5055" t="s">
        <v>100</v>
      </c>
      <c r="E5055">
        <v>7</v>
      </c>
      <c r="F5055" t="s">
        <v>85</v>
      </c>
      <c r="G5055">
        <v>9.3807357924031791</v>
      </c>
      <c r="H5055">
        <v>0</v>
      </c>
      <c r="I5055">
        <v>3.8544742818864199E-2</v>
      </c>
      <c r="J5055" s="1">
        <v>0</v>
      </c>
      <c r="K5055" s="1">
        <v>150</v>
      </c>
    </row>
    <row r="5056" spans="1:11">
      <c r="A5056" t="s">
        <v>30</v>
      </c>
      <c r="B5056" t="s">
        <v>125</v>
      </c>
      <c r="C5056" t="s">
        <v>99</v>
      </c>
      <c r="D5056" t="s">
        <v>100</v>
      </c>
      <c r="E5056">
        <v>7</v>
      </c>
      <c r="F5056" t="s">
        <v>93</v>
      </c>
      <c r="G5056">
        <v>9.3807357924031791</v>
      </c>
      <c r="H5056">
        <v>0</v>
      </c>
      <c r="I5056">
        <v>-5.8300141548188897E-2</v>
      </c>
      <c r="J5056" s="1">
        <v>0</v>
      </c>
      <c r="K5056" s="1">
        <v>150</v>
      </c>
    </row>
    <row r="5057" spans="1:11">
      <c r="A5057" t="s">
        <v>30</v>
      </c>
      <c r="B5057" t="s">
        <v>125</v>
      </c>
      <c r="C5057" t="s">
        <v>99</v>
      </c>
      <c r="D5057" t="s">
        <v>100</v>
      </c>
      <c r="E5057">
        <v>7</v>
      </c>
      <c r="F5057" t="s">
        <v>55</v>
      </c>
      <c r="G5057">
        <v>9.3807357924031791</v>
      </c>
      <c r="H5057">
        <v>0</v>
      </c>
      <c r="I5057">
        <v>0.80202219069107195</v>
      </c>
      <c r="J5057" s="1">
        <v>0</v>
      </c>
      <c r="K5057" s="1">
        <v>150</v>
      </c>
    </row>
    <row r="5058" spans="1:11">
      <c r="A5058" t="s">
        <v>30</v>
      </c>
      <c r="B5058" t="s">
        <v>125</v>
      </c>
      <c r="C5058" t="s">
        <v>99</v>
      </c>
      <c r="D5058" t="s">
        <v>100</v>
      </c>
      <c r="E5058">
        <v>7</v>
      </c>
      <c r="F5058" t="s">
        <v>61</v>
      </c>
      <c r="G5058">
        <v>9.3807357924031791</v>
      </c>
      <c r="H5058">
        <v>0</v>
      </c>
      <c r="I5058">
        <v>6.0682948988922698E-4</v>
      </c>
      <c r="J5058" s="1">
        <v>0</v>
      </c>
      <c r="K5058" s="1">
        <v>150</v>
      </c>
    </row>
    <row r="5059" spans="1:11">
      <c r="A5059" t="s">
        <v>30</v>
      </c>
      <c r="B5059" t="s">
        <v>125</v>
      </c>
      <c r="C5059" t="s">
        <v>99</v>
      </c>
      <c r="D5059" t="s">
        <v>100</v>
      </c>
      <c r="E5059">
        <v>7</v>
      </c>
      <c r="F5059" t="s">
        <v>60</v>
      </c>
      <c r="G5059">
        <v>9.3807357924031791</v>
      </c>
      <c r="H5059">
        <v>0</v>
      </c>
      <c r="I5059">
        <v>-0.13482879572051101</v>
      </c>
      <c r="J5059" s="1">
        <v>0</v>
      </c>
      <c r="K5059" s="1">
        <v>150</v>
      </c>
    </row>
    <row r="5060" spans="1:11">
      <c r="A5060" t="s">
        <v>30</v>
      </c>
      <c r="B5060" t="s">
        <v>125</v>
      </c>
      <c r="C5060" t="s">
        <v>99</v>
      </c>
      <c r="D5060" t="s">
        <v>100</v>
      </c>
      <c r="E5060">
        <v>7</v>
      </c>
      <c r="F5060" t="s">
        <v>57</v>
      </c>
      <c r="G5060">
        <v>9.3807357924031791</v>
      </c>
      <c r="H5060">
        <v>0</v>
      </c>
      <c r="I5060">
        <v>0.60173932193105295</v>
      </c>
      <c r="J5060" s="1">
        <v>0</v>
      </c>
      <c r="K5060" s="1">
        <v>150</v>
      </c>
    </row>
    <row r="5061" spans="1:11">
      <c r="A5061" t="s">
        <v>30</v>
      </c>
      <c r="B5061" t="s">
        <v>125</v>
      </c>
      <c r="C5061" t="s">
        <v>99</v>
      </c>
      <c r="D5061" t="s">
        <v>100</v>
      </c>
      <c r="E5061">
        <v>7</v>
      </c>
      <c r="F5061" t="s">
        <v>59</v>
      </c>
      <c r="G5061">
        <v>9.3807357924031791</v>
      </c>
      <c r="H5061">
        <v>0</v>
      </c>
      <c r="I5061">
        <v>-0.24943422067578699</v>
      </c>
      <c r="J5061" s="1">
        <v>0</v>
      </c>
      <c r="K5061" s="1">
        <v>150</v>
      </c>
    </row>
    <row r="5062" spans="1:11">
      <c r="A5062" t="s">
        <v>30</v>
      </c>
      <c r="B5062" t="s">
        <v>125</v>
      </c>
      <c r="C5062" t="s">
        <v>99</v>
      </c>
      <c r="D5062" t="s">
        <v>100</v>
      </c>
      <c r="E5062">
        <v>7</v>
      </c>
      <c r="F5062" t="s">
        <v>83</v>
      </c>
      <c r="G5062">
        <v>9.3807357924031791</v>
      </c>
      <c r="H5062">
        <v>0</v>
      </c>
      <c r="I5062">
        <v>-0.161192067763852</v>
      </c>
      <c r="J5062" s="1">
        <v>0</v>
      </c>
      <c r="K5062" s="1">
        <v>150</v>
      </c>
    </row>
    <row r="5063" spans="1:11">
      <c r="A5063" t="s">
        <v>30</v>
      </c>
      <c r="B5063" t="s">
        <v>125</v>
      </c>
      <c r="C5063" t="s">
        <v>99</v>
      </c>
      <c r="D5063" t="s">
        <v>100</v>
      </c>
      <c r="E5063">
        <v>7</v>
      </c>
      <c r="F5063" t="s">
        <v>65</v>
      </c>
      <c r="G5063">
        <v>9.3807357924031791</v>
      </c>
      <c r="H5063">
        <v>0</v>
      </c>
      <c r="I5063">
        <v>0.48222855018209798</v>
      </c>
      <c r="J5063" s="1">
        <v>0</v>
      </c>
      <c r="K5063" s="1">
        <v>150</v>
      </c>
    </row>
    <row r="5064" spans="1:11">
      <c r="A5064" t="s">
        <v>30</v>
      </c>
      <c r="B5064" t="s">
        <v>125</v>
      </c>
      <c r="C5064" t="s">
        <v>99</v>
      </c>
      <c r="D5064" t="s">
        <v>100</v>
      </c>
      <c r="E5064">
        <v>7</v>
      </c>
      <c r="F5064" t="s">
        <v>64</v>
      </c>
      <c r="G5064">
        <v>9.3807357924031791</v>
      </c>
      <c r="H5064">
        <v>0</v>
      </c>
      <c r="I5064">
        <v>0.49242466481040698</v>
      </c>
      <c r="J5064" s="1">
        <v>0</v>
      </c>
      <c r="K5064" s="1">
        <v>150</v>
      </c>
    </row>
    <row r="5065" spans="1:11">
      <c r="A5065" t="s">
        <v>30</v>
      </c>
      <c r="B5065" t="s">
        <v>125</v>
      </c>
      <c r="C5065" t="s">
        <v>99</v>
      </c>
      <c r="D5065" t="s">
        <v>100</v>
      </c>
      <c r="E5065">
        <v>7</v>
      </c>
      <c r="F5065" t="s">
        <v>17</v>
      </c>
      <c r="G5065">
        <v>9.3807357924031791</v>
      </c>
      <c r="H5065">
        <v>0</v>
      </c>
      <c r="I5065">
        <v>-1.9837016604123201</v>
      </c>
      <c r="J5065" s="1">
        <v>0</v>
      </c>
      <c r="K5065" s="1">
        <v>150</v>
      </c>
    </row>
    <row r="5066" spans="1:11">
      <c r="A5066" t="s">
        <v>30</v>
      </c>
      <c r="B5066" t="s">
        <v>125</v>
      </c>
      <c r="C5066" t="s">
        <v>99</v>
      </c>
      <c r="D5066" t="s">
        <v>100</v>
      </c>
      <c r="E5066">
        <v>7</v>
      </c>
      <c r="F5066" t="s">
        <v>63</v>
      </c>
      <c r="G5066">
        <v>9.3807357924031791</v>
      </c>
      <c r="H5066">
        <v>0</v>
      </c>
      <c r="I5066">
        <v>0.31737576858153499</v>
      </c>
      <c r="J5066" s="1">
        <v>0</v>
      </c>
      <c r="K5066" s="1">
        <v>150</v>
      </c>
    </row>
    <row r="5067" spans="1:11">
      <c r="A5067" t="s">
        <v>30</v>
      </c>
      <c r="B5067" t="s">
        <v>125</v>
      </c>
      <c r="C5067" t="s">
        <v>99</v>
      </c>
      <c r="D5067" t="s">
        <v>100</v>
      </c>
      <c r="E5067">
        <v>7</v>
      </c>
      <c r="F5067" t="s">
        <v>72</v>
      </c>
      <c r="G5067">
        <v>9.3807357924031791</v>
      </c>
      <c r="H5067">
        <v>0</v>
      </c>
      <c r="I5067">
        <v>-2.9311289779326399</v>
      </c>
      <c r="J5067" s="1">
        <v>0</v>
      </c>
      <c r="K5067" s="1">
        <v>150</v>
      </c>
    </row>
    <row r="5068" spans="1:11">
      <c r="A5068" t="s">
        <v>30</v>
      </c>
      <c r="B5068" t="s">
        <v>125</v>
      </c>
      <c r="C5068" t="s">
        <v>99</v>
      </c>
      <c r="D5068" t="s">
        <v>100</v>
      </c>
      <c r="E5068">
        <v>8</v>
      </c>
      <c r="F5068" t="s">
        <v>62</v>
      </c>
      <c r="G5068">
        <v>10.519276029985299</v>
      </c>
      <c r="H5068">
        <v>0</v>
      </c>
      <c r="I5068">
        <v>0.32111401071011603</v>
      </c>
      <c r="J5068" s="1">
        <v>0</v>
      </c>
      <c r="K5068" s="1">
        <v>150</v>
      </c>
    </row>
    <row r="5069" spans="1:11">
      <c r="A5069" t="s">
        <v>30</v>
      </c>
      <c r="B5069" t="s">
        <v>125</v>
      </c>
      <c r="C5069" t="s">
        <v>99</v>
      </c>
      <c r="D5069" t="s">
        <v>100</v>
      </c>
      <c r="E5069">
        <v>8</v>
      </c>
      <c r="F5069" t="s">
        <v>84</v>
      </c>
      <c r="G5069">
        <v>10.519276029985299</v>
      </c>
      <c r="H5069">
        <v>0</v>
      </c>
      <c r="I5069">
        <v>8.6515875511546797E-2</v>
      </c>
      <c r="J5069" s="1">
        <v>0</v>
      </c>
      <c r="K5069" s="1">
        <v>150</v>
      </c>
    </row>
    <row r="5070" spans="1:11">
      <c r="A5070" t="s">
        <v>30</v>
      </c>
      <c r="B5070" t="s">
        <v>125</v>
      </c>
      <c r="C5070" t="s">
        <v>99</v>
      </c>
      <c r="D5070" t="s">
        <v>100</v>
      </c>
      <c r="E5070">
        <v>8</v>
      </c>
      <c r="F5070" t="s">
        <v>80</v>
      </c>
      <c r="G5070">
        <v>10.519276029985299</v>
      </c>
      <c r="H5070">
        <v>0</v>
      </c>
      <c r="I5070">
        <v>6.4289145521851596E-2</v>
      </c>
      <c r="J5070" s="1">
        <v>0</v>
      </c>
      <c r="K5070" s="1">
        <v>150</v>
      </c>
    </row>
    <row r="5071" spans="1:11">
      <c r="A5071" t="s">
        <v>30</v>
      </c>
      <c r="B5071" t="s">
        <v>125</v>
      </c>
      <c r="C5071" t="s">
        <v>99</v>
      </c>
      <c r="D5071" t="s">
        <v>100</v>
      </c>
      <c r="E5071">
        <v>8</v>
      </c>
      <c r="F5071" t="s">
        <v>81</v>
      </c>
      <c r="G5071">
        <v>10.519276029985299</v>
      </c>
      <c r="H5071">
        <v>0</v>
      </c>
      <c r="I5071">
        <v>2.28441857166298E-2</v>
      </c>
      <c r="J5071" s="1">
        <v>0</v>
      </c>
      <c r="K5071" s="1">
        <v>150</v>
      </c>
    </row>
    <row r="5072" spans="1:11">
      <c r="A5072" t="s">
        <v>30</v>
      </c>
      <c r="B5072" t="s">
        <v>125</v>
      </c>
      <c r="C5072" t="s">
        <v>99</v>
      </c>
      <c r="D5072" t="s">
        <v>100</v>
      </c>
      <c r="E5072">
        <v>8</v>
      </c>
      <c r="F5072" t="s">
        <v>79</v>
      </c>
      <c r="G5072">
        <v>10.519276029985299</v>
      </c>
      <c r="H5072">
        <v>0</v>
      </c>
      <c r="I5072">
        <v>0.10446946807542901</v>
      </c>
      <c r="J5072" s="1">
        <v>0</v>
      </c>
      <c r="K5072" s="1">
        <v>150</v>
      </c>
    </row>
    <row r="5073" spans="1:11">
      <c r="A5073" t="s">
        <v>30</v>
      </c>
      <c r="B5073" t="s">
        <v>125</v>
      </c>
      <c r="C5073" t="s">
        <v>99</v>
      </c>
      <c r="D5073" t="s">
        <v>100</v>
      </c>
      <c r="E5073">
        <v>8</v>
      </c>
      <c r="F5073" t="s">
        <v>66</v>
      </c>
      <c r="G5073">
        <v>10.519276029985299</v>
      </c>
      <c r="H5073">
        <v>0</v>
      </c>
      <c r="I5073">
        <v>0.39965024706533903</v>
      </c>
      <c r="J5073" s="1">
        <v>0</v>
      </c>
      <c r="K5073" s="1">
        <v>150</v>
      </c>
    </row>
    <row r="5074" spans="1:11">
      <c r="A5074" t="s">
        <v>30</v>
      </c>
      <c r="B5074" t="s">
        <v>125</v>
      </c>
      <c r="C5074" t="s">
        <v>99</v>
      </c>
      <c r="D5074" t="s">
        <v>100</v>
      </c>
      <c r="E5074">
        <v>8</v>
      </c>
      <c r="F5074" t="s">
        <v>56</v>
      </c>
      <c r="G5074">
        <v>10.519276029985299</v>
      </c>
      <c r="H5074">
        <v>0</v>
      </c>
      <c r="I5074">
        <v>0.63667929354076602</v>
      </c>
      <c r="J5074" s="1">
        <v>0</v>
      </c>
      <c r="K5074" s="1">
        <v>150</v>
      </c>
    </row>
    <row r="5075" spans="1:11">
      <c r="A5075" t="s">
        <v>30</v>
      </c>
      <c r="B5075" t="s">
        <v>125</v>
      </c>
      <c r="C5075" t="s">
        <v>99</v>
      </c>
      <c r="D5075" t="s">
        <v>100</v>
      </c>
      <c r="E5075">
        <v>8</v>
      </c>
      <c r="F5075" t="s">
        <v>82</v>
      </c>
      <c r="G5075">
        <v>10.519276029985299</v>
      </c>
      <c r="H5075">
        <v>0</v>
      </c>
      <c r="I5075">
        <v>-0.133099956452882</v>
      </c>
      <c r="J5075" s="1">
        <v>0</v>
      </c>
      <c r="K5075" s="1">
        <v>150</v>
      </c>
    </row>
    <row r="5076" spans="1:11">
      <c r="A5076" t="s">
        <v>30</v>
      </c>
      <c r="B5076" t="s">
        <v>125</v>
      </c>
      <c r="C5076" t="s">
        <v>99</v>
      </c>
      <c r="D5076" t="s">
        <v>100</v>
      </c>
      <c r="E5076">
        <v>8</v>
      </c>
      <c r="F5076" t="s">
        <v>91</v>
      </c>
      <c r="G5076">
        <v>10.519276029985299</v>
      </c>
      <c r="H5076">
        <v>0</v>
      </c>
      <c r="I5076">
        <v>3.4772905781218902E-2</v>
      </c>
      <c r="J5076" s="1">
        <v>0</v>
      </c>
      <c r="K5076" s="1">
        <v>150</v>
      </c>
    </row>
    <row r="5077" spans="1:11">
      <c r="A5077" t="s">
        <v>30</v>
      </c>
      <c r="B5077" t="s">
        <v>125</v>
      </c>
      <c r="C5077" t="s">
        <v>99</v>
      </c>
      <c r="D5077" t="s">
        <v>100</v>
      </c>
      <c r="E5077">
        <v>8</v>
      </c>
      <c r="F5077" t="s">
        <v>92</v>
      </c>
      <c r="G5077">
        <v>10.519276029985299</v>
      </c>
      <c r="H5077">
        <v>0</v>
      </c>
      <c r="I5077">
        <v>2.2686928083284701E-2</v>
      </c>
      <c r="J5077" s="1">
        <v>0</v>
      </c>
      <c r="K5077" s="1">
        <v>150</v>
      </c>
    </row>
    <row r="5078" spans="1:11">
      <c r="A5078" t="s">
        <v>30</v>
      </c>
      <c r="B5078" t="s">
        <v>125</v>
      </c>
      <c r="C5078" t="s">
        <v>99</v>
      </c>
      <c r="D5078" t="s">
        <v>100</v>
      </c>
      <c r="E5078">
        <v>8</v>
      </c>
      <c r="F5078" t="s">
        <v>85</v>
      </c>
      <c r="G5078">
        <v>10.519276029985299</v>
      </c>
      <c r="H5078">
        <v>0</v>
      </c>
      <c r="I5078">
        <v>5.0993190717462201E-2</v>
      </c>
      <c r="J5078" s="1">
        <v>0</v>
      </c>
      <c r="K5078" s="1">
        <v>150</v>
      </c>
    </row>
    <row r="5079" spans="1:11">
      <c r="A5079" t="s">
        <v>30</v>
      </c>
      <c r="B5079" t="s">
        <v>125</v>
      </c>
      <c r="C5079" t="s">
        <v>99</v>
      </c>
      <c r="D5079" t="s">
        <v>100</v>
      </c>
      <c r="E5079">
        <v>8</v>
      </c>
      <c r="F5079" t="s">
        <v>93</v>
      </c>
      <c r="G5079">
        <v>10.519276029985299</v>
      </c>
      <c r="H5079">
        <v>0</v>
      </c>
      <c r="I5079">
        <v>-7.1927289286001894E-2</v>
      </c>
      <c r="J5079" s="1">
        <v>0</v>
      </c>
      <c r="K5079" s="1">
        <v>150</v>
      </c>
    </row>
    <row r="5080" spans="1:11">
      <c r="A5080" t="s">
        <v>30</v>
      </c>
      <c r="B5080" t="s">
        <v>125</v>
      </c>
      <c r="C5080" t="s">
        <v>99</v>
      </c>
      <c r="D5080" t="s">
        <v>100</v>
      </c>
      <c r="E5080">
        <v>8</v>
      </c>
      <c r="F5080" t="s">
        <v>55</v>
      </c>
      <c r="G5080">
        <v>10.519276029985299</v>
      </c>
      <c r="H5080">
        <v>0</v>
      </c>
      <c r="I5080">
        <v>0.65972532998612998</v>
      </c>
      <c r="J5080" s="1">
        <v>0</v>
      </c>
      <c r="K5080" s="1">
        <v>150</v>
      </c>
    </row>
    <row r="5081" spans="1:11">
      <c r="A5081" t="s">
        <v>30</v>
      </c>
      <c r="B5081" t="s">
        <v>125</v>
      </c>
      <c r="C5081" t="s">
        <v>99</v>
      </c>
      <c r="D5081" t="s">
        <v>100</v>
      </c>
      <c r="E5081">
        <v>8</v>
      </c>
      <c r="F5081" t="s">
        <v>61</v>
      </c>
      <c r="G5081">
        <v>10.519276029985299</v>
      </c>
      <c r="H5081">
        <v>0</v>
      </c>
      <c r="I5081">
        <v>0.12935575910965499</v>
      </c>
      <c r="J5081" s="1">
        <v>0</v>
      </c>
      <c r="K5081" s="1">
        <v>150</v>
      </c>
    </row>
    <row r="5082" spans="1:11">
      <c r="A5082" t="s">
        <v>30</v>
      </c>
      <c r="B5082" t="s">
        <v>125</v>
      </c>
      <c r="C5082" t="s">
        <v>99</v>
      </c>
      <c r="D5082" t="s">
        <v>100</v>
      </c>
      <c r="E5082">
        <v>8</v>
      </c>
      <c r="F5082" t="s">
        <v>60</v>
      </c>
      <c r="G5082">
        <v>10.519276029985299</v>
      </c>
      <c r="H5082">
        <v>0</v>
      </c>
      <c r="I5082">
        <v>1.4829893237301699E-2</v>
      </c>
      <c r="J5082" s="1">
        <v>0</v>
      </c>
      <c r="K5082" s="1">
        <v>150</v>
      </c>
    </row>
    <row r="5083" spans="1:11">
      <c r="A5083" t="s">
        <v>30</v>
      </c>
      <c r="B5083" t="s">
        <v>125</v>
      </c>
      <c r="C5083" t="s">
        <v>99</v>
      </c>
      <c r="D5083" t="s">
        <v>100</v>
      </c>
      <c r="E5083">
        <v>8</v>
      </c>
      <c r="F5083" t="s">
        <v>57</v>
      </c>
      <c r="G5083">
        <v>10.519276029985299</v>
      </c>
      <c r="H5083">
        <v>0</v>
      </c>
      <c r="I5083">
        <v>0.497733045944106</v>
      </c>
      <c r="J5083" s="1">
        <v>0</v>
      </c>
      <c r="K5083" s="1">
        <v>150</v>
      </c>
    </row>
    <row r="5084" spans="1:11">
      <c r="A5084" t="s">
        <v>30</v>
      </c>
      <c r="B5084" t="s">
        <v>125</v>
      </c>
      <c r="C5084" t="s">
        <v>99</v>
      </c>
      <c r="D5084" t="s">
        <v>100</v>
      </c>
      <c r="E5084">
        <v>8</v>
      </c>
      <c r="F5084" t="s">
        <v>59</v>
      </c>
      <c r="G5084">
        <v>10.519276029985299</v>
      </c>
      <c r="H5084">
        <v>0</v>
      </c>
      <c r="I5084">
        <v>-8.7082315903885196E-2</v>
      </c>
      <c r="J5084" s="1">
        <v>0</v>
      </c>
      <c r="K5084" s="1">
        <v>150</v>
      </c>
    </row>
    <row r="5085" spans="1:11">
      <c r="A5085" t="s">
        <v>30</v>
      </c>
      <c r="B5085" t="s">
        <v>125</v>
      </c>
      <c r="C5085" t="s">
        <v>99</v>
      </c>
      <c r="D5085" t="s">
        <v>100</v>
      </c>
      <c r="E5085">
        <v>8</v>
      </c>
      <c r="F5085" t="s">
        <v>83</v>
      </c>
      <c r="G5085">
        <v>10.519276029985299</v>
      </c>
      <c r="H5085">
        <v>0</v>
      </c>
      <c r="I5085">
        <v>-0.103005482290157</v>
      </c>
      <c r="J5085" s="1">
        <v>0</v>
      </c>
      <c r="K5085" s="1">
        <v>150</v>
      </c>
    </row>
    <row r="5086" spans="1:11">
      <c r="A5086" t="s">
        <v>30</v>
      </c>
      <c r="B5086" t="s">
        <v>125</v>
      </c>
      <c r="C5086" t="s">
        <v>99</v>
      </c>
      <c r="D5086" t="s">
        <v>100</v>
      </c>
      <c r="E5086">
        <v>8</v>
      </c>
      <c r="F5086" t="s">
        <v>65</v>
      </c>
      <c r="G5086">
        <v>10.519276029985299</v>
      </c>
      <c r="H5086">
        <v>0</v>
      </c>
      <c r="I5086">
        <v>0.39448356741305701</v>
      </c>
      <c r="J5086" s="1">
        <v>0</v>
      </c>
      <c r="K5086" s="1">
        <v>150</v>
      </c>
    </row>
    <row r="5087" spans="1:11">
      <c r="A5087" t="s">
        <v>30</v>
      </c>
      <c r="B5087" t="s">
        <v>125</v>
      </c>
      <c r="C5087" t="s">
        <v>99</v>
      </c>
      <c r="D5087" t="s">
        <v>100</v>
      </c>
      <c r="E5087">
        <v>8</v>
      </c>
      <c r="F5087" t="s">
        <v>64</v>
      </c>
      <c r="G5087">
        <v>10.519276029985299</v>
      </c>
      <c r="H5087">
        <v>0</v>
      </c>
      <c r="I5087">
        <v>0.36407757892564602</v>
      </c>
      <c r="J5087" s="1">
        <v>0</v>
      </c>
      <c r="K5087" s="1">
        <v>150</v>
      </c>
    </row>
    <row r="5088" spans="1:11">
      <c r="A5088" t="s">
        <v>30</v>
      </c>
      <c r="B5088" t="s">
        <v>125</v>
      </c>
      <c r="C5088" t="s">
        <v>99</v>
      </c>
      <c r="D5088" t="s">
        <v>100</v>
      </c>
      <c r="E5088">
        <v>8</v>
      </c>
      <c r="F5088" t="s">
        <v>17</v>
      </c>
      <c r="G5088">
        <v>10.519276029985299</v>
      </c>
      <c r="H5088">
        <v>0</v>
      </c>
      <c r="I5088">
        <v>-2.6932070882292201</v>
      </c>
      <c r="J5088" s="1">
        <v>0</v>
      </c>
      <c r="K5088" s="1">
        <v>150</v>
      </c>
    </row>
    <row r="5089" spans="1:11">
      <c r="A5089" t="s">
        <v>30</v>
      </c>
      <c r="B5089" t="s">
        <v>125</v>
      </c>
      <c r="C5089" t="s">
        <v>99</v>
      </c>
      <c r="D5089" t="s">
        <v>100</v>
      </c>
      <c r="E5089">
        <v>8</v>
      </c>
      <c r="F5089" t="s">
        <v>63</v>
      </c>
      <c r="G5089">
        <v>10.519276029985299</v>
      </c>
      <c r="H5089">
        <v>0</v>
      </c>
      <c r="I5089">
        <v>0.32467553493589502</v>
      </c>
      <c r="J5089" s="1">
        <v>0</v>
      </c>
      <c r="K5089" s="1">
        <v>150</v>
      </c>
    </row>
    <row r="5090" spans="1:11">
      <c r="A5090" t="s">
        <v>30</v>
      </c>
      <c r="B5090" t="s">
        <v>125</v>
      </c>
      <c r="C5090" t="s">
        <v>99</v>
      </c>
      <c r="D5090" t="s">
        <v>100</v>
      </c>
      <c r="E5090">
        <v>8</v>
      </c>
      <c r="F5090" t="s">
        <v>72</v>
      </c>
      <c r="G5090">
        <v>10.519276029985299</v>
      </c>
      <c r="H5090">
        <v>0</v>
      </c>
      <c r="I5090">
        <v>-3.98635863613513</v>
      </c>
      <c r="J5090" s="1">
        <v>0</v>
      </c>
      <c r="K5090" s="1">
        <v>150</v>
      </c>
    </row>
    <row r="5091" spans="1:11">
      <c r="A5091" t="s">
        <v>30</v>
      </c>
      <c r="B5091" t="s">
        <v>125</v>
      </c>
      <c r="C5091" t="s">
        <v>99</v>
      </c>
      <c r="D5091" t="s">
        <v>100</v>
      </c>
      <c r="E5091">
        <v>9</v>
      </c>
      <c r="F5091" t="s">
        <v>62</v>
      </c>
      <c r="G5091">
        <v>11.213970889963701</v>
      </c>
      <c r="H5091">
        <v>0</v>
      </c>
      <c r="I5091">
        <v>0.43088635542968001</v>
      </c>
      <c r="J5091" s="1">
        <v>0</v>
      </c>
      <c r="K5091" s="1">
        <v>150</v>
      </c>
    </row>
    <row r="5092" spans="1:11">
      <c r="A5092" t="s">
        <v>30</v>
      </c>
      <c r="B5092" t="s">
        <v>125</v>
      </c>
      <c r="C5092" t="s">
        <v>99</v>
      </c>
      <c r="D5092" t="s">
        <v>100</v>
      </c>
      <c r="E5092">
        <v>9</v>
      </c>
      <c r="F5092" t="s">
        <v>84</v>
      </c>
      <c r="G5092">
        <v>11.213970889963701</v>
      </c>
      <c r="H5092">
        <v>0</v>
      </c>
      <c r="I5092">
        <v>6.2380316912660098E-2</v>
      </c>
      <c r="J5092" s="1">
        <v>0</v>
      </c>
      <c r="K5092" s="1">
        <v>7.2131147540983598</v>
      </c>
    </row>
    <row r="5093" spans="1:11">
      <c r="A5093" t="s">
        <v>30</v>
      </c>
      <c r="B5093" t="s">
        <v>125</v>
      </c>
      <c r="C5093" t="s">
        <v>99</v>
      </c>
      <c r="D5093" t="s">
        <v>100</v>
      </c>
      <c r="E5093">
        <v>9</v>
      </c>
      <c r="F5093" t="s">
        <v>84</v>
      </c>
      <c r="G5093">
        <v>11.213970889963701</v>
      </c>
      <c r="H5093">
        <v>1</v>
      </c>
      <c r="I5093">
        <v>0.106384435602336</v>
      </c>
      <c r="J5093" s="1">
        <v>7.2131147540983598</v>
      </c>
      <c r="K5093" s="1">
        <v>12.983606557377</v>
      </c>
    </row>
    <row r="5094" spans="1:11">
      <c r="A5094" t="s">
        <v>30</v>
      </c>
      <c r="B5094" t="s">
        <v>125</v>
      </c>
      <c r="C5094" t="s">
        <v>99</v>
      </c>
      <c r="D5094" t="s">
        <v>100</v>
      </c>
      <c r="E5094">
        <v>9</v>
      </c>
      <c r="F5094" t="s">
        <v>84</v>
      </c>
      <c r="G5094">
        <v>11.213970889963701</v>
      </c>
      <c r="H5094">
        <v>2</v>
      </c>
      <c r="I5094">
        <v>0.24811115994392999</v>
      </c>
      <c r="J5094" s="1">
        <v>12.983606557377</v>
      </c>
      <c r="K5094" s="1">
        <v>150</v>
      </c>
    </row>
    <row r="5095" spans="1:11">
      <c r="A5095" t="s">
        <v>30</v>
      </c>
      <c r="B5095" t="s">
        <v>125</v>
      </c>
      <c r="C5095" t="s">
        <v>99</v>
      </c>
      <c r="D5095" t="s">
        <v>100</v>
      </c>
      <c r="E5095">
        <v>9</v>
      </c>
      <c r="F5095" t="s">
        <v>80</v>
      </c>
      <c r="G5095">
        <v>11.213970889963701</v>
      </c>
      <c r="H5095">
        <v>0</v>
      </c>
      <c r="I5095">
        <v>7.4821685432128193E-2</v>
      </c>
      <c r="J5095" s="1">
        <v>0</v>
      </c>
      <c r="K5095" s="1">
        <v>150</v>
      </c>
    </row>
    <row r="5096" spans="1:11">
      <c r="A5096" t="s">
        <v>30</v>
      </c>
      <c r="B5096" t="s">
        <v>125</v>
      </c>
      <c r="C5096" t="s">
        <v>99</v>
      </c>
      <c r="D5096" t="s">
        <v>100</v>
      </c>
      <c r="E5096">
        <v>9</v>
      </c>
      <c r="F5096" t="s">
        <v>81</v>
      </c>
      <c r="G5096">
        <v>11.213970889963701</v>
      </c>
      <c r="H5096">
        <v>0</v>
      </c>
      <c r="I5096">
        <v>3.5842050890561701E-2</v>
      </c>
      <c r="J5096" s="1">
        <v>0</v>
      </c>
      <c r="K5096" s="1">
        <v>150</v>
      </c>
    </row>
    <row r="5097" spans="1:11">
      <c r="A5097" t="s">
        <v>30</v>
      </c>
      <c r="B5097" t="s">
        <v>125</v>
      </c>
      <c r="C5097" t="s">
        <v>99</v>
      </c>
      <c r="D5097" t="s">
        <v>100</v>
      </c>
      <c r="E5097">
        <v>9</v>
      </c>
      <c r="F5097" t="s">
        <v>79</v>
      </c>
      <c r="G5097">
        <v>11.213970889963701</v>
      </c>
      <c r="H5097">
        <v>0</v>
      </c>
      <c r="I5097">
        <v>-0.19747872036634301</v>
      </c>
      <c r="J5097" s="1">
        <v>0</v>
      </c>
      <c r="K5097" s="1">
        <v>150</v>
      </c>
    </row>
    <row r="5098" spans="1:11">
      <c r="A5098" t="s">
        <v>30</v>
      </c>
      <c r="B5098" t="s">
        <v>125</v>
      </c>
      <c r="C5098" t="s">
        <v>99</v>
      </c>
      <c r="D5098" t="s">
        <v>100</v>
      </c>
      <c r="E5098">
        <v>9</v>
      </c>
      <c r="F5098" t="s">
        <v>66</v>
      </c>
      <c r="G5098">
        <v>11.213970889963701</v>
      </c>
      <c r="H5098">
        <v>0</v>
      </c>
      <c r="I5098">
        <v>0.28390247246525202</v>
      </c>
      <c r="J5098" s="1">
        <v>0</v>
      </c>
      <c r="K5098" s="1">
        <v>150</v>
      </c>
    </row>
    <row r="5099" spans="1:11">
      <c r="A5099" t="s">
        <v>30</v>
      </c>
      <c r="B5099" t="s">
        <v>125</v>
      </c>
      <c r="C5099" t="s">
        <v>99</v>
      </c>
      <c r="D5099" t="s">
        <v>100</v>
      </c>
      <c r="E5099">
        <v>9</v>
      </c>
      <c r="F5099" t="s">
        <v>56</v>
      </c>
      <c r="G5099">
        <v>11.213970889963701</v>
      </c>
      <c r="H5099">
        <v>0</v>
      </c>
      <c r="I5099">
        <v>0.59056098433748205</v>
      </c>
      <c r="J5099" s="1">
        <v>0</v>
      </c>
      <c r="K5099" s="1">
        <v>150</v>
      </c>
    </row>
    <row r="5100" spans="1:11">
      <c r="A5100" t="s">
        <v>30</v>
      </c>
      <c r="B5100" t="s">
        <v>125</v>
      </c>
      <c r="C5100" t="s">
        <v>99</v>
      </c>
      <c r="D5100" t="s">
        <v>100</v>
      </c>
      <c r="E5100">
        <v>9</v>
      </c>
      <c r="F5100" t="s">
        <v>82</v>
      </c>
      <c r="G5100">
        <v>11.213970889963701</v>
      </c>
      <c r="H5100">
        <v>0</v>
      </c>
      <c r="I5100">
        <v>-0.17073388110691501</v>
      </c>
      <c r="J5100" s="1">
        <v>0</v>
      </c>
      <c r="K5100" s="1">
        <v>150</v>
      </c>
    </row>
    <row r="5101" spans="1:11">
      <c r="A5101" t="s">
        <v>30</v>
      </c>
      <c r="B5101" t="s">
        <v>125</v>
      </c>
      <c r="C5101" t="s">
        <v>99</v>
      </c>
      <c r="D5101" t="s">
        <v>100</v>
      </c>
      <c r="E5101">
        <v>9</v>
      </c>
      <c r="F5101" t="s">
        <v>91</v>
      </c>
      <c r="G5101">
        <v>11.213970889963701</v>
      </c>
      <c r="H5101">
        <v>0</v>
      </c>
      <c r="I5101">
        <v>2.8122982824271201E-2</v>
      </c>
      <c r="J5101" s="1">
        <v>0</v>
      </c>
      <c r="K5101" s="1">
        <v>150</v>
      </c>
    </row>
    <row r="5102" spans="1:11">
      <c r="A5102" t="s">
        <v>30</v>
      </c>
      <c r="B5102" t="s">
        <v>125</v>
      </c>
      <c r="C5102" t="s">
        <v>99</v>
      </c>
      <c r="D5102" t="s">
        <v>100</v>
      </c>
      <c r="E5102">
        <v>9</v>
      </c>
      <c r="F5102" t="s">
        <v>92</v>
      </c>
      <c r="G5102">
        <v>11.213970889963701</v>
      </c>
      <c r="H5102">
        <v>0</v>
      </c>
      <c r="I5102">
        <v>1.8403287343779901E-2</v>
      </c>
      <c r="J5102" s="1">
        <v>0</v>
      </c>
      <c r="K5102" s="1">
        <v>150</v>
      </c>
    </row>
    <row r="5103" spans="1:11">
      <c r="A5103" t="s">
        <v>30</v>
      </c>
      <c r="B5103" t="s">
        <v>125</v>
      </c>
      <c r="C5103" t="s">
        <v>99</v>
      </c>
      <c r="D5103" t="s">
        <v>100</v>
      </c>
      <c r="E5103">
        <v>9</v>
      </c>
      <c r="F5103" t="s">
        <v>85</v>
      </c>
      <c r="G5103">
        <v>11.213970889963701</v>
      </c>
      <c r="H5103">
        <v>0</v>
      </c>
      <c r="I5103">
        <v>9.3995633527429706E-2</v>
      </c>
      <c r="J5103" s="1">
        <v>0</v>
      </c>
      <c r="K5103" s="1">
        <v>150</v>
      </c>
    </row>
    <row r="5104" spans="1:11">
      <c r="A5104" t="s">
        <v>30</v>
      </c>
      <c r="B5104" t="s">
        <v>125</v>
      </c>
      <c r="C5104" t="s">
        <v>99</v>
      </c>
      <c r="D5104" t="s">
        <v>100</v>
      </c>
      <c r="E5104">
        <v>9</v>
      </c>
      <c r="F5104" t="s">
        <v>93</v>
      </c>
      <c r="G5104">
        <v>11.213970889963701</v>
      </c>
      <c r="H5104">
        <v>0</v>
      </c>
      <c r="I5104">
        <v>-0.107083369686019</v>
      </c>
      <c r="J5104" s="1">
        <v>0</v>
      </c>
      <c r="K5104" s="1">
        <v>150</v>
      </c>
    </row>
    <row r="5105" spans="1:11">
      <c r="A5105" t="s">
        <v>30</v>
      </c>
      <c r="B5105" t="s">
        <v>125</v>
      </c>
      <c r="C5105" t="s">
        <v>99</v>
      </c>
      <c r="D5105" t="s">
        <v>100</v>
      </c>
      <c r="E5105">
        <v>9</v>
      </c>
      <c r="F5105" t="s">
        <v>55</v>
      </c>
      <c r="G5105">
        <v>11.213970889963701</v>
      </c>
      <c r="H5105">
        <v>0</v>
      </c>
      <c r="I5105">
        <v>0.51672390446008098</v>
      </c>
      <c r="J5105" s="1">
        <v>0</v>
      </c>
      <c r="K5105" s="1">
        <v>150</v>
      </c>
    </row>
    <row r="5106" spans="1:11">
      <c r="A5106" t="s">
        <v>30</v>
      </c>
      <c r="B5106" t="s">
        <v>125</v>
      </c>
      <c r="C5106" t="s">
        <v>99</v>
      </c>
      <c r="D5106" t="s">
        <v>100</v>
      </c>
      <c r="E5106">
        <v>9</v>
      </c>
      <c r="F5106" t="s">
        <v>61</v>
      </c>
      <c r="G5106">
        <v>11.213970889963701</v>
      </c>
      <c r="H5106">
        <v>0</v>
      </c>
      <c r="I5106">
        <v>0.28155095637870298</v>
      </c>
      <c r="J5106" s="1">
        <v>0</v>
      </c>
      <c r="K5106" s="1">
        <v>150</v>
      </c>
    </row>
    <row r="5107" spans="1:11">
      <c r="A5107" t="s">
        <v>30</v>
      </c>
      <c r="B5107" t="s">
        <v>125</v>
      </c>
      <c r="C5107" t="s">
        <v>99</v>
      </c>
      <c r="D5107" t="s">
        <v>100</v>
      </c>
      <c r="E5107">
        <v>9</v>
      </c>
      <c r="F5107" t="s">
        <v>60</v>
      </c>
      <c r="G5107">
        <v>11.213970889963701</v>
      </c>
      <c r="H5107">
        <v>0</v>
      </c>
      <c r="I5107">
        <v>0.181253053271235</v>
      </c>
      <c r="J5107" s="1">
        <v>0</v>
      </c>
      <c r="K5107" s="1">
        <v>150</v>
      </c>
    </row>
    <row r="5108" spans="1:11">
      <c r="A5108" t="s">
        <v>30</v>
      </c>
      <c r="B5108" t="s">
        <v>125</v>
      </c>
      <c r="C5108" t="s">
        <v>99</v>
      </c>
      <c r="D5108" t="s">
        <v>100</v>
      </c>
      <c r="E5108">
        <v>9</v>
      </c>
      <c r="F5108" t="s">
        <v>57</v>
      </c>
      <c r="G5108">
        <v>11.213970889963701</v>
      </c>
      <c r="H5108">
        <v>0</v>
      </c>
      <c r="I5108">
        <v>0.38768797557000401</v>
      </c>
      <c r="J5108" s="1">
        <v>0</v>
      </c>
      <c r="K5108" s="1">
        <v>150</v>
      </c>
    </row>
    <row r="5109" spans="1:11">
      <c r="A5109" t="s">
        <v>30</v>
      </c>
      <c r="B5109" t="s">
        <v>125</v>
      </c>
      <c r="C5109" t="s">
        <v>99</v>
      </c>
      <c r="D5109" t="s">
        <v>100</v>
      </c>
      <c r="E5109">
        <v>9</v>
      </c>
      <c r="F5109" t="s">
        <v>59</v>
      </c>
      <c r="G5109">
        <v>11.213970889963701</v>
      </c>
      <c r="H5109">
        <v>0</v>
      </c>
      <c r="I5109">
        <v>-9.6398501512276209E-3</v>
      </c>
      <c r="J5109" s="1">
        <v>0</v>
      </c>
      <c r="K5109" s="1">
        <v>150</v>
      </c>
    </row>
    <row r="5110" spans="1:11">
      <c r="A5110" t="s">
        <v>30</v>
      </c>
      <c r="B5110" t="s">
        <v>125</v>
      </c>
      <c r="C5110" t="s">
        <v>99</v>
      </c>
      <c r="D5110" t="s">
        <v>100</v>
      </c>
      <c r="E5110">
        <v>9</v>
      </c>
      <c r="F5110" t="s">
        <v>83</v>
      </c>
      <c r="G5110">
        <v>11.213970889963701</v>
      </c>
      <c r="H5110">
        <v>0</v>
      </c>
      <c r="I5110">
        <v>-0.133064769311348</v>
      </c>
      <c r="J5110" s="1">
        <v>0</v>
      </c>
      <c r="K5110" s="1">
        <v>150</v>
      </c>
    </row>
    <row r="5111" spans="1:11">
      <c r="A5111" t="s">
        <v>30</v>
      </c>
      <c r="B5111" t="s">
        <v>125</v>
      </c>
      <c r="C5111" t="s">
        <v>99</v>
      </c>
      <c r="D5111" t="s">
        <v>100</v>
      </c>
      <c r="E5111">
        <v>9</v>
      </c>
      <c r="F5111" t="s">
        <v>65</v>
      </c>
      <c r="G5111">
        <v>11.213970889963701</v>
      </c>
      <c r="H5111">
        <v>0</v>
      </c>
      <c r="I5111">
        <v>0.37095030017749397</v>
      </c>
      <c r="J5111" s="1">
        <v>0</v>
      </c>
      <c r="K5111" s="1">
        <v>150</v>
      </c>
    </row>
    <row r="5112" spans="1:11">
      <c r="A5112" t="s">
        <v>30</v>
      </c>
      <c r="B5112" t="s">
        <v>125</v>
      </c>
      <c r="C5112" t="s">
        <v>99</v>
      </c>
      <c r="D5112" t="s">
        <v>100</v>
      </c>
      <c r="E5112">
        <v>9</v>
      </c>
      <c r="F5112" t="s">
        <v>64</v>
      </c>
      <c r="G5112">
        <v>11.213970889963701</v>
      </c>
      <c r="H5112">
        <v>0</v>
      </c>
      <c r="I5112">
        <v>0.27975804381687602</v>
      </c>
      <c r="J5112" s="1">
        <v>0</v>
      </c>
      <c r="K5112" s="1">
        <v>150</v>
      </c>
    </row>
    <row r="5113" spans="1:11">
      <c r="A5113" t="s">
        <v>30</v>
      </c>
      <c r="B5113" t="s">
        <v>125</v>
      </c>
      <c r="C5113" t="s">
        <v>99</v>
      </c>
      <c r="D5113" t="s">
        <v>100</v>
      </c>
      <c r="E5113">
        <v>9</v>
      </c>
      <c r="F5113" t="s">
        <v>17</v>
      </c>
      <c r="G5113">
        <v>11.213970889963701</v>
      </c>
      <c r="H5113">
        <v>0</v>
      </c>
      <c r="I5113">
        <v>-2.7713390689051498</v>
      </c>
      <c r="J5113" s="1">
        <v>0</v>
      </c>
      <c r="K5113" s="1">
        <v>150</v>
      </c>
    </row>
    <row r="5114" spans="1:11">
      <c r="A5114" t="s">
        <v>30</v>
      </c>
      <c r="B5114" t="s">
        <v>125</v>
      </c>
      <c r="C5114" t="s">
        <v>99</v>
      </c>
      <c r="D5114" t="s">
        <v>100</v>
      </c>
      <c r="E5114">
        <v>9</v>
      </c>
      <c r="F5114" t="s">
        <v>63</v>
      </c>
      <c r="G5114">
        <v>11.213970889963701</v>
      </c>
      <c r="H5114">
        <v>0</v>
      </c>
      <c r="I5114">
        <v>0.403234007762517</v>
      </c>
      <c r="J5114" s="1">
        <v>0</v>
      </c>
      <c r="K5114" s="1">
        <v>150</v>
      </c>
    </row>
    <row r="5115" spans="1:11">
      <c r="A5115" t="s">
        <v>30</v>
      </c>
      <c r="B5115" t="s">
        <v>125</v>
      </c>
      <c r="C5115" t="s">
        <v>99</v>
      </c>
      <c r="D5115" t="s">
        <v>100</v>
      </c>
      <c r="E5115">
        <v>9</v>
      </c>
      <c r="F5115" t="s">
        <v>72</v>
      </c>
      <c r="G5115">
        <v>11.213970889963701</v>
      </c>
      <c r="H5115">
        <v>0</v>
      </c>
      <c r="I5115">
        <v>-4.46420217946668</v>
      </c>
      <c r="J5115" s="1">
        <v>0</v>
      </c>
      <c r="K5115" s="1">
        <v>150</v>
      </c>
    </row>
    <row r="5116" spans="1:11">
      <c r="A5116" t="s">
        <v>30</v>
      </c>
      <c r="B5116" t="s">
        <v>125</v>
      </c>
      <c r="C5116" t="s">
        <v>99</v>
      </c>
      <c r="D5116" t="s">
        <v>100</v>
      </c>
      <c r="E5116">
        <v>10</v>
      </c>
      <c r="F5116" t="s">
        <v>62</v>
      </c>
      <c r="G5116">
        <v>11.6927877965246</v>
      </c>
      <c r="H5116">
        <v>0</v>
      </c>
      <c r="I5116">
        <v>0.54433120291405801</v>
      </c>
      <c r="J5116" s="1">
        <v>0</v>
      </c>
      <c r="K5116" s="1">
        <v>150</v>
      </c>
    </row>
    <row r="5117" spans="1:11">
      <c r="A5117" t="s">
        <v>30</v>
      </c>
      <c r="B5117" t="s">
        <v>125</v>
      </c>
      <c r="C5117" t="s">
        <v>99</v>
      </c>
      <c r="D5117" t="s">
        <v>100</v>
      </c>
      <c r="E5117">
        <v>10</v>
      </c>
      <c r="F5117" t="s">
        <v>84</v>
      </c>
      <c r="G5117">
        <v>11.6927877965246</v>
      </c>
      <c r="H5117">
        <v>0</v>
      </c>
      <c r="I5117">
        <v>6.5433101265354204E-2</v>
      </c>
      <c r="J5117" s="1">
        <v>0</v>
      </c>
      <c r="K5117" s="1">
        <v>8.2622950819672099</v>
      </c>
    </row>
    <row r="5118" spans="1:11">
      <c r="A5118" t="s">
        <v>30</v>
      </c>
      <c r="B5118" t="s">
        <v>125</v>
      </c>
      <c r="C5118" t="s">
        <v>99</v>
      </c>
      <c r="D5118" t="s">
        <v>100</v>
      </c>
      <c r="E5118">
        <v>10</v>
      </c>
      <c r="F5118" t="s">
        <v>84</v>
      </c>
      <c r="G5118">
        <v>11.6927877965246</v>
      </c>
      <c r="H5118">
        <v>1</v>
      </c>
      <c r="I5118">
        <v>0.10097701527601</v>
      </c>
      <c r="J5118" s="1">
        <v>8.2622950819672099</v>
      </c>
      <c r="K5118" s="1">
        <v>150</v>
      </c>
    </row>
    <row r="5119" spans="1:11">
      <c r="A5119" t="s">
        <v>30</v>
      </c>
      <c r="B5119" t="s">
        <v>125</v>
      </c>
      <c r="C5119" t="s">
        <v>99</v>
      </c>
      <c r="D5119" t="s">
        <v>100</v>
      </c>
      <c r="E5119">
        <v>10</v>
      </c>
      <c r="F5119" t="s">
        <v>80</v>
      </c>
      <c r="G5119">
        <v>11.6927877965246</v>
      </c>
      <c r="H5119">
        <v>0</v>
      </c>
      <c r="I5119">
        <v>7.2939613441554793E-2</v>
      </c>
      <c r="J5119" s="1">
        <v>0</v>
      </c>
      <c r="K5119" s="1">
        <v>150</v>
      </c>
    </row>
    <row r="5120" spans="1:11">
      <c r="A5120" t="s">
        <v>30</v>
      </c>
      <c r="B5120" t="s">
        <v>125</v>
      </c>
      <c r="C5120" t="s">
        <v>99</v>
      </c>
      <c r="D5120" t="s">
        <v>100</v>
      </c>
      <c r="E5120">
        <v>10</v>
      </c>
      <c r="F5120" t="s">
        <v>81</v>
      </c>
      <c r="G5120">
        <v>11.6927877965246</v>
      </c>
      <c r="H5120">
        <v>0</v>
      </c>
      <c r="I5120">
        <v>3.9484026685701598E-2</v>
      </c>
      <c r="J5120" s="1">
        <v>0</v>
      </c>
      <c r="K5120" s="1">
        <v>150</v>
      </c>
    </row>
    <row r="5121" spans="1:11">
      <c r="A5121" t="s">
        <v>30</v>
      </c>
      <c r="B5121" t="s">
        <v>125</v>
      </c>
      <c r="C5121" t="s">
        <v>99</v>
      </c>
      <c r="D5121" t="s">
        <v>100</v>
      </c>
      <c r="E5121">
        <v>10</v>
      </c>
      <c r="F5121" t="s">
        <v>79</v>
      </c>
      <c r="G5121">
        <v>11.6927877965246</v>
      </c>
      <c r="H5121">
        <v>0</v>
      </c>
      <c r="I5121">
        <v>-5.66198422757095E-2</v>
      </c>
      <c r="J5121" s="1">
        <v>0</v>
      </c>
      <c r="K5121" s="1">
        <v>150</v>
      </c>
    </row>
    <row r="5122" spans="1:11">
      <c r="A5122" t="s">
        <v>30</v>
      </c>
      <c r="B5122" t="s">
        <v>125</v>
      </c>
      <c r="C5122" t="s">
        <v>99</v>
      </c>
      <c r="D5122" t="s">
        <v>100</v>
      </c>
      <c r="E5122">
        <v>10</v>
      </c>
      <c r="F5122" t="s">
        <v>66</v>
      </c>
      <c r="G5122">
        <v>11.6927877965246</v>
      </c>
      <c r="H5122">
        <v>0</v>
      </c>
      <c r="I5122">
        <v>0.19973583809582199</v>
      </c>
      <c r="J5122" s="1">
        <v>0</v>
      </c>
      <c r="K5122" s="1">
        <v>150</v>
      </c>
    </row>
    <row r="5123" spans="1:11">
      <c r="A5123" t="s">
        <v>30</v>
      </c>
      <c r="B5123" t="s">
        <v>125</v>
      </c>
      <c r="C5123" t="s">
        <v>99</v>
      </c>
      <c r="D5123" t="s">
        <v>100</v>
      </c>
      <c r="E5123">
        <v>10</v>
      </c>
      <c r="F5123" t="s">
        <v>56</v>
      </c>
      <c r="G5123">
        <v>11.6927877965246</v>
      </c>
      <c r="H5123">
        <v>0</v>
      </c>
      <c r="I5123">
        <v>0.53634189751162198</v>
      </c>
      <c r="J5123" s="1">
        <v>0</v>
      </c>
      <c r="K5123" s="1">
        <v>150</v>
      </c>
    </row>
    <row r="5124" spans="1:11">
      <c r="A5124" t="s">
        <v>30</v>
      </c>
      <c r="B5124" t="s">
        <v>125</v>
      </c>
      <c r="C5124" t="s">
        <v>99</v>
      </c>
      <c r="D5124" t="s">
        <v>100</v>
      </c>
      <c r="E5124">
        <v>10</v>
      </c>
      <c r="F5124" t="s">
        <v>82</v>
      </c>
      <c r="G5124">
        <v>11.6927877965246</v>
      </c>
      <c r="H5124">
        <v>0</v>
      </c>
      <c r="I5124">
        <v>-0.18950260482016101</v>
      </c>
      <c r="J5124" s="1">
        <v>0</v>
      </c>
      <c r="K5124" s="1">
        <v>150</v>
      </c>
    </row>
    <row r="5125" spans="1:11">
      <c r="A5125" t="s">
        <v>30</v>
      </c>
      <c r="B5125" t="s">
        <v>125</v>
      </c>
      <c r="C5125" t="s">
        <v>99</v>
      </c>
      <c r="D5125" t="s">
        <v>100</v>
      </c>
      <c r="E5125">
        <v>10</v>
      </c>
      <c r="F5125" t="s">
        <v>91</v>
      </c>
      <c r="G5125">
        <v>11.6927877965246</v>
      </c>
      <c r="H5125">
        <v>0</v>
      </c>
      <c r="I5125">
        <v>2.1278693963421198E-2</v>
      </c>
      <c r="J5125" s="1">
        <v>0</v>
      </c>
      <c r="K5125" s="1">
        <v>150</v>
      </c>
    </row>
    <row r="5126" spans="1:11">
      <c r="A5126" t="s">
        <v>30</v>
      </c>
      <c r="B5126" t="s">
        <v>125</v>
      </c>
      <c r="C5126" t="s">
        <v>99</v>
      </c>
      <c r="D5126" t="s">
        <v>100</v>
      </c>
      <c r="E5126">
        <v>10</v>
      </c>
      <c r="F5126" t="s">
        <v>92</v>
      </c>
      <c r="G5126">
        <v>11.6927877965246</v>
      </c>
      <c r="H5126">
        <v>0</v>
      </c>
      <c r="I5126">
        <v>1.5338068734114601E-2</v>
      </c>
      <c r="J5126" s="1">
        <v>0</v>
      </c>
      <c r="K5126" s="1">
        <v>150</v>
      </c>
    </row>
    <row r="5127" spans="1:11">
      <c r="A5127" t="s">
        <v>30</v>
      </c>
      <c r="B5127" t="s">
        <v>125</v>
      </c>
      <c r="C5127" t="s">
        <v>99</v>
      </c>
      <c r="D5127" t="s">
        <v>100</v>
      </c>
      <c r="E5127">
        <v>10</v>
      </c>
      <c r="F5127" t="s">
        <v>85</v>
      </c>
      <c r="G5127">
        <v>11.6927877965246</v>
      </c>
      <c r="H5127">
        <v>0</v>
      </c>
      <c r="I5127">
        <v>0.12484544156975499</v>
      </c>
      <c r="J5127" s="1">
        <v>0</v>
      </c>
      <c r="K5127" s="1">
        <v>150</v>
      </c>
    </row>
    <row r="5128" spans="1:11">
      <c r="A5128" t="s">
        <v>30</v>
      </c>
      <c r="B5128" t="s">
        <v>125</v>
      </c>
      <c r="C5128" t="s">
        <v>99</v>
      </c>
      <c r="D5128" t="s">
        <v>100</v>
      </c>
      <c r="E5128">
        <v>10</v>
      </c>
      <c r="F5128" t="s">
        <v>93</v>
      </c>
      <c r="G5128">
        <v>11.6927877965246</v>
      </c>
      <c r="H5128">
        <v>0</v>
      </c>
      <c r="I5128">
        <v>-0.12820339725122501</v>
      </c>
      <c r="J5128" s="1">
        <v>0</v>
      </c>
      <c r="K5128" s="1">
        <v>150</v>
      </c>
    </row>
    <row r="5129" spans="1:11">
      <c r="A5129" t="s">
        <v>30</v>
      </c>
      <c r="B5129" t="s">
        <v>125</v>
      </c>
      <c r="C5129" t="s">
        <v>99</v>
      </c>
      <c r="D5129" t="s">
        <v>100</v>
      </c>
      <c r="E5129">
        <v>10</v>
      </c>
      <c r="F5129" t="s">
        <v>55</v>
      </c>
      <c r="G5129">
        <v>11.6927877965246</v>
      </c>
      <c r="H5129">
        <v>0</v>
      </c>
      <c r="I5129">
        <v>0.39793743532485498</v>
      </c>
      <c r="J5129" s="1">
        <v>0</v>
      </c>
      <c r="K5129" s="1">
        <v>150</v>
      </c>
    </row>
    <row r="5130" spans="1:11">
      <c r="A5130" t="s">
        <v>30</v>
      </c>
      <c r="B5130" t="s">
        <v>125</v>
      </c>
      <c r="C5130" t="s">
        <v>99</v>
      </c>
      <c r="D5130" t="s">
        <v>100</v>
      </c>
      <c r="E5130">
        <v>10</v>
      </c>
      <c r="F5130" t="s">
        <v>61</v>
      </c>
      <c r="G5130">
        <v>11.6927877965246</v>
      </c>
      <c r="H5130">
        <v>0</v>
      </c>
      <c r="I5130">
        <v>0.36905069313764499</v>
      </c>
      <c r="J5130" s="1">
        <v>0</v>
      </c>
      <c r="K5130" s="1">
        <v>150</v>
      </c>
    </row>
    <row r="5131" spans="1:11">
      <c r="A5131" t="s">
        <v>30</v>
      </c>
      <c r="B5131" t="s">
        <v>125</v>
      </c>
      <c r="C5131" t="s">
        <v>99</v>
      </c>
      <c r="D5131" t="s">
        <v>100</v>
      </c>
      <c r="E5131">
        <v>10</v>
      </c>
      <c r="F5131" t="s">
        <v>60</v>
      </c>
      <c r="G5131">
        <v>11.6927877965246</v>
      </c>
      <c r="H5131">
        <v>0</v>
      </c>
      <c r="I5131">
        <v>0.22562923637035201</v>
      </c>
      <c r="J5131" s="1">
        <v>0</v>
      </c>
      <c r="K5131" s="1">
        <v>150</v>
      </c>
    </row>
    <row r="5132" spans="1:11">
      <c r="A5132" t="s">
        <v>30</v>
      </c>
      <c r="B5132" t="s">
        <v>125</v>
      </c>
      <c r="C5132" t="s">
        <v>99</v>
      </c>
      <c r="D5132" t="s">
        <v>100</v>
      </c>
      <c r="E5132">
        <v>10</v>
      </c>
      <c r="F5132" t="s">
        <v>57</v>
      </c>
      <c r="G5132">
        <v>11.6927877965246</v>
      </c>
      <c r="H5132">
        <v>0</v>
      </c>
      <c r="I5132">
        <v>0.35688301338247203</v>
      </c>
      <c r="J5132" s="1">
        <v>0</v>
      </c>
      <c r="K5132" s="1">
        <v>150</v>
      </c>
    </row>
    <row r="5133" spans="1:11">
      <c r="A5133" t="s">
        <v>30</v>
      </c>
      <c r="B5133" t="s">
        <v>125</v>
      </c>
      <c r="C5133" t="s">
        <v>99</v>
      </c>
      <c r="D5133" t="s">
        <v>100</v>
      </c>
      <c r="E5133">
        <v>10</v>
      </c>
      <c r="F5133" t="s">
        <v>59</v>
      </c>
      <c r="G5133">
        <v>11.6927877965246</v>
      </c>
      <c r="H5133">
        <v>0</v>
      </c>
      <c r="I5133">
        <v>3.20441603278371E-2</v>
      </c>
      <c r="J5133" s="1">
        <v>0</v>
      </c>
      <c r="K5133" s="1">
        <v>150</v>
      </c>
    </row>
    <row r="5134" spans="1:11">
      <c r="A5134" t="s">
        <v>30</v>
      </c>
      <c r="B5134" t="s">
        <v>125</v>
      </c>
      <c r="C5134" t="s">
        <v>99</v>
      </c>
      <c r="D5134" t="s">
        <v>100</v>
      </c>
      <c r="E5134">
        <v>10</v>
      </c>
      <c r="F5134" t="s">
        <v>83</v>
      </c>
      <c r="G5134">
        <v>11.6927877965246</v>
      </c>
      <c r="H5134">
        <v>0</v>
      </c>
      <c r="I5134">
        <v>-0.18533339756601899</v>
      </c>
      <c r="J5134" s="1">
        <v>0</v>
      </c>
      <c r="K5134" s="1">
        <v>150</v>
      </c>
    </row>
    <row r="5135" spans="1:11">
      <c r="A5135" t="s">
        <v>30</v>
      </c>
      <c r="B5135" t="s">
        <v>125</v>
      </c>
      <c r="C5135" t="s">
        <v>99</v>
      </c>
      <c r="D5135" t="s">
        <v>100</v>
      </c>
      <c r="E5135">
        <v>10</v>
      </c>
      <c r="F5135" t="s">
        <v>65</v>
      </c>
      <c r="G5135">
        <v>11.6927877965246</v>
      </c>
      <c r="H5135">
        <v>0</v>
      </c>
      <c r="I5135">
        <v>0.28329981991363601</v>
      </c>
      <c r="J5135" s="1">
        <v>0</v>
      </c>
      <c r="K5135" s="1">
        <v>150</v>
      </c>
    </row>
    <row r="5136" spans="1:11">
      <c r="A5136" t="s">
        <v>30</v>
      </c>
      <c r="B5136" t="s">
        <v>125</v>
      </c>
      <c r="C5136" t="s">
        <v>99</v>
      </c>
      <c r="D5136" t="s">
        <v>100</v>
      </c>
      <c r="E5136">
        <v>10</v>
      </c>
      <c r="F5136" t="s">
        <v>64</v>
      </c>
      <c r="G5136">
        <v>11.6927877965246</v>
      </c>
      <c r="H5136">
        <v>0</v>
      </c>
      <c r="I5136">
        <v>0.29939342505093502</v>
      </c>
      <c r="J5136" s="1">
        <v>0</v>
      </c>
      <c r="K5136" s="1">
        <v>150</v>
      </c>
    </row>
    <row r="5137" spans="1:11">
      <c r="A5137" t="s">
        <v>30</v>
      </c>
      <c r="B5137" t="s">
        <v>125</v>
      </c>
      <c r="C5137" t="s">
        <v>99</v>
      </c>
      <c r="D5137" t="s">
        <v>100</v>
      </c>
      <c r="E5137">
        <v>10</v>
      </c>
      <c r="F5137" t="s">
        <v>17</v>
      </c>
      <c r="G5137">
        <v>11.6927877965246</v>
      </c>
      <c r="H5137">
        <v>0</v>
      </c>
      <c r="I5137">
        <v>-2.8292467156510099</v>
      </c>
      <c r="J5137" s="1">
        <v>0</v>
      </c>
      <c r="K5137" s="1">
        <v>150</v>
      </c>
    </row>
    <row r="5138" spans="1:11">
      <c r="A5138" t="s">
        <v>30</v>
      </c>
      <c r="B5138" t="s">
        <v>125</v>
      </c>
      <c r="C5138" t="s">
        <v>99</v>
      </c>
      <c r="D5138" t="s">
        <v>100</v>
      </c>
      <c r="E5138">
        <v>10</v>
      </c>
      <c r="F5138" t="s">
        <v>63</v>
      </c>
      <c r="G5138">
        <v>11.6927877965246</v>
      </c>
      <c r="H5138">
        <v>0</v>
      </c>
      <c r="I5138">
        <v>0.51196380598778901</v>
      </c>
      <c r="J5138" s="1">
        <v>0</v>
      </c>
      <c r="K5138" s="1">
        <v>150</v>
      </c>
    </row>
    <row r="5139" spans="1:11">
      <c r="A5139" t="s">
        <v>30</v>
      </c>
      <c r="B5139" t="s">
        <v>125</v>
      </c>
      <c r="C5139" t="s">
        <v>99</v>
      </c>
      <c r="D5139" t="s">
        <v>100</v>
      </c>
      <c r="E5139">
        <v>10</v>
      </c>
      <c r="F5139" t="s">
        <v>72</v>
      </c>
      <c r="G5139">
        <v>11.6927877965246</v>
      </c>
      <c r="H5139">
        <v>0</v>
      </c>
      <c r="I5139">
        <v>-4.7105199941727403</v>
      </c>
      <c r="J5139" s="1">
        <v>0</v>
      </c>
      <c r="K5139" s="1">
        <v>150</v>
      </c>
    </row>
    <row r="5140" spans="1:11">
      <c r="A5140" t="s">
        <v>30</v>
      </c>
      <c r="B5140" t="s">
        <v>125</v>
      </c>
      <c r="C5140" t="s">
        <v>99</v>
      </c>
      <c r="D5140" t="s">
        <v>100</v>
      </c>
      <c r="E5140">
        <v>11</v>
      </c>
      <c r="F5140" t="s">
        <v>62</v>
      </c>
      <c r="G5140">
        <v>11.618090867154301</v>
      </c>
      <c r="H5140">
        <v>0</v>
      </c>
      <c r="I5140">
        <v>0.63882449980801603</v>
      </c>
      <c r="J5140" s="1">
        <v>0</v>
      </c>
      <c r="K5140" s="1">
        <v>150</v>
      </c>
    </row>
    <row r="5141" spans="1:11">
      <c r="A5141" t="s">
        <v>30</v>
      </c>
      <c r="B5141" t="s">
        <v>125</v>
      </c>
      <c r="C5141" t="s">
        <v>99</v>
      </c>
      <c r="D5141" t="s">
        <v>100</v>
      </c>
      <c r="E5141">
        <v>11</v>
      </c>
      <c r="F5141" t="s">
        <v>84</v>
      </c>
      <c r="G5141">
        <v>11.618090867154301</v>
      </c>
      <c r="H5141">
        <v>0</v>
      </c>
      <c r="I5141">
        <v>7.5201988830413694E-2</v>
      </c>
      <c r="J5141" s="1">
        <v>0</v>
      </c>
      <c r="K5141" s="1">
        <v>150</v>
      </c>
    </row>
    <row r="5142" spans="1:11">
      <c r="A5142" t="s">
        <v>30</v>
      </c>
      <c r="B5142" t="s">
        <v>125</v>
      </c>
      <c r="C5142" t="s">
        <v>99</v>
      </c>
      <c r="D5142" t="s">
        <v>100</v>
      </c>
      <c r="E5142">
        <v>11</v>
      </c>
      <c r="F5142" t="s">
        <v>80</v>
      </c>
      <c r="G5142">
        <v>11.618090867154301</v>
      </c>
      <c r="H5142">
        <v>0</v>
      </c>
      <c r="I5142">
        <v>8.22988236549764E-2</v>
      </c>
      <c r="J5142" s="1">
        <v>0</v>
      </c>
      <c r="K5142" s="1">
        <v>150</v>
      </c>
    </row>
    <row r="5143" spans="1:11">
      <c r="A5143" t="s">
        <v>30</v>
      </c>
      <c r="B5143" t="s">
        <v>125</v>
      </c>
      <c r="C5143" t="s">
        <v>99</v>
      </c>
      <c r="D5143" t="s">
        <v>100</v>
      </c>
      <c r="E5143">
        <v>11</v>
      </c>
      <c r="F5143" t="s">
        <v>81</v>
      </c>
      <c r="G5143">
        <v>11.618090867154301</v>
      </c>
      <c r="H5143">
        <v>0</v>
      </c>
      <c r="I5143">
        <v>3.5018039827876997E-2</v>
      </c>
      <c r="J5143" s="1">
        <v>0</v>
      </c>
      <c r="K5143" s="1">
        <v>150</v>
      </c>
    </row>
    <row r="5144" spans="1:11">
      <c r="A5144" t="s">
        <v>30</v>
      </c>
      <c r="B5144" t="s">
        <v>125</v>
      </c>
      <c r="C5144" t="s">
        <v>99</v>
      </c>
      <c r="D5144" t="s">
        <v>100</v>
      </c>
      <c r="E5144">
        <v>11</v>
      </c>
      <c r="F5144" t="s">
        <v>79</v>
      </c>
      <c r="G5144">
        <v>11.618090867154301</v>
      </c>
      <c r="H5144">
        <v>0</v>
      </c>
      <c r="I5144">
        <v>4.7013065664686597E-2</v>
      </c>
      <c r="J5144" s="1">
        <v>0</v>
      </c>
      <c r="K5144" s="1">
        <v>150</v>
      </c>
    </row>
    <row r="5145" spans="1:11">
      <c r="A5145" t="s">
        <v>30</v>
      </c>
      <c r="B5145" t="s">
        <v>125</v>
      </c>
      <c r="C5145" t="s">
        <v>99</v>
      </c>
      <c r="D5145" t="s">
        <v>100</v>
      </c>
      <c r="E5145">
        <v>11</v>
      </c>
      <c r="F5145" t="s">
        <v>66</v>
      </c>
      <c r="G5145">
        <v>11.618090867154301</v>
      </c>
      <c r="H5145">
        <v>0</v>
      </c>
      <c r="I5145">
        <v>0.119682346805922</v>
      </c>
      <c r="J5145" s="1">
        <v>0</v>
      </c>
      <c r="K5145" s="1">
        <v>150</v>
      </c>
    </row>
    <row r="5146" spans="1:11">
      <c r="A5146" t="s">
        <v>30</v>
      </c>
      <c r="B5146" t="s">
        <v>125</v>
      </c>
      <c r="C5146" t="s">
        <v>99</v>
      </c>
      <c r="D5146" t="s">
        <v>100</v>
      </c>
      <c r="E5146">
        <v>11</v>
      </c>
      <c r="F5146" t="s">
        <v>56</v>
      </c>
      <c r="G5146">
        <v>11.618090867154301</v>
      </c>
      <c r="H5146">
        <v>0</v>
      </c>
      <c r="I5146">
        <v>0.47189724551456103</v>
      </c>
      <c r="J5146" s="1">
        <v>0</v>
      </c>
      <c r="K5146" s="1">
        <v>150</v>
      </c>
    </row>
    <row r="5147" spans="1:11">
      <c r="A5147" t="s">
        <v>30</v>
      </c>
      <c r="B5147" t="s">
        <v>125</v>
      </c>
      <c r="C5147" t="s">
        <v>99</v>
      </c>
      <c r="D5147" t="s">
        <v>100</v>
      </c>
      <c r="E5147">
        <v>11</v>
      </c>
      <c r="F5147" t="s">
        <v>82</v>
      </c>
      <c r="G5147">
        <v>11.618090867154301</v>
      </c>
      <c r="H5147">
        <v>0</v>
      </c>
      <c r="I5147">
        <v>-0.23430538178281099</v>
      </c>
      <c r="J5147" s="1">
        <v>0</v>
      </c>
      <c r="K5147" s="1">
        <v>150</v>
      </c>
    </row>
    <row r="5148" spans="1:11">
      <c r="A5148" t="s">
        <v>30</v>
      </c>
      <c r="B5148" t="s">
        <v>125</v>
      </c>
      <c r="C5148" t="s">
        <v>99</v>
      </c>
      <c r="D5148" t="s">
        <v>100</v>
      </c>
      <c r="E5148">
        <v>11</v>
      </c>
      <c r="F5148" t="s">
        <v>91</v>
      </c>
      <c r="G5148">
        <v>11.618090867154301</v>
      </c>
      <c r="H5148">
        <v>0</v>
      </c>
      <c r="I5148">
        <v>2.4621270484440998E-2</v>
      </c>
      <c r="J5148" s="1">
        <v>0</v>
      </c>
      <c r="K5148" s="1">
        <v>150</v>
      </c>
    </row>
    <row r="5149" spans="1:11">
      <c r="A5149" t="s">
        <v>30</v>
      </c>
      <c r="B5149" t="s">
        <v>125</v>
      </c>
      <c r="C5149" t="s">
        <v>99</v>
      </c>
      <c r="D5149" t="s">
        <v>100</v>
      </c>
      <c r="E5149">
        <v>11</v>
      </c>
      <c r="F5149" t="s">
        <v>92</v>
      </c>
      <c r="G5149">
        <v>11.618090867154301</v>
      </c>
      <c r="H5149">
        <v>0</v>
      </c>
      <c r="I5149">
        <v>1.12442168031792E-2</v>
      </c>
      <c r="J5149" s="1">
        <v>0</v>
      </c>
      <c r="K5149" s="1">
        <v>150</v>
      </c>
    </row>
    <row r="5150" spans="1:11">
      <c r="A5150" t="s">
        <v>30</v>
      </c>
      <c r="B5150" t="s">
        <v>125</v>
      </c>
      <c r="C5150" t="s">
        <v>99</v>
      </c>
      <c r="D5150" t="s">
        <v>100</v>
      </c>
      <c r="E5150">
        <v>11</v>
      </c>
      <c r="F5150" t="s">
        <v>85</v>
      </c>
      <c r="G5150">
        <v>11.618090867154301</v>
      </c>
      <c r="H5150">
        <v>0</v>
      </c>
      <c r="I5150">
        <v>9.8527864552707095E-2</v>
      </c>
      <c r="J5150" s="1">
        <v>0</v>
      </c>
      <c r="K5150" s="1">
        <v>150</v>
      </c>
    </row>
    <row r="5151" spans="1:11">
      <c r="A5151" t="s">
        <v>30</v>
      </c>
      <c r="B5151" t="s">
        <v>125</v>
      </c>
      <c r="C5151" t="s">
        <v>99</v>
      </c>
      <c r="D5151" t="s">
        <v>100</v>
      </c>
      <c r="E5151">
        <v>11</v>
      </c>
      <c r="F5151" t="s">
        <v>93</v>
      </c>
      <c r="G5151">
        <v>11.618090867154301</v>
      </c>
      <c r="H5151">
        <v>0</v>
      </c>
      <c r="I5151">
        <v>-0.102620638518973</v>
      </c>
      <c r="J5151" s="1">
        <v>0</v>
      </c>
      <c r="K5151" s="1">
        <v>150</v>
      </c>
    </row>
    <row r="5152" spans="1:11">
      <c r="A5152" t="s">
        <v>30</v>
      </c>
      <c r="B5152" t="s">
        <v>125</v>
      </c>
      <c r="C5152" t="s">
        <v>99</v>
      </c>
      <c r="D5152" t="s">
        <v>100</v>
      </c>
      <c r="E5152">
        <v>11</v>
      </c>
      <c r="F5152" t="s">
        <v>55</v>
      </c>
      <c r="G5152">
        <v>11.618090867154301</v>
      </c>
      <c r="H5152">
        <v>0</v>
      </c>
      <c r="I5152">
        <v>0.31814618473720202</v>
      </c>
      <c r="J5152" s="1">
        <v>0</v>
      </c>
      <c r="K5152" s="1">
        <v>150</v>
      </c>
    </row>
    <row r="5153" spans="1:11">
      <c r="A5153" t="s">
        <v>30</v>
      </c>
      <c r="B5153" t="s">
        <v>125</v>
      </c>
      <c r="C5153" t="s">
        <v>99</v>
      </c>
      <c r="D5153" t="s">
        <v>100</v>
      </c>
      <c r="E5153">
        <v>11</v>
      </c>
      <c r="F5153" t="s">
        <v>61</v>
      </c>
      <c r="G5153">
        <v>11.618090867154301</v>
      </c>
      <c r="H5153">
        <v>0</v>
      </c>
      <c r="I5153">
        <v>0.48395567612999801</v>
      </c>
      <c r="J5153" s="1">
        <v>0</v>
      </c>
      <c r="K5153" s="1">
        <v>150</v>
      </c>
    </row>
    <row r="5154" spans="1:11">
      <c r="A5154" t="s">
        <v>30</v>
      </c>
      <c r="B5154" t="s">
        <v>125</v>
      </c>
      <c r="C5154" t="s">
        <v>99</v>
      </c>
      <c r="D5154" t="s">
        <v>100</v>
      </c>
      <c r="E5154">
        <v>11</v>
      </c>
      <c r="F5154" t="s">
        <v>60</v>
      </c>
      <c r="G5154">
        <v>11.618090867154301</v>
      </c>
      <c r="H5154">
        <v>0</v>
      </c>
      <c r="I5154">
        <v>0.32596465903405197</v>
      </c>
      <c r="J5154" s="1">
        <v>0</v>
      </c>
      <c r="K5154" s="1">
        <v>150</v>
      </c>
    </row>
    <row r="5155" spans="1:11">
      <c r="A5155" t="s">
        <v>30</v>
      </c>
      <c r="B5155" t="s">
        <v>125</v>
      </c>
      <c r="C5155" t="s">
        <v>99</v>
      </c>
      <c r="D5155" t="s">
        <v>100</v>
      </c>
      <c r="E5155">
        <v>11</v>
      </c>
      <c r="F5155" t="s">
        <v>57</v>
      </c>
      <c r="G5155">
        <v>11.618090867154301</v>
      </c>
      <c r="H5155">
        <v>0</v>
      </c>
      <c r="I5155">
        <v>0.30427580326436898</v>
      </c>
      <c r="J5155" s="1">
        <v>0</v>
      </c>
      <c r="K5155" s="1">
        <v>150</v>
      </c>
    </row>
    <row r="5156" spans="1:11">
      <c r="A5156" t="s">
        <v>30</v>
      </c>
      <c r="B5156" t="s">
        <v>125</v>
      </c>
      <c r="C5156" t="s">
        <v>99</v>
      </c>
      <c r="D5156" t="s">
        <v>100</v>
      </c>
      <c r="E5156">
        <v>11</v>
      </c>
      <c r="F5156" t="s">
        <v>59</v>
      </c>
      <c r="G5156">
        <v>11.618090867154301</v>
      </c>
      <c r="H5156">
        <v>0</v>
      </c>
      <c r="I5156">
        <v>7.7699927723872894E-2</v>
      </c>
      <c r="J5156" s="1">
        <v>0</v>
      </c>
      <c r="K5156" s="1">
        <v>150</v>
      </c>
    </row>
    <row r="5157" spans="1:11">
      <c r="A5157" t="s">
        <v>30</v>
      </c>
      <c r="B5157" t="s">
        <v>125</v>
      </c>
      <c r="C5157" t="s">
        <v>99</v>
      </c>
      <c r="D5157" t="s">
        <v>100</v>
      </c>
      <c r="E5157">
        <v>11</v>
      </c>
      <c r="F5157" t="s">
        <v>83</v>
      </c>
      <c r="G5157">
        <v>11.618090867154301</v>
      </c>
      <c r="H5157">
        <v>0</v>
      </c>
      <c r="I5157">
        <v>-0.18918558869022101</v>
      </c>
      <c r="J5157" s="1">
        <v>0</v>
      </c>
      <c r="K5157" s="1">
        <v>150</v>
      </c>
    </row>
    <row r="5158" spans="1:11">
      <c r="A5158" t="s">
        <v>30</v>
      </c>
      <c r="B5158" t="s">
        <v>125</v>
      </c>
      <c r="C5158" t="s">
        <v>99</v>
      </c>
      <c r="D5158" t="s">
        <v>100</v>
      </c>
      <c r="E5158">
        <v>11</v>
      </c>
      <c r="F5158" t="s">
        <v>65</v>
      </c>
      <c r="G5158">
        <v>11.618090867154301</v>
      </c>
      <c r="H5158">
        <v>0</v>
      </c>
      <c r="I5158">
        <v>0.210207946388245</v>
      </c>
      <c r="J5158" s="1">
        <v>0</v>
      </c>
      <c r="K5158" s="1">
        <v>150</v>
      </c>
    </row>
    <row r="5159" spans="1:11">
      <c r="A5159" t="s">
        <v>30</v>
      </c>
      <c r="B5159" t="s">
        <v>125</v>
      </c>
      <c r="C5159" t="s">
        <v>99</v>
      </c>
      <c r="D5159" t="s">
        <v>100</v>
      </c>
      <c r="E5159">
        <v>11</v>
      </c>
      <c r="F5159" t="s">
        <v>64</v>
      </c>
      <c r="G5159">
        <v>11.618090867154301</v>
      </c>
      <c r="H5159">
        <v>0</v>
      </c>
      <c r="I5159">
        <v>0.32857805770224702</v>
      </c>
      <c r="J5159" s="1">
        <v>0</v>
      </c>
      <c r="K5159" s="1">
        <v>150</v>
      </c>
    </row>
    <row r="5160" spans="1:11">
      <c r="A5160" t="s">
        <v>30</v>
      </c>
      <c r="B5160" t="s">
        <v>125</v>
      </c>
      <c r="C5160" t="s">
        <v>99</v>
      </c>
      <c r="D5160" t="s">
        <v>100</v>
      </c>
      <c r="E5160">
        <v>11</v>
      </c>
      <c r="F5160" t="s">
        <v>17</v>
      </c>
      <c r="G5160">
        <v>11.618090867154301</v>
      </c>
      <c r="H5160">
        <v>0</v>
      </c>
      <c r="I5160">
        <v>-2.8502569347846198</v>
      </c>
      <c r="J5160" s="1">
        <v>0</v>
      </c>
      <c r="K5160" s="1">
        <v>150</v>
      </c>
    </row>
    <row r="5161" spans="1:11">
      <c r="A5161" t="s">
        <v>30</v>
      </c>
      <c r="B5161" t="s">
        <v>125</v>
      </c>
      <c r="C5161" t="s">
        <v>99</v>
      </c>
      <c r="D5161" t="s">
        <v>100</v>
      </c>
      <c r="E5161">
        <v>11</v>
      </c>
      <c r="F5161" t="s">
        <v>63</v>
      </c>
      <c r="G5161">
        <v>11.618090867154301</v>
      </c>
      <c r="H5161">
        <v>0</v>
      </c>
      <c r="I5161">
        <v>0.52656097588482598</v>
      </c>
      <c r="J5161" s="1">
        <v>0</v>
      </c>
      <c r="K5161" s="1">
        <v>150</v>
      </c>
    </row>
    <row r="5162" spans="1:11">
      <c r="A5162" t="s">
        <v>30</v>
      </c>
      <c r="B5162" t="s">
        <v>125</v>
      </c>
      <c r="C5162" t="s">
        <v>99</v>
      </c>
      <c r="D5162" t="s">
        <v>100</v>
      </c>
      <c r="E5162">
        <v>11</v>
      </c>
      <c r="F5162" t="s">
        <v>72</v>
      </c>
      <c r="G5162">
        <v>11.618090867154301</v>
      </c>
      <c r="H5162">
        <v>0</v>
      </c>
      <c r="I5162">
        <v>-4.56354084739207</v>
      </c>
      <c r="J5162" s="1">
        <v>0</v>
      </c>
      <c r="K5162" s="1">
        <v>150</v>
      </c>
    </row>
    <row r="5163" spans="1:11">
      <c r="A5163" t="s">
        <v>30</v>
      </c>
      <c r="B5163" t="s">
        <v>125</v>
      </c>
      <c r="C5163" t="s">
        <v>99</v>
      </c>
      <c r="D5163" t="s">
        <v>100</v>
      </c>
      <c r="E5163">
        <v>12</v>
      </c>
      <c r="F5163" t="s">
        <v>62</v>
      </c>
      <c r="G5163">
        <v>11.455439721365201</v>
      </c>
      <c r="H5163">
        <v>0</v>
      </c>
      <c r="I5163">
        <v>0.70289257394700999</v>
      </c>
      <c r="J5163" s="1">
        <v>0</v>
      </c>
      <c r="K5163" s="1">
        <v>150</v>
      </c>
    </row>
    <row r="5164" spans="1:11">
      <c r="A5164" t="s">
        <v>30</v>
      </c>
      <c r="B5164" t="s">
        <v>125</v>
      </c>
      <c r="C5164" t="s">
        <v>99</v>
      </c>
      <c r="D5164" t="s">
        <v>100</v>
      </c>
      <c r="E5164">
        <v>12</v>
      </c>
      <c r="F5164" t="s">
        <v>84</v>
      </c>
      <c r="G5164">
        <v>11.455439721365201</v>
      </c>
      <c r="H5164">
        <v>0</v>
      </c>
      <c r="I5164">
        <v>8.0525547246790702E-2</v>
      </c>
      <c r="J5164" s="1">
        <v>0</v>
      </c>
      <c r="K5164" s="1">
        <v>150</v>
      </c>
    </row>
    <row r="5165" spans="1:11">
      <c r="A5165" t="s">
        <v>30</v>
      </c>
      <c r="B5165" t="s">
        <v>125</v>
      </c>
      <c r="C5165" t="s">
        <v>99</v>
      </c>
      <c r="D5165" t="s">
        <v>100</v>
      </c>
      <c r="E5165">
        <v>12</v>
      </c>
      <c r="F5165" t="s">
        <v>80</v>
      </c>
      <c r="G5165">
        <v>11.455439721365201</v>
      </c>
      <c r="H5165">
        <v>0</v>
      </c>
      <c r="I5165">
        <v>8.6577156163583094E-2</v>
      </c>
      <c r="J5165" s="1">
        <v>0</v>
      </c>
      <c r="K5165" s="1">
        <v>150</v>
      </c>
    </row>
    <row r="5166" spans="1:11">
      <c r="A5166" t="s">
        <v>30</v>
      </c>
      <c r="B5166" t="s">
        <v>125</v>
      </c>
      <c r="C5166" t="s">
        <v>99</v>
      </c>
      <c r="D5166" t="s">
        <v>100</v>
      </c>
      <c r="E5166">
        <v>12</v>
      </c>
      <c r="F5166" t="s">
        <v>81</v>
      </c>
      <c r="G5166">
        <v>11.455439721365201</v>
      </c>
      <c r="H5166">
        <v>0</v>
      </c>
      <c r="I5166">
        <v>3.2611969252182002E-2</v>
      </c>
      <c r="J5166" s="1">
        <v>0</v>
      </c>
      <c r="K5166" s="1">
        <v>150</v>
      </c>
    </row>
    <row r="5167" spans="1:11">
      <c r="A5167" t="s">
        <v>30</v>
      </c>
      <c r="B5167" t="s">
        <v>125</v>
      </c>
      <c r="C5167" t="s">
        <v>99</v>
      </c>
      <c r="D5167" t="s">
        <v>100</v>
      </c>
      <c r="E5167">
        <v>12</v>
      </c>
      <c r="F5167" t="s">
        <v>79</v>
      </c>
      <c r="G5167">
        <v>11.455439721365201</v>
      </c>
      <c r="H5167">
        <v>0</v>
      </c>
      <c r="I5167">
        <v>3.2395183529985903E-2</v>
      </c>
      <c r="J5167" s="1">
        <v>0</v>
      </c>
      <c r="K5167" s="1">
        <v>150</v>
      </c>
    </row>
    <row r="5168" spans="1:11">
      <c r="A5168" t="s">
        <v>30</v>
      </c>
      <c r="B5168" t="s">
        <v>125</v>
      </c>
      <c r="C5168" t="s">
        <v>99</v>
      </c>
      <c r="D5168" t="s">
        <v>100</v>
      </c>
      <c r="E5168">
        <v>12</v>
      </c>
      <c r="F5168" t="s">
        <v>66</v>
      </c>
      <c r="G5168">
        <v>11.455439721365201</v>
      </c>
      <c r="H5168">
        <v>0</v>
      </c>
      <c r="I5168">
        <v>6.5456747579903704E-2</v>
      </c>
      <c r="J5168" s="1">
        <v>0</v>
      </c>
      <c r="K5168" s="1">
        <v>150</v>
      </c>
    </row>
    <row r="5169" spans="1:11">
      <c r="A5169" t="s">
        <v>30</v>
      </c>
      <c r="B5169" t="s">
        <v>125</v>
      </c>
      <c r="C5169" t="s">
        <v>99</v>
      </c>
      <c r="D5169" t="s">
        <v>100</v>
      </c>
      <c r="E5169">
        <v>12</v>
      </c>
      <c r="F5169" t="s">
        <v>56</v>
      </c>
      <c r="G5169">
        <v>11.455439721365201</v>
      </c>
      <c r="H5169">
        <v>0</v>
      </c>
      <c r="I5169">
        <v>0.42125891841003499</v>
      </c>
      <c r="J5169" s="1">
        <v>0</v>
      </c>
      <c r="K5169" s="1">
        <v>150</v>
      </c>
    </row>
    <row r="5170" spans="1:11">
      <c r="A5170" t="s">
        <v>30</v>
      </c>
      <c r="B5170" t="s">
        <v>125</v>
      </c>
      <c r="C5170" t="s">
        <v>99</v>
      </c>
      <c r="D5170" t="s">
        <v>100</v>
      </c>
      <c r="E5170">
        <v>12</v>
      </c>
      <c r="F5170" t="s">
        <v>82</v>
      </c>
      <c r="G5170">
        <v>11.455439721365201</v>
      </c>
      <c r="H5170">
        <v>0</v>
      </c>
      <c r="I5170">
        <v>-0.24792227184044399</v>
      </c>
      <c r="J5170" s="1">
        <v>0</v>
      </c>
      <c r="K5170" s="1">
        <v>150</v>
      </c>
    </row>
    <row r="5171" spans="1:11">
      <c r="A5171" t="s">
        <v>30</v>
      </c>
      <c r="B5171" t="s">
        <v>125</v>
      </c>
      <c r="C5171" t="s">
        <v>99</v>
      </c>
      <c r="D5171" t="s">
        <v>100</v>
      </c>
      <c r="E5171">
        <v>12</v>
      </c>
      <c r="F5171" t="s">
        <v>91</v>
      </c>
      <c r="G5171">
        <v>11.455439721365201</v>
      </c>
      <c r="H5171">
        <v>0</v>
      </c>
      <c r="I5171">
        <v>2.7585770444945899E-2</v>
      </c>
      <c r="J5171" s="1">
        <v>0</v>
      </c>
      <c r="K5171" s="1">
        <v>150</v>
      </c>
    </row>
    <row r="5172" spans="1:11">
      <c r="A5172" t="s">
        <v>30</v>
      </c>
      <c r="B5172" t="s">
        <v>125</v>
      </c>
      <c r="C5172" t="s">
        <v>99</v>
      </c>
      <c r="D5172" t="s">
        <v>100</v>
      </c>
      <c r="E5172">
        <v>12</v>
      </c>
      <c r="F5172" t="s">
        <v>92</v>
      </c>
      <c r="G5172">
        <v>11.455439721365201</v>
      </c>
      <c r="H5172">
        <v>0</v>
      </c>
      <c r="I5172">
        <v>8.6350005871204498E-3</v>
      </c>
      <c r="J5172" s="1">
        <v>0</v>
      </c>
      <c r="K5172" s="1">
        <v>150</v>
      </c>
    </row>
    <row r="5173" spans="1:11">
      <c r="A5173" t="s">
        <v>30</v>
      </c>
      <c r="B5173" t="s">
        <v>125</v>
      </c>
      <c r="C5173" t="s">
        <v>99</v>
      </c>
      <c r="D5173" t="s">
        <v>100</v>
      </c>
      <c r="E5173">
        <v>12</v>
      </c>
      <c r="F5173" t="s">
        <v>85</v>
      </c>
      <c r="G5173">
        <v>11.455439721365201</v>
      </c>
      <c r="H5173">
        <v>0</v>
      </c>
      <c r="I5173">
        <v>7.58992533305822E-2</v>
      </c>
      <c r="J5173" s="1">
        <v>0</v>
      </c>
      <c r="K5173" s="1">
        <v>150</v>
      </c>
    </row>
    <row r="5174" spans="1:11">
      <c r="A5174" t="s">
        <v>30</v>
      </c>
      <c r="B5174" t="s">
        <v>125</v>
      </c>
      <c r="C5174" t="s">
        <v>99</v>
      </c>
      <c r="D5174" t="s">
        <v>100</v>
      </c>
      <c r="E5174">
        <v>12</v>
      </c>
      <c r="F5174" t="s">
        <v>93</v>
      </c>
      <c r="G5174">
        <v>11.455439721365201</v>
      </c>
      <c r="H5174">
        <v>0</v>
      </c>
      <c r="I5174">
        <v>-8.0746360491782201E-2</v>
      </c>
      <c r="J5174" s="1">
        <v>0</v>
      </c>
      <c r="K5174" s="1">
        <v>150</v>
      </c>
    </row>
    <row r="5175" spans="1:11">
      <c r="A5175" t="s">
        <v>30</v>
      </c>
      <c r="B5175" t="s">
        <v>125</v>
      </c>
      <c r="C5175" t="s">
        <v>99</v>
      </c>
      <c r="D5175" t="s">
        <v>100</v>
      </c>
      <c r="E5175">
        <v>12</v>
      </c>
      <c r="F5175" t="s">
        <v>55</v>
      </c>
      <c r="G5175">
        <v>11.455439721365201</v>
      </c>
      <c r="H5175">
        <v>0</v>
      </c>
      <c r="I5175">
        <v>0.29120906870206198</v>
      </c>
      <c r="J5175" s="1">
        <v>0</v>
      </c>
      <c r="K5175" s="1">
        <v>150</v>
      </c>
    </row>
    <row r="5176" spans="1:11">
      <c r="A5176" t="s">
        <v>30</v>
      </c>
      <c r="B5176" t="s">
        <v>125</v>
      </c>
      <c r="C5176" t="s">
        <v>99</v>
      </c>
      <c r="D5176" t="s">
        <v>100</v>
      </c>
      <c r="E5176">
        <v>12</v>
      </c>
      <c r="F5176" t="s">
        <v>61</v>
      </c>
      <c r="G5176">
        <v>11.455439721365201</v>
      </c>
      <c r="H5176">
        <v>0</v>
      </c>
      <c r="I5176">
        <v>0.54246702604700503</v>
      </c>
      <c r="J5176" s="1">
        <v>0</v>
      </c>
      <c r="K5176" s="1">
        <v>150</v>
      </c>
    </row>
    <row r="5177" spans="1:11">
      <c r="A5177" t="s">
        <v>30</v>
      </c>
      <c r="B5177" t="s">
        <v>125</v>
      </c>
      <c r="C5177" t="s">
        <v>99</v>
      </c>
      <c r="D5177" t="s">
        <v>100</v>
      </c>
      <c r="E5177">
        <v>12</v>
      </c>
      <c r="F5177" t="s">
        <v>60</v>
      </c>
      <c r="G5177">
        <v>11.455439721365201</v>
      </c>
      <c r="H5177">
        <v>0</v>
      </c>
      <c r="I5177">
        <v>0.39587863192733802</v>
      </c>
      <c r="J5177" s="1">
        <v>0</v>
      </c>
      <c r="K5177" s="1">
        <v>150</v>
      </c>
    </row>
    <row r="5178" spans="1:11">
      <c r="A5178" t="s">
        <v>30</v>
      </c>
      <c r="B5178" t="s">
        <v>125</v>
      </c>
      <c r="C5178" t="s">
        <v>99</v>
      </c>
      <c r="D5178" t="s">
        <v>100</v>
      </c>
      <c r="E5178">
        <v>12</v>
      </c>
      <c r="F5178" t="s">
        <v>57</v>
      </c>
      <c r="G5178">
        <v>11.455439721365201</v>
      </c>
      <c r="H5178">
        <v>0</v>
      </c>
      <c r="I5178">
        <v>0.26248488716963198</v>
      </c>
      <c r="J5178" s="1">
        <v>0</v>
      </c>
      <c r="K5178" s="1">
        <v>150</v>
      </c>
    </row>
    <row r="5179" spans="1:11">
      <c r="A5179" t="s">
        <v>30</v>
      </c>
      <c r="B5179" t="s">
        <v>125</v>
      </c>
      <c r="C5179" t="s">
        <v>99</v>
      </c>
      <c r="D5179" t="s">
        <v>100</v>
      </c>
      <c r="E5179">
        <v>12</v>
      </c>
      <c r="F5179" t="s">
        <v>59</v>
      </c>
      <c r="G5179">
        <v>11.455439721365201</v>
      </c>
      <c r="H5179">
        <v>0</v>
      </c>
      <c r="I5179">
        <v>0.100036822957476</v>
      </c>
      <c r="J5179" s="1">
        <v>0</v>
      </c>
      <c r="K5179" s="1">
        <v>150</v>
      </c>
    </row>
    <row r="5180" spans="1:11">
      <c r="A5180" t="s">
        <v>30</v>
      </c>
      <c r="B5180" t="s">
        <v>125</v>
      </c>
      <c r="C5180" t="s">
        <v>99</v>
      </c>
      <c r="D5180" t="s">
        <v>100</v>
      </c>
      <c r="E5180">
        <v>12</v>
      </c>
      <c r="F5180" t="s">
        <v>83</v>
      </c>
      <c r="G5180">
        <v>11.455439721365201</v>
      </c>
      <c r="H5180">
        <v>0</v>
      </c>
      <c r="I5180">
        <v>-0.23087992711574101</v>
      </c>
      <c r="J5180" s="1">
        <v>0</v>
      </c>
      <c r="K5180" s="1">
        <v>150</v>
      </c>
    </row>
    <row r="5181" spans="1:11">
      <c r="A5181" t="s">
        <v>30</v>
      </c>
      <c r="B5181" t="s">
        <v>125</v>
      </c>
      <c r="C5181" t="s">
        <v>99</v>
      </c>
      <c r="D5181" t="s">
        <v>100</v>
      </c>
      <c r="E5181">
        <v>12</v>
      </c>
      <c r="F5181" t="s">
        <v>65</v>
      </c>
      <c r="G5181">
        <v>11.455439721365201</v>
      </c>
      <c r="H5181">
        <v>0</v>
      </c>
      <c r="I5181">
        <v>0.203511538705755</v>
      </c>
      <c r="J5181" s="1">
        <v>0</v>
      </c>
      <c r="K5181" s="1">
        <v>150</v>
      </c>
    </row>
    <row r="5182" spans="1:11">
      <c r="A5182" t="s">
        <v>30</v>
      </c>
      <c r="B5182" t="s">
        <v>125</v>
      </c>
      <c r="C5182" t="s">
        <v>99</v>
      </c>
      <c r="D5182" t="s">
        <v>100</v>
      </c>
      <c r="E5182">
        <v>12</v>
      </c>
      <c r="F5182" t="s">
        <v>64</v>
      </c>
      <c r="G5182">
        <v>11.455439721365201</v>
      </c>
      <c r="H5182">
        <v>0</v>
      </c>
      <c r="I5182">
        <v>0.36278001235844798</v>
      </c>
      <c r="J5182" s="1">
        <v>0</v>
      </c>
      <c r="K5182" s="1">
        <v>150</v>
      </c>
    </row>
    <row r="5183" spans="1:11">
      <c r="A5183" t="s">
        <v>30</v>
      </c>
      <c r="B5183" t="s">
        <v>125</v>
      </c>
      <c r="C5183" t="s">
        <v>99</v>
      </c>
      <c r="D5183" t="s">
        <v>100</v>
      </c>
      <c r="E5183">
        <v>12</v>
      </c>
      <c r="F5183" t="s">
        <v>17</v>
      </c>
      <c r="G5183">
        <v>11.455439721365201</v>
      </c>
      <c r="H5183">
        <v>0</v>
      </c>
      <c r="I5183">
        <v>-3.0615747666886302</v>
      </c>
      <c r="J5183" s="1">
        <v>0</v>
      </c>
      <c r="K5183" s="1">
        <v>150</v>
      </c>
    </row>
    <row r="5184" spans="1:11">
      <c r="A5184" t="s">
        <v>30</v>
      </c>
      <c r="B5184" t="s">
        <v>125</v>
      </c>
      <c r="C5184" t="s">
        <v>99</v>
      </c>
      <c r="D5184" t="s">
        <v>100</v>
      </c>
      <c r="E5184">
        <v>12</v>
      </c>
      <c r="F5184" t="s">
        <v>63</v>
      </c>
      <c r="G5184">
        <v>11.455439721365201</v>
      </c>
      <c r="H5184">
        <v>0</v>
      </c>
      <c r="I5184">
        <v>0.58203902087547699</v>
      </c>
      <c r="J5184" s="1">
        <v>0</v>
      </c>
      <c r="K5184" s="1">
        <v>150</v>
      </c>
    </row>
    <row r="5185" spans="1:11">
      <c r="A5185" t="s">
        <v>30</v>
      </c>
      <c r="B5185" t="s">
        <v>125</v>
      </c>
      <c r="C5185" t="s">
        <v>99</v>
      </c>
      <c r="D5185" t="s">
        <v>100</v>
      </c>
      <c r="E5185">
        <v>12</v>
      </c>
      <c r="F5185" t="s">
        <v>72</v>
      </c>
      <c r="G5185">
        <v>11.455439721365201</v>
      </c>
      <c r="H5185">
        <v>0</v>
      </c>
      <c r="I5185">
        <v>-4.3475977466063798</v>
      </c>
      <c r="J5185" s="1">
        <v>0</v>
      </c>
      <c r="K5185" s="1">
        <v>150</v>
      </c>
    </row>
    <row r="5186" spans="1:11">
      <c r="A5186" t="s">
        <v>30</v>
      </c>
      <c r="B5186" t="s">
        <v>125</v>
      </c>
      <c r="C5186" t="s">
        <v>99</v>
      </c>
      <c r="D5186" t="s">
        <v>100</v>
      </c>
      <c r="E5186">
        <v>13</v>
      </c>
      <c r="F5186" t="s">
        <v>62</v>
      </c>
      <c r="G5186">
        <v>11.491879702814099</v>
      </c>
      <c r="H5186">
        <v>0</v>
      </c>
      <c r="I5186">
        <v>0.811876303651765</v>
      </c>
      <c r="J5186" s="1">
        <v>0</v>
      </c>
      <c r="K5186" s="1">
        <v>150</v>
      </c>
    </row>
    <row r="5187" spans="1:11">
      <c r="A5187" t="s">
        <v>30</v>
      </c>
      <c r="B5187" t="s">
        <v>125</v>
      </c>
      <c r="C5187" t="s">
        <v>99</v>
      </c>
      <c r="D5187" t="s">
        <v>100</v>
      </c>
      <c r="E5187">
        <v>13</v>
      </c>
      <c r="F5187" t="s">
        <v>84</v>
      </c>
      <c r="G5187">
        <v>11.491879702814099</v>
      </c>
      <c r="H5187">
        <v>0</v>
      </c>
      <c r="I5187">
        <v>8.2073585453173198E-2</v>
      </c>
      <c r="J5187" s="1">
        <v>0</v>
      </c>
      <c r="K5187" s="1">
        <v>150</v>
      </c>
    </row>
    <row r="5188" spans="1:11">
      <c r="A5188" t="s">
        <v>30</v>
      </c>
      <c r="B5188" t="s">
        <v>125</v>
      </c>
      <c r="C5188" t="s">
        <v>99</v>
      </c>
      <c r="D5188" t="s">
        <v>100</v>
      </c>
      <c r="E5188">
        <v>13</v>
      </c>
      <c r="F5188" t="s">
        <v>80</v>
      </c>
      <c r="G5188">
        <v>11.491879702814099</v>
      </c>
      <c r="H5188">
        <v>0</v>
      </c>
      <c r="I5188">
        <v>9.2506051374102699E-2</v>
      </c>
      <c r="J5188" s="1">
        <v>0</v>
      </c>
      <c r="K5188" s="1">
        <v>150</v>
      </c>
    </row>
    <row r="5189" spans="1:11">
      <c r="A5189" t="s">
        <v>30</v>
      </c>
      <c r="B5189" t="s">
        <v>125</v>
      </c>
      <c r="C5189" t="s">
        <v>99</v>
      </c>
      <c r="D5189" t="s">
        <v>100</v>
      </c>
      <c r="E5189">
        <v>13</v>
      </c>
      <c r="F5189" t="s">
        <v>81</v>
      </c>
      <c r="G5189">
        <v>11.491879702814099</v>
      </c>
      <c r="H5189">
        <v>0</v>
      </c>
      <c r="I5189">
        <v>1.7093065992848801E-2</v>
      </c>
      <c r="J5189" s="1">
        <v>0</v>
      </c>
      <c r="K5189" s="1">
        <v>150</v>
      </c>
    </row>
    <row r="5190" spans="1:11">
      <c r="A5190" t="s">
        <v>30</v>
      </c>
      <c r="B5190" t="s">
        <v>125</v>
      </c>
      <c r="C5190" t="s">
        <v>99</v>
      </c>
      <c r="D5190" t="s">
        <v>100</v>
      </c>
      <c r="E5190">
        <v>13</v>
      </c>
      <c r="F5190" t="s">
        <v>79</v>
      </c>
      <c r="G5190">
        <v>11.491879702814099</v>
      </c>
      <c r="H5190">
        <v>0</v>
      </c>
      <c r="I5190">
        <v>4.0344049349707201E-2</v>
      </c>
      <c r="J5190" s="1">
        <v>0</v>
      </c>
      <c r="K5190" s="1">
        <v>150</v>
      </c>
    </row>
    <row r="5191" spans="1:11">
      <c r="A5191" t="s">
        <v>30</v>
      </c>
      <c r="B5191" t="s">
        <v>125</v>
      </c>
      <c r="C5191" t="s">
        <v>99</v>
      </c>
      <c r="D5191" t="s">
        <v>100</v>
      </c>
      <c r="E5191">
        <v>13</v>
      </c>
      <c r="F5191" t="s">
        <v>66</v>
      </c>
      <c r="G5191">
        <v>11.491879702814099</v>
      </c>
      <c r="H5191">
        <v>0</v>
      </c>
      <c r="I5191">
        <v>1.4777946507787E-2</v>
      </c>
      <c r="J5191" s="1">
        <v>0</v>
      </c>
      <c r="K5191" s="1">
        <v>150</v>
      </c>
    </row>
    <row r="5192" spans="1:11">
      <c r="A5192" t="s">
        <v>30</v>
      </c>
      <c r="B5192" t="s">
        <v>125</v>
      </c>
      <c r="C5192" t="s">
        <v>99</v>
      </c>
      <c r="D5192" t="s">
        <v>100</v>
      </c>
      <c r="E5192">
        <v>13</v>
      </c>
      <c r="F5192" t="s">
        <v>56</v>
      </c>
      <c r="G5192">
        <v>11.491879702814099</v>
      </c>
      <c r="H5192">
        <v>0</v>
      </c>
      <c r="I5192">
        <v>0.37501210911244198</v>
      </c>
      <c r="J5192" s="1">
        <v>0</v>
      </c>
      <c r="K5192" s="1">
        <v>150</v>
      </c>
    </row>
    <row r="5193" spans="1:11">
      <c r="A5193" t="s">
        <v>30</v>
      </c>
      <c r="B5193" t="s">
        <v>125</v>
      </c>
      <c r="C5193" t="s">
        <v>99</v>
      </c>
      <c r="D5193" t="s">
        <v>100</v>
      </c>
      <c r="E5193">
        <v>13</v>
      </c>
      <c r="F5193" t="s">
        <v>82</v>
      </c>
      <c r="G5193">
        <v>11.491879702814099</v>
      </c>
      <c r="H5193">
        <v>0</v>
      </c>
      <c r="I5193">
        <v>-0.28481218167809502</v>
      </c>
      <c r="J5193" s="1">
        <v>0</v>
      </c>
      <c r="K5193" s="1">
        <v>150</v>
      </c>
    </row>
    <row r="5194" spans="1:11">
      <c r="A5194" t="s">
        <v>30</v>
      </c>
      <c r="B5194" t="s">
        <v>125</v>
      </c>
      <c r="C5194" t="s">
        <v>99</v>
      </c>
      <c r="D5194" t="s">
        <v>100</v>
      </c>
      <c r="E5194">
        <v>13</v>
      </c>
      <c r="F5194" t="s">
        <v>91</v>
      </c>
      <c r="G5194">
        <v>11.491879702814099</v>
      </c>
      <c r="H5194">
        <v>0</v>
      </c>
      <c r="I5194">
        <v>2.96217343113492E-2</v>
      </c>
      <c r="J5194" s="1">
        <v>0</v>
      </c>
      <c r="K5194" s="1">
        <v>150</v>
      </c>
    </row>
    <row r="5195" spans="1:11">
      <c r="A5195" t="s">
        <v>30</v>
      </c>
      <c r="B5195" t="s">
        <v>125</v>
      </c>
      <c r="C5195" t="s">
        <v>99</v>
      </c>
      <c r="D5195" t="s">
        <v>100</v>
      </c>
      <c r="E5195">
        <v>13</v>
      </c>
      <c r="F5195" t="s">
        <v>92</v>
      </c>
      <c r="G5195">
        <v>11.491879702814099</v>
      </c>
      <c r="H5195">
        <v>0</v>
      </c>
      <c r="I5195">
        <v>6.6503602172709999E-3</v>
      </c>
      <c r="J5195" s="1">
        <v>0</v>
      </c>
      <c r="K5195" s="1">
        <v>150</v>
      </c>
    </row>
    <row r="5196" spans="1:11">
      <c r="A5196" t="s">
        <v>30</v>
      </c>
      <c r="B5196" t="s">
        <v>125</v>
      </c>
      <c r="C5196" t="s">
        <v>99</v>
      </c>
      <c r="D5196" t="s">
        <v>100</v>
      </c>
      <c r="E5196">
        <v>13</v>
      </c>
      <c r="F5196" t="s">
        <v>85</v>
      </c>
      <c r="G5196">
        <v>11.491879702814099</v>
      </c>
      <c r="H5196">
        <v>0</v>
      </c>
      <c r="I5196">
        <v>6.34321930382266E-2</v>
      </c>
      <c r="J5196" s="1">
        <v>0</v>
      </c>
      <c r="K5196" s="1">
        <v>150</v>
      </c>
    </row>
    <row r="5197" spans="1:11">
      <c r="A5197" t="s">
        <v>30</v>
      </c>
      <c r="B5197" t="s">
        <v>125</v>
      </c>
      <c r="C5197" t="s">
        <v>99</v>
      </c>
      <c r="D5197" t="s">
        <v>100</v>
      </c>
      <c r="E5197">
        <v>13</v>
      </c>
      <c r="F5197" t="s">
        <v>93</v>
      </c>
      <c r="G5197">
        <v>11.491879702814099</v>
      </c>
      <c r="H5197">
        <v>0</v>
      </c>
      <c r="I5197">
        <v>-6.8799164507814606E-2</v>
      </c>
      <c r="J5197" s="1">
        <v>0</v>
      </c>
      <c r="K5197" s="1">
        <v>150</v>
      </c>
    </row>
    <row r="5198" spans="1:11">
      <c r="A5198" t="s">
        <v>30</v>
      </c>
      <c r="B5198" t="s">
        <v>125</v>
      </c>
      <c r="C5198" t="s">
        <v>99</v>
      </c>
      <c r="D5198" t="s">
        <v>100</v>
      </c>
      <c r="E5198">
        <v>13</v>
      </c>
      <c r="F5198" t="s">
        <v>55</v>
      </c>
      <c r="G5198">
        <v>11.491879702814099</v>
      </c>
      <c r="H5198">
        <v>0</v>
      </c>
      <c r="I5198">
        <v>0.251531361866694</v>
      </c>
      <c r="J5198" s="1">
        <v>0</v>
      </c>
      <c r="K5198" s="1">
        <v>150</v>
      </c>
    </row>
    <row r="5199" spans="1:11">
      <c r="A5199" t="s">
        <v>30</v>
      </c>
      <c r="B5199" t="s">
        <v>125</v>
      </c>
      <c r="C5199" t="s">
        <v>99</v>
      </c>
      <c r="D5199" t="s">
        <v>100</v>
      </c>
      <c r="E5199">
        <v>13</v>
      </c>
      <c r="F5199" t="s">
        <v>61</v>
      </c>
      <c r="G5199">
        <v>11.491879702814099</v>
      </c>
      <c r="H5199">
        <v>0</v>
      </c>
      <c r="I5199">
        <v>0.62013503090385103</v>
      </c>
      <c r="J5199" s="1">
        <v>0</v>
      </c>
      <c r="K5199" s="1">
        <v>150</v>
      </c>
    </row>
    <row r="5200" spans="1:11">
      <c r="A5200" t="s">
        <v>30</v>
      </c>
      <c r="B5200" t="s">
        <v>125</v>
      </c>
      <c r="C5200" t="s">
        <v>99</v>
      </c>
      <c r="D5200" t="s">
        <v>100</v>
      </c>
      <c r="E5200">
        <v>13</v>
      </c>
      <c r="F5200" t="s">
        <v>60</v>
      </c>
      <c r="G5200">
        <v>11.491879702814099</v>
      </c>
      <c r="H5200">
        <v>0</v>
      </c>
      <c r="I5200">
        <v>0.49040320803841703</v>
      </c>
      <c r="J5200" s="1">
        <v>0</v>
      </c>
      <c r="K5200" s="1">
        <v>150</v>
      </c>
    </row>
    <row r="5201" spans="1:11">
      <c r="A5201" t="s">
        <v>30</v>
      </c>
      <c r="B5201" t="s">
        <v>125</v>
      </c>
      <c r="C5201" t="s">
        <v>99</v>
      </c>
      <c r="D5201" t="s">
        <v>100</v>
      </c>
      <c r="E5201">
        <v>13</v>
      </c>
      <c r="F5201" t="s">
        <v>57</v>
      </c>
      <c r="G5201">
        <v>11.491879702814099</v>
      </c>
      <c r="H5201">
        <v>0</v>
      </c>
      <c r="I5201">
        <v>0.21733777168637899</v>
      </c>
      <c r="J5201" s="1">
        <v>0</v>
      </c>
      <c r="K5201" s="1">
        <v>150</v>
      </c>
    </row>
    <row r="5202" spans="1:11">
      <c r="A5202" t="s">
        <v>30</v>
      </c>
      <c r="B5202" t="s">
        <v>125</v>
      </c>
      <c r="C5202" t="s">
        <v>99</v>
      </c>
      <c r="D5202" t="s">
        <v>100</v>
      </c>
      <c r="E5202">
        <v>13</v>
      </c>
      <c r="F5202" t="s">
        <v>59</v>
      </c>
      <c r="G5202">
        <v>11.491879702814099</v>
      </c>
      <c r="H5202">
        <v>0</v>
      </c>
      <c r="I5202">
        <v>0.18342722241513101</v>
      </c>
      <c r="J5202" s="1">
        <v>0</v>
      </c>
      <c r="K5202" s="1">
        <v>150</v>
      </c>
    </row>
    <row r="5203" spans="1:11">
      <c r="A5203" t="s">
        <v>30</v>
      </c>
      <c r="B5203" t="s">
        <v>125</v>
      </c>
      <c r="C5203" t="s">
        <v>99</v>
      </c>
      <c r="D5203" t="s">
        <v>100</v>
      </c>
      <c r="E5203">
        <v>13</v>
      </c>
      <c r="F5203" t="s">
        <v>83</v>
      </c>
      <c r="G5203">
        <v>11.491879702814099</v>
      </c>
      <c r="H5203">
        <v>0</v>
      </c>
      <c r="I5203">
        <v>-0.20411729620250399</v>
      </c>
      <c r="J5203" s="1">
        <v>0</v>
      </c>
      <c r="K5203" s="1">
        <v>150</v>
      </c>
    </row>
    <row r="5204" spans="1:11">
      <c r="A5204" t="s">
        <v>30</v>
      </c>
      <c r="B5204" t="s">
        <v>125</v>
      </c>
      <c r="C5204" t="s">
        <v>99</v>
      </c>
      <c r="D5204" t="s">
        <v>100</v>
      </c>
      <c r="E5204">
        <v>13</v>
      </c>
      <c r="F5204" t="s">
        <v>65</v>
      </c>
      <c r="G5204">
        <v>11.491879702814099</v>
      </c>
      <c r="H5204">
        <v>0</v>
      </c>
      <c r="I5204">
        <v>0.17871006910479201</v>
      </c>
      <c r="J5204" s="1">
        <v>0</v>
      </c>
      <c r="K5204" s="1">
        <v>150</v>
      </c>
    </row>
    <row r="5205" spans="1:11">
      <c r="A5205" t="s">
        <v>30</v>
      </c>
      <c r="B5205" t="s">
        <v>125</v>
      </c>
      <c r="C5205" t="s">
        <v>99</v>
      </c>
      <c r="D5205" t="s">
        <v>100</v>
      </c>
      <c r="E5205">
        <v>13</v>
      </c>
      <c r="F5205" t="s">
        <v>64</v>
      </c>
      <c r="G5205">
        <v>11.491879702814099</v>
      </c>
      <c r="H5205">
        <v>0</v>
      </c>
      <c r="I5205">
        <v>0.35815635031916299</v>
      </c>
      <c r="J5205" s="1">
        <v>0</v>
      </c>
      <c r="K5205" s="1">
        <v>150</v>
      </c>
    </row>
    <row r="5206" spans="1:11">
      <c r="A5206" t="s">
        <v>30</v>
      </c>
      <c r="B5206" t="s">
        <v>125</v>
      </c>
      <c r="C5206" t="s">
        <v>99</v>
      </c>
      <c r="D5206" t="s">
        <v>100</v>
      </c>
      <c r="E5206">
        <v>13</v>
      </c>
      <c r="F5206" t="s">
        <v>17</v>
      </c>
      <c r="G5206">
        <v>11.491879702814099</v>
      </c>
      <c r="H5206">
        <v>0</v>
      </c>
      <c r="I5206">
        <v>-3.3038784335111302</v>
      </c>
      <c r="J5206" s="1">
        <v>0</v>
      </c>
      <c r="K5206" s="1">
        <v>150</v>
      </c>
    </row>
    <row r="5207" spans="1:11">
      <c r="A5207" t="s">
        <v>30</v>
      </c>
      <c r="B5207" t="s">
        <v>125</v>
      </c>
      <c r="C5207" t="s">
        <v>99</v>
      </c>
      <c r="D5207" t="s">
        <v>100</v>
      </c>
      <c r="E5207">
        <v>13</v>
      </c>
      <c r="F5207" t="s">
        <v>63</v>
      </c>
      <c r="G5207">
        <v>11.491879702814099</v>
      </c>
      <c r="H5207">
        <v>0</v>
      </c>
      <c r="I5207">
        <v>0.637522455106319</v>
      </c>
      <c r="J5207" s="1">
        <v>0</v>
      </c>
      <c r="K5207" s="1">
        <v>150</v>
      </c>
    </row>
    <row r="5208" spans="1:11">
      <c r="A5208" t="s">
        <v>30</v>
      </c>
      <c r="B5208" t="s">
        <v>125</v>
      </c>
      <c r="C5208" t="s">
        <v>99</v>
      </c>
      <c r="D5208" t="s">
        <v>100</v>
      </c>
      <c r="E5208">
        <v>13</v>
      </c>
      <c r="F5208" t="s">
        <v>72</v>
      </c>
      <c r="G5208">
        <v>11.491879702814099</v>
      </c>
      <c r="H5208">
        <v>0</v>
      </c>
      <c r="I5208">
        <v>-4.46492615332855</v>
      </c>
      <c r="J5208" s="1">
        <v>0</v>
      </c>
      <c r="K5208" s="1">
        <v>150</v>
      </c>
    </row>
    <row r="5209" spans="1:11">
      <c r="A5209" t="s">
        <v>30</v>
      </c>
      <c r="B5209" t="s">
        <v>125</v>
      </c>
      <c r="C5209" t="s">
        <v>99</v>
      </c>
      <c r="D5209" t="s">
        <v>100</v>
      </c>
      <c r="E5209">
        <v>14</v>
      </c>
      <c r="F5209" t="s">
        <v>62</v>
      </c>
      <c r="G5209">
        <v>11.3180205902331</v>
      </c>
      <c r="H5209">
        <v>0</v>
      </c>
      <c r="I5209">
        <v>0.91718292473977403</v>
      </c>
      <c r="J5209" s="1">
        <v>0</v>
      </c>
      <c r="K5209" s="1">
        <v>150</v>
      </c>
    </row>
    <row r="5210" spans="1:11">
      <c r="A5210" t="s">
        <v>30</v>
      </c>
      <c r="B5210" t="s">
        <v>125</v>
      </c>
      <c r="C5210" t="s">
        <v>99</v>
      </c>
      <c r="D5210" t="s">
        <v>100</v>
      </c>
      <c r="E5210">
        <v>14</v>
      </c>
      <c r="F5210" t="s">
        <v>84</v>
      </c>
      <c r="G5210">
        <v>11.3180205902331</v>
      </c>
      <c r="H5210">
        <v>0</v>
      </c>
      <c r="I5210">
        <v>7.8162668874083005E-2</v>
      </c>
      <c r="J5210" s="1">
        <v>0</v>
      </c>
      <c r="K5210" s="1">
        <v>24.786885245901601</v>
      </c>
    </row>
    <row r="5211" spans="1:11">
      <c r="A5211" t="s">
        <v>30</v>
      </c>
      <c r="B5211" t="s">
        <v>125</v>
      </c>
      <c r="C5211" t="s">
        <v>99</v>
      </c>
      <c r="D5211" t="s">
        <v>100</v>
      </c>
      <c r="E5211">
        <v>14</v>
      </c>
      <c r="F5211" t="s">
        <v>84</v>
      </c>
      <c r="G5211">
        <v>11.3180205902331</v>
      </c>
      <c r="H5211">
        <v>1</v>
      </c>
      <c r="I5211">
        <v>0.256348715627367</v>
      </c>
      <c r="J5211" s="1">
        <v>24.786885245901601</v>
      </c>
      <c r="K5211" s="1">
        <v>150</v>
      </c>
    </row>
    <row r="5212" spans="1:11">
      <c r="A5212" t="s">
        <v>30</v>
      </c>
      <c r="B5212" t="s">
        <v>125</v>
      </c>
      <c r="C5212" t="s">
        <v>99</v>
      </c>
      <c r="D5212" t="s">
        <v>100</v>
      </c>
      <c r="E5212">
        <v>14</v>
      </c>
      <c r="F5212" t="s">
        <v>80</v>
      </c>
      <c r="G5212">
        <v>11.3180205902331</v>
      </c>
      <c r="H5212">
        <v>0</v>
      </c>
      <c r="I5212">
        <v>8.9733174745804806E-2</v>
      </c>
      <c r="J5212" s="1">
        <v>0</v>
      </c>
      <c r="K5212" s="1">
        <v>150</v>
      </c>
    </row>
    <row r="5213" spans="1:11">
      <c r="A5213" t="s">
        <v>30</v>
      </c>
      <c r="B5213" t="s">
        <v>125</v>
      </c>
      <c r="C5213" t="s">
        <v>99</v>
      </c>
      <c r="D5213" t="s">
        <v>100</v>
      </c>
      <c r="E5213">
        <v>14</v>
      </c>
      <c r="F5213" t="s">
        <v>81</v>
      </c>
      <c r="G5213">
        <v>11.3180205902331</v>
      </c>
      <c r="H5213">
        <v>0</v>
      </c>
      <c r="I5213">
        <v>1.8040572889477701E-2</v>
      </c>
      <c r="J5213" s="1">
        <v>0</v>
      </c>
      <c r="K5213" s="1">
        <v>150</v>
      </c>
    </row>
    <row r="5214" spans="1:11">
      <c r="A5214" t="s">
        <v>30</v>
      </c>
      <c r="B5214" t="s">
        <v>125</v>
      </c>
      <c r="C5214" t="s">
        <v>99</v>
      </c>
      <c r="D5214" t="s">
        <v>100</v>
      </c>
      <c r="E5214">
        <v>14</v>
      </c>
      <c r="F5214" t="s">
        <v>79</v>
      </c>
      <c r="G5214">
        <v>11.3180205902331</v>
      </c>
      <c r="H5214">
        <v>0</v>
      </c>
      <c r="I5214">
        <v>3.98034259907755E-2</v>
      </c>
      <c r="J5214" s="1">
        <v>0</v>
      </c>
      <c r="K5214" s="1">
        <v>150</v>
      </c>
    </row>
    <row r="5215" spans="1:11">
      <c r="A5215" t="s">
        <v>30</v>
      </c>
      <c r="B5215" t="s">
        <v>125</v>
      </c>
      <c r="C5215" t="s">
        <v>99</v>
      </c>
      <c r="D5215" t="s">
        <v>100</v>
      </c>
      <c r="E5215">
        <v>14</v>
      </c>
      <c r="F5215" t="s">
        <v>66</v>
      </c>
      <c r="G5215">
        <v>11.3180205902331</v>
      </c>
      <c r="H5215">
        <v>0</v>
      </c>
      <c r="I5215">
        <v>6.7066325179670802E-2</v>
      </c>
      <c r="J5215" s="1">
        <v>0</v>
      </c>
      <c r="K5215" s="1">
        <v>150</v>
      </c>
    </row>
    <row r="5216" spans="1:11">
      <c r="A5216" t="s">
        <v>30</v>
      </c>
      <c r="B5216" t="s">
        <v>125</v>
      </c>
      <c r="C5216" t="s">
        <v>99</v>
      </c>
      <c r="D5216" t="s">
        <v>100</v>
      </c>
      <c r="E5216">
        <v>14</v>
      </c>
      <c r="F5216" t="s">
        <v>56</v>
      </c>
      <c r="G5216">
        <v>11.3180205902331</v>
      </c>
      <c r="H5216">
        <v>0</v>
      </c>
      <c r="I5216">
        <v>0.332259009181465</v>
      </c>
      <c r="J5216" s="1">
        <v>0</v>
      </c>
      <c r="K5216" s="1">
        <v>150</v>
      </c>
    </row>
    <row r="5217" spans="1:11">
      <c r="A5217" t="s">
        <v>30</v>
      </c>
      <c r="B5217" t="s">
        <v>125</v>
      </c>
      <c r="C5217" t="s">
        <v>99</v>
      </c>
      <c r="D5217" t="s">
        <v>100</v>
      </c>
      <c r="E5217">
        <v>14</v>
      </c>
      <c r="F5217" t="s">
        <v>82</v>
      </c>
      <c r="G5217">
        <v>11.3180205902331</v>
      </c>
      <c r="H5217">
        <v>0</v>
      </c>
      <c r="I5217">
        <v>-0.34273321855801397</v>
      </c>
      <c r="J5217" s="1">
        <v>0</v>
      </c>
      <c r="K5217" s="1">
        <v>150</v>
      </c>
    </row>
    <row r="5218" spans="1:11">
      <c r="A5218" t="s">
        <v>30</v>
      </c>
      <c r="B5218" t="s">
        <v>125</v>
      </c>
      <c r="C5218" t="s">
        <v>99</v>
      </c>
      <c r="D5218" t="s">
        <v>100</v>
      </c>
      <c r="E5218">
        <v>14</v>
      </c>
      <c r="F5218" t="s">
        <v>91</v>
      </c>
      <c r="G5218">
        <v>11.3180205902331</v>
      </c>
      <c r="H5218">
        <v>0</v>
      </c>
      <c r="I5218">
        <v>3.1287148019392703E-2</v>
      </c>
      <c r="J5218" s="1">
        <v>0</v>
      </c>
      <c r="K5218" s="1">
        <v>150</v>
      </c>
    </row>
    <row r="5219" spans="1:11">
      <c r="A5219" t="s">
        <v>30</v>
      </c>
      <c r="B5219" t="s">
        <v>125</v>
      </c>
      <c r="C5219" t="s">
        <v>99</v>
      </c>
      <c r="D5219" t="s">
        <v>100</v>
      </c>
      <c r="E5219">
        <v>14</v>
      </c>
      <c r="F5219" t="s">
        <v>92</v>
      </c>
      <c r="G5219">
        <v>11.3180205902331</v>
      </c>
      <c r="H5219">
        <v>0</v>
      </c>
      <c r="I5219">
        <v>5.3700515870539704E-3</v>
      </c>
      <c r="J5219" s="1">
        <v>0</v>
      </c>
      <c r="K5219" s="1">
        <v>150</v>
      </c>
    </row>
    <row r="5220" spans="1:11">
      <c r="A5220" t="s">
        <v>30</v>
      </c>
      <c r="B5220" t="s">
        <v>125</v>
      </c>
      <c r="C5220" t="s">
        <v>99</v>
      </c>
      <c r="D5220" t="s">
        <v>100</v>
      </c>
      <c r="E5220">
        <v>14</v>
      </c>
      <c r="F5220" t="s">
        <v>85</v>
      </c>
      <c r="G5220">
        <v>11.3180205902331</v>
      </c>
      <c r="H5220">
        <v>0</v>
      </c>
      <c r="I5220">
        <v>5.9150361247229603E-2</v>
      </c>
      <c r="J5220" s="1">
        <v>0</v>
      </c>
      <c r="K5220" s="1">
        <v>150</v>
      </c>
    </row>
    <row r="5221" spans="1:11">
      <c r="A5221" t="s">
        <v>30</v>
      </c>
      <c r="B5221" t="s">
        <v>125</v>
      </c>
      <c r="C5221" t="s">
        <v>99</v>
      </c>
      <c r="D5221" t="s">
        <v>100</v>
      </c>
      <c r="E5221">
        <v>14</v>
      </c>
      <c r="F5221" t="s">
        <v>93</v>
      </c>
      <c r="G5221">
        <v>11.3180205902331</v>
      </c>
      <c r="H5221">
        <v>0</v>
      </c>
      <c r="I5221">
        <v>-6.5048271256830104E-2</v>
      </c>
      <c r="J5221" s="1">
        <v>0</v>
      </c>
      <c r="K5221" s="1">
        <v>150</v>
      </c>
    </row>
    <row r="5222" spans="1:11">
      <c r="A5222" t="s">
        <v>30</v>
      </c>
      <c r="B5222" t="s">
        <v>125</v>
      </c>
      <c r="C5222" t="s">
        <v>99</v>
      </c>
      <c r="D5222" t="s">
        <v>100</v>
      </c>
      <c r="E5222">
        <v>14</v>
      </c>
      <c r="F5222" t="s">
        <v>55</v>
      </c>
      <c r="G5222">
        <v>11.3180205902331</v>
      </c>
      <c r="H5222">
        <v>0</v>
      </c>
      <c r="I5222">
        <v>0.23510235874566901</v>
      </c>
      <c r="J5222" s="1">
        <v>0</v>
      </c>
      <c r="K5222" s="1">
        <v>150</v>
      </c>
    </row>
    <row r="5223" spans="1:11">
      <c r="A5223" t="s">
        <v>30</v>
      </c>
      <c r="B5223" t="s">
        <v>125</v>
      </c>
      <c r="C5223" t="s">
        <v>99</v>
      </c>
      <c r="D5223" t="s">
        <v>100</v>
      </c>
      <c r="E5223">
        <v>14</v>
      </c>
      <c r="F5223" t="s">
        <v>61</v>
      </c>
      <c r="G5223">
        <v>11.3180205902331</v>
      </c>
      <c r="H5223">
        <v>0</v>
      </c>
      <c r="I5223">
        <v>0.745881397621461</v>
      </c>
      <c r="J5223" s="1">
        <v>0</v>
      </c>
      <c r="K5223" s="1">
        <v>150</v>
      </c>
    </row>
    <row r="5224" spans="1:11">
      <c r="A5224" t="s">
        <v>30</v>
      </c>
      <c r="B5224" t="s">
        <v>125</v>
      </c>
      <c r="C5224" t="s">
        <v>99</v>
      </c>
      <c r="D5224" t="s">
        <v>100</v>
      </c>
      <c r="E5224">
        <v>14</v>
      </c>
      <c r="F5224" t="s">
        <v>60</v>
      </c>
      <c r="G5224">
        <v>11.3180205902331</v>
      </c>
      <c r="H5224">
        <v>0</v>
      </c>
      <c r="I5224">
        <v>0.59846793049554103</v>
      </c>
      <c r="J5224" s="1">
        <v>0</v>
      </c>
      <c r="K5224" s="1">
        <v>150</v>
      </c>
    </row>
    <row r="5225" spans="1:11">
      <c r="A5225" t="s">
        <v>30</v>
      </c>
      <c r="B5225" t="s">
        <v>125</v>
      </c>
      <c r="C5225" t="s">
        <v>99</v>
      </c>
      <c r="D5225" t="s">
        <v>100</v>
      </c>
      <c r="E5225">
        <v>14</v>
      </c>
      <c r="F5225" t="s">
        <v>57</v>
      </c>
      <c r="G5225">
        <v>11.3180205902331</v>
      </c>
      <c r="H5225">
        <v>0</v>
      </c>
      <c r="I5225">
        <v>0.20391477468505301</v>
      </c>
      <c r="J5225" s="1">
        <v>0</v>
      </c>
      <c r="K5225" s="1">
        <v>150</v>
      </c>
    </row>
    <row r="5226" spans="1:11">
      <c r="A5226" t="s">
        <v>30</v>
      </c>
      <c r="B5226" t="s">
        <v>125</v>
      </c>
      <c r="C5226" t="s">
        <v>99</v>
      </c>
      <c r="D5226" t="s">
        <v>100</v>
      </c>
      <c r="E5226">
        <v>14</v>
      </c>
      <c r="F5226" t="s">
        <v>59</v>
      </c>
      <c r="G5226">
        <v>11.3180205902331</v>
      </c>
      <c r="H5226">
        <v>0</v>
      </c>
      <c r="I5226">
        <v>0.27479763642340799</v>
      </c>
      <c r="J5226" s="1">
        <v>0</v>
      </c>
      <c r="K5226" s="1">
        <v>150</v>
      </c>
    </row>
    <row r="5227" spans="1:11">
      <c r="A5227" t="s">
        <v>30</v>
      </c>
      <c r="B5227" t="s">
        <v>125</v>
      </c>
      <c r="C5227" t="s">
        <v>99</v>
      </c>
      <c r="D5227" t="s">
        <v>100</v>
      </c>
      <c r="E5227">
        <v>14</v>
      </c>
      <c r="F5227" t="s">
        <v>83</v>
      </c>
      <c r="G5227">
        <v>11.3180205902331</v>
      </c>
      <c r="H5227">
        <v>0</v>
      </c>
      <c r="I5227">
        <v>-0.203070425602183</v>
      </c>
      <c r="J5227" s="1">
        <v>0</v>
      </c>
      <c r="K5227" s="1">
        <v>150</v>
      </c>
    </row>
    <row r="5228" spans="1:11">
      <c r="A5228" t="s">
        <v>30</v>
      </c>
      <c r="B5228" t="s">
        <v>125</v>
      </c>
      <c r="C5228" t="s">
        <v>99</v>
      </c>
      <c r="D5228" t="s">
        <v>100</v>
      </c>
      <c r="E5228">
        <v>14</v>
      </c>
      <c r="F5228" t="s">
        <v>65</v>
      </c>
      <c r="G5228">
        <v>11.3180205902331</v>
      </c>
      <c r="H5228">
        <v>0</v>
      </c>
      <c r="I5228">
        <v>0.16291718861759399</v>
      </c>
      <c r="J5228" s="1">
        <v>0</v>
      </c>
      <c r="K5228" s="1">
        <v>150</v>
      </c>
    </row>
    <row r="5229" spans="1:11">
      <c r="A5229" t="s">
        <v>30</v>
      </c>
      <c r="B5229" t="s">
        <v>125</v>
      </c>
      <c r="C5229" t="s">
        <v>99</v>
      </c>
      <c r="D5229" t="s">
        <v>100</v>
      </c>
      <c r="E5229">
        <v>14</v>
      </c>
      <c r="F5229" t="s">
        <v>64</v>
      </c>
      <c r="G5229">
        <v>11.3180205902331</v>
      </c>
      <c r="H5229">
        <v>0</v>
      </c>
      <c r="I5229">
        <v>0.38502238346669998</v>
      </c>
      <c r="J5229" s="1">
        <v>0</v>
      </c>
      <c r="K5229" s="1">
        <v>150</v>
      </c>
    </row>
    <row r="5230" spans="1:11">
      <c r="A5230" t="s">
        <v>30</v>
      </c>
      <c r="B5230" t="s">
        <v>125</v>
      </c>
      <c r="C5230" t="s">
        <v>99</v>
      </c>
      <c r="D5230" t="s">
        <v>100</v>
      </c>
      <c r="E5230">
        <v>14</v>
      </c>
      <c r="F5230" t="s">
        <v>17</v>
      </c>
      <c r="G5230">
        <v>11.3180205902331</v>
      </c>
      <c r="H5230">
        <v>0</v>
      </c>
      <c r="I5230">
        <v>-3.3517279118887102</v>
      </c>
      <c r="J5230" s="1">
        <v>0</v>
      </c>
      <c r="K5230" s="1">
        <v>150</v>
      </c>
    </row>
    <row r="5231" spans="1:11">
      <c r="A5231" t="s">
        <v>30</v>
      </c>
      <c r="B5231" t="s">
        <v>125</v>
      </c>
      <c r="C5231" t="s">
        <v>99</v>
      </c>
      <c r="D5231" t="s">
        <v>100</v>
      </c>
      <c r="E5231">
        <v>14</v>
      </c>
      <c r="F5231" t="s">
        <v>63</v>
      </c>
      <c r="G5231">
        <v>11.3180205902331</v>
      </c>
      <c r="H5231">
        <v>0</v>
      </c>
      <c r="I5231">
        <v>0.73590510960524702</v>
      </c>
      <c r="J5231" s="1">
        <v>0</v>
      </c>
      <c r="K5231" s="1">
        <v>150</v>
      </c>
    </row>
    <row r="5232" spans="1:11">
      <c r="A5232" t="s">
        <v>30</v>
      </c>
      <c r="B5232" t="s">
        <v>125</v>
      </c>
      <c r="C5232" t="s">
        <v>99</v>
      </c>
      <c r="D5232" t="s">
        <v>100</v>
      </c>
      <c r="E5232">
        <v>14</v>
      </c>
      <c r="F5232" t="s">
        <v>72</v>
      </c>
      <c r="G5232">
        <v>11.3180205902331</v>
      </c>
      <c r="H5232">
        <v>0</v>
      </c>
      <c r="I5232">
        <v>-4.3924176304044202</v>
      </c>
      <c r="J5232" s="1">
        <v>0</v>
      </c>
      <c r="K5232" s="1">
        <v>150</v>
      </c>
    </row>
    <row r="5233" spans="1:11">
      <c r="A5233" t="s">
        <v>30</v>
      </c>
      <c r="B5233" t="s">
        <v>125</v>
      </c>
      <c r="C5233" t="s">
        <v>99</v>
      </c>
      <c r="D5233" t="s">
        <v>100</v>
      </c>
      <c r="E5233">
        <v>15</v>
      </c>
      <c r="F5233" t="s">
        <v>62</v>
      </c>
      <c r="G5233">
        <v>10.989420511605299</v>
      </c>
      <c r="H5233">
        <v>0</v>
      </c>
      <c r="I5233">
        <v>1.0129050479905699</v>
      </c>
      <c r="J5233" s="1">
        <v>0</v>
      </c>
      <c r="K5233" s="1">
        <v>150</v>
      </c>
    </row>
    <row r="5234" spans="1:11">
      <c r="A5234" t="s">
        <v>30</v>
      </c>
      <c r="B5234" t="s">
        <v>125</v>
      </c>
      <c r="C5234" t="s">
        <v>99</v>
      </c>
      <c r="D5234" t="s">
        <v>100</v>
      </c>
      <c r="E5234">
        <v>15</v>
      </c>
      <c r="F5234" t="s">
        <v>84</v>
      </c>
      <c r="G5234">
        <v>10.989420511605299</v>
      </c>
      <c r="H5234">
        <v>0</v>
      </c>
      <c r="I5234">
        <v>7.0429538229134295E-2</v>
      </c>
      <c r="J5234" s="1">
        <v>0</v>
      </c>
      <c r="K5234" s="1">
        <v>150</v>
      </c>
    </row>
    <row r="5235" spans="1:11">
      <c r="A5235" t="s">
        <v>30</v>
      </c>
      <c r="B5235" t="s">
        <v>125</v>
      </c>
      <c r="C5235" t="s">
        <v>99</v>
      </c>
      <c r="D5235" t="s">
        <v>100</v>
      </c>
      <c r="E5235">
        <v>15</v>
      </c>
      <c r="F5235" t="s">
        <v>80</v>
      </c>
      <c r="G5235">
        <v>10.989420511605299</v>
      </c>
      <c r="H5235">
        <v>0</v>
      </c>
      <c r="I5235">
        <v>8.0842541019059896E-2</v>
      </c>
      <c r="J5235" s="1">
        <v>0</v>
      </c>
      <c r="K5235" s="1">
        <v>150</v>
      </c>
    </row>
    <row r="5236" spans="1:11">
      <c r="A5236" t="s">
        <v>30</v>
      </c>
      <c r="B5236" t="s">
        <v>125</v>
      </c>
      <c r="C5236" t="s">
        <v>99</v>
      </c>
      <c r="D5236" t="s">
        <v>100</v>
      </c>
      <c r="E5236">
        <v>15</v>
      </c>
      <c r="F5236" t="s">
        <v>81</v>
      </c>
      <c r="G5236">
        <v>10.989420511605299</v>
      </c>
      <c r="H5236">
        <v>0</v>
      </c>
      <c r="I5236">
        <v>1.89111273383059E-2</v>
      </c>
      <c r="J5236" s="1">
        <v>0</v>
      </c>
      <c r="K5236" s="1">
        <v>150</v>
      </c>
    </row>
    <row r="5237" spans="1:11">
      <c r="A5237" t="s">
        <v>30</v>
      </c>
      <c r="B5237" t="s">
        <v>125</v>
      </c>
      <c r="C5237" t="s">
        <v>99</v>
      </c>
      <c r="D5237" t="s">
        <v>100</v>
      </c>
      <c r="E5237">
        <v>15</v>
      </c>
      <c r="F5237" t="s">
        <v>79</v>
      </c>
      <c r="G5237">
        <v>10.989420511605299</v>
      </c>
      <c r="H5237">
        <v>0</v>
      </c>
      <c r="I5237">
        <v>5.19078093232056E-2</v>
      </c>
      <c r="J5237" s="1">
        <v>0</v>
      </c>
      <c r="K5237" s="1">
        <v>150</v>
      </c>
    </row>
    <row r="5238" spans="1:11">
      <c r="A5238" t="s">
        <v>30</v>
      </c>
      <c r="B5238" t="s">
        <v>125</v>
      </c>
      <c r="C5238" t="s">
        <v>99</v>
      </c>
      <c r="D5238" t="s">
        <v>100</v>
      </c>
      <c r="E5238">
        <v>15</v>
      </c>
      <c r="F5238" t="s">
        <v>66</v>
      </c>
      <c r="G5238">
        <v>10.989420511605299</v>
      </c>
      <c r="H5238">
        <v>0</v>
      </c>
      <c r="I5238">
        <v>0.11155344020218499</v>
      </c>
      <c r="J5238" s="1">
        <v>0</v>
      </c>
      <c r="K5238" s="1">
        <v>150</v>
      </c>
    </row>
    <row r="5239" spans="1:11">
      <c r="A5239" t="s">
        <v>30</v>
      </c>
      <c r="B5239" t="s">
        <v>125</v>
      </c>
      <c r="C5239" t="s">
        <v>99</v>
      </c>
      <c r="D5239" t="s">
        <v>100</v>
      </c>
      <c r="E5239">
        <v>15</v>
      </c>
      <c r="F5239" t="s">
        <v>56</v>
      </c>
      <c r="G5239">
        <v>10.989420511605299</v>
      </c>
      <c r="H5239">
        <v>0</v>
      </c>
      <c r="I5239">
        <v>0.36049999283954498</v>
      </c>
      <c r="J5239" s="1">
        <v>0</v>
      </c>
      <c r="K5239" s="1">
        <v>150</v>
      </c>
    </row>
    <row r="5240" spans="1:11">
      <c r="A5240" t="s">
        <v>30</v>
      </c>
      <c r="B5240" t="s">
        <v>125</v>
      </c>
      <c r="C5240" t="s">
        <v>99</v>
      </c>
      <c r="D5240" t="s">
        <v>100</v>
      </c>
      <c r="E5240">
        <v>15</v>
      </c>
      <c r="F5240" t="s">
        <v>82</v>
      </c>
      <c r="G5240">
        <v>10.989420511605299</v>
      </c>
      <c r="H5240">
        <v>0</v>
      </c>
      <c r="I5240">
        <v>-0.40580143959521398</v>
      </c>
      <c r="J5240" s="1">
        <v>0</v>
      </c>
      <c r="K5240" s="1">
        <v>150</v>
      </c>
    </row>
    <row r="5241" spans="1:11">
      <c r="A5241" t="s">
        <v>30</v>
      </c>
      <c r="B5241" t="s">
        <v>125</v>
      </c>
      <c r="C5241" t="s">
        <v>99</v>
      </c>
      <c r="D5241" t="s">
        <v>100</v>
      </c>
      <c r="E5241">
        <v>15</v>
      </c>
      <c r="F5241" t="s">
        <v>91</v>
      </c>
      <c r="G5241">
        <v>10.989420511605299</v>
      </c>
      <c r="H5241">
        <v>0</v>
      </c>
      <c r="I5241">
        <v>3.2800897277656497E-2</v>
      </c>
      <c r="J5241" s="1">
        <v>0</v>
      </c>
      <c r="K5241" s="1">
        <v>150</v>
      </c>
    </row>
    <row r="5242" spans="1:11">
      <c r="A5242" t="s">
        <v>30</v>
      </c>
      <c r="B5242" t="s">
        <v>125</v>
      </c>
      <c r="C5242" t="s">
        <v>99</v>
      </c>
      <c r="D5242" t="s">
        <v>100</v>
      </c>
      <c r="E5242">
        <v>15</v>
      </c>
      <c r="F5242" t="s">
        <v>92</v>
      </c>
      <c r="G5242">
        <v>10.989420511605299</v>
      </c>
      <c r="H5242">
        <v>0</v>
      </c>
      <c r="I5242">
        <v>2.6156341841598201E-3</v>
      </c>
      <c r="J5242" s="1">
        <v>0</v>
      </c>
      <c r="K5242" s="1">
        <v>150</v>
      </c>
    </row>
    <row r="5243" spans="1:11">
      <c r="A5243" t="s">
        <v>30</v>
      </c>
      <c r="B5243" t="s">
        <v>125</v>
      </c>
      <c r="C5243" t="s">
        <v>99</v>
      </c>
      <c r="D5243" t="s">
        <v>100</v>
      </c>
      <c r="E5243">
        <v>15</v>
      </c>
      <c r="F5243" t="s">
        <v>85</v>
      </c>
      <c r="G5243">
        <v>10.989420511605299</v>
      </c>
      <c r="H5243">
        <v>0</v>
      </c>
      <c r="I5243">
        <v>6.4467885032743297E-2</v>
      </c>
      <c r="J5243" s="1">
        <v>0</v>
      </c>
      <c r="K5243" s="1">
        <v>150</v>
      </c>
    </row>
    <row r="5244" spans="1:11">
      <c r="A5244" t="s">
        <v>30</v>
      </c>
      <c r="B5244" t="s">
        <v>125</v>
      </c>
      <c r="C5244" t="s">
        <v>99</v>
      </c>
      <c r="D5244" t="s">
        <v>100</v>
      </c>
      <c r="E5244">
        <v>15</v>
      </c>
      <c r="F5244" t="s">
        <v>93</v>
      </c>
      <c r="G5244">
        <v>10.989420511605299</v>
      </c>
      <c r="H5244">
        <v>0</v>
      </c>
      <c r="I5244">
        <v>-6.9535568424824098E-2</v>
      </c>
      <c r="J5244" s="1">
        <v>0</v>
      </c>
      <c r="K5244" s="1">
        <v>150</v>
      </c>
    </row>
    <row r="5245" spans="1:11">
      <c r="A5245" t="s">
        <v>30</v>
      </c>
      <c r="B5245" t="s">
        <v>125</v>
      </c>
      <c r="C5245" t="s">
        <v>99</v>
      </c>
      <c r="D5245" t="s">
        <v>100</v>
      </c>
      <c r="E5245">
        <v>15</v>
      </c>
      <c r="F5245" t="s">
        <v>55</v>
      </c>
      <c r="G5245">
        <v>10.989420511605299</v>
      </c>
      <c r="H5245">
        <v>0</v>
      </c>
      <c r="I5245">
        <v>0.28723452733860799</v>
      </c>
      <c r="J5245" s="1">
        <v>0</v>
      </c>
      <c r="K5245" s="1">
        <v>150</v>
      </c>
    </row>
    <row r="5246" spans="1:11">
      <c r="A5246" t="s">
        <v>30</v>
      </c>
      <c r="B5246" t="s">
        <v>125</v>
      </c>
      <c r="C5246" t="s">
        <v>99</v>
      </c>
      <c r="D5246" t="s">
        <v>100</v>
      </c>
      <c r="E5246">
        <v>15</v>
      </c>
      <c r="F5246" t="s">
        <v>61</v>
      </c>
      <c r="G5246">
        <v>10.989420511605299</v>
      </c>
      <c r="H5246">
        <v>0</v>
      </c>
      <c r="I5246">
        <v>0.79862224797268</v>
      </c>
      <c r="J5246" s="1">
        <v>0</v>
      </c>
      <c r="K5246" s="1">
        <v>150</v>
      </c>
    </row>
    <row r="5247" spans="1:11">
      <c r="A5247" t="s">
        <v>30</v>
      </c>
      <c r="B5247" t="s">
        <v>125</v>
      </c>
      <c r="C5247" t="s">
        <v>99</v>
      </c>
      <c r="D5247" t="s">
        <v>100</v>
      </c>
      <c r="E5247">
        <v>15</v>
      </c>
      <c r="F5247" t="s">
        <v>60</v>
      </c>
      <c r="G5247">
        <v>10.989420511605299</v>
      </c>
      <c r="H5247">
        <v>0</v>
      </c>
      <c r="I5247">
        <v>0.66171645131851298</v>
      </c>
      <c r="J5247" s="1">
        <v>0</v>
      </c>
      <c r="K5247" s="1">
        <v>150</v>
      </c>
    </row>
    <row r="5248" spans="1:11">
      <c r="A5248" t="s">
        <v>30</v>
      </c>
      <c r="B5248" t="s">
        <v>125</v>
      </c>
      <c r="C5248" t="s">
        <v>99</v>
      </c>
      <c r="D5248" t="s">
        <v>100</v>
      </c>
      <c r="E5248">
        <v>15</v>
      </c>
      <c r="F5248" t="s">
        <v>57</v>
      </c>
      <c r="G5248">
        <v>10.989420511605299</v>
      </c>
      <c r="H5248">
        <v>0</v>
      </c>
      <c r="I5248">
        <v>0.20466951925633001</v>
      </c>
      <c r="J5248" s="1">
        <v>0</v>
      </c>
      <c r="K5248" s="1">
        <v>150</v>
      </c>
    </row>
    <row r="5249" spans="1:11">
      <c r="A5249" t="s">
        <v>30</v>
      </c>
      <c r="B5249" t="s">
        <v>125</v>
      </c>
      <c r="C5249" t="s">
        <v>99</v>
      </c>
      <c r="D5249" t="s">
        <v>100</v>
      </c>
      <c r="E5249">
        <v>15</v>
      </c>
      <c r="F5249" t="s">
        <v>59</v>
      </c>
      <c r="G5249">
        <v>10.989420511605299</v>
      </c>
      <c r="H5249">
        <v>0</v>
      </c>
      <c r="I5249">
        <v>0.28720794548346401</v>
      </c>
      <c r="J5249" s="1">
        <v>0</v>
      </c>
      <c r="K5249" s="1">
        <v>150</v>
      </c>
    </row>
    <row r="5250" spans="1:11">
      <c r="A5250" t="s">
        <v>30</v>
      </c>
      <c r="B5250" t="s">
        <v>125</v>
      </c>
      <c r="C5250" t="s">
        <v>99</v>
      </c>
      <c r="D5250" t="s">
        <v>100</v>
      </c>
      <c r="E5250">
        <v>15</v>
      </c>
      <c r="F5250" t="s">
        <v>83</v>
      </c>
      <c r="G5250">
        <v>10.989420511605299</v>
      </c>
      <c r="H5250">
        <v>0</v>
      </c>
      <c r="I5250">
        <v>-0.157618948996959</v>
      </c>
      <c r="J5250" s="1">
        <v>0</v>
      </c>
      <c r="K5250" s="1">
        <v>150</v>
      </c>
    </row>
    <row r="5251" spans="1:11">
      <c r="A5251" t="s">
        <v>30</v>
      </c>
      <c r="B5251" t="s">
        <v>125</v>
      </c>
      <c r="C5251" t="s">
        <v>99</v>
      </c>
      <c r="D5251" t="s">
        <v>100</v>
      </c>
      <c r="E5251">
        <v>15</v>
      </c>
      <c r="F5251" t="s">
        <v>65</v>
      </c>
      <c r="G5251">
        <v>10.989420511605299</v>
      </c>
      <c r="H5251">
        <v>0</v>
      </c>
      <c r="I5251">
        <v>0.17497118021839</v>
      </c>
      <c r="J5251" s="1">
        <v>0</v>
      </c>
      <c r="K5251" s="1">
        <v>150</v>
      </c>
    </row>
    <row r="5252" spans="1:11">
      <c r="A5252" t="s">
        <v>30</v>
      </c>
      <c r="B5252" t="s">
        <v>125</v>
      </c>
      <c r="C5252" t="s">
        <v>99</v>
      </c>
      <c r="D5252" t="s">
        <v>100</v>
      </c>
      <c r="E5252">
        <v>15</v>
      </c>
      <c r="F5252" t="s">
        <v>64</v>
      </c>
      <c r="G5252">
        <v>10.989420511605299</v>
      </c>
      <c r="H5252">
        <v>0</v>
      </c>
      <c r="I5252">
        <v>0.41215008164135197</v>
      </c>
      <c r="J5252" s="1">
        <v>0</v>
      </c>
      <c r="K5252" s="1">
        <v>150</v>
      </c>
    </row>
    <row r="5253" spans="1:11">
      <c r="A5253" t="s">
        <v>30</v>
      </c>
      <c r="B5253" t="s">
        <v>125</v>
      </c>
      <c r="C5253" t="s">
        <v>99</v>
      </c>
      <c r="D5253" t="s">
        <v>100</v>
      </c>
      <c r="E5253">
        <v>15</v>
      </c>
      <c r="F5253" t="s">
        <v>17</v>
      </c>
      <c r="G5253">
        <v>10.989420511605299</v>
      </c>
      <c r="H5253">
        <v>0</v>
      </c>
      <c r="I5253">
        <v>-3.3249002471089102</v>
      </c>
      <c r="J5253" s="1">
        <v>0</v>
      </c>
      <c r="K5253" s="1">
        <v>150</v>
      </c>
    </row>
    <row r="5254" spans="1:11">
      <c r="A5254" t="s">
        <v>30</v>
      </c>
      <c r="B5254" t="s">
        <v>125</v>
      </c>
      <c r="C5254" t="s">
        <v>99</v>
      </c>
      <c r="D5254" t="s">
        <v>100</v>
      </c>
      <c r="E5254">
        <v>15</v>
      </c>
      <c r="F5254" t="s">
        <v>63</v>
      </c>
      <c r="G5254">
        <v>10.989420511605299</v>
      </c>
      <c r="H5254">
        <v>0</v>
      </c>
      <c r="I5254">
        <v>0.75783982080515799</v>
      </c>
      <c r="J5254" s="1">
        <v>0</v>
      </c>
      <c r="K5254" s="1">
        <v>150</v>
      </c>
    </row>
    <row r="5255" spans="1:11">
      <c r="A5255" t="s">
        <v>30</v>
      </c>
      <c r="B5255" t="s">
        <v>125</v>
      </c>
      <c r="C5255" t="s">
        <v>99</v>
      </c>
      <c r="D5255" t="s">
        <v>100</v>
      </c>
      <c r="E5255">
        <v>15</v>
      </c>
      <c r="F5255" t="s">
        <v>72</v>
      </c>
      <c r="G5255">
        <v>10.989420511605299</v>
      </c>
      <c r="H5255">
        <v>0</v>
      </c>
      <c r="I5255">
        <v>-4.0746872911002798</v>
      </c>
      <c r="J5255" s="1">
        <v>0</v>
      </c>
      <c r="K5255" s="1">
        <v>150</v>
      </c>
    </row>
    <row r="5256" spans="1:11">
      <c r="A5256" t="s">
        <v>30</v>
      </c>
      <c r="B5256" t="s">
        <v>125</v>
      </c>
      <c r="C5256" t="s">
        <v>99</v>
      </c>
      <c r="D5256" t="s">
        <v>100</v>
      </c>
      <c r="E5256">
        <v>16</v>
      </c>
      <c r="F5256" t="s">
        <v>62</v>
      </c>
      <c r="G5256">
        <v>10.3776088909779</v>
      </c>
      <c r="H5256">
        <v>0</v>
      </c>
      <c r="I5256">
        <v>0.96938078525334404</v>
      </c>
      <c r="J5256" s="1">
        <v>0</v>
      </c>
      <c r="K5256" s="1">
        <v>150</v>
      </c>
    </row>
    <row r="5257" spans="1:11">
      <c r="A5257" t="s">
        <v>30</v>
      </c>
      <c r="B5257" t="s">
        <v>125</v>
      </c>
      <c r="C5257" t="s">
        <v>99</v>
      </c>
      <c r="D5257" t="s">
        <v>100</v>
      </c>
      <c r="E5257">
        <v>16</v>
      </c>
      <c r="F5257" t="s">
        <v>84</v>
      </c>
      <c r="G5257">
        <v>10.3776088909779</v>
      </c>
      <c r="H5257">
        <v>0</v>
      </c>
      <c r="I5257">
        <v>7.0597177615713602E-2</v>
      </c>
      <c r="J5257" s="1">
        <v>0</v>
      </c>
      <c r="K5257" s="1">
        <v>150</v>
      </c>
    </row>
    <row r="5258" spans="1:11">
      <c r="A5258" t="s">
        <v>30</v>
      </c>
      <c r="B5258" t="s">
        <v>125</v>
      </c>
      <c r="C5258" t="s">
        <v>99</v>
      </c>
      <c r="D5258" t="s">
        <v>100</v>
      </c>
      <c r="E5258">
        <v>16</v>
      </c>
      <c r="F5258" t="s">
        <v>80</v>
      </c>
      <c r="G5258">
        <v>10.3776088909779</v>
      </c>
      <c r="H5258">
        <v>0</v>
      </c>
      <c r="I5258">
        <v>7.9620927308761802E-2</v>
      </c>
      <c r="J5258" s="1">
        <v>0</v>
      </c>
      <c r="K5258" s="1">
        <v>150</v>
      </c>
    </row>
    <row r="5259" spans="1:11">
      <c r="A5259" t="s">
        <v>30</v>
      </c>
      <c r="B5259" t="s">
        <v>125</v>
      </c>
      <c r="C5259" t="s">
        <v>99</v>
      </c>
      <c r="D5259" t="s">
        <v>100</v>
      </c>
      <c r="E5259">
        <v>16</v>
      </c>
      <c r="F5259" t="s">
        <v>81</v>
      </c>
      <c r="G5259">
        <v>10.3776088909779</v>
      </c>
      <c r="H5259">
        <v>0</v>
      </c>
      <c r="I5259">
        <v>2.0017602992831299E-2</v>
      </c>
      <c r="J5259" s="1">
        <v>0</v>
      </c>
      <c r="K5259" s="1">
        <v>150</v>
      </c>
    </row>
    <row r="5260" spans="1:11">
      <c r="A5260" t="s">
        <v>30</v>
      </c>
      <c r="B5260" t="s">
        <v>125</v>
      </c>
      <c r="C5260" t="s">
        <v>99</v>
      </c>
      <c r="D5260" t="s">
        <v>100</v>
      </c>
      <c r="E5260">
        <v>16</v>
      </c>
      <c r="F5260" t="s">
        <v>79</v>
      </c>
      <c r="G5260">
        <v>10.3776088909779</v>
      </c>
      <c r="H5260">
        <v>0</v>
      </c>
      <c r="I5260">
        <v>3.9002252883539798E-2</v>
      </c>
      <c r="J5260" s="1">
        <v>0</v>
      </c>
      <c r="K5260" s="1">
        <v>150</v>
      </c>
    </row>
    <row r="5261" spans="1:11">
      <c r="A5261" t="s">
        <v>30</v>
      </c>
      <c r="B5261" t="s">
        <v>125</v>
      </c>
      <c r="C5261" t="s">
        <v>99</v>
      </c>
      <c r="D5261" t="s">
        <v>100</v>
      </c>
      <c r="E5261">
        <v>16</v>
      </c>
      <c r="F5261" t="s">
        <v>66</v>
      </c>
      <c r="G5261">
        <v>10.3776088909779</v>
      </c>
      <c r="H5261">
        <v>0</v>
      </c>
      <c r="I5261">
        <v>0.26149382253598902</v>
      </c>
      <c r="J5261" s="1">
        <v>0</v>
      </c>
      <c r="K5261" s="1">
        <v>150</v>
      </c>
    </row>
    <row r="5262" spans="1:11">
      <c r="A5262" t="s">
        <v>30</v>
      </c>
      <c r="B5262" t="s">
        <v>125</v>
      </c>
      <c r="C5262" t="s">
        <v>99</v>
      </c>
      <c r="D5262" t="s">
        <v>100</v>
      </c>
      <c r="E5262">
        <v>16</v>
      </c>
      <c r="F5262" t="s">
        <v>56</v>
      </c>
      <c r="G5262">
        <v>10.3776088909779</v>
      </c>
      <c r="H5262">
        <v>0</v>
      </c>
      <c r="I5262">
        <v>0.37782375938184998</v>
      </c>
      <c r="J5262" s="1">
        <v>0</v>
      </c>
      <c r="K5262" s="1">
        <v>150</v>
      </c>
    </row>
    <row r="5263" spans="1:11">
      <c r="A5263" t="s">
        <v>30</v>
      </c>
      <c r="B5263" t="s">
        <v>125</v>
      </c>
      <c r="C5263" t="s">
        <v>99</v>
      </c>
      <c r="D5263" t="s">
        <v>100</v>
      </c>
      <c r="E5263">
        <v>16</v>
      </c>
      <c r="F5263" t="s">
        <v>82</v>
      </c>
      <c r="G5263">
        <v>10.3776088909779</v>
      </c>
      <c r="H5263">
        <v>0</v>
      </c>
      <c r="I5263">
        <v>-0.39799958218687898</v>
      </c>
      <c r="J5263" s="1">
        <v>0</v>
      </c>
      <c r="K5263" s="1">
        <v>150</v>
      </c>
    </row>
    <row r="5264" spans="1:11">
      <c r="A5264" t="s">
        <v>30</v>
      </c>
      <c r="B5264" t="s">
        <v>125</v>
      </c>
      <c r="C5264" t="s">
        <v>99</v>
      </c>
      <c r="D5264" t="s">
        <v>100</v>
      </c>
      <c r="E5264">
        <v>16</v>
      </c>
      <c r="F5264" t="s">
        <v>91</v>
      </c>
      <c r="G5264">
        <v>10.3776088909779</v>
      </c>
      <c r="H5264">
        <v>0</v>
      </c>
      <c r="I5264">
        <v>3.35015992256643E-2</v>
      </c>
      <c r="J5264" s="1">
        <v>0</v>
      </c>
      <c r="K5264" s="1">
        <v>150</v>
      </c>
    </row>
    <row r="5265" spans="1:11">
      <c r="A5265" t="s">
        <v>30</v>
      </c>
      <c r="B5265" t="s">
        <v>125</v>
      </c>
      <c r="C5265" t="s">
        <v>99</v>
      </c>
      <c r="D5265" t="s">
        <v>100</v>
      </c>
      <c r="E5265">
        <v>16</v>
      </c>
      <c r="F5265" t="s">
        <v>92</v>
      </c>
      <c r="G5265">
        <v>10.3776088909779</v>
      </c>
      <c r="H5265">
        <v>0</v>
      </c>
      <c r="I5265">
        <v>3.5893126186628899E-3</v>
      </c>
      <c r="J5265" s="1">
        <v>0</v>
      </c>
      <c r="K5265" s="1">
        <v>150</v>
      </c>
    </row>
    <row r="5266" spans="1:11">
      <c r="A5266" t="s">
        <v>30</v>
      </c>
      <c r="B5266" t="s">
        <v>125</v>
      </c>
      <c r="C5266" t="s">
        <v>99</v>
      </c>
      <c r="D5266" t="s">
        <v>100</v>
      </c>
      <c r="E5266">
        <v>16</v>
      </c>
      <c r="F5266" t="s">
        <v>85</v>
      </c>
      <c r="G5266">
        <v>10.3776088909779</v>
      </c>
      <c r="H5266">
        <v>0</v>
      </c>
      <c r="I5266">
        <v>6.0699189935760602E-2</v>
      </c>
      <c r="J5266" s="1">
        <v>0</v>
      </c>
      <c r="K5266" s="1">
        <v>150</v>
      </c>
    </row>
    <row r="5267" spans="1:11">
      <c r="A5267" t="s">
        <v>30</v>
      </c>
      <c r="B5267" t="s">
        <v>125</v>
      </c>
      <c r="C5267" t="s">
        <v>99</v>
      </c>
      <c r="D5267" t="s">
        <v>100</v>
      </c>
      <c r="E5267">
        <v>16</v>
      </c>
      <c r="F5267" t="s">
        <v>93</v>
      </c>
      <c r="G5267">
        <v>10.3776088909779</v>
      </c>
      <c r="H5267">
        <v>0</v>
      </c>
      <c r="I5267">
        <v>-6.5681449259786098E-2</v>
      </c>
      <c r="J5267" s="1">
        <v>0</v>
      </c>
      <c r="K5267" s="1">
        <v>150</v>
      </c>
    </row>
    <row r="5268" spans="1:11">
      <c r="A5268" t="s">
        <v>30</v>
      </c>
      <c r="B5268" t="s">
        <v>125</v>
      </c>
      <c r="C5268" t="s">
        <v>99</v>
      </c>
      <c r="D5268" t="s">
        <v>100</v>
      </c>
      <c r="E5268">
        <v>16</v>
      </c>
      <c r="F5268" t="s">
        <v>55</v>
      </c>
      <c r="G5268">
        <v>10.3776088909779</v>
      </c>
      <c r="H5268">
        <v>0</v>
      </c>
      <c r="I5268">
        <v>0.38108686185087898</v>
      </c>
      <c r="J5268" s="1">
        <v>0</v>
      </c>
      <c r="K5268" s="1">
        <v>150</v>
      </c>
    </row>
    <row r="5269" spans="1:11">
      <c r="A5269" t="s">
        <v>30</v>
      </c>
      <c r="B5269" t="s">
        <v>125</v>
      </c>
      <c r="C5269" t="s">
        <v>99</v>
      </c>
      <c r="D5269" t="s">
        <v>100</v>
      </c>
      <c r="E5269">
        <v>16</v>
      </c>
      <c r="F5269" t="s">
        <v>61</v>
      </c>
      <c r="G5269">
        <v>10.3776088909779</v>
      </c>
      <c r="H5269">
        <v>0</v>
      </c>
      <c r="I5269">
        <v>0.83987787242207901</v>
      </c>
      <c r="J5269" s="1">
        <v>0</v>
      </c>
      <c r="K5269" s="1">
        <v>150</v>
      </c>
    </row>
    <row r="5270" spans="1:11">
      <c r="A5270" t="s">
        <v>30</v>
      </c>
      <c r="B5270" t="s">
        <v>125</v>
      </c>
      <c r="C5270" t="s">
        <v>99</v>
      </c>
      <c r="D5270" t="s">
        <v>100</v>
      </c>
      <c r="E5270">
        <v>16</v>
      </c>
      <c r="F5270" t="s">
        <v>60</v>
      </c>
      <c r="G5270">
        <v>10.3776088909779</v>
      </c>
      <c r="H5270">
        <v>0</v>
      </c>
      <c r="I5270">
        <v>0.69350840848284701</v>
      </c>
      <c r="J5270" s="1">
        <v>0</v>
      </c>
      <c r="K5270" s="1">
        <v>150</v>
      </c>
    </row>
    <row r="5271" spans="1:11">
      <c r="A5271" t="s">
        <v>30</v>
      </c>
      <c r="B5271" t="s">
        <v>125</v>
      </c>
      <c r="C5271" t="s">
        <v>99</v>
      </c>
      <c r="D5271" t="s">
        <v>100</v>
      </c>
      <c r="E5271">
        <v>16</v>
      </c>
      <c r="F5271" t="s">
        <v>57</v>
      </c>
      <c r="G5271">
        <v>10.3776088909779</v>
      </c>
      <c r="H5271">
        <v>0</v>
      </c>
      <c r="I5271">
        <v>0.19616283795978001</v>
      </c>
      <c r="J5271" s="1">
        <v>0</v>
      </c>
      <c r="K5271" s="1">
        <v>150</v>
      </c>
    </row>
    <row r="5272" spans="1:11">
      <c r="A5272" t="s">
        <v>30</v>
      </c>
      <c r="B5272" t="s">
        <v>125</v>
      </c>
      <c r="C5272" t="s">
        <v>99</v>
      </c>
      <c r="D5272" t="s">
        <v>100</v>
      </c>
      <c r="E5272">
        <v>16</v>
      </c>
      <c r="F5272" t="s">
        <v>59</v>
      </c>
      <c r="G5272">
        <v>10.3776088909779</v>
      </c>
      <c r="H5272">
        <v>0</v>
      </c>
      <c r="I5272">
        <v>0.26880872612869799</v>
      </c>
      <c r="J5272" s="1">
        <v>0</v>
      </c>
      <c r="K5272" s="1">
        <v>150</v>
      </c>
    </row>
    <row r="5273" spans="1:11">
      <c r="A5273" t="s">
        <v>30</v>
      </c>
      <c r="B5273" t="s">
        <v>125</v>
      </c>
      <c r="C5273" t="s">
        <v>99</v>
      </c>
      <c r="D5273" t="s">
        <v>100</v>
      </c>
      <c r="E5273">
        <v>16</v>
      </c>
      <c r="F5273" t="s">
        <v>83</v>
      </c>
      <c r="G5273">
        <v>10.3776088909779</v>
      </c>
      <c r="H5273">
        <v>0</v>
      </c>
      <c r="I5273">
        <v>-7.6206274892647405E-2</v>
      </c>
      <c r="J5273" s="1">
        <v>0</v>
      </c>
      <c r="K5273" s="1">
        <v>150</v>
      </c>
    </row>
    <row r="5274" spans="1:11">
      <c r="A5274" t="s">
        <v>30</v>
      </c>
      <c r="B5274" t="s">
        <v>125</v>
      </c>
      <c r="C5274" t="s">
        <v>99</v>
      </c>
      <c r="D5274" t="s">
        <v>100</v>
      </c>
      <c r="E5274">
        <v>16</v>
      </c>
      <c r="F5274" t="s">
        <v>65</v>
      </c>
      <c r="G5274">
        <v>10.3776088909779</v>
      </c>
      <c r="H5274">
        <v>0</v>
      </c>
      <c r="I5274">
        <v>0.238829749397859</v>
      </c>
      <c r="J5274" s="1">
        <v>0</v>
      </c>
      <c r="K5274" s="1">
        <v>150</v>
      </c>
    </row>
    <row r="5275" spans="1:11">
      <c r="A5275" t="s">
        <v>30</v>
      </c>
      <c r="B5275" t="s">
        <v>125</v>
      </c>
      <c r="C5275" t="s">
        <v>99</v>
      </c>
      <c r="D5275" t="s">
        <v>100</v>
      </c>
      <c r="E5275">
        <v>16</v>
      </c>
      <c r="F5275" t="s">
        <v>64</v>
      </c>
      <c r="G5275">
        <v>10.3776088909779</v>
      </c>
      <c r="H5275">
        <v>0</v>
      </c>
      <c r="I5275">
        <v>0.42712829981245698</v>
      </c>
      <c r="J5275" s="1">
        <v>0</v>
      </c>
      <c r="K5275" s="1">
        <v>150</v>
      </c>
    </row>
    <row r="5276" spans="1:11">
      <c r="A5276" t="s">
        <v>30</v>
      </c>
      <c r="B5276" t="s">
        <v>125</v>
      </c>
      <c r="C5276" t="s">
        <v>99</v>
      </c>
      <c r="D5276" t="s">
        <v>100</v>
      </c>
      <c r="E5276">
        <v>16</v>
      </c>
      <c r="F5276" t="s">
        <v>17</v>
      </c>
      <c r="G5276">
        <v>10.3776088909779</v>
      </c>
      <c r="H5276">
        <v>0</v>
      </c>
      <c r="I5276">
        <v>-2.9029561052910902</v>
      </c>
      <c r="J5276" s="1">
        <v>0</v>
      </c>
      <c r="K5276" s="1">
        <v>150</v>
      </c>
    </row>
    <row r="5277" spans="1:11">
      <c r="A5277" t="s">
        <v>30</v>
      </c>
      <c r="B5277" t="s">
        <v>125</v>
      </c>
      <c r="C5277" t="s">
        <v>99</v>
      </c>
      <c r="D5277" t="s">
        <v>100</v>
      </c>
      <c r="E5277">
        <v>16</v>
      </c>
      <c r="F5277" t="s">
        <v>63</v>
      </c>
      <c r="G5277">
        <v>10.3776088909779</v>
      </c>
      <c r="H5277">
        <v>0</v>
      </c>
      <c r="I5277">
        <v>0.75460956704487503</v>
      </c>
      <c r="J5277" s="1">
        <v>0</v>
      </c>
      <c r="K5277" s="1">
        <v>150</v>
      </c>
    </row>
    <row r="5278" spans="1:11">
      <c r="A5278" t="s">
        <v>30</v>
      </c>
      <c r="B5278" t="s">
        <v>125</v>
      </c>
      <c r="C5278" t="s">
        <v>99</v>
      </c>
      <c r="D5278" t="s">
        <v>100</v>
      </c>
      <c r="E5278">
        <v>16</v>
      </c>
      <c r="F5278" t="s">
        <v>72</v>
      </c>
      <c r="G5278">
        <v>10.3776088909779</v>
      </c>
      <c r="H5278">
        <v>0</v>
      </c>
      <c r="I5278">
        <v>-3.5478875785328001</v>
      </c>
      <c r="J5278" s="1">
        <v>0</v>
      </c>
      <c r="K5278" s="1">
        <v>150</v>
      </c>
    </row>
    <row r="5279" spans="1:11">
      <c r="A5279" t="s">
        <v>30</v>
      </c>
      <c r="B5279" t="s">
        <v>125</v>
      </c>
      <c r="C5279" t="s">
        <v>99</v>
      </c>
      <c r="D5279" t="s">
        <v>100</v>
      </c>
      <c r="E5279">
        <v>17</v>
      </c>
      <c r="F5279" t="s">
        <v>62</v>
      </c>
      <c r="G5279">
        <v>9.3733728324570293</v>
      </c>
      <c r="H5279">
        <v>0</v>
      </c>
      <c r="I5279">
        <v>0.984021010954655</v>
      </c>
      <c r="J5279" s="1">
        <v>0</v>
      </c>
      <c r="K5279" s="1">
        <v>150</v>
      </c>
    </row>
    <row r="5280" spans="1:11">
      <c r="A5280" t="s">
        <v>30</v>
      </c>
      <c r="B5280" t="s">
        <v>125</v>
      </c>
      <c r="C5280" t="s">
        <v>99</v>
      </c>
      <c r="D5280" t="s">
        <v>100</v>
      </c>
      <c r="E5280">
        <v>17</v>
      </c>
      <c r="F5280" t="s">
        <v>84</v>
      </c>
      <c r="G5280">
        <v>9.3733728324570293</v>
      </c>
      <c r="H5280">
        <v>0</v>
      </c>
      <c r="I5280">
        <v>4.6053663006683503E-2</v>
      </c>
      <c r="J5280" s="1">
        <v>0</v>
      </c>
      <c r="K5280" s="1">
        <v>6.8852459016393404</v>
      </c>
    </row>
    <row r="5281" spans="1:11">
      <c r="A5281" t="s">
        <v>30</v>
      </c>
      <c r="B5281" t="s">
        <v>125</v>
      </c>
      <c r="C5281" t="s">
        <v>99</v>
      </c>
      <c r="D5281" t="s">
        <v>100</v>
      </c>
      <c r="E5281">
        <v>17</v>
      </c>
      <c r="F5281" t="s">
        <v>84</v>
      </c>
      <c r="G5281">
        <v>9.3733728324570293</v>
      </c>
      <c r="H5281">
        <v>1</v>
      </c>
      <c r="I5281">
        <v>8.66414306663357E-2</v>
      </c>
      <c r="J5281" s="1">
        <v>6.8852459016393404</v>
      </c>
      <c r="K5281" s="1">
        <v>11.934426229508199</v>
      </c>
    </row>
    <row r="5282" spans="1:11">
      <c r="A5282" t="s">
        <v>30</v>
      </c>
      <c r="B5282" t="s">
        <v>125</v>
      </c>
      <c r="C5282" t="s">
        <v>99</v>
      </c>
      <c r="D5282" t="s">
        <v>100</v>
      </c>
      <c r="E5282">
        <v>17</v>
      </c>
      <c r="F5282" t="s">
        <v>84</v>
      </c>
      <c r="G5282">
        <v>9.3733728324570293</v>
      </c>
      <c r="H5282">
        <v>2</v>
      </c>
      <c r="I5282">
        <v>0.12865488949171</v>
      </c>
      <c r="J5282" s="1">
        <v>11.934426229508199</v>
      </c>
      <c r="K5282" s="1">
        <v>150</v>
      </c>
    </row>
    <row r="5283" spans="1:11">
      <c r="A5283" t="s">
        <v>30</v>
      </c>
      <c r="B5283" t="s">
        <v>125</v>
      </c>
      <c r="C5283" t="s">
        <v>99</v>
      </c>
      <c r="D5283" t="s">
        <v>100</v>
      </c>
      <c r="E5283">
        <v>17</v>
      </c>
      <c r="F5283" t="s">
        <v>80</v>
      </c>
      <c r="G5283">
        <v>9.3733728324570293</v>
      </c>
      <c r="H5283">
        <v>0</v>
      </c>
      <c r="I5283">
        <v>7.4829995491192805E-2</v>
      </c>
      <c r="J5283" s="1">
        <v>0</v>
      </c>
      <c r="K5283" s="1">
        <v>150</v>
      </c>
    </row>
    <row r="5284" spans="1:11">
      <c r="A5284" t="s">
        <v>30</v>
      </c>
      <c r="B5284" t="s">
        <v>125</v>
      </c>
      <c r="C5284" t="s">
        <v>99</v>
      </c>
      <c r="D5284" t="s">
        <v>100</v>
      </c>
      <c r="E5284">
        <v>17</v>
      </c>
      <c r="F5284" t="s">
        <v>81</v>
      </c>
      <c r="G5284">
        <v>9.3733728324570293</v>
      </c>
      <c r="H5284">
        <v>0</v>
      </c>
      <c r="I5284">
        <v>2.3444313992933698E-2</v>
      </c>
      <c r="J5284" s="1">
        <v>0</v>
      </c>
      <c r="K5284" s="1">
        <v>150</v>
      </c>
    </row>
    <row r="5285" spans="1:11">
      <c r="A5285" t="s">
        <v>30</v>
      </c>
      <c r="B5285" t="s">
        <v>125</v>
      </c>
      <c r="C5285" t="s">
        <v>99</v>
      </c>
      <c r="D5285" t="s">
        <v>100</v>
      </c>
      <c r="E5285">
        <v>17</v>
      </c>
      <c r="F5285" t="s">
        <v>79</v>
      </c>
      <c r="G5285">
        <v>9.3733728324570293</v>
      </c>
      <c r="H5285">
        <v>0</v>
      </c>
      <c r="I5285">
        <v>-0.14623299374509299</v>
      </c>
      <c r="J5285" s="1">
        <v>0</v>
      </c>
      <c r="K5285" s="1">
        <v>150</v>
      </c>
    </row>
    <row r="5286" spans="1:11">
      <c r="A5286" t="s">
        <v>30</v>
      </c>
      <c r="B5286" t="s">
        <v>125</v>
      </c>
      <c r="C5286" t="s">
        <v>99</v>
      </c>
      <c r="D5286" t="s">
        <v>100</v>
      </c>
      <c r="E5286">
        <v>17</v>
      </c>
      <c r="F5286" t="s">
        <v>66</v>
      </c>
      <c r="G5286">
        <v>9.3733728324570293</v>
      </c>
      <c r="H5286">
        <v>0</v>
      </c>
      <c r="I5286">
        <v>0.80506348476670297</v>
      </c>
      <c r="J5286" s="1">
        <v>0</v>
      </c>
      <c r="K5286" s="1">
        <v>150</v>
      </c>
    </row>
    <row r="5287" spans="1:11">
      <c r="A5287" t="s">
        <v>30</v>
      </c>
      <c r="B5287" t="s">
        <v>125</v>
      </c>
      <c r="C5287" t="s">
        <v>99</v>
      </c>
      <c r="D5287" t="s">
        <v>100</v>
      </c>
      <c r="E5287">
        <v>17</v>
      </c>
      <c r="F5287" t="s">
        <v>56</v>
      </c>
      <c r="G5287">
        <v>9.3733728324570293</v>
      </c>
      <c r="H5287">
        <v>0</v>
      </c>
      <c r="I5287">
        <v>0.55704205856911404</v>
      </c>
      <c r="J5287" s="1">
        <v>0</v>
      </c>
      <c r="K5287" s="1">
        <v>150</v>
      </c>
    </row>
    <row r="5288" spans="1:11">
      <c r="A5288" t="s">
        <v>30</v>
      </c>
      <c r="B5288" t="s">
        <v>125</v>
      </c>
      <c r="C5288" t="s">
        <v>99</v>
      </c>
      <c r="D5288" t="s">
        <v>100</v>
      </c>
      <c r="E5288">
        <v>17</v>
      </c>
      <c r="F5288" t="s">
        <v>82</v>
      </c>
      <c r="G5288">
        <v>9.3733728324570293</v>
      </c>
      <c r="H5288">
        <v>0</v>
      </c>
      <c r="I5288">
        <v>-0.37185217635178203</v>
      </c>
      <c r="J5288" s="1">
        <v>0</v>
      </c>
      <c r="K5288" s="1">
        <v>150</v>
      </c>
    </row>
    <row r="5289" spans="1:11">
      <c r="A5289" t="s">
        <v>30</v>
      </c>
      <c r="B5289" t="s">
        <v>125</v>
      </c>
      <c r="C5289" t="s">
        <v>99</v>
      </c>
      <c r="D5289" t="s">
        <v>100</v>
      </c>
      <c r="E5289">
        <v>17</v>
      </c>
      <c r="F5289" t="s">
        <v>91</v>
      </c>
      <c r="G5289">
        <v>9.3733728324570293</v>
      </c>
      <c r="H5289">
        <v>0</v>
      </c>
      <c r="I5289">
        <v>3.0252331589318001E-2</v>
      </c>
      <c r="J5289" s="1">
        <v>0</v>
      </c>
      <c r="K5289" s="1">
        <v>150</v>
      </c>
    </row>
    <row r="5290" spans="1:11">
      <c r="A5290" t="s">
        <v>30</v>
      </c>
      <c r="B5290" t="s">
        <v>125</v>
      </c>
      <c r="C5290" t="s">
        <v>99</v>
      </c>
      <c r="D5290" t="s">
        <v>100</v>
      </c>
      <c r="E5290">
        <v>17</v>
      </c>
      <c r="F5290" t="s">
        <v>92</v>
      </c>
      <c r="G5290">
        <v>9.3733728324570293</v>
      </c>
      <c r="H5290">
        <v>0</v>
      </c>
      <c r="I5290">
        <v>5.7154293805833003E-3</v>
      </c>
      <c r="J5290" s="1">
        <v>0</v>
      </c>
      <c r="K5290" s="1">
        <v>150</v>
      </c>
    </row>
    <row r="5291" spans="1:11">
      <c r="A5291" t="s">
        <v>30</v>
      </c>
      <c r="B5291" t="s">
        <v>125</v>
      </c>
      <c r="C5291" t="s">
        <v>99</v>
      </c>
      <c r="D5291" t="s">
        <v>100</v>
      </c>
      <c r="E5291">
        <v>17</v>
      </c>
      <c r="F5291" t="s">
        <v>85</v>
      </c>
      <c r="G5291">
        <v>9.3733728324570293</v>
      </c>
      <c r="H5291">
        <v>0</v>
      </c>
      <c r="I5291">
        <v>6.2482253975416402E-2</v>
      </c>
      <c r="J5291" s="1">
        <v>0</v>
      </c>
      <c r="K5291" s="1">
        <v>150</v>
      </c>
    </row>
    <row r="5292" spans="1:11">
      <c r="A5292" t="s">
        <v>30</v>
      </c>
      <c r="B5292" t="s">
        <v>125</v>
      </c>
      <c r="C5292" t="s">
        <v>99</v>
      </c>
      <c r="D5292" t="s">
        <v>100</v>
      </c>
      <c r="E5292">
        <v>17</v>
      </c>
      <c r="F5292" t="s">
        <v>93</v>
      </c>
      <c r="G5292">
        <v>9.3733728324570293</v>
      </c>
      <c r="H5292">
        <v>0</v>
      </c>
      <c r="I5292">
        <v>-6.3470786580977406E-2</v>
      </c>
      <c r="J5292" s="1">
        <v>0</v>
      </c>
      <c r="K5292" s="1">
        <v>150</v>
      </c>
    </row>
    <row r="5293" spans="1:11">
      <c r="A5293" t="s">
        <v>30</v>
      </c>
      <c r="B5293" t="s">
        <v>125</v>
      </c>
      <c r="C5293" t="s">
        <v>99</v>
      </c>
      <c r="D5293" t="s">
        <v>100</v>
      </c>
      <c r="E5293">
        <v>17</v>
      </c>
      <c r="F5293" t="s">
        <v>55</v>
      </c>
      <c r="G5293">
        <v>9.3733728324570293</v>
      </c>
      <c r="H5293">
        <v>0</v>
      </c>
      <c r="I5293">
        <v>0.80370053899064398</v>
      </c>
      <c r="J5293" s="1">
        <v>0</v>
      </c>
      <c r="K5293" s="1">
        <v>150</v>
      </c>
    </row>
    <row r="5294" spans="1:11">
      <c r="A5294" t="s">
        <v>30</v>
      </c>
      <c r="B5294" t="s">
        <v>125</v>
      </c>
      <c r="C5294" t="s">
        <v>99</v>
      </c>
      <c r="D5294" t="s">
        <v>100</v>
      </c>
      <c r="E5294">
        <v>17</v>
      </c>
      <c r="F5294" t="s">
        <v>61</v>
      </c>
      <c r="G5294">
        <v>9.3733728324570293</v>
      </c>
      <c r="H5294">
        <v>0</v>
      </c>
      <c r="I5294">
        <v>0.86172655492657702</v>
      </c>
      <c r="J5294" s="1">
        <v>0</v>
      </c>
      <c r="K5294" s="1">
        <v>150</v>
      </c>
    </row>
    <row r="5295" spans="1:11">
      <c r="A5295" t="s">
        <v>30</v>
      </c>
      <c r="B5295" t="s">
        <v>125</v>
      </c>
      <c r="C5295" t="s">
        <v>99</v>
      </c>
      <c r="D5295" t="s">
        <v>100</v>
      </c>
      <c r="E5295">
        <v>17</v>
      </c>
      <c r="F5295" t="s">
        <v>60</v>
      </c>
      <c r="G5295">
        <v>9.3733728324570293</v>
      </c>
      <c r="H5295">
        <v>0</v>
      </c>
      <c r="I5295">
        <v>0.68374718567008697</v>
      </c>
      <c r="J5295" s="1">
        <v>0</v>
      </c>
      <c r="K5295" s="1">
        <v>150</v>
      </c>
    </row>
    <row r="5296" spans="1:11">
      <c r="A5296" t="s">
        <v>30</v>
      </c>
      <c r="B5296" t="s">
        <v>125</v>
      </c>
      <c r="C5296" t="s">
        <v>99</v>
      </c>
      <c r="D5296" t="s">
        <v>100</v>
      </c>
      <c r="E5296">
        <v>17</v>
      </c>
      <c r="F5296" t="s">
        <v>57</v>
      </c>
      <c r="G5296">
        <v>9.3733728324570293</v>
      </c>
      <c r="H5296">
        <v>0</v>
      </c>
      <c r="I5296">
        <v>0.17603744785151099</v>
      </c>
      <c r="J5296" s="1">
        <v>0</v>
      </c>
      <c r="K5296" s="1">
        <v>150</v>
      </c>
    </row>
    <row r="5297" spans="1:11">
      <c r="A5297" t="s">
        <v>30</v>
      </c>
      <c r="B5297" t="s">
        <v>125</v>
      </c>
      <c r="C5297" t="s">
        <v>99</v>
      </c>
      <c r="D5297" t="s">
        <v>100</v>
      </c>
      <c r="E5297">
        <v>17</v>
      </c>
      <c r="F5297" t="s">
        <v>59</v>
      </c>
      <c r="G5297">
        <v>9.3733728324570293</v>
      </c>
      <c r="H5297">
        <v>0</v>
      </c>
      <c r="I5297">
        <v>0.26419760780055201</v>
      </c>
      <c r="J5297" s="1">
        <v>0</v>
      </c>
      <c r="K5297" s="1">
        <v>150</v>
      </c>
    </row>
    <row r="5298" spans="1:11">
      <c r="A5298" t="s">
        <v>30</v>
      </c>
      <c r="B5298" t="s">
        <v>125</v>
      </c>
      <c r="C5298" t="s">
        <v>99</v>
      </c>
      <c r="D5298" t="s">
        <v>100</v>
      </c>
      <c r="E5298">
        <v>17</v>
      </c>
      <c r="F5298" t="s">
        <v>83</v>
      </c>
      <c r="G5298">
        <v>9.3733728324570293</v>
      </c>
      <c r="H5298">
        <v>0</v>
      </c>
      <c r="I5298">
        <v>-0.11340348715955401</v>
      </c>
      <c r="J5298" s="1">
        <v>0</v>
      </c>
      <c r="K5298" s="1">
        <v>150</v>
      </c>
    </row>
    <row r="5299" spans="1:11">
      <c r="A5299" t="s">
        <v>30</v>
      </c>
      <c r="B5299" t="s">
        <v>125</v>
      </c>
      <c r="C5299" t="s">
        <v>99</v>
      </c>
      <c r="D5299" t="s">
        <v>100</v>
      </c>
      <c r="E5299">
        <v>17</v>
      </c>
      <c r="F5299" t="s">
        <v>65</v>
      </c>
      <c r="G5299">
        <v>9.3733728324570293</v>
      </c>
      <c r="H5299">
        <v>0</v>
      </c>
      <c r="I5299">
        <v>0.71702005603589303</v>
      </c>
      <c r="J5299" s="1">
        <v>0</v>
      </c>
      <c r="K5299" s="1">
        <v>150</v>
      </c>
    </row>
    <row r="5300" spans="1:11">
      <c r="A5300" t="s">
        <v>30</v>
      </c>
      <c r="B5300" t="s">
        <v>125</v>
      </c>
      <c r="C5300" t="s">
        <v>99</v>
      </c>
      <c r="D5300" t="s">
        <v>100</v>
      </c>
      <c r="E5300">
        <v>17</v>
      </c>
      <c r="F5300" t="s">
        <v>64</v>
      </c>
      <c r="G5300">
        <v>9.3733728324570293</v>
      </c>
      <c r="H5300">
        <v>0</v>
      </c>
      <c r="I5300">
        <v>0.42376017360655299</v>
      </c>
      <c r="J5300" s="1">
        <v>0</v>
      </c>
      <c r="K5300" s="1">
        <v>150</v>
      </c>
    </row>
    <row r="5301" spans="1:11">
      <c r="A5301" t="s">
        <v>30</v>
      </c>
      <c r="B5301" t="s">
        <v>125</v>
      </c>
      <c r="C5301" t="s">
        <v>99</v>
      </c>
      <c r="D5301" t="s">
        <v>100</v>
      </c>
      <c r="E5301">
        <v>17</v>
      </c>
      <c r="F5301" t="s">
        <v>17</v>
      </c>
      <c r="G5301">
        <v>9.3733728324570293</v>
      </c>
      <c r="H5301">
        <v>0</v>
      </c>
      <c r="I5301">
        <v>-1.9884491032943099</v>
      </c>
      <c r="J5301" s="1">
        <v>0</v>
      </c>
      <c r="K5301" s="1">
        <v>150</v>
      </c>
    </row>
    <row r="5302" spans="1:11">
      <c r="A5302" t="s">
        <v>30</v>
      </c>
      <c r="B5302" t="s">
        <v>125</v>
      </c>
      <c r="C5302" t="s">
        <v>99</v>
      </c>
      <c r="D5302" t="s">
        <v>100</v>
      </c>
      <c r="E5302">
        <v>17</v>
      </c>
      <c r="F5302" t="s">
        <v>63</v>
      </c>
      <c r="G5302">
        <v>9.3733728324570293</v>
      </c>
      <c r="H5302">
        <v>0</v>
      </c>
      <c r="I5302">
        <v>0.75650667236796998</v>
      </c>
      <c r="J5302" s="1">
        <v>0</v>
      </c>
      <c r="K5302" s="1">
        <v>150</v>
      </c>
    </row>
    <row r="5303" spans="1:11">
      <c r="A5303" t="s">
        <v>30</v>
      </c>
      <c r="B5303" t="s">
        <v>125</v>
      </c>
      <c r="C5303" t="s">
        <v>99</v>
      </c>
      <c r="D5303" t="s">
        <v>100</v>
      </c>
      <c r="E5303">
        <v>17</v>
      </c>
      <c r="F5303" t="s">
        <v>72</v>
      </c>
      <c r="G5303">
        <v>9.3733728324570293</v>
      </c>
      <c r="H5303">
        <v>0</v>
      </c>
      <c r="I5303">
        <v>-2.5898637691636801</v>
      </c>
      <c r="J5303" s="1">
        <v>0</v>
      </c>
      <c r="K5303" s="1">
        <v>150</v>
      </c>
    </row>
    <row r="5304" spans="1:11">
      <c r="A5304" t="s">
        <v>30</v>
      </c>
      <c r="B5304" t="s">
        <v>125</v>
      </c>
      <c r="C5304" t="s">
        <v>99</v>
      </c>
      <c r="D5304" t="s">
        <v>100</v>
      </c>
      <c r="E5304">
        <v>18</v>
      </c>
      <c r="F5304" t="s">
        <v>62</v>
      </c>
      <c r="G5304">
        <v>8.8950488855203993</v>
      </c>
      <c r="H5304">
        <v>0</v>
      </c>
      <c r="I5304">
        <v>0.87588413872857496</v>
      </c>
      <c r="J5304" s="1">
        <v>0</v>
      </c>
      <c r="K5304" s="1">
        <v>150</v>
      </c>
    </row>
    <row r="5305" spans="1:11">
      <c r="A5305" t="s">
        <v>30</v>
      </c>
      <c r="B5305" t="s">
        <v>125</v>
      </c>
      <c r="C5305" t="s">
        <v>99</v>
      </c>
      <c r="D5305" t="s">
        <v>100</v>
      </c>
      <c r="E5305">
        <v>18</v>
      </c>
      <c r="F5305" t="s">
        <v>84</v>
      </c>
      <c r="G5305">
        <v>8.8950488855203993</v>
      </c>
      <c r="H5305">
        <v>0</v>
      </c>
      <c r="I5305">
        <v>4.2206909649560101E-2</v>
      </c>
      <c r="J5305" s="1">
        <v>0</v>
      </c>
      <c r="K5305" s="1">
        <v>150</v>
      </c>
    </row>
    <row r="5306" spans="1:11">
      <c r="A5306" t="s">
        <v>30</v>
      </c>
      <c r="B5306" t="s">
        <v>125</v>
      </c>
      <c r="C5306" t="s">
        <v>99</v>
      </c>
      <c r="D5306" t="s">
        <v>100</v>
      </c>
      <c r="E5306">
        <v>18</v>
      </c>
      <c r="F5306" t="s">
        <v>80</v>
      </c>
      <c r="G5306">
        <v>8.8950488855203993</v>
      </c>
      <c r="H5306">
        <v>0</v>
      </c>
      <c r="I5306">
        <v>7.4484515458394407E-2</v>
      </c>
      <c r="J5306" s="1">
        <v>0</v>
      </c>
      <c r="K5306" s="1">
        <v>150</v>
      </c>
    </row>
    <row r="5307" spans="1:11">
      <c r="A5307" t="s">
        <v>30</v>
      </c>
      <c r="B5307" t="s">
        <v>125</v>
      </c>
      <c r="C5307" t="s">
        <v>99</v>
      </c>
      <c r="D5307" t="s">
        <v>100</v>
      </c>
      <c r="E5307">
        <v>18</v>
      </c>
      <c r="F5307" t="s">
        <v>81</v>
      </c>
      <c r="G5307">
        <v>8.8950488855203993</v>
      </c>
      <c r="H5307">
        <v>0</v>
      </c>
      <c r="I5307">
        <v>3.3897139271679803E-2</v>
      </c>
      <c r="J5307" s="1">
        <v>0</v>
      </c>
      <c r="K5307" s="1">
        <v>150</v>
      </c>
    </row>
    <row r="5308" spans="1:11">
      <c r="A5308" t="s">
        <v>30</v>
      </c>
      <c r="B5308" t="s">
        <v>125</v>
      </c>
      <c r="C5308" t="s">
        <v>99</v>
      </c>
      <c r="D5308" t="s">
        <v>100</v>
      </c>
      <c r="E5308">
        <v>18</v>
      </c>
      <c r="F5308" t="s">
        <v>79</v>
      </c>
      <c r="G5308">
        <v>8.8950488855203993</v>
      </c>
      <c r="H5308">
        <v>0</v>
      </c>
      <c r="I5308">
        <v>4.8016519554873599E-2</v>
      </c>
      <c r="J5308" s="1">
        <v>0</v>
      </c>
      <c r="K5308" s="1">
        <v>150</v>
      </c>
    </row>
    <row r="5309" spans="1:11">
      <c r="A5309" t="s">
        <v>30</v>
      </c>
      <c r="B5309" t="s">
        <v>125</v>
      </c>
      <c r="C5309" t="s">
        <v>99</v>
      </c>
      <c r="D5309" t="s">
        <v>100</v>
      </c>
      <c r="E5309">
        <v>18</v>
      </c>
      <c r="F5309" t="s">
        <v>66</v>
      </c>
      <c r="G5309">
        <v>8.8950488855203993</v>
      </c>
      <c r="H5309">
        <v>0</v>
      </c>
      <c r="I5309">
        <v>0.81087987242516901</v>
      </c>
      <c r="J5309" s="1">
        <v>0</v>
      </c>
      <c r="K5309" s="1">
        <v>150</v>
      </c>
    </row>
    <row r="5310" spans="1:11">
      <c r="A5310" t="s">
        <v>30</v>
      </c>
      <c r="B5310" t="s">
        <v>125</v>
      </c>
      <c r="C5310" t="s">
        <v>99</v>
      </c>
      <c r="D5310" t="s">
        <v>100</v>
      </c>
      <c r="E5310">
        <v>18</v>
      </c>
      <c r="F5310" t="s">
        <v>56</v>
      </c>
      <c r="G5310">
        <v>8.8950488855203993</v>
      </c>
      <c r="H5310">
        <v>0</v>
      </c>
      <c r="I5310">
        <v>0.92820104461632602</v>
      </c>
      <c r="J5310" s="1">
        <v>0</v>
      </c>
      <c r="K5310" s="1">
        <v>150</v>
      </c>
    </row>
    <row r="5311" spans="1:11">
      <c r="A5311" t="s">
        <v>30</v>
      </c>
      <c r="B5311" t="s">
        <v>125</v>
      </c>
      <c r="C5311" t="s">
        <v>99</v>
      </c>
      <c r="D5311" t="s">
        <v>100</v>
      </c>
      <c r="E5311">
        <v>18</v>
      </c>
      <c r="F5311" t="s">
        <v>82</v>
      </c>
      <c r="G5311">
        <v>8.8950488855203993</v>
      </c>
      <c r="H5311">
        <v>0</v>
      </c>
      <c r="I5311">
        <v>-0.46714777704760402</v>
      </c>
      <c r="J5311" s="1">
        <v>0</v>
      </c>
      <c r="K5311" s="1">
        <v>150</v>
      </c>
    </row>
    <row r="5312" spans="1:11">
      <c r="A5312" t="s">
        <v>30</v>
      </c>
      <c r="B5312" t="s">
        <v>125</v>
      </c>
      <c r="C5312" t="s">
        <v>99</v>
      </c>
      <c r="D5312" t="s">
        <v>100</v>
      </c>
      <c r="E5312">
        <v>18</v>
      </c>
      <c r="F5312" t="s">
        <v>91</v>
      </c>
      <c r="G5312">
        <v>8.8950488855203993</v>
      </c>
      <c r="H5312">
        <v>0</v>
      </c>
      <c r="I5312">
        <v>3.2659737854922599E-2</v>
      </c>
      <c r="J5312" s="1">
        <v>0</v>
      </c>
      <c r="K5312" s="1">
        <v>150</v>
      </c>
    </row>
    <row r="5313" spans="1:11">
      <c r="A5313" t="s">
        <v>30</v>
      </c>
      <c r="B5313" t="s">
        <v>125</v>
      </c>
      <c r="C5313" t="s">
        <v>99</v>
      </c>
      <c r="D5313" t="s">
        <v>100</v>
      </c>
      <c r="E5313">
        <v>18</v>
      </c>
      <c r="F5313" t="s">
        <v>92</v>
      </c>
      <c r="G5313">
        <v>8.8950488855203993</v>
      </c>
      <c r="H5313">
        <v>0</v>
      </c>
      <c r="I5313">
        <v>9.17726300950048E-3</v>
      </c>
      <c r="J5313" s="1">
        <v>0</v>
      </c>
      <c r="K5313" s="1">
        <v>150</v>
      </c>
    </row>
    <row r="5314" spans="1:11">
      <c r="A5314" t="s">
        <v>30</v>
      </c>
      <c r="B5314" t="s">
        <v>125</v>
      </c>
      <c r="C5314" t="s">
        <v>99</v>
      </c>
      <c r="D5314" t="s">
        <v>100</v>
      </c>
      <c r="E5314">
        <v>18</v>
      </c>
      <c r="F5314" t="s">
        <v>85</v>
      </c>
      <c r="G5314">
        <v>8.8950488855203993</v>
      </c>
      <c r="H5314">
        <v>0</v>
      </c>
      <c r="I5314">
        <v>4.2971048975432503E-2</v>
      </c>
      <c r="J5314" s="1">
        <v>0</v>
      </c>
      <c r="K5314" s="1">
        <v>150</v>
      </c>
    </row>
    <row r="5315" spans="1:11">
      <c r="A5315" t="s">
        <v>30</v>
      </c>
      <c r="B5315" t="s">
        <v>125</v>
      </c>
      <c r="C5315" t="s">
        <v>99</v>
      </c>
      <c r="D5315" t="s">
        <v>100</v>
      </c>
      <c r="E5315">
        <v>18</v>
      </c>
      <c r="F5315" t="s">
        <v>93</v>
      </c>
      <c r="G5315">
        <v>8.8950488855203993</v>
      </c>
      <c r="H5315">
        <v>0</v>
      </c>
      <c r="I5315">
        <v>-4.3931503022277003E-2</v>
      </c>
      <c r="J5315" s="1">
        <v>0</v>
      </c>
      <c r="K5315" s="1">
        <v>150</v>
      </c>
    </row>
    <row r="5316" spans="1:11">
      <c r="A5316" t="s">
        <v>30</v>
      </c>
      <c r="B5316" t="s">
        <v>125</v>
      </c>
      <c r="C5316" t="s">
        <v>99</v>
      </c>
      <c r="D5316" t="s">
        <v>100</v>
      </c>
      <c r="E5316">
        <v>18</v>
      </c>
      <c r="F5316" t="s">
        <v>55</v>
      </c>
      <c r="G5316">
        <v>8.8950488855203993</v>
      </c>
      <c r="H5316">
        <v>0</v>
      </c>
      <c r="I5316">
        <v>1.0499148398871301</v>
      </c>
      <c r="J5316" s="1">
        <v>0</v>
      </c>
      <c r="K5316" s="1">
        <v>150</v>
      </c>
    </row>
    <row r="5317" spans="1:11">
      <c r="A5317" t="s">
        <v>30</v>
      </c>
      <c r="B5317" t="s">
        <v>125</v>
      </c>
      <c r="C5317" t="s">
        <v>99</v>
      </c>
      <c r="D5317" t="s">
        <v>100</v>
      </c>
      <c r="E5317">
        <v>18</v>
      </c>
      <c r="F5317" t="s">
        <v>61</v>
      </c>
      <c r="G5317">
        <v>8.8950488855203993</v>
      </c>
      <c r="H5317">
        <v>0</v>
      </c>
      <c r="I5317">
        <v>0.78762266108428602</v>
      </c>
      <c r="J5317" s="1">
        <v>0</v>
      </c>
      <c r="K5317" s="1">
        <v>150</v>
      </c>
    </row>
    <row r="5318" spans="1:11">
      <c r="A5318" t="s">
        <v>30</v>
      </c>
      <c r="B5318" t="s">
        <v>125</v>
      </c>
      <c r="C5318" t="s">
        <v>99</v>
      </c>
      <c r="D5318" t="s">
        <v>100</v>
      </c>
      <c r="E5318">
        <v>18</v>
      </c>
      <c r="F5318" t="s">
        <v>60</v>
      </c>
      <c r="G5318">
        <v>8.8950488855203993</v>
      </c>
      <c r="H5318">
        <v>0</v>
      </c>
      <c r="I5318">
        <v>0.62529239964057903</v>
      </c>
      <c r="J5318" s="1">
        <v>0</v>
      </c>
      <c r="K5318" s="1">
        <v>150</v>
      </c>
    </row>
    <row r="5319" spans="1:11">
      <c r="A5319" t="s">
        <v>30</v>
      </c>
      <c r="B5319" t="s">
        <v>125</v>
      </c>
      <c r="C5319" t="s">
        <v>99</v>
      </c>
      <c r="D5319" t="s">
        <v>100</v>
      </c>
      <c r="E5319">
        <v>18</v>
      </c>
      <c r="F5319" t="s">
        <v>57</v>
      </c>
      <c r="G5319">
        <v>8.8950488855203993</v>
      </c>
      <c r="H5319">
        <v>0</v>
      </c>
      <c r="I5319">
        <v>0.23533313091831901</v>
      </c>
      <c r="J5319" s="1">
        <v>0</v>
      </c>
      <c r="K5319" s="1">
        <v>150</v>
      </c>
    </row>
    <row r="5320" spans="1:11">
      <c r="A5320" t="s">
        <v>30</v>
      </c>
      <c r="B5320" t="s">
        <v>125</v>
      </c>
      <c r="C5320" t="s">
        <v>99</v>
      </c>
      <c r="D5320" t="s">
        <v>100</v>
      </c>
      <c r="E5320">
        <v>18</v>
      </c>
      <c r="F5320" t="s">
        <v>59</v>
      </c>
      <c r="G5320">
        <v>8.8950488855203993</v>
      </c>
      <c r="H5320">
        <v>0</v>
      </c>
      <c r="I5320">
        <v>0.230255812676396</v>
      </c>
      <c r="J5320" s="1">
        <v>0</v>
      </c>
      <c r="K5320" s="1">
        <v>150</v>
      </c>
    </row>
    <row r="5321" spans="1:11">
      <c r="A5321" t="s">
        <v>30</v>
      </c>
      <c r="B5321" t="s">
        <v>125</v>
      </c>
      <c r="C5321" t="s">
        <v>99</v>
      </c>
      <c r="D5321" t="s">
        <v>100</v>
      </c>
      <c r="E5321">
        <v>18</v>
      </c>
      <c r="F5321" t="s">
        <v>83</v>
      </c>
      <c r="G5321">
        <v>8.8950488855203993</v>
      </c>
      <c r="H5321">
        <v>0</v>
      </c>
      <c r="I5321">
        <v>-9.3371402287225694E-2</v>
      </c>
      <c r="J5321" s="1">
        <v>0</v>
      </c>
      <c r="K5321" s="1">
        <v>150</v>
      </c>
    </row>
    <row r="5322" spans="1:11">
      <c r="A5322" t="s">
        <v>30</v>
      </c>
      <c r="B5322" t="s">
        <v>125</v>
      </c>
      <c r="C5322" t="s">
        <v>99</v>
      </c>
      <c r="D5322" t="s">
        <v>100</v>
      </c>
      <c r="E5322">
        <v>18</v>
      </c>
      <c r="F5322" t="s">
        <v>65</v>
      </c>
      <c r="G5322">
        <v>8.8950488855203993</v>
      </c>
      <c r="H5322">
        <v>0</v>
      </c>
      <c r="I5322">
        <v>0.84259475471317002</v>
      </c>
      <c r="J5322" s="1">
        <v>0</v>
      </c>
      <c r="K5322" s="1">
        <v>150</v>
      </c>
    </row>
    <row r="5323" spans="1:11">
      <c r="A5323" t="s">
        <v>30</v>
      </c>
      <c r="B5323" t="s">
        <v>125</v>
      </c>
      <c r="C5323" t="s">
        <v>99</v>
      </c>
      <c r="D5323" t="s">
        <v>100</v>
      </c>
      <c r="E5323">
        <v>18</v>
      </c>
      <c r="F5323" t="s">
        <v>64</v>
      </c>
      <c r="G5323">
        <v>8.8950488855203993</v>
      </c>
      <c r="H5323">
        <v>0</v>
      </c>
      <c r="I5323">
        <v>0.49786078652670102</v>
      </c>
      <c r="J5323" s="1">
        <v>0</v>
      </c>
      <c r="K5323" s="1">
        <v>150</v>
      </c>
    </row>
    <row r="5324" spans="1:11">
      <c r="A5324" t="s">
        <v>30</v>
      </c>
      <c r="B5324" t="s">
        <v>125</v>
      </c>
      <c r="C5324" t="s">
        <v>99</v>
      </c>
      <c r="D5324" t="s">
        <v>100</v>
      </c>
      <c r="E5324">
        <v>18</v>
      </c>
      <c r="F5324" t="s">
        <v>17</v>
      </c>
      <c r="G5324">
        <v>8.8950488855203993</v>
      </c>
      <c r="H5324">
        <v>0</v>
      </c>
      <c r="I5324">
        <v>-1.5847933523728099</v>
      </c>
      <c r="J5324" s="1">
        <v>0</v>
      </c>
      <c r="K5324" s="1">
        <v>150</v>
      </c>
    </row>
    <row r="5325" spans="1:11">
      <c r="A5325" t="s">
        <v>30</v>
      </c>
      <c r="B5325" t="s">
        <v>125</v>
      </c>
      <c r="C5325" t="s">
        <v>99</v>
      </c>
      <c r="D5325" t="s">
        <v>100</v>
      </c>
      <c r="E5325">
        <v>18</v>
      </c>
      <c r="F5325" t="s">
        <v>63</v>
      </c>
      <c r="G5325">
        <v>8.8950488855203993</v>
      </c>
      <c r="H5325">
        <v>0</v>
      </c>
      <c r="I5325">
        <v>0.65182703240974105</v>
      </c>
      <c r="J5325" s="1">
        <v>0</v>
      </c>
      <c r="K5325" s="1">
        <v>150</v>
      </c>
    </row>
    <row r="5326" spans="1:11">
      <c r="A5326" t="s">
        <v>30</v>
      </c>
      <c r="B5326" t="s">
        <v>125</v>
      </c>
      <c r="C5326" t="s">
        <v>99</v>
      </c>
      <c r="D5326" t="s">
        <v>100</v>
      </c>
      <c r="E5326">
        <v>18</v>
      </c>
      <c r="F5326" t="s">
        <v>72</v>
      </c>
      <c r="G5326">
        <v>8.8950488855203993</v>
      </c>
      <c r="H5326">
        <v>0</v>
      </c>
      <c r="I5326">
        <v>-2.2380870640156001</v>
      </c>
      <c r="J5326" s="1">
        <v>0</v>
      </c>
      <c r="K5326" s="1">
        <v>150</v>
      </c>
    </row>
    <row r="5327" spans="1:11">
      <c r="A5327" t="s">
        <v>30</v>
      </c>
      <c r="B5327" t="s">
        <v>125</v>
      </c>
      <c r="C5327" t="s">
        <v>99</v>
      </c>
      <c r="D5327" t="s">
        <v>100</v>
      </c>
      <c r="E5327">
        <v>19</v>
      </c>
      <c r="F5327" t="s">
        <v>62</v>
      </c>
      <c r="G5327">
        <v>8.7281799781218794</v>
      </c>
      <c r="H5327">
        <v>0</v>
      </c>
      <c r="I5327">
        <v>0.71520468609786003</v>
      </c>
      <c r="J5327" s="1">
        <v>0</v>
      </c>
      <c r="K5327" s="1">
        <v>150</v>
      </c>
    </row>
    <row r="5328" spans="1:11">
      <c r="A5328" t="s">
        <v>30</v>
      </c>
      <c r="B5328" t="s">
        <v>125</v>
      </c>
      <c r="C5328" t="s">
        <v>99</v>
      </c>
      <c r="D5328" t="s">
        <v>100</v>
      </c>
      <c r="E5328">
        <v>19</v>
      </c>
      <c r="F5328" t="s">
        <v>84</v>
      </c>
      <c r="G5328">
        <v>8.7281799781218794</v>
      </c>
      <c r="H5328">
        <v>0</v>
      </c>
      <c r="I5328">
        <v>-5.6104756589114898E-3</v>
      </c>
      <c r="J5328" s="1">
        <v>0</v>
      </c>
      <c r="K5328" s="1">
        <v>5.9672131147540997</v>
      </c>
    </row>
    <row r="5329" spans="1:11">
      <c r="A5329" t="s">
        <v>30</v>
      </c>
      <c r="B5329" t="s">
        <v>125</v>
      </c>
      <c r="C5329" t="s">
        <v>99</v>
      </c>
      <c r="D5329" t="s">
        <v>100</v>
      </c>
      <c r="E5329">
        <v>19</v>
      </c>
      <c r="F5329" t="s">
        <v>84</v>
      </c>
      <c r="G5329">
        <v>8.7281799781218794</v>
      </c>
      <c r="H5329">
        <v>1</v>
      </c>
      <c r="I5329">
        <v>7.4945933963376399E-2</v>
      </c>
      <c r="J5329" s="1">
        <v>5.9672131147540997</v>
      </c>
      <c r="K5329" s="1">
        <v>15.7704918032787</v>
      </c>
    </row>
    <row r="5330" spans="1:11">
      <c r="A5330" t="s">
        <v>30</v>
      </c>
      <c r="B5330" t="s">
        <v>125</v>
      </c>
      <c r="C5330" t="s">
        <v>99</v>
      </c>
      <c r="D5330" t="s">
        <v>100</v>
      </c>
      <c r="E5330">
        <v>19</v>
      </c>
      <c r="F5330" t="s">
        <v>84</v>
      </c>
      <c r="G5330">
        <v>8.7281799781218794</v>
      </c>
      <c r="H5330">
        <v>2</v>
      </c>
      <c r="I5330">
        <v>4.1457228222738701E-2</v>
      </c>
      <c r="J5330" s="1">
        <v>15.7704918032787</v>
      </c>
      <c r="K5330" s="1">
        <v>150</v>
      </c>
    </row>
    <row r="5331" spans="1:11">
      <c r="A5331" t="s">
        <v>30</v>
      </c>
      <c r="B5331" t="s">
        <v>125</v>
      </c>
      <c r="C5331" t="s">
        <v>99</v>
      </c>
      <c r="D5331" t="s">
        <v>100</v>
      </c>
      <c r="E5331">
        <v>19</v>
      </c>
      <c r="F5331" t="s">
        <v>80</v>
      </c>
      <c r="G5331">
        <v>8.7281799781218794</v>
      </c>
      <c r="H5331">
        <v>0</v>
      </c>
      <c r="I5331">
        <v>8.3204947923083805E-2</v>
      </c>
      <c r="J5331" s="1">
        <v>0</v>
      </c>
      <c r="K5331" s="1">
        <v>150</v>
      </c>
    </row>
    <row r="5332" spans="1:11">
      <c r="A5332" t="s">
        <v>30</v>
      </c>
      <c r="B5332" t="s">
        <v>125</v>
      </c>
      <c r="C5332" t="s">
        <v>99</v>
      </c>
      <c r="D5332" t="s">
        <v>100</v>
      </c>
      <c r="E5332">
        <v>19</v>
      </c>
      <c r="F5332" t="s">
        <v>81</v>
      </c>
      <c r="G5332">
        <v>8.7281799781218794</v>
      </c>
      <c r="H5332">
        <v>0</v>
      </c>
      <c r="I5332">
        <v>4.3776284216237998E-2</v>
      </c>
      <c r="J5332" s="1">
        <v>0</v>
      </c>
      <c r="K5332" s="1">
        <v>150</v>
      </c>
    </row>
    <row r="5333" spans="1:11">
      <c r="A5333" t="s">
        <v>30</v>
      </c>
      <c r="B5333" t="s">
        <v>125</v>
      </c>
      <c r="C5333" t="s">
        <v>99</v>
      </c>
      <c r="D5333" t="s">
        <v>100</v>
      </c>
      <c r="E5333">
        <v>19</v>
      </c>
      <c r="F5333" t="s">
        <v>79</v>
      </c>
      <c r="G5333">
        <v>8.7281799781218794</v>
      </c>
      <c r="H5333">
        <v>0</v>
      </c>
      <c r="I5333">
        <v>-2.4482187559023198E-2</v>
      </c>
      <c r="J5333" s="1">
        <v>0</v>
      </c>
      <c r="K5333" s="1">
        <v>150</v>
      </c>
    </row>
    <row r="5334" spans="1:11">
      <c r="A5334" t="s">
        <v>30</v>
      </c>
      <c r="B5334" t="s">
        <v>125</v>
      </c>
      <c r="C5334" t="s">
        <v>99</v>
      </c>
      <c r="D5334" t="s">
        <v>100</v>
      </c>
      <c r="E5334">
        <v>19</v>
      </c>
      <c r="F5334" t="s">
        <v>66</v>
      </c>
      <c r="G5334">
        <v>8.7281799781218794</v>
      </c>
      <c r="H5334">
        <v>0</v>
      </c>
      <c r="I5334">
        <v>0.62736275184690105</v>
      </c>
      <c r="J5334" s="1">
        <v>0</v>
      </c>
      <c r="K5334" s="1">
        <v>150</v>
      </c>
    </row>
    <row r="5335" spans="1:11">
      <c r="A5335" t="s">
        <v>30</v>
      </c>
      <c r="B5335" t="s">
        <v>125</v>
      </c>
      <c r="C5335" t="s">
        <v>99</v>
      </c>
      <c r="D5335" t="s">
        <v>100</v>
      </c>
      <c r="E5335">
        <v>19</v>
      </c>
      <c r="F5335" t="s">
        <v>56</v>
      </c>
      <c r="G5335">
        <v>8.7281799781218794</v>
      </c>
      <c r="H5335">
        <v>0</v>
      </c>
      <c r="I5335">
        <v>0.92085198818599601</v>
      </c>
      <c r="J5335" s="1">
        <v>0</v>
      </c>
      <c r="K5335" s="1">
        <v>150</v>
      </c>
    </row>
    <row r="5336" spans="1:11">
      <c r="A5336" t="s">
        <v>30</v>
      </c>
      <c r="B5336" t="s">
        <v>125</v>
      </c>
      <c r="C5336" t="s">
        <v>99</v>
      </c>
      <c r="D5336" t="s">
        <v>100</v>
      </c>
      <c r="E5336">
        <v>19</v>
      </c>
      <c r="F5336" t="s">
        <v>82</v>
      </c>
      <c r="G5336">
        <v>8.7281799781218794</v>
      </c>
      <c r="H5336">
        <v>0</v>
      </c>
      <c r="I5336">
        <v>-0.404244970847845</v>
      </c>
      <c r="J5336" s="1">
        <v>0</v>
      </c>
      <c r="K5336" s="1">
        <v>150</v>
      </c>
    </row>
    <row r="5337" spans="1:11">
      <c r="A5337" t="s">
        <v>30</v>
      </c>
      <c r="B5337" t="s">
        <v>125</v>
      </c>
      <c r="C5337" t="s">
        <v>99</v>
      </c>
      <c r="D5337" t="s">
        <v>100</v>
      </c>
      <c r="E5337">
        <v>19</v>
      </c>
      <c r="F5337" t="s">
        <v>91</v>
      </c>
      <c r="G5337">
        <v>8.7281799781218794</v>
      </c>
      <c r="H5337">
        <v>0</v>
      </c>
      <c r="I5337">
        <v>3.3530269864608699E-2</v>
      </c>
      <c r="J5337" s="1">
        <v>0</v>
      </c>
      <c r="K5337" s="1">
        <v>150</v>
      </c>
    </row>
    <row r="5338" spans="1:11">
      <c r="A5338" t="s">
        <v>30</v>
      </c>
      <c r="B5338" t="s">
        <v>125</v>
      </c>
      <c r="C5338" t="s">
        <v>99</v>
      </c>
      <c r="D5338" t="s">
        <v>100</v>
      </c>
      <c r="E5338">
        <v>19</v>
      </c>
      <c r="F5338" t="s">
        <v>92</v>
      </c>
      <c r="G5338">
        <v>8.7281799781218794</v>
      </c>
      <c r="H5338">
        <v>0</v>
      </c>
      <c r="I5338">
        <v>1.05495264690061E-2</v>
      </c>
      <c r="J5338" s="1">
        <v>0</v>
      </c>
      <c r="K5338" s="1">
        <v>150</v>
      </c>
    </row>
    <row r="5339" spans="1:11">
      <c r="A5339" t="s">
        <v>30</v>
      </c>
      <c r="B5339" t="s">
        <v>125</v>
      </c>
      <c r="C5339" t="s">
        <v>99</v>
      </c>
      <c r="D5339" t="s">
        <v>100</v>
      </c>
      <c r="E5339">
        <v>19</v>
      </c>
      <c r="F5339" t="s">
        <v>85</v>
      </c>
      <c r="G5339">
        <v>8.7281799781218794</v>
      </c>
      <c r="H5339">
        <v>0</v>
      </c>
      <c r="I5339">
        <v>4.2855117240068699E-2</v>
      </c>
      <c r="J5339" s="1">
        <v>0</v>
      </c>
      <c r="K5339" s="1">
        <v>150</v>
      </c>
    </row>
    <row r="5340" spans="1:11">
      <c r="A5340" t="s">
        <v>30</v>
      </c>
      <c r="B5340" t="s">
        <v>125</v>
      </c>
      <c r="C5340" t="s">
        <v>99</v>
      </c>
      <c r="D5340" t="s">
        <v>100</v>
      </c>
      <c r="E5340">
        <v>19</v>
      </c>
      <c r="F5340" t="s">
        <v>93</v>
      </c>
      <c r="G5340">
        <v>8.7281799781218794</v>
      </c>
      <c r="H5340">
        <v>0</v>
      </c>
      <c r="I5340">
        <v>-4.4374678210721899E-2</v>
      </c>
      <c r="J5340" s="1">
        <v>0</v>
      </c>
      <c r="K5340" s="1">
        <v>150</v>
      </c>
    </row>
    <row r="5341" spans="1:11">
      <c r="A5341" t="s">
        <v>30</v>
      </c>
      <c r="B5341" t="s">
        <v>125</v>
      </c>
      <c r="C5341" t="s">
        <v>99</v>
      </c>
      <c r="D5341" t="s">
        <v>100</v>
      </c>
      <c r="E5341">
        <v>19</v>
      </c>
      <c r="F5341" t="s">
        <v>55</v>
      </c>
      <c r="G5341">
        <v>8.7281799781218794</v>
      </c>
      <c r="H5341">
        <v>0</v>
      </c>
      <c r="I5341">
        <v>0.90914128903939095</v>
      </c>
      <c r="J5341" s="1">
        <v>0</v>
      </c>
      <c r="K5341" s="1">
        <v>150</v>
      </c>
    </row>
    <row r="5342" spans="1:11">
      <c r="A5342" t="s">
        <v>30</v>
      </c>
      <c r="B5342" t="s">
        <v>125</v>
      </c>
      <c r="C5342" t="s">
        <v>99</v>
      </c>
      <c r="D5342" t="s">
        <v>100</v>
      </c>
      <c r="E5342">
        <v>19</v>
      </c>
      <c r="F5342" t="s">
        <v>61</v>
      </c>
      <c r="G5342">
        <v>8.7281799781218794</v>
      </c>
      <c r="H5342">
        <v>0</v>
      </c>
      <c r="I5342">
        <v>0.65216040775555295</v>
      </c>
      <c r="J5342" s="1">
        <v>0</v>
      </c>
      <c r="K5342" s="1">
        <v>150</v>
      </c>
    </row>
    <row r="5343" spans="1:11">
      <c r="A5343" t="s">
        <v>30</v>
      </c>
      <c r="B5343" t="s">
        <v>125</v>
      </c>
      <c r="C5343" t="s">
        <v>99</v>
      </c>
      <c r="D5343" t="s">
        <v>100</v>
      </c>
      <c r="E5343">
        <v>19</v>
      </c>
      <c r="F5343" t="s">
        <v>60</v>
      </c>
      <c r="G5343">
        <v>8.7281799781218794</v>
      </c>
      <c r="H5343">
        <v>0</v>
      </c>
      <c r="I5343">
        <v>0.51308277915993095</v>
      </c>
      <c r="J5343" s="1">
        <v>0</v>
      </c>
      <c r="K5343" s="1">
        <v>150</v>
      </c>
    </row>
    <row r="5344" spans="1:11">
      <c r="A5344" t="s">
        <v>30</v>
      </c>
      <c r="B5344" t="s">
        <v>125</v>
      </c>
      <c r="C5344" t="s">
        <v>99</v>
      </c>
      <c r="D5344" t="s">
        <v>100</v>
      </c>
      <c r="E5344">
        <v>19</v>
      </c>
      <c r="F5344" t="s">
        <v>57</v>
      </c>
      <c r="G5344">
        <v>8.7281799781218794</v>
      </c>
      <c r="H5344">
        <v>0</v>
      </c>
      <c r="I5344">
        <v>0.45870592769738899</v>
      </c>
      <c r="J5344" s="1">
        <v>0</v>
      </c>
      <c r="K5344" s="1">
        <v>150</v>
      </c>
    </row>
    <row r="5345" spans="1:11">
      <c r="A5345" t="s">
        <v>30</v>
      </c>
      <c r="B5345" t="s">
        <v>125</v>
      </c>
      <c r="C5345" t="s">
        <v>99</v>
      </c>
      <c r="D5345" t="s">
        <v>100</v>
      </c>
      <c r="E5345">
        <v>19</v>
      </c>
      <c r="F5345" t="s">
        <v>59</v>
      </c>
      <c r="G5345">
        <v>8.7281799781218794</v>
      </c>
      <c r="H5345">
        <v>0</v>
      </c>
      <c r="I5345">
        <v>0.16339369939312001</v>
      </c>
      <c r="J5345" s="1">
        <v>0</v>
      </c>
      <c r="K5345" s="1">
        <v>150</v>
      </c>
    </row>
    <row r="5346" spans="1:11">
      <c r="A5346" t="s">
        <v>30</v>
      </c>
      <c r="B5346" t="s">
        <v>125</v>
      </c>
      <c r="C5346" t="s">
        <v>99</v>
      </c>
      <c r="D5346" t="s">
        <v>100</v>
      </c>
      <c r="E5346">
        <v>19</v>
      </c>
      <c r="F5346" t="s">
        <v>83</v>
      </c>
      <c r="G5346">
        <v>8.7281799781218794</v>
      </c>
      <c r="H5346">
        <v>0</v>
      </c>
      <c r="I5346">
        <v>-6.0001875274111903E-2</v>
      </c>
      <c r="J5346" s="1">
        <v>0</v>
      </c>
      <c r="K5346" s="1">
        <v>150</v>
      </c>
    </row>
    <row r="5347" spans="1:11">
      <c r="A5347" t="s">
        <v>30</v>
      </c>
      <c r="B5347" t="s">
        <v>125</v>
      </c>
      <c r="C5347" t="s">
        <v>99</v>
      </c>
      <c r="D5347" t="s">
        <v>100</v>
      </c>
      <c r="E5347">
        <v>19</v>
      </c>
      <c r="F5347" t="s">
        <v>65</v>
      </c>
      <c r="G5347">
        <v>8.7281799781218794</v>
      </c>
      <c r="H5347">
        <v>0</v>
      </c>
      <c r="I5347">
        <v>0.693912418672883</v>
      </c>
      <c r="J5347" s="1">
        <v>0</v>
      </c>
      <c r="K5347" s="1">
        <v>150</v>
      </c>
    </row>
    <row r="5348" spans="1:11">
      <c r="A5348" t="s">
        <v>30</v>
      </c>
      <c r="B5348" t="s">
        <v>125</v>
      </c>
      <c r="C5348" t="s">
        <v>99</v>
      </c>
      <c r="D5348" t="s">
        <v>100</v>
      </c>
      <c r="E5348">
        <v>19</v>
      </c>
      <c r="F5348" t="s">
        <v>64</v>
      </c>
      <c r="G5348">
        <v>8.7281799781218794</v>
      </c>
      <c r="H5348">
        <v>0</v>
      </c>
      <c r="I5348">
        <v>0.81956737419231795</v>
      </c>
      <c r="J5348" s="1">
        <v>0</v>
      </c>
      <c r="K5348" s="1">
        <v>150</v>
      </c>
    </row>
    <row r="5349" spans="1:11">
      <c r="A5349" t="s">
        <v>30</v>
      </c>
      <c r="B5349" t="s">
        <v>125</v>
      </c>
      <c r="C5349" t="s">
        <v>99</v>
      </c>
      <c r="D5349" t="s">
        <v>100</v>
      </c>
      <c r="E5349">
        <v>19</v>
      </c>
      <c r="F5349" t="s">
        <v>17</v>
      </c>
      <c r="G5349">
        <v>8.7281799781218794</v>
      </c>
      <c r="H5349">
        <v>0</v>
      </c>
      <c r="I5349">
        <v>-1.34258673642577</v>
      </c>
      <c r="J5349" s="1">
        <v>0</v>
      </c>
      <c r="K5349" s="1">
        <v>150</v>
      </c>
    </row>
    <row r="5350" spans="1:11">
      <c r="A5350" t="s">
        <v>30</v>
      </c>
      <c r="B5350" t="s">
        <v>125</v>
      </c>
      <c r="C5350" t="s">
        <v>99</v>
      </c>
      <c r="D5350" t="s">
        <v>100</v>
      </c>
      <c r="E5350">
        <v>19</v>
      </c>
      <c r="F5350" t="s">
        <v>63</v>
      </c>
      <c r="G5350">
        <v>8.7281799781218794</v>
      </c>
      <c r="H5350">
        <v>0</v>
      </c>
      <c r="I5350">
        <v>0.68852805581177901</v>
      </c>
      <c r="J5350" s="1">
        <v>0</v>
      </c>
      <c r="K5350" s="1">
        <v>150</v>
      </c>
    </row>
    <row r="5351" spans="1:11">
      <c r="A5351" t="s">
        <v>30</v>
      </c>
      <c r="B5351" t="s">
        <v>125</v>
      </c>
      <c r="C5351" t="s">
        <v>99</v>
      </c>
      <c r="D5351" t="s">
        <v>100</v>
      </c>
      <c r="E5351">
        <v>19</v>
      </c>
      <c r="F5351" t="s">
        <v>72</v>
      </c>
      <c r="G5351">
        <v>8.7281799781218794</v>
      </c>
      <c r="H5351">
        <v>0</v>
      </c>
      <c r="I5351">
        <v>-2.09033655574944</v>
      </c>
      <c r="J5351" s="1">
        <v>0</v>
      </c>
      <c r="K5351" s="1">
        <v>150</v>
      </c>
    </row>
    <row r="5352" spans="1:11">
      <c r="A5352" t="s">
        <v>30</v>
      </c>
      <c r="B5352" t="s">
        <v>125</v>
      </c>
      <c r="C5352" t="s">
        <v>99</v>
      </c>
      <c r="D5352" t="s">
        <v>100</v>
      </c>
      <c r="E5352">
        <v>20</v>
      </c>
      <c r="F5352" t="s">
        <v>62</v>
      </c>
      <c r="G5352">
        <v>8.6678898270086595</v>
      </c>
      <c r="H5352">
        <v>0</v>
      </c>
      <c r="I5352">
        <v>0.56777377782077698</v>
      </c>
      <c r="J5352" s="1">
        <v>0</v>
      </c>
      <c r="K5352" s="1">
        <v>150</v>
      </c>
    </row>
    <row r="5353" spans="1:11">
      <c r="A5353" t="s">
        <v>30</v>
      </c>
      <c r="B5353" t="s">
        <v>125</v>
      </c>
      <c r="C5353" t="s">
        <v>99</v>
      </c>
      <c r="D5353" t="s">
        <v>100</v>
      </c>
      <c r="E5353">
        <v>20</v>
      </c>
      <c r="F5353" t="s">
        <v>84</v>
      </c>
      <c r="G5353">
        <v>8.6678898270086595</v>
      </c>
      <c r="H5353">
        <v>0</v>
      </c>
      <c r="I5353">
        <v>2.1064014436909698E-2</v>
      </c>
      <c r="J5353" s="1">
        <v>0</v>
      </c>
      <c r="K5353" s="1">
        <v>150</v>
      </c>
    </row>
    <row r="5354" spans="1:11">
      <c r="A5354" t="s">
        <v>30</v>
      </c>
      <c r="B5354" t="s">
        <v>125</v>
      </c>
      <c r="C5354" t="s">
        <v>99</v>
      </c>
      <c r="D5354" t="s">
        <v>100</v>
      </c>
      <c r="E5354">
        <v>20</v>
      </c>
      <c r="F5354" t="s">
        <v>80</v>
      </c>
      <c r="G5354">
        <v>8.6678898270086595</v>
      </c>
      <c r="H5354">
        <v>0</v>
      </c>
      <c r="I5354">
        <v>8.6131306063622806E-2</v>
      </c>
      <c r="J5354" s="1">
        <v>0</v>
      </c>
      <c r="K5354" s="1">
        <v>150</v>
      </c>
    </row>
    <row r="5355" spans="1:11">
      <c r="A5355" t="s">
        <v>30</v>
      </c>
      <c r="B5355" t="s">
        <v>125</v>
      </c>
      <c r="C5355" t="s">
        <v>99</v>
      </c>
      <c r="D5355" t="s">
        <v>100</v>
      </c>
      <c r="E5355">
        <v>20</v>
      </c>
      <c r="F5355" t="s">
        <v>81</v>
      </c>
      <c r="G5355">
        <v>8.6678898270086595</v>
      </c>
      <c r="H5355">
        <v>0</v>
      </c>
      <c r="I5355">
        <v>4.1657060804035098E-2</v>
      </c>
      <c r="J5355" s="1">
        <v>0</v>
      </c>
      <c r="K5355" s="1">
        <v>150</v>
      </c>
    </row>
    <row r="5356" spans="1:11">
      <c r="A5356" t="s">
        <v>30</v>
      </c>
      <c r="B5356" t="s">
        <v>125</v>
      </c>
      <c r="C5356" t="s">
        <v>99</v>
      </c>
      <c r="D5356" t="s">
        <v>100</v>
      </c>
      <c r="E5356">
        <v>20</v>
      </c>
      <c r="F5356" t="s">
        <v>79</v>
      </c>
      <c r="G5356">
        <v>8.6678898270086595</v>
      </c>
      <c r="H5356">
        <v>0</v>
      </c>
      <c r="I5356">
        <v>4.5855922222413102E-2</v>
      </c>
      <c r="J5356" s="1">
        <v>0</v>
      </c>
      <c r="K5356" s="1">
        <v>150</v>
      </c>
    </row>
    <row r="5357" spans="1:11">
      <c r="A5357" t="s">
        <v>30</v>
      </c>
      <c r="B5357" t="s">
        <v>125</v>
      </c>
      <c r="C5357" t="s">
        <v>99</v>
      </c>
      <c r="D5357" t="s">
        <v>100</v>
      </c>
      <c r="E5357">
        <v>20</v>
      </c>
      <c r="F5357" t="s">
        <v>66</v>
      </c>
      <c r="G5357">
        <v>8.6678898270086595</v>
      </c>
      <c r="H5357">
        <v>0</v>
      </c>
      <c r="I5357">
        <v>0.17839089279775699</v>
      </c>
      <c r="J5357" s="1">
        <v>0</v>
      </c>
      <c r="K5357" s="1">
        <v>150</v>
      </c>
    </row>
    <row r="5358" spans="1:11">
      <c r="A5358" t="s">
        <v>30</v>
      </c>
      <c r="B5358" t="s">
        <v>125</v>
      </c>
      <c r="C5358" t="s">
        <v>99</v>
      </c>
      <c r="D5358" t="s">
        <v>100</v>
      </c>
      <c r="E5358">
        <v>20</v>
      </c>
      <c r="F5358" t="s">
        <v>56</v>
      </c>
      <c r="G5358">
        <v>8.6678898270086595</v>
      </c>
      <c r="H5358">
        <v>0</v>
      </c>
      <c r="I5358">
        <v>0.43488826186511198</v>
      </c>
      <c r="J5358" s="1">
        <v>0</v>
      </c>
      <c r="K5358" s="1">
        <v>150</v>
      </c>
    </row>
    <row r="5359" spans="1:11">
      <c r="A5359" t="s">
        <v>30</v>
      </c>
      <c r="B5359" t="s">
        <v>125</v>
      </c>
      <c r="C5359" t="s">
        <v>99</v>
      </c>
      <c r="D5359" t="s">
        <v>100</v>
      </c>
      <c r="E5359">
        <v>20</v>
      </c>
      <c r="F5359" t="s">
        <v>82</v>
      </c>
      <c r="G5359">
        <v>8.6678898270086595</v>
      </c>
      <c r="H5359">
        <v>0</v>
      </c>
      <c r="I5359">
        <v>-0.28212276823613802</v>
      </c>
      <c r="J5359" s="1">
        <v>0</v>
      </c>
      <c r="K5359" s="1">
        <v>150</v>
      </c>
    </row>
    <row r="5360" spans="1:11">
      <c r="A5360" t="s">
        <v>30</v>
      </c>
      <c r="B5360" t="s">
        <v>125</v>
      </c>
      <c r="C5360" t="s">
        <v>99</v>
      </c>
      <c r="D5360" t="s">
        <v>100</v>
      </c>
      <c r="E5360">
        <v>20</v>
      </c>
      <c r="F5360" t="s">
        <v>91</v>
      </c>
      <c r="G5360">
        <v>8.6678898270086595</v>
      </c>
      <c r="H5360">
        <v>0</v>
      </c>
      <c r="I5360">
        <v>3.8106106601936397E-2</v>
      </c>
      <c r="J5360" s="1">
        <v>0</v>
      </c>
      <c r="K5360" s="1">
        <v>150</v>
      </c>
    </row>
    <row r="5361" spans="1:11">
      <c r="A5361" t="s">
        <v>30</v>
      </c>
      <c r="B5361" t="s">
        <v>125</v>
      </c>
      <c r="C5361" t="s">
        <v>99</v>
      </c>
      <c r="D5361" t="s">
        <v>100</v>
      </c>
      <c r="E5361">
        <v>20</v>
      </c>
      <c r="F5361" t="s">
        <v>92</v>
      </c>
      <c r="G5361">
        <v>8.6678898270086595</v>
      </c>
      <c r="H5361">
        <v>0</v>
      </c>
      <c r="I5361">
        <v>1.26428097271741E-2</v>
      </c>
      <c r="J5361" s="1">
        <v>0</v>
      </c>
      <c r="K5361" s="1">
        <v>150</v>
      </c>
    </row>
    <row r="5362" spans="1:11">
      <c r="A5362" t="s">
        <v>30</v>
      </c>
      <c r="B5362" t="s">
        <v>125</v>
      </c>
      <c r="C5362" t="s">
        <v>99</v>
      </c>
      <c r="D5362" t="s">
        <v>100</v>
      </c>
      <c r="E5362">
        <v>20</v>
      </c>
      <c r="F5362" t="s">
        <v>85</v>
      </c>
      <c r="G5362">
        <v>8.6678898270086595</v>
      </c>
      <c r="H5362">
        <v>0</v>
      </c>
      <c r="I5362">
        <v>-2.6687362345302799E-3</v>
      </c>
      <c r="J5362" s="1">
        <v>0</v>
      </c>
      <c r="K5362" s="1">
        <v>150</v>
      </c>
    </row>
    <row r="5363" spans="1:11">
      <c r="A5363" t="s">
        <v>30</v>
      </c>
      <c r="B5363" t="s">
        <v>125</v>
      </c>
      <c r="C5363" t="s">
        <v>99</v>
      </c>
      <c r="D5363" t="s">
        <v>100</v>
      </c>
      <c r="E5363">
        <v>20</v>
      </c>
      <c r="F5363" t="s">
        <v>93</v>
      </c>
      <c r="G5363">
        <v>8.6678898270086595</v>
      </c>
      <c r="H5363">
        <v>0</v>
      </c>
      <c r="I5363">
        <v>-6.4543729171228697E-3</v>
      </c>
      <c r="J5363" s="1">
        <v>0</v>
      </c>
      <c r="K5363" s="1">
        <v>150</v>
      </c>
    </row>
    <row r="5364" spans="1:11">
      <c r="A5364" t="s">
        <v>30</v>
      </c>
      <c r="B5364" t="s">
        <v>125</v>
      </c>
      <c r="C5364" t="s">
        <v>99</v>
      </c>
      <c r="D5364" t="s">
        <v>100</v>
      </c>
      <c r="E5364">
        <v>20</v>
      </c>
      <c r="F5364" t="s">
        <v>55</v>
      </c>
      <c r="G5364">
        <v>8.6678898270086595</v>
      </c>
      <c r="H5364">
        <v>0</v>
      </c>
      <c r="I5364">
        <v>0.42723484688242402</v>
      </c>
      <c r="J5364" s="1">
        <v>0</v>
      </c>
      <c r="K5364" s="1">
        <v>150</v>
      </c>
    </row>
    <row r="5365" spans="1:11">
      <c r="A5365" t="s">
        <v>30</v>
      </c>
      <c r="B5365" t="s">
        <v>125</v>
      </c>
      <c r="C5365" t="s">
        <v>99</v>
      </c>
      <c r="D5365" t="s">
        <v>100</v>
      </c>
      <c r="E5365">
        <v>20</v>
      </c>
      <c r="F5365" t="s">
        <v>61</v>
      </c>
      <c r="G5365">
        <v>8.6678898270086595</v>
      </c>
      <c r="H5365">
        <v>0</v>
      </c>
      <c r="I5365">
        <v>0.29226084484682502</v>
      </c>
      <c r="J5365" s="1">
        <v>0</v>
      </c>
      <c r="K5365" s="1">
        <v>150</v>
      </c>
    </row>
    <row r="5366" spans="1:11">
      <c r="A5366" t="s">
        <v>30</v>
      </c>
      <c r="B5366" t="s">
        <v>125</v>
      </c>
      <c r="C5366" t="s">
        <v>99</v>
      </c>
      <c r="D5366" t="s">
        <v>100</v>
      </c>
      <c r="E5366">
        <v>20</v>
      </c>
      <c r="F5366" t="s">
        <v>60</v>
      </c>
      <c r="G5366">
        <v>8.6678898270086595</v>
      </c>
      <c r="H5366">
        <v>0</v>
      </c>
      <c r="I5366">
        <v>0.17247205806818899</v>
      </c>
      <c r="J5366" s="1">
        <v>0</v>
      </c>
      <c r="K5366" s="1">
        <v>150</v>
      </c>
    </row>
    <row r="5367" spans="1:11">
      <c r="A5367" t="s">
        <v>30</v>
      </c>
      <c r="B5367" t="s">
        <v>125</v>
      </c>
      <c r="C5367" t="s">
        <v>99</v>
      </c>
      <c r="D5367" t="s">
        <v>100</v>
      </c>
      <c r="E5367">
        <v>20</v>
      </c>
      <c r="F5367" t="s">
        <v>57</v>
      </c>
      <c r="G5367">
        <v>8.6678898270086595</v>
      </c>
      <c r="H5367">
        <v>0</v>
      </c>
      <c r="I5367">
        <v>0.30800212296808099</v>
      </c>
      <c r="J5367" s="1">
        <v>0</v>
      </c>
      <c r="K5367" s="1">
        <v>150</v>
      </c>
    </row>
    <row r="5368" spans="1:11">
      <c r="A5368" t="s">
        <v>30</v>
      </c>
      <c r="B5368" t="s">
        <v>125</v>
      </c>
      <c r="C5368" t="s">
        <v>99</v>
      </c>
      <c r="D5368" t="s">
        <v>100</v>
      </c>
      <c r="E5368">
        <v>20</v>
      </c>
      <c r="F5368" t="s">
        <v>59</v>
      </c>
      <c r="G5368">
        <v>8.6678898270086595</v>
      </c>
      <c r="H5368">
        <v>0</v>
      </c>
      <c r="I5368">
        <v>-8.1258994720728797E-2</v>
      </c>
      <c r="J5368" s="1">
        <v>0</v>
      </c>
      <c r="K5368" s="1">
        <v>150</v>
      </c>
    </row>
    <row r="5369" spans="1:11">
      <c r="A5369" t="s">
        <v>30</v>
      </c>
      <c r="B5369" t="s">
        <v>125</v>
      </c>
      <c r="C5369" t="s">
        <v>99</v>
      </c>
      <c r="D5369" t="s">
        <v>100</v>
      </c>
      <c r="E5369">
        <v>20</v>
      </c>
      <c r="F5369" t="s">
        <v>83</v>
      </c>
      <c r="G5369">
        <v>8.6678898270086595</v>
      </c>
      <c r="H5369">
        <v>0</v>
      </c>
      <c r="I5369">
        <v>-0.10130985450521</v>
      </c>
      <c r="J5369" s="1">
        <v>0</v>
      </c>
      <c r="K5369" s="1">
        <v>150</v>
      </c>
    </row>
    <row r="5370" spans="1:11">
      <c r="A5370" t="s">
        <v>30</v>
      </c>
      <c r="B5370" t="s">
        <v>125</v>
      </c>
      <c r="C5370" t="s">
        <v>99</v>
      </c>
      <c r="D5370" t="s">
        <v>100</v>
      </c>
      <c r="E5370">
        <v>20</v>
      </c>
      <c r="F5370" t="s">
        <v>65</v>
      </c>
      <c r="G5370">
        <v>8.6678898270086595</v>
      </c>
      <c r="H5370">
        <v>0</v>
      </c>
      <c r="I5370">
        <v>0.220370432532109</v>
      </c>
      <c r="J5370" s="1">
        <v>0</v>
      </c>
      <c r="K5370" s="1">
        <v>150</v>
      </c>
    </row>
    <row r="5371" spans="1:11">
      <c r="A5371" t="s">
        <v>30</v>
      </c>
      <c r="B5371" t="s">
        <v>125</v>
      </c>
      <c r="C5371" t="s">
        <v>99</v>
      </c>
      <c r="D5371" t="s">
        <v>100</v>
      </c>
      <c r="E5371">
        <v>20</v>
      </c>
      <c r="F5371" t="s">
        <v>64</v>
      </c>
      <c r="G5371">
        <v>8.6678898270086595</v>
      </c>
      <c r="H5371">
        <v>0</v>
      </c>
      <c r="I5371">
        <v>0.35528523102170501</v>
      </c>
      <c r="J5371" s="1">
        <v>0</v>
      </c>
      <c r="K5371" s="1">
        <v>150</v>
      </c>
    </row>
    <row r="5372" spans="1:11">
      <c r="A5372" t="s">
        <v>30</v>
      </c>
      <c r="B5372" t="s">
        <v>125</v>
      </c>
      <c r="C5372" t="s">
        <v>99</v>
      </c>
      <c r="D5372" t="s">
        <v>100</v>
      </c>
      <c r="E5372">
        <v>20</v>
      </c>
      <c r="F5372" t="s">
        <v>17</v>
      </c>
      <c r="G5372">
        <v>8.6678898270086595</v>
      </c>
      <c r="H5372">
        <v>0</v>
      </c>
      <c r="I5372">
        <v>-1.0458911540854701</v>
      </c>
      <c r="J5372" s="1">
        <v>0</v>
      </c>
      <c r="K5372" s="1">
        <v>150</v>
      </c>
    </row>
    <row r="5373" spans="1:11">
      <c r="A5373" t="s">
        <v>30</v>
      </c>
      <c r="B5373" t="s">
        <v>125</v>
      </c>
      <c r="C5373" t="s">
        <v>99</v>
      </c>
      <c r="D5373" t="s">
        <v>100</v>
      </c>
      <c r="E5373">
        <v>20</v>
      </c>
      <c r="F5373" t="s">
        <v>63</v>
      </c>
      <c r="G5373">
        <v>8.6678898270086595</v>
      </c>
      <c r="H5373">
        <v>0</v>
      </c>
      <c r="I5373">
        <v>0.58048229372684301</v>
      </c>
      <c r="J5373" s="1">
        <v>0</v>
      </c>
      <c r="K5373" s="1">
        <v>150</v>
      </c>
    </row>
    <row r="5374" spans="1:11">
      <c r="A5374" t="s">
        <v>30</v>
      </c>
      <c r="B5374" t="s">
        <v>125</v>
      </c>
      <c r="C5374" t="s">
        <v>99</v>
      </c>
      <c r="D5374" t="s">
        <v>100</v>
      </c>
      <c r="E5374">
        <v>20</v>
      </c>
      <c r="F5374" t="s">
        <v>72</v>
      </c>
      <c r="G5374">
        <v>8.6678898270086595</v>
      </c>
      <c r="H5374">
        <v>0</v>
      </c>
      <c r="I5374">
        <v>-1.82132001096894</v>
      </c>
      <c r="J5374" s="1">
        <v>0</v>
      </c>
      <c r="K5374" s="1">
        <v>150</v>
      </c>
    </row>
    <row r="5375" spans="1:11">
      <c r="A5375" t="s">
        <v>30</v>
      </c>
      <c r="B5375" t="s">
        <v>125</v>
      </c>
      <c r="C5375" t="s">
        <v>99</v>
      </c>
      <c r="D5375" t="s">
        <v>100</v>
      </c>
      <c r="E5375">
        <v>21</v>
      </c>
      <c r="F5375" t="s">
        <v>62</v>
      </c>
      <c r="G5375">
        <v>8.1336370416005792</v>
      </c>
      <c r="H5375">
        <v>0</v>
      </c>
      <c r="I5375">
        <v>0.70773522921466203</v>
      </c>
      <c r="J5375" s="1">
        <v>0</v>
      </c>
      <c r="K5375" s="1">
        <v>150</v>
      </c>
    </row>
    <row r="5376" spans="1:11">
      <c r="A5376" t="s">
        <v>30</v>
      </c>
      <c r="B5376" t="s">
        <v>125</v>
      </c>
      <c r="C5376" t="s">
        <v>99</v>
      </c>
      <c r="D5376" t="s">
        <v>100</v>
      </c>
      <c r="E5376">
        <v>21</v>
      </c>
      <c r="F5376" t="s">
        <v>84</v>
      </c>
      <c r="G5376">
        <v>8.1336370416005792</v>
      </c>
      <c r="H5376">
        <v>0</v>
      </c>
      <c r="I5376">
        <v>3.4936159559813697E-2</v>
      </c>
      <c r="J5376" s="1">
        <v>0</v>
      </c>
      <c r="K5376" s="1">
        <v>18.2459016393443</v>
      </c>
    </row>
    <row r="5377" spans="1:11">
      <c r="A5377" t="s">
        <v>30</v>
      </c>
      <c r="B5377" t="s">
        <v>125</v>
      </c>
      <c r="C5377" t="s">
        <v>99</v>
      </c>
      <c r="D5377" t="s">
        <v>100</v>
      </c>
      <c r="E5377">
        <v>21</v>
      </c>
      <c r="F5377" t="s">
        <v>84</v>
      </c>
      <c r="G5377">
        <v>8.1336370416005792</v>
      </c>
      <c r="H5377">
        <v>1</v>
      </c>
      <c r="I5377">
        <v>0.262787710749878</v>
      </c>
      <c r="J5377" s="1">
        <v>18.2459016393443</v>
      </c>
      <c r="K5377" s="1">
        <v>150</v>
      </c>
    </row>
    <row r="5378" spans="1:11">
      <c r="A5378" t="s">
        <v>30</v>
      </c>
      <c r="B5378" t="s">
        <v>125</v>
      </c>
      <c r="C5378" t="s">
        <v>99</v>
      </c>
      <c r="D5378" t="s">
        <v>100</v>
      </c>
      <c r="E5378">
        <v>21</v>
      </c>
      <c r="F5378" t="s">
        <v>80</v>
      </c>
      <c r="G5378">
        <v>8.1336370416005792</v>
      </c>
      <c r="H5378">
        <v>0</v>
      </c>
      <c r="I5378">
        <v>8.2833020850522202E-2</v>
      </c>
      <c r="J5378" s="1">
        <v>0</v>
      </c>
      <c r="K5378" s="1">
        <v>150</v>
      </c>
    </row>
    <row r="5379" spans="1:11">
      <c r="A5379" t="s">
        <v>30</v>
      </c>
      <c r="B5379" t="s">
        <v>125</v>
      </c>
      <c r="C5379" t="s">
        <v>99</v>
      </c>
      <c r="D5379" t="s">
        <v>100</v>
      </c>
      <c r="E5379">
        <v>21</v>
      </c>
      <c r="F5379" t="s">
        <v>81</v>
      </c>
      <c r="G5379">
        <v>8.1336370416005792</v>
      </c>
      <c r="H5379">
        <v>0</v>
      </c>
      <c r="I5379">
        <v>2.8164117801787299E-2</v>
      </c>
      <c r="J5379" s="1">
        <v>0</v>
      </c>
      <c r="K5379" s="1">
        <v>150</v>
      </c>
    </row>
    <row r="5380" spans="1:11">
      <c r="A5380" t="s">
        <v>30</v>
      </c>
      <c r="B5380" t="s">
        <v>125</v>
      </c>
      <c r="C5380" t="s">
        <v>99</v>
      </c>
      <c r="D5380" t="s">
        <v>100</v>
      </c>
      <c r="E5380">
        <v>21</v>
      </c>
      <c r="F5380" t="s">
        <v>79</v>
      </c>
      <c r="G5380">
        <v>8.1336370416005792</v>
      </c>
      <c r="H5380">
        <v>0</v>
      </c>
      <c r="I5380">
        <v>3.4223714272552198E-2</v>
      </c>
      <c r="J5380" s="1">
        <v>0</v>
      </c>
      <c r="K5380" s="1">
        <v>150</v>
      </c>
    </row>
    <row r="5381" spans="1:11">
      <c r="A5381" t="s">
        <v>30</v>
      </c>
      <c r="B5381" t="s">
        <v>125</v>
      </c>
      <c r="C5381" t="s">
        <v>99</v>
      </c>
      <c r="D5381" t="s">
        <v>100</v>
      </c>
      <c r="E5381">
        <v>21</v>
      </c>
      <c r="F5381" t="s">
        <v>66</v>
      </c>
      <c r="G5381">
        <v>8.1336370416005792</v>
      </c>
      <c r="H5381">
        <v>0</v>
      </c>
      <c r="I5381">
        <v>8.7955826664445999E-2</v>
      </c>
      <c r="J5381" s="1">
        <v>0</v>
      </c>
      <c r="K5381" s="1">
        <v>150</v>
      </c>
    </row>
    <row r="5382" spans="1:11">
      <c r="A5382" t="s">
        <v>30</v>
      </c>
      <c r="B5382" t="s">
        <v>125</v>
      </c>
      <c r="C5382" t="s">
        <v>99</v>
      </c>
      <c r="D5382" t="s">
        <v>100</v>
      </c>
      <c r="E5382">
        <v>21</v>
      </c>
      <c r="F5382" t="s">
        <v>56</v>
      </c>
      <c r="G5382">
        <v>8.1336370416005792</v>
      </c>
      <c r="H5382">
        <v>0</v>
      </c>
      <c r="I5382">
        <v>0.28969359870931699</v>
      </c>
      <c r="J5382" s="1">
        <v>0</v>
      </c>
      <c r="K5382" s="1">
        <v>150</v>
      </c>
    </row>
    <row r="5383" spans="1:11">
      <c r="A5383" t="s">
        <v>30</v>
      </c>
      <c r="B5383" t="s">
        <v>125</v>
      </c>
      <c r="C5383" t="s">
        <v>99</v>
      </c>
      <c r="D5383" t="s">
        <v>100</v>
      </c>
      <c r="E5383">
        <v>21</v>
      </c>
      <c r="F5383" t="s">
        <v>82</v>
      </c>
      <c r="G5383">
        <v>8.1336370416005792</v>
      </c>
      <c r="H5383">
        <v>0</v>
      </c>
      <c r="I5383">
        <v>-0.17209609991316099</v>
      </c>
      <c r="J5383" s="1">
        <v>0</v>
      </c>
      <c r="K5383" s="1">
        <v>150</v>
      </c>
    </row>
    <row r="5384" spans="1:11">
      <c r="A5384" t="s">
        <v>30</v>
      </c>
      <c r="B5384" t="s">
        <v>125</v>
      </c>
      <c r="C5384" t="s">
        <v>99</v>
      </c>
      <c r="D5384" t="s">
        <v>100</v>
      </c>
      <c r="E5384">
        <v>21</v>
      </c>
      <c r="F5384" t="s">
        <v>91</v>
      </c>
      <c r="G5384">
        <v>8.1336370416005792</v>
      </c>
      <c r="H5384">
        <v>0</v>
      </c>
      <c r="I5384">
        <v>3.57092524046764E-2</v>
      </c>
      <c r="J5384" s="1">
        <v>0</v>
      </c>
      <c r="K5384" s="1">
        <v>150</v>
      </c>
    </row>
    <row r="5385" spans="1:11">
      <c r="A5385" t="s">
        <v>30</v>
      </c>
      <c r="B5385" t="s">
        <v>125</v>
      </c>
      <c r="C5385" t="s">
        <v>99</v>
      </c>
      <c r="D5385" t="s">
        <v>100</v>
      </c>
      <c r="E5385">
        <v>21</v>
      </c>
      <c r="F5385" t="s">
        <v>92</v>
      </c>
      <c r="G5385">
        <v>8.1336370416005792</v>
      </c>
      <c r="H5385">
        <v>0</v>
      </c>
      <c r="I5385">
        <v>1.5283621278060801E-2</v>
      </c>
      <c r="J5385" s="1">
        <v>0</v>
      </c>
      <c r="K5385" s="1">
        <v>150</v>
      </c>
    </row>
    <row r="5386" spans="1:11">
      <c r="A5386" t="s">
        <v>30</v>
      </c>
      <c r="B5386" t="s">
        <v>125</v>
      </c>
      <c r="C5386" t="s">
        <v>99</v>
      </c>
      <c r="D5386" t="s">
        <v>100</v>
      </c>
      <c r="E5386">
        <v>21</v>
      </c>
      <c r="F5386" t="s">
        <v>85</v>
      </c>
      <c r="G5386">
        <v>8.1336370416005792</v>
      </c>
      <c r="H5386">
        <v>0</v>
      </c>
      <c r="I5386">
        <v>6.4763262346246697E-3</v>
      </c>
      <c r="J5386" s="1">
        <v>0</v>
      </c>
      <c r="K5386" s="1">
        <v>150</v>
      </c>
    </row>
    <row r="5387" spans="1:11">
      <c r="A5387" t="s">
        <v>30</v>
      </c>
      <c r="B5387" t="s">
        <v>125</v>
      </c>
      <c r="C5387" t="s">
        <v>99</v>
      </c>
      <c r="D5387" t="s">
        <v>100</v>
      </c>
      <c r="E5387">
        <v>21</v>
      </c>
      <c r="F5387" t="s">
        <v>93</v>
      </c>
      <c r="G5387">
        <v>8.1336370416005792</v>
      </c>
      <c r="H5387">
        <v>0</v>
      </c>
      <c r="I5387">
        <v>-1.4524276720408799E-2</v>
      </c>
      <c r="J5387" s="1">
        <v>0</v>
      </c>
      <c r="K5387" s="1">
        <v>150</v>
      </c>
    </row>
    <row r="5388" spans="1:11">
      <c r="A5388" t="s">
        <v>30</v>
      </c>
      <c r="B5388" t="s">
        <v>125</v>
      </c>
      <c r="C5388" t="s">
        <v>99</v>
      </c>
      <c r="D5388" t="s">
        <v>100</v>
      </c>
      <c r="E5388">
        <v>21</v>
      </c>
      <c r="F5388" t="s">
        <v>55</v>
      </c>
      <c r="G5388">
        <v>8.1336370416005792</v>
      </c>
      <c r="H5388">
        <v>0</v>
      </c>
      <c r="I5388">
        <v>0.29359024176825099</v>
      </c>
      <c r="J5388" s="1">
        <v>0</v>
      </c>
      <c r="K5388" s="1">
        <v>150</v>
      </c>
    </row>
    <row r="5389" spans="1:11">
      <c r="A5389" t="s">
        <v>30</v>
      </c>
      <c r="B5389" t="s">
        <v>125</v>
      </c>
      <c r="C5389" t="s">
        <v>99</v>
      </c>
      <c r="D5389" t="s">
        <v>100</v>
      </c>
      <c r="E5389">
        <v>21</v>
      </c>
      <c r="F5389" t="s">
        <v>61</v>
      </c>
      <c r="G5389">
        <v>8.1336370416005792</v>
      </c>
      <c r="H5389">
        <v>0</v>
      </c>
      <c r="I5389">
        <v>0.54296207347244396</v>
      </c>
      <c r="J5389" s="1">
        <v>0</v>
      </c>
      <c r="K5389" s="1">
        <v>150</v>
      </c>
    </row>
    <row r="5390" spans="1:11">
      <c r="A5390" t="s">
        <v>30</v>
      </c>
      <c r="B5390" t="s">
        <v>125</v>
      </c>
      <c r="C5390" t="s">
        <v>99</v>
      </c>
      <c r="D5390" t="s">
        <v>100</v>
      </c>
      <c r="E5390">
        <v>21</v>
      </c>
      <c r="F5390" t="s">
        <v>60</v>
      </c>
      <c r="G5390">
        <v>8.1336370416005792</v>
      </c>
      <c r="H5390">
        <v>0</v>
      </c>
      <c r="I5390">
        <v>0.43142826660239503</v>
      </c>
      <c r="J5390" s="1">
        <v>0</v>
      </c>
      <c r="K5390" s="1">
        <v>150</v>
      </c>
    </row>
    <row r="5391" spans="1:11">
      <c r="A5391" t="s">
        <v>30</v>
      </c>
      <c r="B5391" t="s">
        <v>125</v>
      </c>
      <c r="C5391" t="s">
        <v>99</v>
      </c>
      <c r="D5391" t="s">
        <v>100</v>
      </c>
      <c r="E5391">
        <v>21</v>
      </c>
      <c r="F5391" t="s">
        <v>57</v>
      </c>
      <c r="G5391">
        <v>8.1336370416005792</v>
      </c>
      <c r="H5391">
        <v>0</v>
      </c>
      <c r="I5391">
        <v>0.182972657481666</v>
      </c>
      <c r="J5391" s="1">
        <v>0</v>
      </c>
      <c r="K5391" s="1">
        <v>150</v>
      </c>
    </row>
    <row r="5392" spans="1:11">
      <c r="A5392" t="s">
        <v>30</v>
      </c>
      <c r="B5392" t="s">
        <v>125</v>
      </c>
      <c r="C5392" t="s">
        <v>99</v>
      </c>
      <c r="D5392" t="s">
        <v>100</v>
      </c>
      <c r="E5392">
        <v>21</v>
      </c>
      <c r="F5392" t="s">
        <v>59</v>
      </c>
      <c r="G5392">
        <v>8.1336370416005792</v>
      </c>
      <c r="H5392">
        <v>0</v>
      </c>
      <c r="I5392">
        <v>8.4801462583187007E-2</v>
      </c>
      <c r="J5392" s="1">
        <v>0</v>
      </c>
      <c r="K5392" s="1">
        <v>150</v>
      </c>
    </row>
    <row r="5393" spans="1:11">
      <c r="A5393" t="s">
        <v>30</v>
      </c>
      <c r="B5393" t="s">
        <v>125</v>
      </c>
      <c r="C5393" t="s">
        <v>99</v>
      </c>
      <c r="D5393" t="s">
        <v>100</v>
      </c>
      <c r="E5393">
        <v>21</v>
      </c>
      <c r="F5393" t="s">
        <v>83</v>
      </c>
      <c r="G5393">
        <v>8.1336370416005792</v>
      </c>
      <c r="H5393">
        <v>0</v>
      </c>
      <c r="I5393">
        <v>-6.6760613587850501E-2</v>
      </c>
      <c r="J5393" s="1">
        <v>0</v>
      </c>
      <c r="K5393" s="1">
        <v>150</v>
      </c>
    </row>
    <row r="5394" spans="1:11">
      <c r="A5394" t="s">
        <v>30</v>
      </c>
      <c r="B5394" t="s">
        <v>125</v>
      </c>
      <c r="C5394" t="s">
        <v>99</v>
      </c>
      <c r="D5394" t="s">
        <v>100</v>
      </c>
      <c r="E5394">
        <v>21</v>
      </c>
      <c r="F5394" t="s">
        <v>65</v>
      </c>
      <c r="G5394">
        <v>8.1336370416005792</v>
      </c>
      <c r="H5394">
        <v>0</v>
      </c>
      <c r="I5394">
        <v>8.4278601907119402E-2</v>
      </c>
      <c r="J5394" s="1">
        <v>0</v>
      </c>
      <c r="K5394" s="1">
        <v>150</v>
      </c>
    </row>
    <row r="5395" spans="1:11">
      <c r="A5395" t="s">
        <v>30</v>
      </c>
      <c r="B5395" t="s">
        <v>125</v>
      </c>
      <c r="C5395" t="s">
        <v>99</v>
      </c>
      <c r="D5395" t="s">
        <v>100</v>
      </c>
      <c r="E5395">
        <v>21</v>
      </c>
      <c r="F5395" t="s">
        <v>64</v>
      </c>
      <c r="G5395">
        <v>8.1336370416005792</v>
      </c>
      <c r="H5395">
        <v>0</v>
      </c>
      <c r="I5395">
        <v>0.210842537379439</v>
      </c>
      <c r="J5395" s="1">
        <v>0</v>
      </c>
      <c r="K5395" s="1">
        <v>150</v>
      </c>
    </row>
    <row r="5396" spans="1:11">
      <c r="A5396" t="s">
        <v>30</v>
      </c>
      <c r="B5396" t="s">
        <v>125</v>
      </c>
      <c r="C5396" t="s">
        <v>99</v>
      </c>
      <c r="D5396" t="s">
        <v>100</v>
      </c>
      <c r="E5396">
        <v>21</v>
      </c>
      <c r="F5396" t="s">
        <v>17</v>
      </c>
      <c r="G5396">
        <v>8.1336370416005792</v>
      </c>
      <c r="H5396">
        <v>0</v>
      </c>
      <c r="I5396">
        <v>-0.75257344618254896</v>
      </c>
      <c r="J5396" s="1">
        <v>0</v>
      </c>
      <c r="K5396" s="1">
        <v>150</v>
      </c>
    </row>
    <row r="5397" spans="1:11">
      <c r="A5397" t="s">
        <v>30</v>
      </c>
      <c r="B5397" t="s">
        <v>125</v>
      </c>
      <c r="C5397" t="s">
        <v>99</v>
      </c>
      <c r="D5397" t="s">
        <v>100</v>
      </c>
      <c r="E5397">
        <v>21</v>
      </c>
      <c r="F5397" t="s">
        <v>63</v>
      </c>
      <c r="G5397">
        <v>8.1336370416005792</v>
      </c>
      <c r="H5397">
        <v>0</v>
      </c>
      <c r="I5397">
        <v>0.40601412920527902</v>
      </c>
      <c r="J5397" s="1">
        <v>0</v>
      </c>
      <c r="K5397" s="1">
        <v>150</v>
      </c>
    </row>
    <row r="5398" spans="1:11">
      <c r="A5398" t="s">
        <v>30</v>
      </c>
      <c r="B5398" t="s">
        <v>125</v>
      </c>
      <c r="C5398" t="s">
        <v>99</v>
      </c>
      <c r="D5398" t="s">
        <v>100</v>
      </c>
      <c r="E5398">
        <v>21</v>
      </c>
      <c r="F5398" t="s">
        <v>72</v>
      </c>
      <c r="G5398">
        <v>8.1336370416005792</v>
      </c>
      <c r="H5398">
        <v>0</v>
      </c>
      <c r="I5398">
        <v>-1.3165472091643899</v>
      </c>
      <c r="J5398" s="1">
        <v>0</v>
      </c>
      <c r="K5398" s="1">
        <v>150</v>
      </c>
    </row>
    <row r="5399" spans="1:11">
      <c r="A5399" t="s">
        <v>30</v>
      </c>
      <c r="B5399" t="s">
        <v>125</v>
      </c>
      <c r="C5399" t="s">
        <v>99</v>
      </c>
      <c r="D5399" t="s">
        <v>100</v>
      </c>
      <c r="E5399">
        <v>22</v>
      </c>
      <c r="F5399" t="s">
        <v>62</v>
      </c>
      <c r="G5399">
        <v>7.5441476853385199</v>
      </c>
      <c r="H5399">
        <v>0</v>
      </c>
      <c r="I5399">
        <v>0.63143178693055602</v>
      </c>
      <c r="J5399" s="1">
        <v>0</v>
      </c>
      <c r="K5399" s="1">
        <v>150</v>
      </c>
    </row>
    <row r="5400" spans="1:11">
      <c r="A5400" t="s">
        <v>30</v>
      </c>
      <c r="B5400" t="s">
        <v>125</v>
      </c>
      <c r="C5400" t="s">
        <v>99</v>
      </c>
      <c r="D5400" t="s">
        <v>100</v>
      </c>
      <c r="E5400">
        <v>22</v>
      </c>
      <c r="F5400" t="s">
        <v>84</v>
      </c>
      <c r="G5400">
        <v>7.5441476853385199</v>
      </c>
      <c r="H5400">
        <v>0</v>
      </c>
      <c r="I5400">
        <v>1.3004830942934E-2</v>
      </c>
      <c r="J5400" s="1">
        <v>0</v>
      </c>
      <c r="K5400" s="1">
        <v>5.0163934426229497</v>
      </c>
    </row>
    <row r="5401" spans="1:11">
      <c r="A5401" t="s">
        <v>30</v>
      </c>
      <c r="B5401" t="s">
        <v>125</v>
      </c>
      <c r="C5401" t="s">
        <v>99</v>
      </c>
      <c r="D5401" t="s">
        <v>100</v>
      </c>
      <c r="E5401">
        <v>22</v>
      </c>
      <c r="F5401" t="s">
        <v>84</v>
      </c>
      <c r="G5401">
        <v>7.5441476853385199</v>
      </c>
      <c r="H5401">
        <v>1</v>
      </c>
      <c r="I5401">
        <v>5.3091480825081597E-2</v>
      </c>
      <c r="J5401" s="1">
        <v>5.0163934426229497</v>
      </c>
      <c r="K5401" s="1">
        <v>11.213114754098401</v>
      </c>
    </row>
    <row r="5402" spans="1:11">
      <c r="A5402" t="s">
        <v>30</v>
      </c>
      <c r="B5402" t="s">
        <v>125</v>
      </c>
      <c r="C5402" t="s">
        <v>99</v>
      </c>
      <c r="D5402" t="s">
        <v>100</v>
      </c>
      <c r="E5402">
        <v>22</v>
      </c>
      <c r="F5402" t="s">
        <v>84</v>
      </c>
      <c r="G5402">
        <v>7.5441476853385199</v>
      </c>
      <c r="H5402">
        <v>2</v>
      </c>
      <c r="I5402">
        <v>0.22933398154750301</v>
      </c>
      <c r="J5402" s="1">
        <v>11.213114754098401</v>
      </c>
      <c r="K5402" s="1">
        <v>150</v>
      </c>
    </row>
    <row r="5403" spans="1:11">
      <c r="A5403" t="s">
        <v>30</v>
      </c>
      <c r="B5403" t="s">
        <v>125</v>
      </c>
      <c r="C5403" t="s">
        <v>99</v>
      </c>
      <c r="D5403" t="s">
        <v>100</v>
      </c>
      <c r="E5403">
        <v>22</v>
      </c>
      <c r="F5403" t="s">
        <v>80</v>
      </c>
      <c r="G5403">
        <v>7.5441476853385199</v>
      </c>
      <c r="H5403">
        <v>0</v>
      </c>
      <c r="I5403">
        <v>8.5876173906616907E-2</v>
      </c>
      <c r="J5403" s="1">
        <v>0</v>
      </c>
      <c r="K5403" s="1">
        <v>150</v>
      </c>
    </row>
    <row r="5404" spans="1:11">
      <c r="A5404" t="s">
        <v>30</v>
      </c>
      <c r="B5404" t="s">
        <v>125</v>
      </c>
      <c r="C5404" t="s">
        <v>99</v>
      </c>
      <c r="D5404" t="s">
        <v>100</v>
      </c>
      <c r="E5404">
        <v>22</v>
      </c>
      <c r="F5404" t="s">
        <v>81</v>
      </c>
      <c r="G5404">
        <v>7.5441476853385199</v>
      </c>
      <c r="H5404">
        <v>0</v>
      </c>
      <c r="I5404">
        <v>1.8644445622806999E-2</v>
      </c>
      <c r="J5404" s="1">
        <v>0</v>
      </c>
      <c r="K5404" s="1">
        <v>150</v>
      </c>
    </row>
    <row r="5405" spans="1:11">
      <c r="A5405" t="s">
        <v>30</v>
      </c>
      <c r="B5405" t="s">
        <v>125</v>
      </c>
      <c r="C5405" t="s">
        <v>99</v>
      </c>
      <c r="D5405" t="s">
        <v>100</v>
      </c>
      <c r="E5405">
        <v>22</v>
      </c>
      <c r="F5405" t="s">
        <v>79</v>
      </c>
      <c r="G5405">
        <v>7.5441476853385199</v>
      </c>
      <c r="H5405">
        <v>0</v>
      </c>
      <c r="I5405">
        <v>-0.17373704769064899</v>
      </c>
      <c r="J5405" s="1">
        <v>0</v>
      </c>
      <c r="K5405" s="1">
        <v>150</v>
      </c>
    </row>
    <row r="5406" spans="1:11">
      <c r="A5406" t="s">
        <v>30</v>
      </c>
      <c r="B5406" t="s">
        <v>125</v>
      </c>
      <c r="C5406" t="s">
        <v>99</v>
      </c>
      <c r="D5406" t="s">
        <v>100</v>
      </c>
      <c r="E5406">
        <v>22</v>
      </c>
      <c r="F5406" t="s">
        <v>66</v>
      </c>
      <c r="G5406">
        <v>7.5441476853385199</v>
      </c>
      <c r="H5406">
        <v>0</v>
      </c>
      <c r="I5406">
        <v>0.162038059729877</v>
      </c>
      <c r="J5406" s="1">
        <v>0</v>
      </c>
      <c r="K5406" s="1">
        <v>150</v>
      </c>
    </row>
    <row r="5407" spans="1:11">
      <c r="A5407" t="s">
        <v>30</v>
      </c>
      <c r="B5407" t="s">
        <v>125</v>
      </c>
      <c r="C5407" t="s">
        <v>99</v>
      </c>
      <c r="D5407" t="s">
        <v>100</v>
      </c>
      <c r="E5407">
        <v>22</v>
      </c>
      <c r="F5407" t="s">
        <v>56</v>
      </c>
      <c r="G5407">
        <v>7.5441476853385199</v>
      </c>
      <c r="H5407">
        <v>0</v>
      </c>
      <c r="I5407">
        <v>0.36053169606309998</v>
      </c>
      <c r="J5407" s="1">
        <v>0</v>
      </c>
      <c r="K5407" s="1">
        <v>150</v>
      </c>
    </row>
    <row r="5408" spans="1:11">
      <c r="A5408" t="s">
        <v>30</v>
      </c>
      <c r="B5408" t="s">
        <v>125</v>
      </c>
      <c r="C5408" t="s">
        <v>99</v>
      </c>
      <c r="D5408" t="s">
        <v>100</v>
      </c>
      <c r="E5408">
        <v>22</v>
      </c>
      <c r="F5408" t="s">
        <v>82</v>
      </c>
      <c r="G5408">
        <v>7.5441476853385199</v>
      </c>
      <c r="H5408">
        <v>0</v>
      </c>
      <c r="I5408">
        <v>-0.105400716837433</v>
      </c>
      <c r="J5408" s="1">
        <v>0</v>
      </c>
      <c r="K5408" s="1">
        <v>150</v>
      </c>
    </row>
    <row r="5409" spans="1:11">
      <c r="A5409" t="s">
        <v>30</v>
      </c>
      <c r="B5409" t="s">
        <v>125</v>
      </c>
      <c r="C5409" t="s">
        <v>99</v>
      </c>
      <c r="D5409" t="s">
        <v>100</v>
      </c>
      <c r="E5409">
        <v>22</v>
      </c>
      <c r="F5409" t="s">
        <v>91</v>
      </c>
      <c r="G5409">
        <v>7.5441476853385199</v>
      </c>
      <c r="H5409">
        <v>0</v>
      </c>
      <c r="I5409">
        <v>3.3350782118422399E-2</v>
      </c>
      <c r="J5409" s="1">
        <v>0</v>
      </c>
      <c r="K5409" s="1">
        <v>150</v>
      </c>
    </row>
    <row r="5410" spans="1:11">
      <c r="A5410" t="s">
        <v>30</v>
      </c>
      <c r="B5410" t="s">
        <v>125</v>
      </c>
      <c r="C5410" t="s">
        <v>99</v>
      </c>
      <c r="D5410" t="s">
        <v>100</v>
      </c>
      <c r="E5410">
        <v>22</v>
      </c>
      <c r="F5410" t="s">
        <v>92</v>
      </c>
      <c r="G5410">
        <v>7.5441476853385199</v>
      </c>
      <c r="H5410">
        <v>0</v>
      </c>
      <c r="I5410">
        <v>1.6110393625219099E-2</v>
      </c>
      <c r="J5410" s="1">
        <v>0</v>
      </c>
      <c r="K5410" s="1">
        <v>150</v>
      </c>
    </row>
    <row r="5411" spans="1:11">
      <c r="A5411" t="s">
        <v>30</v>
      </c>
      <c r="B5411" t="s">
        <v>125</v>
      </c>
      <c r="C5411" t="s">
        <v>99</v>
      </c>
      <c r="D5411" t="s">
        <v>100</v>
      </c>
      <c r="E5411">
        <v>22</v>
      </c>
      <c r="F5411" t="s">
        <v>85</v>
      </c>
      <c r="G5411">
        <v>7.5441476853385199</v>
      </c>
      <c r="H5411">
        <v>0</v>
      </c>
      <c r="I5411">
        <v>2.7023444116522698E-2</v>
      </c>
      <c r="J5411" s="1">
        <v>0</v>
      </c>
      <c r="K5411" s="1">
        <v>150</v>
      </c>
    </row>
    <row r="5412" spans="1:11">
      <c r="A5412" t="s">
        <v>30</v>
      </c>
      <c r="B5412" t="s">
        <v>125</v>
      </c>
      <c r="C5412" t="s">
        <v>99</v>
      </c>
      <c r="D5412" t="s">
        <v>100</v>
      </c>
      <c r="E5412">
        <v>22</v>
      </c>
      <c r="F5412" t="s">
        <v>93</v>
      </c>
      <c r="G5412">
        <v>7.5441476853385199</v>
      </c>
      <c r="H5412">
        <v>0</v>
      </c>
      <c r="I5412">
        <v>-3.2364510300465298E-2</v>
      </c>
      <c r="J5412" s="1">
        <v>0</v>
      </c>
      <c r="K5412" s="1">
        <v>150</v>
      </c>
    </row>
    <row r="5413" spans="1:11">
      <c r="A5413" t="s">
        <v>30</v>
      </c>
      <c r="B5413" t="s">
        <v>125</v>
      </c>
      <c r="C5413" t="s">
        <v>99</v>
      </c>
      <c r="D5413" t="s">
        <v>100</v>
      </c>
      <c r="E5413">
        <v>22</v>
      </c>
      <c r="F5413" t="s">
        <v>55</v>
      </c>
      <c r="G5413">
        <v>7.5441476853385199</v>
      </c>
      <c r="H5413">
        <v>0</v>
      </c>
      <c r="I5413">
        <v>0.36112892671670599</v>
      </c>
      <c r="J5413" s="1">
        <v>0</v>
      </c>
      <c r="K5413" s="1">
        <v>150</v>
      </c>
    </row>
    <row r="5414" spans="1:11">
      <c r="A5414" t="s">
        <v>30</v>
      </c>
      <c r="B5414" t="s">
        <v>125</v>
      </c>
      <c r="C5414" t="s">
        <v>99</v>
      </c>
      <c r="D5414" t="s">
        <v>100</v>
      </c>
      <c r="E5414">
        <v>22</v>
      </c>
      <c r="F5414" t="s">
        <v>61</v>
      </c>
      <c r="G5414">
        <v>7.5441476853385199</v>
      </c>
      <c r="H5414">
        <v>0</v>
      </c>
      <c r="I5414">
        <v>0.59309020973044102</v>
      </c>
      <c r="J5414" s="1">
        <v>0</v>
      </c>
      <c r="K5414" s="1">
        <v>150</v>
      </c>
    </row>
    <row r="5415" spans="1:11">
      <c r="A5415" t="s">
        <v>30</v>
      </c>
      <c r="B5415" t="s">
        <v>125</v>
      </c>
      <c r="C5415" t="s">
        <v>99</v>
      </c>
      <c r="D5415" t="s">
        <v>100</v>
      </c>
      <c r="E5415">
        <v>22</v>
      </c>
      <c r="F5415" t="s">
        <v>60</v>
      </c>
      <c r="G5415">
        <v>7.5441476853385199</v>
      </c>
      <c r="H5415">
        <v>0</v>
      </c>
      <c r="I5415">
        <v>0.47067881884510798</v>
      </c>
      <c r="J5415" s="1">
        <v>0</v>
      </c>
      <c r="K5415" s="1">
        <v>150</v>
      </c>
    </row>
    <row r="5416" spans="1:11">
      <c r="A5416" t="s">
        <v>30</v>
      </c>
      <c r="B5416" t="s">
        <v>125</v>
      </c>
      <c r="C5416" t="s">
        <v>99</v>
      </c>
      <c r="D5416" t="s">
        <v>100</v>
      </c>
      <c r="E5416">
        <v>22</v>
      </c>
      <c r="F5416" t="s">
        <v>57</v>
      </c>
      <c r="G5416">
        <v>7.5441476853385199</v>
      </c>
      <c r="H5416">
        <v>0</v>
      </c>
      <c r="I5416">
        <v>0.253585615725891</v>
      </c>
      <c r="J5416" s="1">
        <v>0</v>
      </c>
      <c r="K5416" s="1">
        <v>150</v>
      </c>
    </row>
    <row r="5417" spans="1:11">
      <c r="A5417" t="s">
        <v>30</v>
      </c>
      <c r="B5417" t="s">
        <v>125</v>
      </c>
      <c r="C5417" t="s">
        <v>99</v>
      </c>
      <c r="D5417" t="s">
        <v>100</v>
      </c>
      <c r="E5417">
        <v>22</v>
      </c>
      <c r="F5417" t="s">
        <v>59</v>
      </c>
      <c r="G5417">
        <v>7.5441476853385199</v>
      </c>
      <c r="H5417">
        <v>0</v>
      </c>
      <c r="I5417">
        <v>9.0541129034894502E-2</v>
      </c>
      <c r="J5417" s="1">
        <v>0</v>
      </c>
      <c r="K5417" s="1">
        <v>150</v>
      </c>
    </row>
    <row r="5418" spans="1:11">
      <c r="A5418" t="s">
        <v>30</v>
      </c>
      <c r="B5418" t="s">
        <v>125</v>
      </c>
      <c r="C5418" t="s">
        <v>99</v>
      </c>
      <c r="D5418" t="s">
        <v>100</v>
      </c>
      <c r="E5418">
        <v>22</v>
      </c>
      <c r="F5418" t="s">
        <v>83</v>
      </c>
      <c r="G5418">
        <v>7.5441476853385199</v>
      </c>
      <c r="H5418">
        <v>0</v>
      </c>
      <c r="I5418">
        <v>-4.3899474708102897E-2</v>
      </c>
      <c r="J5418" s="1">
        <v>0</v>
      </c>
      <c r="K5418" s="1">
        <v>150</v>
      </c>
    </row>
    <row r="5419" spans="1:11">
      <c r="A5419" t="s">
        <v>30</v>
      </c>
      <c r="B5419" t="s">
        <v>125</v>
      </c>
      <c r="C5419" t="s">
        <v>99</v>
      </c>
      <c r="D5419" t="s">
        <v>100</v>
      </c>
      <c r="E5419">
        <v>22</v>
      </c>
      <c r="F5419" t="s">
        <v>65</v>
      </c>
      <c r="G5419">
        <v>7.5441476853385199</v>
      </c>
      <c r="H5419">
        <v>0</v>
      </c>
      <c r="I5419">
        <v>0.11125587400192299</v>
      </c>
      <c r="J5419" s="1">
        <v>0</v>
      </c>
      <c r="K5419" s="1">
        <v>150</v>
      </c>
    </row>
    <row r="5420" spans="1:11">
      <c r="A5420" t="s">
        <v>30</v>
      </c>
      <c r="B5420" t="s">
        <v>125</v>
      </c>
      <c r="C5420" t="s">
        <v>99</v>
      </c>
      <c r="D5420" t="s">
        <v>100</v>
      </c>
      <c r="E5420">
        <v>22</v>
      </c>
      <c r="F5420" t="s">
        <v>64</v>
      </c>
      <c r="G5420">
        <v>7.5441476853385199</v>
      </c>
      <c r="H5420">
        <v>0</v>
      </c>
      <c r="I5420">
        <v>0.233637858249576</v>
      </c>
      <c r="J5420" s="1">
        <v>0</v>
      </c>
      <c r="K5420" s="1">
        <v>150</v>
      </c>
    </row>
    <row r="5421" spans="1:11">
      <c r="A5421" t="s">
        <v>30</v>
      </c>
      <c r="B5421" t="s">
        <v>125</v>
      </c>
      <c r="C5421" t="s">
        <v>99</v>
      </c>
      <c r="D5421" t="s">
        <v>100</v>
      </c>
      <c r="E5421">
        <v>22</v>
      </c>
      <c r="F5421" t="s">
        <v>17</v>
      </c>
      <c r="G5421">
        <v>7.5441476853385199</v>
      </c>
      <c r="H5421">
        <v>0</v>
      </c>
      <c r="I5421">
        <v>-0.57586499555107995</v>
      </c>
      <c r="J5421" s="1">
        <v>0</v>
      </c>
      <c r="K5421" s="1">
        <v>150</v>
      </c>
    </row>
    <row r="5422" spans="1:11">
      <c r="A5422" t="s">
        <v>30</v>
      </c>
      <c r="B5422" t="s">
        <v>125</v>
      </c>
      <c r="C5422" t="s">
        <v>99</v>
      </c>
      <c r="D5422" t="s">
        <v>100</v>
      </c>
      <c r="E5422">
        <v>22</v>
      </c>
      <c r="F5422" t="s">
        <v>63</v>
      </c>
      <c r="G5422">
        <v>7.5441476853385199</v>
      </c>
      <c r="H5422">
        <v>0</v>
      </c>
      <c r="I5422">
        <v>0.36683951844083701</v>
      </c>
      <c r="J5422" s="1">
        <v>0</v>
      </c>
      <c r="K5422" s="1">
        <v>150</v>
      </c>
    </row>
    <row r="5423" spans="1:11">
      <c r="A5423" t="s">
        <v>30</v>
      </c>
      <c r="B5423" t="s">
        <v>125</v>
      </c>
      <c r="C5423" t="s">
        <v>99</v>
      </c>
      <c r="D5423" t="s">
        <v>100</v>
      </c>
      <c r="E5423">
        <v>22</v>
      </c>
      <c r="F5423" t="s">
        <v>72</v>
      </c>
      <c r="G5423">
        <v>7.5441476853385199</v>
      </c>
      <c r="H5423">
        <v>0</v>
      </c>
      <c r="I5423">
        <v>-0.90501258211475299</v>
      </c>
      <c r="J5423" s="1">
        <v>0</v>
      </c>
      <c r="K5423" s="1">
        <v>150</v>
      </c>
    </row>
    <row r="5424" spans="1:11">
      <c r="A5424" t="s">
        <v>30</v>
      </c>
      <c r="B5424" t="s">
        <v>125</v>
      </c>
      <c r="C5424" t="s">
        <v>99</v>
      </c>
      <c r="D5424" t="s">
        <v>100</v>
      </c>
      <c r="E5424">
        <v>23</v>
      </c>
      <c r="F5424" t="s">
        <v>62</v>
      </c>
      <c r="G5424">
        <v>7.13201375723468</v>
      </c>
      <c r="H5424">
        <v>0</v>
      </c>
      <c r="I5424">
        <v>0.57497234306882705</v>
      </c>
      <c r="J5424" s="1">
        <v>0</v>
      </c>
      <c r="K5424" s="1">
        <v>150</v>
      </c>
    </row>
    <row r="5425" spans="1:11">
      <c r="A5425" t="s">
        <v>30</v>
      </c>
      <c r="B5425" t="s">
        <v>125</v>
      </c>
      <c r="C5425" t="s">
        <v>99</v>
      </c>
      <c r="D5425" t="s">
        <v>100</v>
      </c>
      <c r="E5425">
        <v>23</v>
      </c>
      <c r="F5425" t="s">
        <v>84</v>
      </c>
      <c r="G5425">
        <v>7.13201375723468</v>
      </c>
      <c r="H5425">
        <v>0</v>
      </c>
      <c r="I5425">
        <v>2.4668345461885599E-3</v>
      </c>
      <c r="J5425" s="1">
        <v>0</v>
      </c>
      <c r="K5425" s="1">
        <v>2.22950819672131</v>
      </c>
    </row>
    <row r="5426" spans="1:11">
      <c r="A5426" t="s">
        <v>30</v>
      </c>
      <c r="B5426" t="s">
        <v>125</v>
      </c>
      <c r="C5426" t="s">
        <v>99</v>
      </c>
      <c r="D5426" t="s">
        <v>100</v>
      </c>
      <c r="E5426">
        <v>23</v>
      </c>
      <c r="F5426" t="s">
        <v>84</v>
      </c>
      <c r="G5426">
        <v>7.13201375723468</v>
      </c>
      <c r="H5426">
        <v>1</v>
      </c>
      <c r="I5426">
        <v>5.6523647873379802E-2</v>
      </c>
      <c r="J5426" s="1">
        <v>2.22950819672131</v>
      </c>
      <c r="K5426" s="1">
        <v>13.934426229508199</v>
      </c>
    </row>
    <row r="5427" spans="1:11">
      <c r="A5427" t="s">
        <v>30</v>
      </c>
      <c r="B5427" t="s">
        <v>125</v>
      </c>
      <c r="C5427" t="s">
        <v>99</v>
      </c>
      <c r="D5427" t="s">
        <v>100</v>
      </c>
      <c r="E5427">
        <v>23</v>
      </c>
      <c r="F5427" t="s">
        <v>84</v>
      </c>
      <c r="G5427">
        <v>7.13201375723468</v>
      </c>
      <c r="H5427">
        <v>2</v>
      </c>
      <c r="I5427">
        <v>0.169314686136528</v>
      </c>
      <c r="J5427" s="1">
        <v>13.934426229508199</v>
      </c>
      <c r="K5427" s="1">
        <v>150</v>
      </c>
    </row>
    <row r="5428" spans="1:11">
      <c r="A5428" t="s">
        <v>30</v>
      </c>
      <c r="B5428" t="s">
        <v>125</v>
      </c>
      <c r="C5428" t="s">
        <v>99</v>
      </c>
      <c r="D5428" t="s">
        <v>100</v>
      </c>
      <c r="E5428">
        <v>23</v>
      </c>
      <c r="F5428" t="s">
        <v>80</v>
      </c>
      <c r="G5428">
        <v>7.13201375723468</v>
      </c>
      <c r="H5428">
        <v>0</v>
      </c>
      <c r="I5428">
        <v>8.1268616293975096E-2</v>
      </c>
      <c r="J5428" s="1">
        <v>0</v>
      </c>
      <c r="K5428" s="1">
        <v>150</v>
      </c>
    </row>
    <row r="5429" spans="1:11">
      <c r="A5429" t="s">
        <v>30</v>
      </c>
      <c r="B5429" t="s">
        <v>125</v>
      </c>
      <c r="C5429" t="s">
        <v>99</v>
      </c>
      <c r="D5429" t="s">
        <v>100</v>
      </c>
      <c r="E5429">
        <v>23</v>
      </c>
      <c r="F5429" t="s">
        <v>81</v>
      </c>
      <c r="G5429">
        <v>7.13201375723468</v>
      </c>
      <c r="H5429">
        <v>0</v>
      </c>
      <c r="I5429">
        <v>1.3288709202461601E-3</v>
      </c>
      <c r="J5429" s="1">
        <v>0</v>
      </c>
      <c r="K5429" s="1">
        <v>150</v>
      </c>
    </row>
    <row r="5430" spans="1:11">
      <c r="A5430" t="s">
        <v>30</v>
      </c>
      <c r="B5430" t="s">
        <v>125</v>
      </c>
      <c r="C5430" t="s">
        <v>99</v>
      </c>
      <c r="D5430" t="s">
        <v>100</v>
      </c>
      <c r="E5430">
        <v>23</v>
      </c>
      <c r="F5430" t="s">
        <v>79</v>
      </c>
      <c r="G5430">
        <v>7.13201375723468</v>
      </c>
      <c r="H5430">
        <v>0</v>
      </c>
      <c r="I5430">
        <v>4.6712139541891804E-3</v>
      </c>
      <c r="J5430" s="1">
        <v>0</v>
      </c>
      <c r="K5430" s="1">
        <v>150</v>
      </c>
    </row>
    <row r="5431" spans="1:11">
      <c r="A5431" t="s">
        <v>30</v>
      </c>
      <c r="B5431" t="s">
        <v>125</v>
      </c>
      <c r="C5431" t="s">
        <v>99</v>
      </c>
      <c r="D5431" t="s">
        <v>100</v>
      </c>
      <c r="E5431">
        <v>23</v>
      </c>
      <c r="F5431" t="s">
        <v>66</v>
      </c>
      <c r="G5431">
        <v>7.13201375723468</v>
      </c>
      <c r="H5431">
        <v>0</v>
      </c>
      <c r="I5431">
        <v>0.12430660106354401</v>
      </c>
      <c r="J5431" s="1">
        <v>0</v>
      </c>
      <c r="K5431" s="1">
        <v>150</v>
      </c>
    </row>
    <row r="5432" spans="1:11">
      <c r="A5432" t="s">
        <v>30</v>
      </c>
      <c r="B5432" t="s">
        <v>125</v>
      </c>
      <c r="C5432" t="s">
        <v>99</v>
      </c>
      <c r="D5432" t="s">
        <v>100</v>
      </c>
      <c r="E5432">
        <v>23</v>
      </c>
      <c r="F5432" t="s">
        <v>56</v>
      </c>
      <c r="G5432">
        <v>7.13201375723468</v>
      </c>
      <c r="H5432">
        <v>0</v>
      </c>
      <c r="I5432">
        <v>0.38672684924490902</v>
      </c>
      <c r="J5432" s="1">
        <v>0</v>
      </c>
      <c r="K5432" s="1">
        <v>150</v>
      </c>
    </row>
    <row r="5433" spans="1:11">
      <c r="A5433" t="s">
        <v>30</v>
      </c>
      <c r="B5433" t="s">
        <v>125</v>
      </c>
      <c r="C5433" t="s">
        <v>99</v>
      </c>
      <c r="D5433" t="s">
        <v>100</v>
      </c>
      <c r="E5433">
        <v>23</v>
      </c>
      <c r="F5433" t="s">
        <v>82</v>
      </c>
      <c r="G5433">
        <v>7.13201375723468</v>
      </c>
      <c r="H5433">
        <v>0</v>
      </c>
      <c r="I5433">
        <v>-0.134565641056684</v>
      </c>
      <c r="J5433" s="1">
        <v>0</v>
      </c>
      <c r="K5433" s="1">
        <v>150</v>
      </c>
    </row>
    <row r="5434" spans="1:11">
      <c r="A5434" t="s">
        <v>30</v>
      </c>
      <c r="B5434" t="s">
        <v>125</v>
      </c>
      <c r="C5434" t="s">
        <v>99</v>
      </c>
      <c r="D5434" t="s">
        <v>100</v>
      </c>
      <c r="E5434">
        <v>23</v>
      </c>
      <c r="F5434" t="s">
        <v>91</v>
      </c>
      <c r="G5434">
        <v>7.13201375723468</v>
      </c>
      <c r="H5434">
        <v>0</v>
      </c>
      <c r="I5434">
        <v>3.2792386528535798E-2</v>
      </c>
      <c r="J5434" s="1">
        <v>0</v>
      </c>
      <c r="K5434" s="1">
        <v>150</v>
      </c>
    </row>
    <row r="5435" spans="1:11">
      <c r="A5435" t="s">
        <v>30</v>
      </c>
      <c r="B5435" t="s">
        <v>125</v>
      </c>
      <c r="C5435" t="s">
        <v>99</v>
      </c>
      <c r="D5435" t="s">
        <v>100</v>
      </c>
      <c r="E5435">
        <v>23</v>
      </c>
      <c r="F5435" t="s">
        <v>92</v>
      </c>
      <c r="G5435">
        <v>7.13201375723468</v>
      </c>
      <c r="H5435">
        <v>0</v>
      </c>
      <c r="I5435">
        <v>1.85791790825896E-2</v>
      </c>
      <c r="J5435" s="1">
        <v>0</v>
      </c>
      <c r="K5435" s="1">
        <v>150</v>
      </c>
    </row>
    <row r="5436" spans="1:11">
      <c r="A5436" t="s">
        <v>30</v>
      </c>
      <c r="B5436" t="s">
        <v>125</v>
      </c>
      <c r="C5436" t="s">
        <v>99</v>
      </c>
      <c r="D5436" t="s">
        <v>100</v>
      </c>
      <c r="E5436">
        <v>23</v>
      </c>
      <c r="F5436" t="s">
        <v>85</v>
      </c>
      <c r="G5436">
        <v>7.13201375723468</v>
      </c>
      <c r="H5436">
        <v>0</v>
      </c>
      <c r="I5436">
        <v>3.55199673236564E-2</v>
      </c>
      <c r="J5436" s="1">
        <v>0</v>
      </c>
      <c r="K5436" s="1">
        <v>150</v>
      </c>
    </row>
    <row r="5437" spans="1:11">
      <c r="A5437" t="s">
        <v>30</v>
      </c>
      <c r="B5437" t="s">
        <v>125</v>
      </c>
      <c r="C5437" t="s">
        <v>99</v>
      </c>
      <c r="D5437" t="s">
        <v>100</v>
      </c>
      <c r="E5437">
        <v>23</v>
      </c>
      <c r="F5437" t="s">
        <v>93</v>
      </c>
      <c r="G5437">
        <v>7.13201375723468</v>
      </c>
      <c r="H5437">
        <v>0</v>
      </c>
      <c r="I5437">
        <v>-4.1355107854558801E-2</v>
      </c>
      <c r="J5437" s="1">
        <v>0</v>
      </c>
      <c r="K5437" s="1">
        <v>150</v>
      </c>
    </row>
    <row r="5438" spans="1:11">
      <c r="A5438" t="s">
        <v>30</v>
      </c>
      <c r="B5438" t="s">
        <v>125</v>
      </c>
      <c r="C5438" t="s">
        <v>99</v>
      </c>
      <c r="D5438" t="s">
        <v>100</v>
      </c>
      <c r="E5438">
        <v>23</v>
      </c>
      <c r="F5438" t="s">
        <v>55</v>
      </c>
      <c r="G5438">
        <v>7.13201375723468</v>
      </c>
      <c r="H5438">
        <v>0</v>
      </c>
      <c r="I5438">
        <v>0.37212146157380999</v>
      </c>
      <c r="J5438" s="1">
        <v>0</v>
      </c>
      <c r="K5438" s="1">
        <v>150</v>
      </c>
    </row>
    <row r="5439" spans="1:11">
      <c r="A5439" t="s">
        <v>30</v>
      </c>
      <c r="B5439" t="s">
        <v>125</v>
      </c>
      <c r="C5439" t="s">
        <v>99</v>
      </c>
      <c r="D5439" t="s">
        <v>100</v>
      </c>
      <c r="E5439">
        <v>23</v>
      </c>
      <c r="F5439" t="s">
        <v>61</v>
      </c>
      <c r="G5439">
        <v>7.13201375723468</v>
      </c>
      <c r="H5439">
        <v>0</v>
      </c>
      <c r="I5439">
        <v>0.48286057726391901</v>
      </c>
      <c r="J5439" s="1">
        <v>0</v>
      </c>
      <c r="K5439" s="1">
        <v>150</v>
      </c>
    </row>
    <row r="5440" spans="1:11">
      <c r="A5440" t="s">
        <v>30</v>
      </c>
      <c r="B5440" t="s">
        <v>125</v>
      </c>
      <c r="C5440" t="s">
        <v>99</v>
      </c>
      <c r="D5440" t="s">
        <v>100</v>
      </c>
      <c r="E5440">
        <v>23</v>
      </c>
      <c r="F5440" t="s">
        <v>60</v>
      </c>
      <c r="G5440">
        <v>7.13201375723468</v>
      </c>
      <c r="H5440">
        <v>0</v>
      </c>
      <c r="I5440">
        <v>0.39500422175909899</v>
      </c>
      <c r="J5440" s="1">
        <v>0</v>
      </c>
      <c r="K5440" s="1">
        <v>150</v>
      </c>
    </row>
    <row r="5441" spans="1:11">
      <c r="A5441" t="s">
        <v>30</v>
      </c>
      <c r="B5441" t="s">
        <v>125</v>
      </c>
      <c r="C5441" t="s">
        <v>99</v>
      </c>
      <c r="D5441" t="s">
        <v>100</v>
      </c>
      <c r="E5441">
        <v>23</v>
      </c>
      <c r="F5441" t="s">
        <v>57</v>
      </c>
      <c r="G5441">
        <v>7.13201375723468</v>
      </c>
      <c r="H5441">
        <v>0</v>
      </c>
      <c r="I5441">
        <v>0.27186388565131098</v>
      </c>
      <c r="J5441" s="1">
        <v>0</v>
      </c>
      <c r="K5441" s="1">
        <v>150</v>
      </c>
    </row>
    <row r="5442" spans="1:11">
      <c r="A5442" t="s">
        <v>30</v>
      </c>
      <c r="B5442" t="s">
        <v>125</v>
      </c>
      <c r="C5442" t="s">
        <v>99</v>
      </c>
      <c r="D5442" t="s">
        <v>100</v>
      </c>
      <c r="E5442">
        <v>23</v>
      </c>
      <c r="F5442" t="s">
        <v>59</v>
      </c>
      <c r="G5442">
        <v>7.13201375723468</v>
      </c>
      <c r="H5442">
        <v>0</v>
      </c>
      <c r="I5442">
        <v>3.4394965342822603E-2</v>
      </c>
      <c r="J5442" s="1">
        <v>0</v>
      </c>
      <c r="K5442" s="1">
        <v>150</v>
      </c>
    </row>
    <row r="5443" spans="1:11">
      <c r="A5443" t="s">
        <v>30</v>
      </c>
      <c r="B5443" t="s">
        <v>125</v>
      </c>
      <c r="C5443" t="s">
        <v>99</v>
      </c>
      <c r="D5443" t="s">
        <v>100</v>
      </c>
      <c r="E5443">
        <v>23</v>
      </c>
      <c r="F5443" t="s">
        <v>83</v>
      </c>
      <c r="G5443">
        <v>7.13201375723468</v>
      </c>
      <c r="H5443">
        <v>0</v>
      </c>
      <c r="I5443">
        <v>-4.5574343641841403E-2</v>
      </c>
      <c r="J5443" s="1">
        <v>0</v>
      </c>
      <c r="K5443" s="1">
        <v>150</v>
      </c>
    </row>
    <row r="5444" spans="1:11">
      <c r="A5444" t="s">
        <v>30</v>
      </c>
      <c r="B5444" t="s">
        <v>125</v>
      </c>
      <c r="C5444" t="s">
        <v>99</v>
      </c>
      <c r="D5444" t="s">
        <v>100</v>
      </c>
      <c r="E5444">
        <v>23</v>
      </c>
      <c r="F5444" t="s">
        <v>65</v>
      </c>
      <c r="G5444">
        <v>7.13201375723468</v>
      </c>
      <c r="H5444">
        <v>0</v>
      </c>
      <c r="I5444">
        <v>9.9714943620998697E-2</v>
      </c>
      <c r="J5444" s="1">
        <v>0</v>
      </c>
      <c r="K5444" s="1">
        <v>150</v>
      </c>
    </row>
    <row r="5445" spans="1:11">
      <c r="A5445" t="s">
        <v>30</v>
      </c>
      <c r="B5445" t="s">
        <v>125</v>
      </c>
      <c r="C5445" t="s">
        <v>99</v>
      </c>
      <c r="D5445" t="s">
        <v>100</v>
      </c>
      <c r="E5445">
        <v>23</v>
      </c>
      <c r="F5445" t="s">
        <v>64</v>
      </c>
      <c r="G5445">
        <v>7.13201375723468</v>
      </c>
      <c r="H5445">
        <v>0</v>
      </c>
      <c r="I5445">
        <v>0.24258033493942499</v>
      </c>
      <c r="J5445" s="1">
        <v>0</v>
      </c>
      <c r="K5445" s="1">
        <v>150</v>
      </c>
    </row>
    <row r="5446" spans="1:11">
      <c r="A5446" t="s">
        <v>30</v>
      </c>
      <c r="B5446" t="s">
        <v>125</v>
      </c>
      <c r="C5446" t="s">
        <v>99</v>
      </c>
      <c r="D5446" t="s">
        <v>100</v>
      </c>
      <c r="E5446">
        <v>23</v>
      </c>
      <c r="F5446" t="s">
        <v>17</v>
      </c>
      <c r="G5446">
        <v>7.13201375723468</v>
      </c>
      <c r="H5446">
        <v>0</v>
      </c>
      <c r="I5446">
        <v>-0.52652792757244005</v>
      </c>
      <c r="J5446" s="1">
        <v>0</v>
      </c>
      <c r="K5446" s="1">
        <v>150</v>
      </c>
    </row>
    <row r="5447" spans="1:11">
      <c r="A5447" t="s">
        <v>30</v>
      </c>
      <c r="B5447" t="s">
        <v>125</v>
      </c>
      <c r="C5447" t="s">
        <v>99</v>
      </c>
      <c r="D5447" t="s">
        <v>100</v>
      </c>
      <c r="E5447">
        <v>23</v>
      </c>
      <c r="F5447" t="s">
        <v>63</v>
      </c>
      <c r="G5447">
        <v>7.13201375723468</v>
      </c>
      <c r="H5447">
        <v>0</v>
      </c>
      <c r="I5447">
        <v>0.370784109726217</v>
      </c>
      <c r="J5447" s="1">
        <v>0</v>
      </c>
      <c r="K5447" s="1">
        <v>150</v>
      </c>
    </row>
    <row r="5448" spans="1:11">
      <c r="A5448" t="s">
        <v>30</v>
      </c>
      <c r="B5448" t="s">
        <v>125</v>
      </c>
      <c r="C5448" t="s">
        <v>99</v>
      </c>
      <c r="D5448" t="s">
        <v>100</v>
      </c>
      <c r="E5448">
        <v>23</v>
      </c>
      <c r="F5448" t="s">
        <v>72</v>
      </c>
      <c r="G5448">
        <v>7.13201375723468</v>
      </c>
      <c r="H5448">
        <v>0</v>
      </c>
      <c r="I5448">
        <v>-0.64739528590722295</v>
      </c>
      <c r="J5448" s="1">
        <v>0</v>
      </c>
      <c r="K5448" s="1">
        <v>150</v>
      </c>
    </row>
    <row r="5449" spans="1:11">
      <c r="A5449" t="s">
        <v>31</v>
      </c>
      <c r="B5449" t="s">
        <v>126</v>
      </c>
      <c r="C5449" t="s">
        <v>99</v>
      </c>
      <c r="D5449" t="s">
        <v>100</v>
      </c>
      <c r="E5449">
        <v>0</v>
      </c>
      <c r="F5449" t="s">
        <v>62</v>
      </c>
      <c r="G5449">
        <v>0.10884848073584499</v>
      </c>
      <c r="H5449">
        <v>0</v>
      </c>
      <c r="I5449">
        <v>-1.9981331725601499E-4</v>
      </c>
      <c r="J5449" s="1">
        <v>0</v>
      </c>
      <c r="K5449" s="1">
        <v>150</v>
      </c>
    </row>
    <row r="5450" spans="1:11">
      <c r="A5450" t="s">
        <v>31</v>
      </c>
      <c r="B5450" t="s">
        <v>126</v>
      </c>
      <c r="C5450" t="s">
        <v>99</v>
      </c>
      <c r="D5450" t="s">
        <v>100</v>
      </c>
      <c r="E5450">
        <v>0</v>
      </c>
      <c r="F5450" t="s">
        <v>84</v>
      </c>
      <c r="G5450">
        <v>0.10884848073584499</v>
      </c>
      <c r="H5450">
        <v>0</v>
      </c>
      <c r="I5450">
        <v>-1.6175353117725401E-3</v>
      </c>
      <c r="J5450" s="1">
        <v>0</v>
      </c>
      <c r="K5450" s="1">
        <v>150</v>
      </c>
    </row>
    <row r="5451" spans="1:11">
      <c r="A5451" t="s">
        <v>31</v>
      </c>
      <c r="B5451" t="s">
        <v>126</v>
      </c>
      <c r="C5451" t="s">
        <v>99</v>
      </c>
      <c r="D5451" t="s">
        <v>100</v>
      </c>
      <c r="E5451">
        <v>0</v>
      </c>
      <c r="F5451" t="s">
        <v>80</v>
      </c>
      <c r="G5451">
        <v>0.10884848073584499</v>
      </c>
      <c r="H5451">
        <v>0</v>
      </c>
      <c r="I5451">
        <v>9.5456501389623398E-4</v>
      </c>
      <c r="J5451" s="1">
        <v>0</v>
      </c>
      <c r="K5451" s="1">
        <v>150</v>
      </c>
    </row>
    <row r="5452" spans="1:11">
      <c r="A5452" t="s">
        <v>31</v>
      </c>
      <c r="B5452" t="s">
        <v>126</v>
      </c>
      <c r="C5452" t="s">
        <v>99</v>
      </c>
      <c r="D5452" t="s">
        <v>100</v>
      </c>
      <c r="E5452">
        <v>0</v>
      </c>
      <c r="F5452" t="s">
        <v>81</v>
      </c>
      <c r="G5452">
        <v>0.10884848073584499</v>
      </c>
      <c r="H5452">
        <v>0</v>
      </c>
      <c r="I5452">
        <v>1.7906986314994899E-3</v>
      </c>
      <c r="J5452" s="1">
        <v>0</v>
      </c>
      <c r="K5452" s="1">
        <v>150</v>
      </c>
    </row>
    <row r="5453" spans="1:11">
      <c r="A5453" t="s">
        <v>31</v>
      </c>
      <c r="B5453" t="s">
        <v>126</v>
      </c>
      <c r="C5453" t="s">
        <v>99</v>
      </c>
      <c r="D5453" t="s">
        <v>100</v>
      </c>
      <c r="E5453">
        <v>0</v>
      </c>
      <c r="F5453" t="s">
        <v>66</v>
      </c>
      <c r="G5453">
        <v>0.10884848073584499</v>
      </c>
      <c r="H5453">
        <v>0</v>
      </c>
      <c r="I5453">
        <v>1.8331976284342199E-2</v>
      </c>
      <c r="J5453" s="1">
        <v>0</v>
      </c>
      <c r="K5453" s="1">
        <v>150</v>
      </c>
    </row>
    <row r="5454" spans="1:11">
      <c r="A5454" t="s">
        <v>31</v>
      </c>
      <c r="B5454" t="s">
        <v>126</v>
      </c>
      <c r="C5454" t="s">
        <v>99</v>
      </c>
      <c r="D5454" t="s">
        <v>100</v>
      </c>
      <c r="E5454">
        <v>0</v>
      </c>
      <c r="F5454" t="s">
        <v>56</v>
      </c>
      <c r="G5454">
        <v>0.10884848073584499</v>
      </c>
      <c r="H5454">
        <v>0</v>
      </c>
      <c r="I5454">
        <v>1.5738377579333902E-2</v>
      </c>
      <c r="J5454" s="1">
        <v>0</v>
      </c>
      <c r="K5454" s="1">
        <v>150</v>
      </c>
    </row>
    <row r="5455" spans="1:11">
      <c r="A5455" t="s">
        <v>31</v>
      </c>
      <c r="B5455" t="s">
        <v>126</v>
      </c>
      <c r="C5455" t="s">
        <v>99</v>
      </c>
      <c r="D5455" t="s">
        <v>100</v>
      </c>
      <c r="E5455">
        <v>0</v>
      </c>
      <c r="F5455" t="s">
        <v>82</v>
      </c>
      <c r="G5455">
        <v>0.10884848073584499</v>
      </c>
      <c r="H5455">
        <v>0</v>
      </c>
      <c r="I5455">
        <v>1.1417102665921199E-3</v>
      </c>
      <c r="J5455" s="1">
        <v>0</v>
      </c>
      <c r="K5455" s="1">
        <v>150</v>
      </c>
    </row>
    <row r="5456" spans="1:11">
      <c r="A5456" t="s">
        <v>31</v>
      </c>
      <c r="B5456" t="s">
        <v>126</v>
      </c>
      <c r="C5456" t="s">
        <v>99</v>
      </c>
      <c r="D5456" t="s">
        <v>100</v>
      </c>
      <c r="E5456">
        <v>0</v>
      </c>
      <c r="F5456" t="s">
        <v>88</v>
      </c>
      <c r="G5456">
        <v>0.10884848073584499</v>
      </c>
      <c r="H5456">
        <v>0</v>
      </c>
      <c r="I5456">
        <v>-1.0601491573450201E-3</v>
      </c>
      <c r="J5456" s="1">
        <v>0</v>
      </c>
      <c r="K5456" s="1">
        <v>12.8524590163934</v>
      </c>
    </row>
    <row r="5457" spans="1:11">
      <c r="A5457" t="s">
        <v>31</v>
      </c>
      <c r="B5457" t="s">
        <v>126</v>
      </c>
      <c r="C5457" t="s">
        <v>99</v>
      </c>
      <c r="D5457" t="s">
        <v>100</v>
      </c>
      <c r="E5457">
        <v>0</v>
      </c>
      <c r="F5457" t="s">
        <v>88</v>
      </c>
      <c r="G5457">
        <v>0.10884848073584499</v>
      </c>
      <c r="H5457">
        <v>1</v>
      </c>
      <c r="I5457">
        <v>2.1010384824092102E-3</v>
      </c>
      <c r="J5457" s="1">
        <v>12.8524590163934</v>
      </c>
      <c r="K5457" s="1">
        <v>150</v>
      </c>
    </row>
    <row r="5458" spans="1:11">
      <c r="A5458" t="s">
        <v>31</v>
      </c>
      <c r="B5458" t="s">
        <v>126</v>
      </c>
      <c r="C5458" t="s">
        <v>99</v>
      </c>
      <c r="D5458" t="s">
        <v>100</v>
      </c>
      <c r="E5458">
        <v>0</v>
      </c>
      <c r="F5458" t="s">
        <v>87</v>
      </c>
      <c r="G5458">
        <v>0.10884848073584499</v>
      </c>
      <c r="H5458">
        <v>0</v>
      </c>
      <c r="I5458">
        <v>1.93268794655029E-4</v>
      </c>
      <c r="J5458" s="1">
        <v>0</v>
      </c>
      <c r="K5458" s="1">
        <v>150</v>
      </c>
    </row>
    <row r="5459" spans="1:11">
      <c r="A5459" t="s">
        <v>31</v>
      </c>
      <c r="B5459" t="s">
        <v>126</v>
      </c>
      <c r="C5459" t="s">
        <v>99</v>
      </c>
      <c r="D5459" t="s">
        <v>100</v>
      </c>
      <c r="E5459">
        <v>0</v>
      </c>
      <c r="F5459" t="s">
        <v>85</v>
      </c>
      <c r="G5459">
        <v>0.10884848073584499</v>
      </c>
      <c r="H5459">
        <v>0</v>
      </c>
      <c r="I5459">
        <v>4.8632370385947801E-4</v>
      </c>
      <c r="J5459" s="1">
        <v>0</v>
      </c>
      <c r="K5459" s="1">
        <v>150</v>
      </c>
    </row>
    <row r="5460" spans="1:11">
      <c r="A5460" t="s">
        <v>31</v>
      </c>
      <c r="B5460" t="s">
        <v>126</v>
      </c>
      <c r="C5460" t="s">
        <v>99</v>
      </c>
      <c r="D5460" t="s">
        <v>100</v>
      </c>
      <c r="E5460">
        <v>0</v>
      </c>
      <c r="F5460" t="s">
        <v>89</v>
      </c>
      <c r="G5460">
        <v>0.10884848073584499</v>
      </c>
      <c r="H5460">
        <v>0</v>
      </c>
      <c r="I5460">
        <v>3.1191386934835999E-4</v>
      </c>
      <c r="J5460" s="1">
        <v>0</v>
      </c>
      <c r="K5460" s="1">
        <v>150</v>
      </c>
    </row>
    <row r="5461" spans="1:11">
      <c r="A5461" t="s">
        <v>31</v>
      </c>
      <c r="B5461" t="s">
        <v>126</v>
      </c>
      <c r="C5461" t="s">
        <v>99</v>
      </c>
      <c r="D5461" t="s">
        <v>100</v>
      </c>
      <c r="E5461">
        <v>0</v>
      </c>
      <c r="F5461" t="s">
        <v>55</v>
      </c>
      <c r="G5461">
        <v>0.10884848073584499</v>
      </c>
      <c r="H5461">
        <v>0</v>
      </c>
      <c r="I5461">
        <v>3.4714051863572598E-2</v>
      </c>
      <c r="J5461" s="1">
        <v>0</v>
      </c>
      <c r="K5461" s="1">
        <v>150</v>
      </c>
    </row>
    <row r="5462" spans="1:11">
      <c r="A5462" t="s">
        <v>31</v>
      </c>
      <c r="B5462" t="s">
        <v>126</v>
      </c>
      <c r="C5462" t="s">
        <v>99</v>
      </c>
      <c r="D5462" t="s">
        <v>100</v>
      </c>
      <c r="E5462">
        <v>0</v>
      </c>
      <c r="F5462" t="s">
        <v>61</v>
      </c>
      <c r="G5462">
        <v>0.10884848073584499</v>
      </c>
      <c r="H5462">
        <v>0</v>
      </c>
      <c r="I5462">
        <v>1.0110915839149999E-2</v>
      </c>
      <c r="J5462" s="1">
        <v>0</v>
      </c>
      <c r="K5462" s="1">
        <v>150</v>
      </c>
    </row>
    <row r="5463" spans="1:11">
      <c r="A5463" t="s">
        <v>31</v>
      </c>
      <c r="B5463" t="s">
        <v>126</v>
      </c>
      <c r="C5463" t="s">
        <v>99</v>
      </c>
      <c r="D5463" t="s">
        <v>100</v>
      </c>
      <c r="E5463">
        <v>0</v>
      </c>
      <c r="F5463" t="s">
        <v>60</v>
      </c>
      <c r="G5463">
        <v>0.10884848073584499</v>
      </c>
      <c r="H5463">
        <v>0</v>
      </c>
      <c r="I5463">
        <v>5.5627421897232699E-3</v>
      </c>
      <c r="J5463" s="1">
        <v>0</v>
      </c>
      <c r="K5463" s="1">
        <v>150</v>
      </c>
    </row>
    <row r="5464" spans="1:11">
      <c r="A5464" t="s">
        <v>31</v>
      </c>
      <c r="B5464" t="s">
        <v>126</v>
      </c>
      <c r="C5464" t="s">
        <v>99</v>
      </c>
      <c r="D5464" t="s">
        <v>100</v>
      </c>
      <c r="E5464">
        <v>0</v>
      </c>
      <c r="F5464" t="s">
        <v>57</v>
      </c>
      <c r="G5464">
        <v>0.10884848073584499</v>
      </c>
      <c r="H5464">
        <v>0</v>
      </c>
      <c r="I5464">
        <v>1.3666624266737501E-2</v>
      </c>
      <c r="J5464" s="1">
        <v>0</v>
      </c>
      <c r="K5464" s="1">
        <v>150</v>
      </c>
    </row>
    <row r="5465" spans="1:11">
      <c r="A5465" t="s">
        <v>31</v>
      </c>
      <c r="B5465" t="s">
        <v>126</v>
      </c>
      <c r="C5465" t="s">
        <v>99</v>
      </c>
      <c r="D5465" t="s">
        <v>100</v>
      </c>
      <c r="E5465">
        <v>0</v>
      </c>
      <c r="F5465" t="s">
        <v>59</v>
      </c>
      <c r="G5465">
        <v>0.10884848073584499</v>
      </c>
      <c r="H5465">
        <v>0</v>
      </c>
      <c r="I5465">
        <v>1.58236938254532E-3</v>
      </c>
      <c r="J5465" s="1">
        <v>0</v>
      </c>
      <c r="K5465" s="1">
        <v>150</v>
      </c>
    </row>
    <row r="5466" spans="1:11">
      <c r="A5466" t="s">
        <v>31</v>
      </c>
      <c r="B5466" t="s">
        <v>126</v>
      </c>
      <c r="C5466" t="s">
        <v>99</v>
      </c>
      <c r="D5466" t="s">
        <v>100</v>
      </c>
      <c r="E5466">
        <v>0</v>
      </c>
      <c r="F5466" t="s">
        <v>83</v>
      </c>
      <c r="G5466">
        <v>0.10884848073584499</v>
      </c>
      <c r="H5466">
        <v>0</v>
      </c>
      <c r="I5466">
        <v>-3.6395382376833E-3</v>
      </c>
      <c r="J5466" s="1">
        <v>0</v>
      </c>
      <c r="K5466" s="1">
        <v>150</v>
      </c>
    </row>
    <row r="5467" spans="1:11">
      <c r="A5467" t="s">
        <v>31</v>
      </c>
      <c r="B5467" t="s">
        <v>126</v>
      </c>
      <c r="C5467" t="s">
        <v>99</v>
      </c>
      <c r="D5467" t="s">
        <v>100</v>
      </c>
      <c r="E5467">
        <v>0</v>
      </c>
      <c r="F5467" t="s">
        <v>65</v>
      </c>
      <c r="G5467">
        <v>0.10884848073584499</v>
      </c>
      <c r="H5467">
        <v>0</v>
      </c>
      <c r="I5467">
        <v>1.5707236417884001E-2</v>
      </c>
      <c r="J5467" s="1">
        <v>0</v>
      </c>
      <c r="K5467" s="1">
        <v>150</v>
      </c>
    </row>
    <row r="5468" spans="1:11">
      <c r="A5468" t="s">
        <v>31</v>
      </c>
      <c r="B5468" t="s">
        <v>126</v>
      </c>
      <c r="C5468" t="s">
        <v>99</v>
      </c>
      <c r="D5468" t="s">
        <v>100</v>
      </c>
      <c r="E5468">
        <v>0</v>
      </c>
      <c r="F5468" t="s">
        <v>64</v>
      </c>
      <c r="G5468">
        <v>0.10884848073584499</v>
      </c>
      <c r="H5468">
        <v>0</v>
      </c>
      <c r="I5468">
        <v>-7.0762673752551002E-3</v>
      </c>
      <c r="J5468" s="1">
        <v>0</v>
      </c>
      <c r="K5468" s="1">
        <v>150</v>
      </c>
    </row>
    <row r="5469" spans="1:11">
      <c r="A5469" t="s">
        <v>31</v>
      </c>
      <c r="B5469" t="s">
        <v>126</v>
      </c>
      <c r="C5469" t="s">
        <v>99</v>
      </c>
      <c r="D5469" t="s">
        <v>100</v>
      </c>
      <c r="E5469">
        <v>0</v>
      </c>
      <c r="F5469" t="s">
        <v>17</v>
      </c>
      <c r="G5469">
        <v>0.10884848073584499</v>
      </c>
      <c r="H5469">
        <v>0</v>
      </c>
      <c r="I5469">
        <v>2.7369084499987702E-3</v>
      </c>
      <c r="J5469" s="1">
        <v>0</v>
      </c>
      <c r="K5469" s="1">
        <v>150</v>
      </c>
    </row>
    <row r="5470" spans="1:11">
      <c r="A5470" t="s">
        <v>31</v>
      </c>
      <c r="B5470" t="s">
        <v>126</v>
      </c>
      <c r="C5470" t="s">
        <v>99</v>
      </c>
      <c r="D5470" t="s">
        <v>100</v>
      </c>
      <c r="E5470">
        <v>0</v>
      </c>
      <c r="F5470" t="s">
        <v>63</v>
      </c>
      <c r="G5470">
        <v>0.10884848073584499</v>
      </c>
      <c r="H5470">
        <v>0</v>
      </c>
      <c r="I5470">
        <v>-4.2596248010040301E-4</v>
      </c>
      <c r="J5470" s="1">
        <v>0</v>
      </c>
      <c r="K5470" s="1">
        <v>150</v>
      </c>
    </row>
    <row r="5471" spans="1:11">
      <c r="A5471" t="s">
        <v>31</v>
      </c>
      <c r="B5471" t="s">
        <v>126</v>
      </c>
      <c r="C5471" t="s">
        <v>99</v>
      </c>
      <c r="D5471" t="s">
        <v>100</v>
      </c>
      <c r="E5471">
        <v>0</v>
      </c>
      <c r="F5471" t="s">
        <v>72</v>
      </c>
      <c r="G5471">
        <v>0.10884848073584499</v>
      </c>
      <c r="H5471">
        <v>0</v>
      </c>
      <c r="I5471">
        <v>2.4564082728510202E-3</v>
      </c>
      <c r="J5471" s="1">
        <v>0</v>
      </c>
      <c r="K5471" s="1">
        <v>150</v>
      </c>
    </row>
    <row r="5472" spans="1:11">
      <c r="A5472" t="s">
        <v>31</v>
      </c>
      <c r="B5472" t="s">
        <v>126</v>
      </c>
      <c r="C5472" t="s">
        <v>99</v>
      </c>
      <c r="D5472" t="s">
        <v>100</v>
      </c>
      <c r="E5472">
        <v>1</v>
      </c>
      <c r="F5472" t="s">
        <v>62</v>
      </c>
      <c r="G5472">
        <v>0.10720753350854299</v>
      </c>
      <c r="H5472">
        <v>0</v>
      </c>
      <c r="I5472">
        <v>5.96639463690634E-4</v>
      </c>
      <c r="J5472" s="1">
        <v>0</v>
      </c>
      <c r="K5472" s="1">
        <v>150</v>
      </c>
    </row>
    <row r="5473" spans="1:11">
      <c r="A5473" t="s">
        <v>31</v>
      </c>
      <c r="B5473" t="s">
        <v>126</v>
      </c>
      <c r="C5473" t="s">
        <v>99</v>
      </c>
      <c r="D5473" t="s">
        <v>100</v>
      </c>
      <c r="E5473">
        <v>1</v>
      </c>
      <c r="F5473" t="s">
        <v>84</v>
      </c>
      <c r="G5473">
        <v>0.10720753350854299</v>
      </c>
      <c r="H5473">
        <v>0</v>
      </c>
      <c r="I5473">
        <v>-1.3176028220976701E-3</v>
      </c>
      <c r="J5473" s="1">
        <v>0</v>
      </c>
      <c r="K5473" s="1">
        <v>150</v>
      </c>
    </row>
    <row r="5474" spans="1:11">
      <c r="A5474" t="s">
        <v>31</v>
      </c>
      <c r="B5474" t="s">
        <v>126</v>
      </c>
      <c r="C5474" t="s">
        <v>99</v>
      </c>
      <c r="D5474" t="s">
        <v>100</v>
      </c>
      <c r="E5474">
        <v>1</v>
      </c>
      <c r="F5474" t="s">
        <v>80</v>
      </c>
      <c r="G5474">
        <v>0.10720753350854299</v>
      </c>
      <c r="H5474">
        <v>0</v>
      </c>
      <c r="I5474">
        <v>1.42250920682595E-3</v>
      </c>
      <c r="J5474" s="1">
        <v>0</v>
      </c>
      <c r="K5474" s="1">
        <v>150</v>
      </c>
    </row>
    <row r="5475" spans="1:11">
      <c r="A5475" t="s">
        <v>31</v>
      </c>
      <c r="B5475" t="s">
        <v>126</v>
      </c>
      <c r="C5475" t="s">
        <v>99</v>
      </c>
      <c r="D5475" t="s">
        <v>100</v>
      </c>
      <c r="E5475">
        <v>1</v>
      </c>
      <c r="F5475" t="s">
        <v>81</v>
      </c>
      <c r="G5475">
        <v>0.10720753350854299</v>
      </c>
      <c r="H5475">
        <v>0</v>
      </c>
      <c r="I5475">
        <v>1.01957431092919E-3</v>
      </c>
      <c r="J5475" s="1">
        <v>0</v>
      </c>
      <c r="K5475" s="1">
        <v>150</v>
      </c>
    </row>
    <row r="5476" spans="1:11">
      <c r="A5476" t="s">
        <v>31</v>
      </c>
      <c r="B5476" t="s">
        <v>126</v>
      </c>
      <c r="C5476" t="s">
        <v>99</v>
      </c>
      <c r="D5476" t="s">
        <v>100</v>
      </c>
      <c r="E5476">
        <v>1</v>
      </c>
      <c r="F5476" t="s">
        <v>66</v>
      </c>
      <c r="G5476">
        <v>0.10720753350854299</v>
      </c>
      <c r="H5476">
        <v>0</v>
      </c>
      <c r="I5476">
        <v>1.55435724629422E-2</v>
      </c>
      <c r="J5476" s="1">
        <v>0</v>
      </c>
      <c r="K5476" s="1">
        <v>150</v>
      </c>
    </row>
    <row r="5477" spans="1:11">
      <c r="A5477" t="s">
        <v>31</v>
      </c>
      <c r="B5477" t="s">
        <v>126</v>
      </c>
      <c r="C5477" t="s">
        <v>99</v>
      </c>
      <c r="D5477" t="s">
        <v>100</v>
      </c>
      <c r="E5477">
        <v>1</v>
      </c>
      <c r="F5477" t="s">
        <v>56</v>
      </c>
      <c r="G5477">
        <v>0.10720753350854299</v>
      </c>
      <c r="H5477">
        <v>0</v>
      </c>
      <c r="I5477">
        <v>1.23794760570217E-2</v>
      </c>
      <c r="J5477" s="1">
        <v>0</v>
      </c>
      <c r="K5477" s="1">
        <v>150</v>
      </c>
    </row>
    <row r="5478" spans="1:11">
      <c r="A5478" t="s">
        <v>31</v>
      </c>
      <c r="B5478" t="s">
        <v>126</v>
      </c>
      <c r="C5478" t="s">
        <v>99</v>
      </c>
      <c r="D5478" t="s">
        <v>100</v>
      </c>
      <c r="E5478">
        <v>1</v>
      </c>
      <c r="F5478" t="s">
        <v>82</v>
      </c>
      <c r="G5478">
        <v>0.10720753350854299</v>
      </c>
      <c r="H5478">
        <v>0</v>
      </c>
      <c r="I5478">
        <v>9.5783235128609498E-4</v>
      </c>
      <c r="J5478" s="1">
        <v>0</v>
      </c>
      <c r="K5478" s="1">
        <v>150</v>
      </c>
    </row>
    <row r="5479" spans="1:11">
      <c r="A5479" t="s">
        <v>31</v>
      </c>
      <c r="B5479" t="s">
        <v>126</v>
      </c>
      <c r="C5479" t="s">
        <v>99</v>
      </c>
      <c r="D5479" t="s">
        <v>100</v>
      </c>
      <c r="E5479">
        <v>1</v>
      </c>
      <c r="F5479" t="s">
        <v>88</v>
      </c>
      <c r="G5479">
        <v>0.10720753350854299</v>
      </c>
      <c r="H5479">
        <v>0</v>
      </c>
      <c r="I5479">
        <v>-1.3323263084245101E-3</v>
      </c>
      <c r="J5479" s="1">
        <v>0</v>
      </c>
      <c r="K5479" s="1">
        <v>11.4754098360656</v>
      </c>
    </row>
    <row r="5480" spans="1:11">
      <c r="A5480" t="s">
        <v>31</v>
      </c>
      <c r="B5480" t="s">
        <v>126</v>
      </c>
      <c r="C5480" t="s">
        <v>99</v>
      </c>
      <c r="D5480" t="s">
        <v>100</v>
      </c>
      <c r="E5480">
        <v>1</v>
      </c>
      <c r="F5480" t="s">
        <v>88</v>
      </c>
      <c r="G5480">
        <v>0.10720753350854299</v>
      </c>
      <c r="H5480">
        <v>1</v>
      </c>
      <c r="I5480">
        <v>2.09378504879451E-3</v>
      </c>
      <c r="J5480" s="1">
        <v>11.4754098360656</v>
      </c>
      <c r="K5480" s="1">
        <v>150</v>
      </c>
    </row>
    <row r="5481" spans="1:11">
      <c r="A5481" t="s">
        <v>31</v>
      </c>
      <c r="B5481" t="s">
        <v>126</v>
      </c>
      <c r="C5481" t="s">
        <v>99</v>
      </c>
      <c r="D5481" t="s">
        <v>100</v>
      </c>
      <c r="E5481">
        <v>1</v>
      </c>
      <c r="F5481" t="s">
        <v>87</v>
      </c>
      <c r="G5481">
        <v>0.10720753350854299</v>
      </c>
      <c r="H5481">
        <v>0</v>
      </c>
      <c r="I5481">
        <v>3.4816094100856197E-5</v>
      </c>
      <c r="J5481" s="1">
        <v>0</v>
      </c>
      <c r="K5481" s="1">
        <v>150</v>
      </c>
    </row>
    <row r="5482" spans="1:11">
      <c r="A5482" t="s">
        <v>31</v>
      </c>
      <c r="B5482" t="s">
        <v>126</v>
      </c>
      <c r="C5482" t="s">
        <v>99</v>
      </c>
      <c r="D5482" t="s">
        <v>100</v>
      </c>
      <c r="E5482">
        <v>1</v>
      </c>
      <c r="F5482" t="s">
        <v>85</v>
      </c>
      <c r="G5482">
        <v>0.10720753350854299</v>
      </c>
      <c r="H5482">
        <v>0</v>
      </c>
      <c r="I5482">
        <v>6.9069641059038502E-4</v>
      </c>
      <c r="J5482" s="1">
        <v>0</v>
      </c>
      <c r="K5482" s="1">
        <v>150</v>
      </c>
    </row>
    <row r="5483" spans="1:11">
      <c r="A5483" t="s">
        <v>31</v>
      </c>
      <c r="B5483" t="s">
        <v>126</v>
      </c>
      <c r="C5483" t="s">
        <v>99</v>
      </c>
      <c r="D5483" t="s">
        <v>100</v>
      </c>
      <c r="E5483">
        <v>1</v>
      </c>
      <c r="F5483" t="s">
        <v>89</v>
      </c>
      <c r="G5483">
        <v>0.10720753350854299</v>
      </c>
      <c r="H5483">
        <v>0</v>
      </c>
      <c r="I5483">
        <v>3.7507835280562102E-4</v>
      </c>
      <c r="J5483" s="1">
        <v>0</v>
      </c>
      <c r="K5483" s="1">
        <v>150</v>
      </c>
    </row>
    <row r="5484" spans="1:11">
      <c r="A5484" t="s">
        <v>31</v>
      </c>
      <c r="B5484" t="s">
        <v>126</v>
      </c>
      <c r="C5484" t="s">
        <v>99</v>
      </c>
      <c r="D5484" t="s">
        <v>100</v>
      </c>
      <c r="E5484">
        <v>1</v>
      </c>
      <c r="F5484" t="s">
        <v>55</v>
      </c>
      <c r="G5484">
        <v>0.10720753350854299</v>
      </c>
      <c r="H5484">
        <v>0</v>
      </c>
      <c r="I5484">
        <v>3.2254573932651499E-2</v>
      </c>
      <c r="J5484" s="1">
        <v>0</v>
      </c>
      <c r="K5484" s="1">
        <v>150</v>
      </c>
    </row>
    <row r="5485" spans="1:11">
      <c r="A5485" t="s">
        <v>31</v>
      </c>
      <c r="B5485" t="s">
        <v>126</v>
      </c>
      <c r="C5485" t="s">
        <v>99</v>
      </c>
      <c r="D5485" t="s">
        <v>100</v>
      </c>
      <c r="E5485">
        <v>1</v>
      </c>
      <c r="F5485" t="s">
        <v>61</v>
      </c>
      <c r="G5485">
        <v>0.10720753350854299</v>
      </c>
      <c r="H5485">
        <v>0</v>
      </c>
      <c r="I5485">
        <v>6.85216542792571E-3</v>
      </c>
      <c r="J5485" s="1">
        <v>0</v>
      </c>
      <c r="K5485" s="1">
        <v>150</v>
      </c>
    </row>
    <row r="5486" spans="1:11">
      <c r="A5486" t="s">
        <v>31</v>
      </c>
      <c r="B5486" t="s">
        <v>126</v>
      </c>
      <c r="C5486" t="s">
        <v>99</v>
      </c>
      <c r="D5486" t="s">
        <v>100</v>
      </c>
      <c r="E5486">
        <v>1</v>
      </c>
      <c r="F5486" t="s">
        <v>60</v>
      </c>
      <c r="G5486">
        <v>0.10720753350854299</v>
      </c>
      <c r="H5486">
        <v>0</v>
      </c>
      <c r="I5486">
        <v>4.5676537684701899E-3</v>
      </c>
      <c r="J5486" s="1">
        <v>0</v>
      </c>
      <c r="K5486" s="1">
        <v>150</v>
      </c>
    </row>
    <row r="5487" spans="1:11">
      <c r="A5487" t="s">
        <v>31</v>
      </c>
      <c r="B5487" t="s">
        <v>126</v>
      </c>
      <c r="C5487" t="s">
        <v>99</v>
      </c>
      <c r="D5487" t="s">
        <v>100</v>
      </c>
      <c r="E5487">
        <v>1</v>
      </c>
      <c r="F5487" t="s">
        <v>57</v>
      </c>
      <c r="G5487">
        <v>0.10720753350854299</v>
      </c>
      <c r="H5487">
        <v>0</v>
      </c>
      <c r="I5487">
        <v>1.22739963445669E-2</v>
      </c>
      <c r="J5487" s="1">
        <v>0</v>
      </c>
      <c r="K5487" s="1">
        <v>150</v>
      </c>
    </row>
    <row r="5488" spans="1:11">
      <c r="A5488" t="s">
        <v>31</v>
      </c>
      <c r="B5488" t="s">
        <v>126</v>
      </c>
      <c r="C5488" t="s">
        <v>99</v>
      </c>
      <c r="D5488" t="s">
        <v>100</v>
      </c>
      <c r="E5488">
        <v>1</v>
      </c>
      <c r="F5488" t="s">
        <v>59</v>
      </c>
      <c r="G5488">
        <v>0.10720753350854299</v>
      </c>
      <c r="H5488">
        <v>0</v>
      </c>
      <c r="I5488">
        <v>2.41626936664687E-3</v>
      </c>
      <c r="J5488" s="1">
        <v>0</v>
      </c>
      <c r="K5488" s="1">
        <v>150</v>
      </c>
    </row>
    <row r="5489" spans="1:11">
      <c r="A5489" t="s">
        <v>31</v>
      </c>
      <c r="B5489" t="s">
        <v>126</v>
      </c>
      <c r="C5489" t="s">
        <v>99</v>
      </c>
      <c r="D5489" t="s">
        <v>100</v>
      </c>
      <c r="E5489">
        <v>1</v>
      </c>
      <c r="F5489" t="s">
        <v>83</v>
      </c>
      <c r="G5489">
        <v>0.10720753350854299</v>
      </c>
      <c r="H5489">
        <v>0</v>
      </c>
      <c r="I5489">
        <v>5.6102630764116104E-3</v>
      </c>
      <c r="J5489" s="1">
        <v>0</v>
      </c>
      <c r="K5489" s="1">
        <v>150</v>
      </c>
    </row>
    <row r="5490" spans="1:11">
      <c r="A5490" t="s">
        <v>31</v>
      </c>
      <c r="B5490" t="s">
        <v>126</v>
      </c>
      <c r="C5490" t="s">
        <v>99</v>
      </c>
      <c r="D5490" t="s">
        <v>100</v>
      </c>
      <c r="E5490">
        <v>1</v>
      </c>
      <c r="F5490" t="s">
        <v>65</v>
      </c>
      <c r="G5490">
        <v>0.10720753350854299</v>
      </c>
      <c r="H5490">
        <v>0</v>
      </c>
      <c r="I5490">
        <v>1.28682821733129E-2</v>
      </c>
      <c r="J5490" s="1">
        <v>0</v>
      </c>
      <c r="K5490" s="1">
        <v>150</v>
      </c>
    </row>
    <row r="5491" spans="1:11">
      <c r="A5491" t="s">
        <v>31</v>
      </c>
      <c r="B5491" t="s">
        <v>126</v>
      </c>
      <c r="C5491" t="s">
        <v>99</v>
      </c>
      <c r="D5491" t="s">
        <v>100</v>
      </c>
      <c r="E5491">
        <v>1</v>
      </c>
      <c r="F5491" t="s">
        <v>64</v>
      </c>
      <c r="G5491">
        <v>0.10720753350854299</v>
      </c>
      <c r="H5491">
        <v>0</v>
      </c>
      <c r="I5491">
        <v>-1.1487107631482999E-2</v>
      </c>
      <c r="J5491" s="1">
        <v>0</v>
      </c>
      <c r="K5491" s="1">
        <v>150</v>
      </c>
    </row>
    <row r="5492" spans="1:11">
      <c r="A5492" t="s">
        <v>31</v>
      </c>
      <c r="B5492" t="s">
        <v>126</v>
      </c>
      <c r="C5492" t="s">
        <v>99</v>
      </c>
      <c r="D5492" t="s">
        <v>100</v>
      </c>
      <c r="E5492">
        <v>1</v>
      </c>
      <c r="F5492" t="s">
        <v>17</v>
      </c>
      <c r="G5492">
        <v>0.10720753350854299</v>
      </c>
      <c r="H5492">
        <v>0</v>
      </c>
      <c r="I5492">
        <v>4.38125726230627E-4</v>
      </c>
      <c r="J5492" s="1">
        <v>0</v>
      </c>
      <c r="K5492" s="1">
        <v>150</v>
      </c>
    </row>
    <row r="5493" spans="1:11">
      <c r="A5493" t="s">
        <v>31</v>
      </c>
      <c r="B5493" t="s">
        <v>126</v>
      </c>
      <c r="C5493" t="s">
        <v>99</v>
      </c>
      <c r="D5493" t="s">
        <v>100</v>
      </c>
      <c r="E5493">
        <v>1</v>
      </c>
      <c r="F5493" t="s">
        <v>63</v>
      </c>
      <c r="G5493">
        <v>0.10720753350854299</v>
      </c>
      <c r="H5493">
        <v>0</v>
      </c>
      <c r="I5493">
        <v>-2.77437599396057E-3</v>
      </c>
      <c r="J5493" s="1">
        <v>0</v>
      </c>
      <c r="K5493" s="1">
        <v>150</v>
      </c>
    </row>
    <row r="5494" spans="1:11">
      <c r="A5494" t="s">
        <v>31</v>
      </c>
      <c r="B5494" t="s">
        <v>126</v>
      </c>
      <c r="C5494" t="s">
        <v>99</v>
      </c>
      <c r="D5494" t="s">
        <v>100</v>
      </c>
      <c r="E5494">
        <v>1</v>
      </c>
      <c r="F5494" t="s">
        <v>72</v>
      </c>
      <c r="G5494">
        <v>0.10720753350854299</v>
      </c>
      <c r="H5494">
        <v>0</v>
      </c>
      <c r="I5494">
        <v>4.1005701946323402E-3</v>
      </c>
      <c r="J5494" s="1">
        <v>0</v>
      </c>
      <c r="K5494" s="1">
        <v>150</v>
      </c>
    </row>
    <row r="5495" spans="1:11">
      <c r="A5495" t="s">
        <v>31</v>
      </c>
      <c r="B5495" t="s">
        <v>126</v>
      </c>
      <c r="C5495" t="s">
        <v>99</v>
      </c>
      <c r="D5495" t="s">
        <v>100</v>
      </c>
      <c r="E5495">
        <v>2</v>
      </c>
      <c r="F5495" t="s">
        <v>62</v>
      </c>
      <c r="G5495">
        <v>0.11022385805845999</v>
      </c>
      <c r="H5495">
        <v>0</v>
      </c>
      <c r="I5495">
        <v>-1.9833672118178E-3</v>
      </c>
      <c r="J5495" s="1">
        <v>0</v>
      </c>
      <c r="K5495" s="1">
        <v>150</v>
      </c>
    </row>
    <row r="5496" spans="1:11">
      <c r="A5496" t="s">
        <v>31</v>
      </c>
      <c r="B5496" t="s">
        <v>126</v>
      </c>
      <c r="C5496" t="s">
        <v>99</v>
      </c>
      <c r="D5496" t="s">
        <v>100</v>
      </c>
      <c r="E5496">
        <v>2</v>
      </c>
      <c r="F5496" t="s">
        <v>84</v>
      </c>
      <c r="G5496">
        <v>0.11022385805845999</v>
      </c>
      <c r="H5496">
        <v>0</v>
      </c>
      <c r="I5496">
        <v>-1.05804254794047E-3</v>
      </c>
      <c r="J5496" s="1">
        <v>0</v>
      </c>
      <c r="K5496" s="1">
        <v>150</v>
      </c>
    </row>
    <row r="5497" spans="1:11">
      <c r="A5497" t="s">
        <v>31</v>
      </c>
      <c r="B5497" t="s">
        <v>126</v>
      </c>
      <c r="C5497" t="s">
        <v>99</v>
      </c>
      <c r="D5497" t="s">
        <v>100</v>
      </c>
      <c r="E5497">
        <v>2</v>
      </c>
      <c r="F5497" t="s">
        <v>80</v>
      </c>
      <c r="G5497">
        <v>0.11022385805845999</v>
      </c>
      <c r="H5497">
        <v>0</v>
      </c>
      <c r="I5497">
        <v>1.43322957721176E-3</v>
      </c>
      <c r="J5497" s="1">
        <v>0</v>
      </c>
      <c r="K5497" s="1">
        <v>150</v>
      </c>
    </row>
    <row r="5498" spans="1:11">
      <c r="A5498" t="s">
        <v>31</v>
      </c>
      <c r="B5498" t="s">
        <v>126</v>
      </c>
      <c r="C5498" t="s">
        <v>99</v>
      </c>
      <c r="D5498" t="s">
        <v>100</v>
      </c>
      <c r="E5498">
        <v>2</v>
      </c>
      <c r="F5498" t="s">
        <v>81</v>
      </c>
      <c r="G5498">
        <v>0.11022385805845999</v>
      </c>
      <c r="H5498">
        <v>0</v>
      </c>
      <c r="I5498">
        <v>5.4609629045037299E-4</v>
      </c>
      <c r="J5498" s="1">
        <v>0</v>
      </c>
      <c r="K5498" s="1">
        <v>150</v>
      </c>
    </row>
    <row r="5499" spans="1:11">
      <c r="A5499" t="s">
        <v>31</v>
      </c>
      <c r="B5499" t="s">
        <v>126</v>
      </c>
      <c r="C5499" t="s">
        <v>99</v>
      </c>
      <c r="D5499" t="s">
        <v>100</v>
      </c>
      <c r="E5499">
        <v>2</v>
      </c>
      <c r="F5499" t="s">
        <v>66</v>
      </c>
      <c r="G5499">
        <v>0.11022385805845999</v>
      </c>
      <c r="H5499">
        <v>0</v>
      </c>
      <c r="I5499">
        <v>1.41316352272119E-2</v>
      </c>
      <c r="J5499" s="1">
        <v>0</v>
      </c>
      <c r="K5499" s="1">
        <v>150</v>
      </c>
    </row>
    <row r="5500" spans="1:11">
      <c r="A5500" t="s">
        <v>31</v>
      </c>
      <c r="B5500" t="s">
        <v>126</v>
      </c>
      <c r="C5500" t="s">
        <v>99</v>
      </c>
      <c r="D5500" t="s">
        <v>100</v>
      </c>
      <c r="E5500">
        <v>2</v>
      </c>
      <c r="F5500" t="s">
        <v>56</v>
      </c>
      <c r="G5500">
        <v>0.11022385805845999</v>
      </c>
      <c r="H5500">
        <v>0</v>
      </c>
      <c r="I5500">
        <v>1.2937309406710101E-2</v>
      </c>
      <c r="J5500" s="1">
        <v>0</v>
      </c>
      <c r="K5500" s="1">
        <v>150</v>
      </c>
    </row>
    <row r="5501" spans="1:11">
      <c r="A5501" t="s">
        <v>31</v>
      </c>
      <c r="B5501" t="s">
        <v>126</v>
      </c>
      <c r="C5501" t="s">
        <v>99</v>
      </c>
      <c r="D5501" t="s">
        <v>100</v>
      </c>
      <c r="E5501">
        <v>2</v>
      </c>
      <c r="F5501" t="s">
        <v>82</v>
      </c>
      <c r="G5501">
        <v>0.11022385805845999</v>
      </c>
      <c r="H5501">
        <v>0</v>
      </c>
      <c r="I5501">
        <v>8.0026385761309995E-4</v>
      </c>
      <c r="J5501" s="1">
        <v>0</v>
      </c>
      <c r="K5501" s="1">
        <v>150</v>
      </c>
    </row>
    <row r="5502" spans="1:11">
      <c r="A5502" t="s">
        <v>31</v>
      </c>
      <c r="B5502" t="s">
        <v>126</v>
      </c>
      <c r="C5502" t="s">
        <v>99</v>
      </c>
      <c r="D5502" t="s">
        <v>100</v>
      </c>
      <c r="E5502">
        <v>2</v>
      </c>
      <c r="F5502" t="s">
        <v>88</v>
      </c>
      <c r="G5502">
        <v>0.11022385805845999</v>
      </c>
      <c r="H5502">
        <v>0</v>
      </c>
      <c r="I5502">
        <v>-1.46416560445931E-3</v>
      </c>
      <c r="J5502" s="1">
        <v>0</v>
      </c>
      <c r="K5502" s="1">
        <v>13.934426229508199</v>
      </c>
    </row>
    <row r="5503" spans="1:11">
      <c r="A5503" t="s">
        <v>31</v>
      </c>
      <c r="B5503" t="s">
        <v>126</v>
      </c>
      <c r="C5503" t="s">
        <v>99</v>
      </c>
      <c r="D5503" t="s">
        <v>100</v>
      </c>
      <c r="E5503">
        <v>2</v>
      </c>
      <c r="F5503" t="s">
        <v>88</v>
      </c>
      <c r="G5503">
        <v>0.11022385805845999</v>
      </c>
      <c r="H5503">
        <v>1</v>
      </c>
      <c r="I5503">
        <v>2.27518438947583E-3</v>
      </c>
      <c r="J5503" s="1">
        <v>13.934426229508199</v>
      </c>
      <c r="K5503" s="1">
        <v>150</v>
      </c>
    </row>
    <row r="5504" spans="1:11">
      <c r="A5504" t="s">
        <v>31</v>
      </c>
      <c r="B5504" t="s">
        <v>126</v>
      </c>
      <c r="C5504" t="s">
        <v>99</v>
      </c>
      <c r="D5504" t="s">
        <v>100</v>
      </c>
      <c r="E5504">
        <v>2</v>
      </c>
      <c r="F5504" t="s">
        <v>87</v>
      </c>
      <c r="G5504">
        <v>0.11022385805845999</v>
      </c>
      <c r="H5504">
        <v>0</v>
      </c>
      <c r="I5504">
        <v>4.2388317478140398E-4</v>
      </c>
      <c r="J5504" s="1">
        <v>0</v>
      </c>
      <c r="K5504" s="1">
        <v>150</v>
      </c>
    </row>
    <row r="5505" spans="1:11">
      <c r="A5505" t="s">
        <v>31</v>
      </c>
      <c r="B5505" t="s">
        <v>126</v>
      </c>
      <c r="C5505" t="s">
        <v>99</v>
      </c>
      <c r="D5505" t="s">
        <v>100</v>
      </c>
      <c r="E5505">
        <v>2</v>
      </c>
      <c r="F5505" t="s">
        <v>85</v>
      </c>
      <c r="G5505">
        <v>0.11022385805845999</v>
      </c>
      <c r="H5505">
        <v>0</v>
      </c>
      <c r="I5505">
        <v>4.5804449648788299E-4</v>
      </c>
      <c r="J5505" s="1">
        <v>0</v>
      </c>
      <c r="K5505" s="1">
        <v>150</v>
      </c>
    </row>
    <row r="5506" spans="1:11">
      <c r="A5506" t="s">
        <v>31</v>
      </c>
      <c r="B5506" t="s">
        <v>126</v>
      </c>
      <c r="C5506" t="s">
        <v>99</v>
      </c>
      <c r="D5506" t="s">
        <v>100</v>
      </c>
      <c r="E5506">
        <v>2</v>
      </c>
      <c r="F5506" t="s">
        <v>89</v>
      </c>
      <c r="G5506">
        <v>0.11022385805845999</v>
      </c>
      <c r="H5506">
        <v>0</v>
      </c>
      <c r="I5506">
        <v>3.7374083726901802E-4</v>
      </c>
      <c r="J5506" s="1">
        <v>0</v>
      </c>
      <c r="K5506" s="1">
        <v>150</v>
      </c>
    </row>
    <row r="5507" spans="1:11">
      <c r="A5507" t="s">
        <v>31</v>
      </c>
      <c r="B5507" t="s">
        <v>126</v>
      </c>
      <c r="C5507" t="s">
        <v>99</v>
      </c>
      <c r="D5507" t="s">
        <v>100</v>
      </c>
      <c r="E5507">
        <v>2</v>
      </c>
      <c r="F5507" t="s">
        <v>55</v>
      </c>
      <c r="G5507">
        <v>0.11022385805845999</v>
      </c>
      <c r="H5507">
        <v>0</v>
      </c>
      <c r="I5507">
        <v>3.1207770706203099E-2</v>
      </c>
      <c r="J5507" s="1">
        <v>0</v>
      </c>
      <c r="K5507" s="1">
        <v>150</v>
      </c>
    </row>
    <row r="5508" spans="1:11">
      <c r="A5508" t="s">
        <v>31</v>
      </c>
      <c r="B5508" t="s">
        <v>126</v>
      </c>
      <c r="C5508" t="s">
        <v>99</v>
      </c>
      <c r="D5508" t="s">
        <v>100</v>
      </c>
      <c r="E5508">
        <v>2</v>
      </c>
      <c r="F5508" t="s">
        <v>61</v>
      </c>
      <c r="G5508">
        <v>0.11022385805845999</v>
      </c>
      <c r="H5508">
        <v>0</v>
      </c>
      <c r="I5508">
        <v>4.8376688288040903E-3</v>
      </c>
      <c r="J5508" s="1">
        <v>0</v>
      </c>
      <c r="K5508" s="1">
        <v>150</v>
      </c>
    </row>
    <row r="5509" spans="1:11">
      <c r="A5509" t="s">
        <v>31</v>
      </c>
      <c r="B5509" t="s">
        <v>126</v>
      </c>
      <c r="C5509" t="s">
        <v>99</v>
      </c>
      <c r="D5509" t="s">
        <v>100</v>
      </c>
      <c r="E5509">
        <v>2</v>
      </c>
      <c r="F5509" t="s">
        <v>60</v>
      </c>
      <c r="G5509">
        <v>0.11022385805845999</v>
      </c>
      <c r="H5509">
        <v>0</v>
      </c>
      <c r="I5509">
        <v>2.4588695076155102E-3</v>
      </c>
      <c r="J5509" s="1">
        <v>0</v>
      </c>
      <c r="K5509" s="1">
        <v>150</v>
      </c>
    </row>
    <row r="5510" spans="1:11">
      <c r="A5510" t="s">
        <v>31</v>
      </c>
      <c r="B5510" t="s">
        <v>126</v>
      </c>
      <c r="C5510" t="s">
        <v>99</v>
      </c>
      <c r="D5510" t="s">
        <v>100</v>
      </c>
      <c r="E5510">
        <v>2</v>
      </c>
      <c r="F5510" t="s">
        <v>57</v>
      </c>
      <c r="G5510">
        <v>0.11022385805845999</v>
      </c>
      <c r="H5510">
        <v>0</v>
      </c>
      <c r="I5510">
        <v>1.0253962578224401E-2</v>
      </c>
      <c r="J5510" s="1">
        <v>0</v>
      </c>
      <c r="K5510" s="1">
        <v>150</v>
      </c>
    </row>
    <row r="5511" spans="1:11">
      <c r="A5511" t="s">
        <v>31</v>
      </c>
      <c r="B5511" t="s">
        <v>126</v>
      </c>
      <c r="C5511" t="s">
        <v>99</v>
      </c>
      <c r="D5511" t="s">
        <v>100</v>
      </c>
      <c r="E5511">
        <v>2</v>
      </c>
      <c r="F5511" t="s">
        <v>59</v>
      </c>
      <c r="G5511">
        <v>0.11022385805845999</v>
      </c>
      <c r="H5511">
        <v>0</v>
      </c>
      <c r="I5511">
        <v>-4.0713578310491402E-4</v>
      </c>
      <c r="J5511" s="1">
        <v>0</v>
      </c>
      <c r="K5511" s="1">
        <v>150</v>
      </c>
    </row>
    <row r="5512" spans="1:11">
      <c r="A5512" t="s">
        <v>31</v>
      </c>
      <c r="B5512" t="s">
        <v>126</v>
      </c>
      <c r="C5512" t="s">
        <v>99</v>
      </c>
      <c r="D5512" t="s">
        <v>100</v>
      </c>
      <c r="E5512">
        <v>2</v>
      </c>
      <c r="F5512" t="s">
        <v>83</v>
      </c>
      <c r="G5512">
        <v>0.11022385805845999</v>
      </c>
      <c r="H5512">
        <v>0</v>
      </c>
      <c r="I5512">
        <v>5.0844237461691397E-3</v>
      </c>
      <c r="J5512" s="1">
        <v>0</v>
      </c>
      <c r="K5512" s="1">
        <v>150</v>
      </c>
    </row>
    <row r="5513" spans="1:11">
      <c r="A5513" t="s">
        <v>31</v>
      </c>
      <c r="B5513" t="s">
        <v>126</v>
      </c>
      <c r="C5513" t="s">
        <v>99</v>
      </c>
      <c r="D5513" t="s">
        <v>100</v>
      </c>
      <c r="E5513">
        <v>2</v>
      </c>
      <c r="F5513" t="s">
        <v>65</v>
      </c>
      <c r="G5513">
        <v>0.11022385805845999</v>
      </c>
      <c r="H5513">
        <v>0</v>
      </c>
      <c r="I5513">
        <v>1.26173413111135E-2</v>
      </c>
      <c r="J5513" s="1">
        <v>0</v>
      </c>
      <c r="K5513" s="1">
        <v>150</v>
      </c>
    </row>
    <row r="5514" spans="1:11">
      <c r="A5514" t="s">
        <v>31</v>
      </c>
      <c r="B5514" t="s">
        <v>126</v>
      </c>
      <c r="C5514" t="s">
        <v>99</v>
      </c>
      <c r="D5514" t="s">
        <v>100</v>
      </c>
      <c r="E5514">
        <v>2</v>
      </c>
      <c r="F5514" t="s">
        <v>64</v>
      </c>
      <c r="G5514">
        <v>0.11022385805845999</v>
      </c>
      <c r="H5514">
        <v>0</v>
      </c>
      <c r="I5514">
        <v>-1.18238156300388E-2</v>
      </c>
      <c r="J5514" s="1">
        <v>0</v>
      </c>
      <c r="K5514" s="1">
        <v>150</v>
      </c>
    </row>
    <row r="5515" spans="1:11">
      <c r="A5515" t="s">
        <v>31</v>
      </c>
      <c r="B5515" t="s">
        <v>126</v>
      </c>
      <c r="C5515" t="s">
        <v>99</v>
      </c>
      <c r="D5515" t="s">
        <v>100</v>
      </c>
      <c r="E5515">
        <v>2</v>
      </c>
      <c r="F5515" t="s">
        <v>17</v>
      </c>
      <c r="G5515">
        <v>0.11022385805845999</v>
      </c>
      <c r="H5515">
        <v>0</v>
      </c>
      <c r="I5515">
        <v>-6.5711023446784805E-4</v>
      </c>
      <c r="J5515" s="1">
        <v>0</v>
      </c>
      <c r="K5515" s="1">
        <v>150</v>
      </c>
    </row>
    <row r="5516" spans="1:11">
      <c r="A5516" t="s">
        <v>31</v>
      </c>
      <c r="B5516" t="s">
        <v>126</v>
      </c>
      <c r="C5516" t="s">
        <v>99</v>
      </c>
      <c r="D5516" t="s">
        <v>100</v>
      </c>
      <c r="E5516">
        <v>2</v>
      </c>
      <c r="F5516" t="s">
        <v>63</v>
      </c>
      <c r="G5516">
        <v>0.11022385805845999</v>
      </c>
      <c r="H5516">
        <v>0</v>
      </c>
      <c r="I5516">
        <v>-6.1320350269651602E-3</v>
      </c>
      <c r="J5516" s="1">
        <v>0</v>
      </c>
      <c r="K5516" s="1">
        <v>150</v>
      </c>
    </row>
    <row r="5517" spans="1:11">
      <c r="A5517" t="s">
        <v>31</v>
      </c>
      <c r="B5517" t="s">
        <v>126</v>
      </c>
      <c r="C5517" t="s">
        <v>99</v>
      </c>
      <c r="D5517" t="s">
        <v>100</v>
      </c>
      <c r="E5517">
        <v>2</v>
      </c>
      <c r="F5517" t="s">
        <v>72</v>
      </c>
      <c r="G5517">
        <v>0.11022385805845999</v>
      </c>
      <c r="H5517">
        <v>0</v>
      </c>
      <c r="I5517">
        <v>2.8219668137336399E-3</v>
      </c>
      <c r="J5517" s="1">
        <v>0</v>
      </c>
      <c r="K5517" s="1">
        <v>150</v>
      </c>
    </row>
    <row r="5518" spans="1:11">
      <c r="A5518" t="s">
        <v>31</v>
      </c>
      <c r="B5518" t="s">
        <v>126</v>
      </c>
      <c r="C5518" t="s">
        <v>99</v>
      </c>
      <c r="D5518" t="s">
        <v>100</v>
      </c>
      <c r="E5518">
        <v>3</v>
      </c>
      <c r="F5518" t="s">
        <v>62</v>
      </c>
      <c r="G5518">
        <v>0.110393998633542</v>
      </c>
      <c r="H5518">
        <v>0</v>
      </c>
      <c r="I5518">
        <v>-1.5215034035152801E-4</v>
      </c>
      <c r="J5518" s="1">
        <v>0</v>
      </c>
      <c r="K5518" s="1">
        <v>150</v>
      </c>
    </row>
    <row r="5519" spans="1:11">
      <c r="A5519" t="s">
        <v>31</v>
      </c>
      <c r="B5519" t="s">
        <v>126</v>
      </c>
      <c r="C5519" t="s">
        <v>99</v>
      </c>
      <c r="D5519" t="s">
        <v>100</v>
      </c>
      <c r="E5519">
        <v>3</v>
      </c>
      <c r="F5519" t="s">
        <v>84</v>
      </c>
      <c r="G5519">
        <v>0.110393998633542</v>
      </c>
      <c r="H5519">
        <v>0</v>
      </c>
      <c r="I5519">
        <v>6.5374133653384897E-4</v>
      </c>
      <c r="J5519" s="1">
        <v>0</v>
      </c>
      <c r="K5519" s="1">
        <v>150</v>
      </c>
    </row>
    <row r="5520" spans="1:11">
      <c r="A5520" t="s">
        <v>31</v>
      </c>
      <c r="B5520" t="s">
        <v>126</v>
      </c>
      <c r="C5520" t="s">
        <v>99</v>
      </c>
      <c r="D5520" t="s">
        <v>100</v>
      </c>
      <c r="E5520">
        <v>3</v>
      </c>
      <c r="F5520" t="s">
        <v>80</v>
      </c>
      <c r="G5520">
        <v>0.110393998633542</v>
      </c>
      <c r="H5520">
        <v>0</v>
      </c>
      <c r="I5520">
        <v>1.56227701737194E-3</v>
      </c>
      <c r="J5520" s="1">
        <v>0</v>
      </c>
      <c r="K5520" s="1">
        <v>150</v>
      </c>
    </row>
    <row r="5521" spans="1:11">
      <c r="A5521" t="s">
        <v>31</v>
      </c>
      <c r="B5521" t="s">
        <v>126</v>
      </c>
      <c r="C5521" t="s">
        <v>99</v>
      </c>
      <c r="D5521" t="s">
        <v>100</v>
      </c>
      <c r="E5521">
        <v>3</v>
      </c>
      <c r="F5521" t="s">
        <v>81</v>
      </c>
      <c r="G5521">
        <v>0.110393998633542</v>
      </c>
      <c r="H5521">
        <v>0</v>
      </c>
      <c r="I5521">
        <v>-1.0380322839417199E-3</v>
      </c>
      <c r="J5521" s="1">
        <v>0</v>
      </c>
      <c r="K5521" s="1">
        <v>150</v>
      </c>
    </row>
    <row r="5522" spans="1:11">
      <c r="A5522" t="s">
        <v>31</v>
      </c>
      <c r="B5522" t="s">
        <v>126</v>
      </c>
      <c r="C5522" t="s">
        <v>99</v>
      </c>
      <c r="D5522" t="s">
        <v>100</v>
      </c>
      <c r="E5522">
        <v>3</v>
      </c>
      <c r="F5522" t="s">
        <v>66</v>
      </c>
      <c r="G5522">
        <v>0.110393998633542</v>
      </c>
      <c r="H5522">
        <v>0</v>
      </c>
      <c r="I5522">
        <v>1.21281566093562E-2</v>
      </c>
      <c r="J5522" s="1">
        <v>0</v>
      </c>
      <c r="K5522" s="1">
        <v>150</v>
      </c>
    </row>
    <row r="5523" spans="1:11">
      <c r="A5523" t="s">
        <v>31</v>
      </c>
      <c r="B5523" t="s">
        <v>126</v>
      </c>
      <c r="C5523" t="s">
        <v>99</v>
      </c>
      <c r="D5523" t="s">
        <v>100</v>
      </c>
      <c r="E5523">
        <v>3</v>
      </c>
      <c r="F5523" t="s">
        <v>56</v>
      </c>
      <c r="G5523">
        <v>0.110393998633542</v>
      </c>
      <c r="H5523">
        <v>0</v>
      </c>
      <c r="I5523">
        <v>9.5765068668629393E-3</v>
      </c>
      <c r="J5523" s="1">
        <v>0</v>
      </c>
      <c r="K5523" s="1">
        <v>150</v>
      </c>
    </row>
    <row r="5524" spans="1:11">
      <c r="A5524" t="s">
        <v>31</v>
      </c>
      <c r="B5524" t="s">
        <v>126</v>
      </c>
      <c r="C5524" t="s">
        <v>99</v>
      </c>
      <c r="D5524" t="s">
        <v>100</v>
      </c>
      <c r="E5524">
        <v>3</v>
      </c>
      <c r="F5524" t="s">
        <v>82</v>
      </c>
      <c r="G5524">
        <v>0.110393998633542</v>
      </c>
      <c r="H5524">
        <v>0</v>
      </c>
      <c r="I5524">
        <v>5.3230587872675603E-4</v>
      </c>
      <c r="J5524" s="1">
        <v>0</v>
      </c>
      <c r="K5524" s="1">
        <v>150</v>
      </c>
    </row>
    <row r="5525" spans="1:11">
      <c r="A5525" t="s">
        <v>31</v>
      </c>
      <c r="B5525" t="s">
        <v>126</v>
      </c>
      <c r="C5525" t="s">
        <v>99</v>
      </c>
      <c r="D5525" t="s">
        <v>100</v>
      </c>
      <c r="E5525">
        <v>3</v>
      </c>
      <c r="F5525" t="s">
        <v>88</v>
      </c>
      <c r="G5525">
        <v>0.110393998633542</v>
      </c>
      <c r="H5525">
        <v>0</v>
      </c>
      <c r="I5525">
        <v>-1.3862723925659301E-3</v>
      </c>
      <c r="J5525" s="1">
        <v>0</v>
      </c>
      <c r="K5525" s="1">
        <v>13.934426229508199</v>
      </c>
    </row>
    <row r="5526" spans="1:11">
      <c r="A5526" t="s">
        <v>31</v>
      </c>
      <c r="B5526" t="s">
        <v>126</v>
      </c>
      <c r="C5526" t="s">
        <v>99</v>
      </c>
      <c r="D5526" t="s">
        <v>100</v>
      </c>
      <c r="E5526">
        <v>3</v>
      </c>
      <c r="F5526" t="s">
        <v>88</v>
      </c>
      <c r="G5526">
        <v>0.110393998633542</v>
      </c>
      <c r="H5526">
        <v>1</v>
      </c>
      <c r="I5526">
        <v>2.26801074019256E-3</v>
      </c>
      <c r="J5526" s="1">
        <v>13.934426229508199</v>
      </c>
      <c r="K5526" s="1">
        <v>150</v>
      </c>
    </row>
    <row r="5527" spans="1:11">
      <c r="A5527" t="s">
        <v>31</v>
      </c>
      <c r="B5527" t="s">
        <v>126</v>
      </c>
      <c r="C5527" t="s">
        <v>99</v>
      </c>
      <c r="D5527" t="s">
        <v>100</v>
      </c>
      <c r="E5527">
        <v>3</v>
      </c>
      <c r="F5527" t="s">
        <v>87</v>
      </c>
      <c r="G5527">
        <v>0.110393998633542</v>
      </c>
      <c r="H5527">
        <v>0</v>
      </c>
      <c r="I5527">
        <v>4.96432741782874E-5</v>
      </c>
      <c r="J5527" s="1">
        <v>0</v>
      </c>
      <c r="K5527" s="1">
        <v>150</v>
      </c>
    </row>
    <row r="5528" spans="1:11">
      <c r="A5528" t="s">
        <v>31</v>
      </c>
      <c r="B5528" t="s">
        <v>126</v>
      </c>
      <c r="C5528" t="s">
        <v>99</v>
      </c>
      <c r="D5528" t="s">
        <v>100</v>
      </c>
      <c r="E5528">
        <v>3</v>
      </c>
      <c r="F5528" t="s">
        <v>85</v>
      </c>
      <c r="G5528">
        <v>0.110393998633542</v>
      </c>
      <c r="H5528">
        <v>0</v>
      </c>
      <c r="I5528">
        <v>7.1256863887708102E-4</v>
      </c>
      <c r="J5528" s="1">
        <v>0</v>
      </c>
      <c r="K5528" s="1">
        <v>150</v>
      </c>
    </row>
    <row r="5529" spans="1:11">
      <c r="A5529" t="s">
        <v>31</v>
      </c>
      <c r="B5529" t="s">
        <v>126</v>
      </c>
      <c r="C5529" t="s">
        <v>99</v>
      </c>
      <c r="D5529" t="s">
        <v>100</v>
      </c>
      <c r="E5529">
        <v>3</v>
      </c>
      <c r="F5529" t="s">
        <v>89</v>
      </c>
      <c r="G5529">
        <v>0.110393998633542</v>
      </c>
      <c r="H5529">
        <v>0</v>
      </c>
      <c r="I5529">
        <v>4.3226677502129502E-4</v>
      </c>
      <c r="J5529" s="1">
        <v>0</v>
      </c>
      <c r="K5529" s="1">
        <v>150</v>
      </c>
    </row>
    <row r="5530" spans="1:11">
      <c r="A5530" t="s">
        <v>31</v>
      </c>
      <c r="B5530" t="s">
        <v>126</v>
      </c>
      <c r="C5530" t="s">
        <v>99</v>
      </c>
      <c r="D5530" t="s">
        <v>100</v>
      </c>
      <c r="E5530">
        <v>3</v>
      </c>
      <c r="F5530" t="s">
        <v>55</v>
      </c>
      <c r="G5530">
        <v>0.110393998633542</v>
      </c>
      <c r="H5530">
        <v>0</v>
      </c>
      <c r="I5530">
        <v>2.9565516254699799E-2</v>
      </c>
      <c r="J5530" s="1">
        <v>0</v>
      </c>
      <c r="K5530" s="1">
        <v>150</v>
      </c>
    </row>
    <row r="5531" spans="1:11">
      <c r="A5531" t="s">
        <v>31</v>
      </c>
      <c r="B5531" t="s">
        <v>126</v>
      </c>
      <c r="C5531" t="s">
        <v>99</v>
      </c>
      <c r="D5531" t="s">
        <v>100</v>
      </c>
      <c r="E5531">
        <v>3</v>
      </c>
      <c r="F5531" t="s">
        <v>61</v>
      </c>
      <c r="G5531">
        <v>0.110393998633542</v>
      </c>
      <c r="H5531">
        <v>0</v>
      </c>
      <c r="I5531">
        <v>4.5729052040085101E-3</v>
      </c>
      <c r="J5531" s="1">
        <v>0</v>
      </c>
      <c r="K5531" s="1">
        <v>150</v>
      </c>
    </row>
    <row r="5532" spans="1:11">
      <c r="A5532" t="s">
        <v>31</v>
      </c>
      <c r="B5532" t="s">
        <v>126</v>
      </c>
      <c r="C5532" t="s">
        <v>99</v>
      </c>
      <c r="D5532" t="s">
        <v>100</v>
      </c>
      <c r="E5532">
        <v>3</v>
      </c>
      <c r="F5532" t="s">
        <v>60</v>
      </c>
      <c r="G5532">
        <v>0.110393998633542</v>
      </c>
      <c r="H5532">
        <v>0</v>
      </c>
      <c r="I5532">
        <v>6.7649855848958803E-3</v>
      </c>
      <c r="J5532" s="1">
        <v>0</v>
      </c>
      <c r="K5532" s="1">
        <v>150</v>
      </c>
    </row>
    <row r="5533" spans="1:11">
      <c r="A5533" t="s">
        <v>31</v>
      </c>
      <c r="B5533" t="s">
        <v>126</v>
      </c>
      <c r="C5533" t="s">
        <v>99</v>
      </c>
      <c r="D5533" t="s">
        <v>100</v>
      </c>
      <c r="E5533">
        <v>3</v>
      </c>
      <c r="F5533" t="s">
        <v>57</v>
      </c>
      <c r="G5533">
        <v>0.110393998633542</v>
      </c>
      <c r="H5533">
        <v>0</v>
      </c>
      <c r="I5533">
        <v>1.01322787395818E-2</v>
      </c>
      <c r="J5533" s="1">
        <v>0</v>
      </c>
      <c r="K5533" s="1">
        <v>150</v>
      </c>
    </row>
    <row r="5534" spans="1:11">
      <c r="A5534" t="s">
        <v>31</v>
      </c>
      <c r="B5534" t="s">
        <v>126</v>
      </c>
      <c r="C5534" t="s">
        <v>99</v>
      </c>
      <c r="D5534" t="s">
        <v>100</v>
      </c>
      <c r="E5534">
        <v>3</v>
      </c>
      <c r="F5534" t="s">
        <v>59</v>
      </c>
      <c r="G5534">
        <v>0.110393998633542</v>
      </c>
      <c r="H5534">
        <v>0</v>
      </c>
      <c r="I5534">
        <v>1.2865042789074899E-4</v>
      </c>
      <c r="J5534" s="1">
        <v>0</v>
      </c>
      <c r="K5534" s="1">
        <v>150</v>
      </c>
    </row>
    <row r="5535" spans="1:11">
      <c r="A5535" t="s">
        <v>31</v>
      </c>
      <c r="B5535" t="s">
        <v>126</v>
      </c>
      <c r="C5535" t="s">
        <v>99</v>
      </c>
      <c r="D5535" t="s">
        <v>100</v>
      </c>
      <c r="E5535">
        <v>3</v>
      </c>
      <c r="F5535" t="s">
        <v>83</v>
      </c>
      <c r="G5535">
        <v>0.110393998633542</v>
      </c>
      <c r="H5535">
        <v>0</v>
      </c>
      <c r="I5535">
        <v>2.4661160489925001E-3</v>
      </c>
      <c r="J5535" s="1">
        <v>0</v>
      </c>
      <c r="K5535" s="1">
        <v>150</v>
      </c>
    </row>
    <row r="5536" spans="1:11">
      <c r="A5536" t="s">
        <v>31</v>
      </c>
      <c r="B5536" t="s">
        <v>126</v>
      </c>
      <c r="C5536" t="s">
        <v>99</v>
      </c>
      <c r="D5536" t="s">
        <v>100</v>
      </c>
      <c r="E5536">
        <v>3</v>
      </c>
      <c r="F5536" t="s">
        <v>65</v>
      </c>
      <c r="G5536">
        <v>0.110393998633542</v>
      </c>
      <c r="H5536">
        <v>0</v>
      </c>
      <c r="I5536">
        <v>9.5665271845687995E-3</v>
      </c>
      <c r="J5536" s="1">
        <v>0</v>
      </c>
      <c r="K5536" s="1">
        <v>150</v>
      </c>
    </row>
    <row r="5537" spans="1:11">
      <c r="A5537" t="s">
        <v>31</v>
      </c>
      <c r="B5537" t="s">
        <v>126</v>
      </c>
      <c r="C5537" t="s">
        <v>99</v>
      </c>
      <c r="D5537" t="s">
        <v>100</v>
      </c>
      <c r="E5537">
        <v>3</v>
      </c>
      <c r="F5537" t="s">
        <v>64</v>
      </c>
      <c r="G5537">
        <v>0.110393998633542</v>
      </c>
      <c r="H5537">
        <v>0</v>
      </c>
      <c r="I5537">
        <v>-1.30340647066175E-2</v>
      </c>
      <c r="J5537" s="1">
        <v>0</v>
      </c>
      <c r="K5537" s="1">
        <v>150</v>
      </c>
    </row>
    <row r="5538" spans="1:11">
      <c r="A5538" t="s">
        <v>31</v>
      </c>
      <c r="B5538" t="s">
        <v>126</v>
      </c>
      <c r="C5538" t="s">
        <v>99</v>
      </c>
      <c r="D5538" t="s">
        <v>100</v>
      </c>
      <c r="E5538">
        <v>3</v>
      </c>
      <c r="F5538" t="s">
        <v>17</v>
      </c>
      <c r="G5538">
        <v>0.110393998633542</v>
      </c>
      <c r="H5538">
        <v>0</v>
      </c>
      <c r="I5538">
        <v>-7.0001949750101496E-4</v>
      </c>
      <c r="J5538" s="1">
        <v>0</v>
      </c>
      <c r="K5538" s="1">
        <v>150</v>
      </c>
    </row>
    <row r="5539" spans="1:11">
      <c r="A5539" t="s">
        <v>31</v>
      </c>
      <c r="B5539" t="s">
        <v>126</v>
      </c>
      <c r="C5539" t="s">
        <v>99</v>
      </c>
      <c r="D5539" t="s">
        <v>100</v>
      </c>
      <c r="E5539">
        <v>3</v>
      </c>
      <c r="F5539" t="s">
        <v>63</v>
      </c>
      <c r="G5539">
        <v>0.110393998633542</v>
      </c>
      <c r="H5539">
        <v>0</v>
      </c>
      <c r="I5539">
        <v>-1.7232290419376701E-3</v>
      </c>
      <c r="J5539" s="1">
        <v>0</v>
      </c>
      <c r="K5539" s="1">
        <v>150</v>
      </c>
    </row>
    <row r="5540" spans="1:11">
      <c r="A5540" t="s">
        <v>31</v>
      </c>
      <c r="B5540" t="s">
        <v>126</v>
      </c>
      <c r="C5540" t="s">
        <v>99</v>
      </c>
      <c r="D5540" t="s">
        <v>100</v>
      </c>
      <c r="E5540">
        <v>3</v>
      </c>
      <c r="F5540" t="s">
        <v>72</v>
      </c>
      <c r="G5540">
        <v>0.110393998633542</v>
      </c>
      <c r="H5540">
        <v>0</v>
      </c>
      <c r="I5540">
        <v>1.07697412784972E-3</v>
      </c>
      <c r="J5540" s="1">
        <v>0</v>
      </c>
      <c r="K5540" s="1">
        <v>150</v>
      </c>
    </row>
    <row r="5541" spans="1:11">
      <c r="A5541" t="s">
        <v>31</v>
      </c>
      <c r="B5541" t="s">
        <v>126</v>
      </c>
      <c r="C5541" t="s">
        <v>99</v>
      </c>
      <c r="D5541" t="s">
        <v>100</v>
      </c>
      <c r="E5541">
        <v>4</v>
      </c>
      <c r="F5541" t="s">
        <v>62</v>
      </c>
      <c r="G5541">
        <v>0.10904645586546199</v>
      </c>
      <c r="H5541">
        <v>0</v>
      </c>
      <c r="I5541">
        <v>1.37711209323388E-3</v>
      </c>
      <c r="J5541" s="1">
        <v>0</v>
      </c>
      <c r="K5541" s="1">
        <v>150</v>
      </c>
    </row>
    <row r="5542" spans="1:11">
      <c r="A5542" t="s">
        <v>31</v>
      </c>
      <c r="B5542" t="s">
        <v>126</v>
      </c>
      <c r="C5542" t="s">
        <v>99</v>
      </c>
      <c r="D5542" t="s">
        <v>100</v>
      </c>
      <c r="E5542">
        <v>4</v>
      </c>
      <c r="F5542" t="s">
        <v>84</v>
      </c>
      <c r="G5542">
        <v>0.10904645586546199</v>
      </c>
      <c r="H5542">
        <v>0</v>
      </c>
      <c r="I5542">
        <v>2.00545163125319E-3</v>
      </c>
      <c r="J5542" s="1">
        <v>0</v>
      </c>
      <c r="K5542" s="1">
        <v>150</v>
      </c>
    </row>
    <row r="5543" spans="1:11">
      <c r="A5543" t="s">
        <v>31</v>
      </c>
      <c r="B5543" t="s">
        <v>126</v>
      </c>
      <c r="C5543" t="s">
        <v>99</v>
      </c>
      <c r="D5543" t="s">
        <v>100</v>
      </c>
      <c r="E5543">
        <v>4</v>
      </c>
      <c r="F5543" t="s">
        <v>80</v>
      </c>
      <c r="G5543">
        <v>0.10904645586546199</v>
      </c>
      <c r="H5543">
        <v>0</v>
      </c>
      <c r="I5543">
        <v>1.60934663935395E-3</v>
      </c>
      <c r="J5543" s="1">
        <v>0</v>
      </c>
      <c r="K5543" s="1">
        <v>150</v>
      </c>
    </row>
    <row r="5544" spans="1:11">
      <c r="A5544" t="s">
        <v>31</v>
      </c>
      <c r="B5544" t="s">
        <v>126</v>
      </c>
      <c r="C5544" t="s">
        <v>99</v>
      </c>
      <c r="D5544" t="s">
        <v>100</v>
      </c>
      <c r="E5544">
        <v>4</v>
      </c>
      <c r="F5544" t="s">
        <v>81</v>
      </c>
      <c r="G5544">
        <v>0.10904645586546199</v>
      </c>
      <c r="H5544">
        <v>0</v>
      </c>
      <c r="I5544">
        <v>-2.2252209684361498E-3</v>
      </c>
      <c r="J5544" s="1">
        <v>0</v>
      </c>
      <c r="K5544" s="1">
        <v>150</v>
      </c>
    </row>
    <row r="5545" spans="1:11">
      <c r="A5545" t="s">
        <v>31</v>
      </c>
      <c r="B5545" t="s">
        <v>126</v>
      </c>
      <c r="C5545" t="s">
        <v>99</v>
      </c>
      <c r="D5545" t="s">
        <v>100</v>
      </c>
      <c r="E5545">
        <v>4</v>
      </c>
      <c r="F5545" t="s">
        <v>66</v>
      </c>
      <c r="G5545">
        <v>0.10904645586546199</v>
      </c>
      <c r="H5545">
        <v>0</v>
      </c>
      <c r="I5545">
        <v>1.36295050573854E-2</v>
      </c>
      <c r="J5545" s="1">
        <v>0</v>
      </c>
      <c r="K5545" s="1">
        <v>150</v>
      </c>
    </row>
    <row r="5546" spans="1:11">
      <c r="A5546" t="s">
        <v>31</v>
      </c>
      <c r="B5546" t="s">
        <v>126</v>
      </c>
      <c r="C5546" t="s">
        <v>99</v>
      </c>
      <c r="D5546" t="s">
        <v>100</v>
      </c>
      <c r="E5546">
        <v>4</v>
      </c>
      <c r="F5546" t="s">
        <v>56</v>
      </c>
      <c r="G5546">
        <v>0.10904645586546199</v>
      </c>
      <c r="H5546">
        <v>0</v>
      </c>
      <c r="I5546">
        <v>9.7383598882211601E-3</v>
      </c>
      <c r="J5546" s="1">
        <v>0</v>
      </c>
      <c r="K5546" s="1">
        <v>150</v>
      </c>
    </row>
    <row r="5547" spans="1:11">
      <c r="A5547" t="s">
        <v>31</v>
      </c>
      <c r="B5547" t="s">
        <v>126</v>
      </c>
      <c r="C5547" t="s">
        <v>99</v>
      </c>
      <c r="D5547" t="s">
        <v>100</v>
      </c>
      <c r="E5547">
        <v>4</v>
      </c>
      <c r="F5547" t="s">
        <v>82</v>
      </c>
      <c r="G5547">
        <v>0.10904645586546199</v>
      </c>
      <c r="H5547">
        <v>0</v>
      </c>
      <c r="I5547">
        <v>2.07138262433875E-4</v>
      </c>
      <c r="J5547" s="1">
        <v>0</v>
      </c>
      <c r="K5547" s="1">
        <v>150</v>
      </c>
    </row>
    <row r="5548" spans="1:11">
      <c r="A5548" t="s">
        <v>31</v>
      </c>
      <c r="B5548" t="s">
        <v>126</v>
      </c>
      <c r="C5548" t="s">
        <v>99</v>
      </c>
      <c r="D5548" t="s">
        <v>100</v>
      </c>
      <c r="E5548">
        <v>4</v>
      </c>
      <c r="F5548" t="s">
        <v>88</v>
      </c>
      <c r="G5548">
        <v>0.10904645586546199</v>
      </c>
      <c r="H5548">
        <v>0</v>
      </c>
      <c r="I5548">
        <v>-2.5772220601540598E-3</v>
      </c>
      <c r="J5548" s="1">
        <v>0</v>
      </c>
      <c r="K5548" s="1">
        <v>13.934426229508199</v>
      </c>
    </row>
    <row r="5549" spans="1:11">
      <c r="A5549" t="s">
        <v>31</v>
      </c>
      <c r="B5549" t="s">
        <v>126</v>
      </c>
      <c r="C5549" t="s">
        <v>99</v>
      </c>
      <c r="D5549" t="s">
        <v>100</v>
      </c>
      <c r="E5549">
        <v>4</v>
      </c>
      <c r="F5549" t="s">
        <v>88</v>
      </c>
      <c r="G5549">
        <v>0.10904645586546199</v>
      </c>
      <c r="H5549">
        <v>1</v>
      </c>
      <c r="I5549">
        <v>2.9688113859861298E-3</v>
      </c>
      <c r="J5549" s="1">
        <v>13.934426229508199</v>
      </c>
      <c r="K5549" s="1">
        <v>150</v>
      </c>
    </row>
    <row r="5550" spans="1:11">
      <c r="A5550" t="s">
        <v>31</v>
      </c>
      <c r="B5550" t="s">
        <v>126</v>
      </c>
      <c r="C5550" t="s">
        <v>99</v>
      </c>
      <c r="D5550" t="s">
        <v>100</v>
      </c>
      <c r="E5550">
        <v>4</v>
      </c>
      <c r="F5550" t="s">
        <v>87</v>
      </c>
      <c r="G5550">
        <v>0.10904645586546199</v>
      </c>
      <c r="H5550">
        <v>0</v>
      </c>
      <c r="I5550">
        <v>9.7190584217556899E-4</v>
      </c>
      <c r="J5550" s="1">
        <v>0</v>
      </c>
      <c r="K5550" s="1">
        <v>150</v>
      </c>
    </row>
    <row r="5551" spans="1:11">
      <c r="A5551" t="s">
        <v>31</v>
      </c>
      <c r="B5551" t="s">
        <v>126</v>
      </c>
      <c r="C5551" t="s">
        <v>99</v>
      </c>
      <c r="D5551" t="s">
        <v>100</v>
      </c>
      <c r="E5551">
        <v>4</v>
      </c>
      <c r="F5551" t="s">
        <v>85</v>
      </c>
      <c r="G5551">
        <v>0.10904645586546199</v>
      </c>
      <c r="H5551">
        <v>0</v>
      </c>
      <c r="I5551">
        <v>1.8359317002964199E-4</v>
      </c>
      <c r="J5551" s="1">
        <v>0</v>
      </c>
      <c r="K5551" s="1">
        <v>150</v>
      </c>
    </row>
    <row r="5552" spans="1:11">
      <c r="A5552" t="s">
        <v>31</v>
      </c>
      <c r="B5552" t="s">
        <v>126</v>
      </c>
      <c r="C5552" t="s">
        <v>99</v>
      </c>
      <c r="D5552" t="s">
        <v>100</v>
      </c>
      <c r="E5552">
        <v>4</v>
      </c>
      <c r="F5552" t="s">
        <v>89</v>
      </c>
      <c r="G5552">
        <v>0.10904645586546199</v>
      </c>
      <c r="H5552">
        <v>0</v>
      </c>
      <c r="I5552">
        <v>7.3940844059645005E-4</v>
      </c>
      <c r="J5552" s="1">
        <v>0</v>
      </c>
      <c r="K5552" s="1">
        <v>150</v>
      </c>
    </row>
    <row r="5553" spans="1:11">
      <c r="A5553" t="s">
        <v>31</v>
      </c>
      <c r="B5553" t="s">
        <v>126</v>
      </c>
      <c r="C5553" t="s">
        <v>99</v>
      </c>
      <c r="D5553" t="s">
        <v>100</v>
      </c>
      <c r="E5553">
        <v>4</v>
      </c>
      <c r="F5553" t="s">
        <v>55</v>
      </c>
      <c r="G5553">
        <v>0.10904645586546199</v>
      </c>
      <c r="H5553">
        <v>0</v>
      </c>
      <c r="I5553">
        <v>2.9261089352348901E-2</v>
      </c>
      <c r="J5553" s="1">
        <v>0</v>
      </c>
      <c r="K5553" s="1">
        <v>150</v>
      </c>
    </row>
    <row r="5554" spans="1:11">
      <c r="A5554" t="s">
        <v>31</v>
      </c>
      <c r="B5554" t="s">
        <v>126</v>
      </c>
      <c r="C5554" t="s">
        <v>99</v>
      </c>
      <c r="D5554" t="s">
        <v>100</v>
      </c>
      <c r="E5554">
        <v>4</v>
      </c>
      <c r="F5554" t="s">
        <v>61</v>
      </c>
      <c r="G5554">
        <v>0.10904645586546199</v>
      </c>
      <c r="H5554">
        <v>0</v>
      </c>
      <c r="I5554">
        <v>4.0108678139659298E-3</v>
      </c>
      <c r="J5554" s="1">
        <v>0</v>
      </c>
      <c r="K5554" s="1">
        <v>150</v>
      </c>
    </row>
    <row r="5555" spans="1:11">
      <c r="A5555" t="s">
        <v>31</v>
      </c>
      <c r="B5555" t="s">
        <v>126</v>
      </c>
      <c r="C5555" t="s">
        <v>99</v>
      </c>
      <c r="D5555" t="s">
        <v>100</v>
      </c>
      <c r="E5555">
        <v>4</v>
      </c>
      <c r="F5555" t="s">
        <v>60</v>
      </c>
      <c r="G5555">
        <v>0.10904645586546199</v>
      </c>
      <c r="H5555">
        <v>0</v>
      </c>
      <c r="I5555">
        <v>5.1486314645035397E-3</v>
      </c>
      <c r="J5555" s="1">
        <v>0</v>
      </c>
      <c r="K5555" s="1">
        <v>150</v>
      </c>
    </row>
    <row r="5556" spans="1:11">
      <c r="A5556" t="s">
        <v>31</v>
      </c>
      <c r="B5556" t="s">
        <v>126</v>
      </c>
      <c r="C5556" t="s">
        <v>99</v>
      </c>
      <c r="D5556" t="s">
        <v>100</v>
      </c>
      <c r="E5556">
        <v>4</v>
      </c>
      <c r="F5556" t="s">
        <v>57</v>
      </c>
      <c r="G5556">
        <v>0.10904645586546199</v>
      </c>
      <c r="H5556">
        <v>0</v>
      </c>
      <c r="I5556">
        <v>1.15017539396774E-2</v>
      </c>
      <c r="J5556" s="1">
        <v>0</v>
      </c>
      <c r="K5556" s="1">
        <v>150</v>
      </c>
    </row>
    <row r="5557" spans="1:11">
      <c r="A5557" t="s">
        <v>31</v>
      </c>
      <c r="B5557" t="s">
        <v>126</v>
      </c>
      <c r="C5557" t="s">
        <v>99</v>
      </c>
      <c r="D5557" t="s">
        <v>100</v>
      </c>
      <c r="E5557">
        <v>4</v>
      </c>
      <c r="F5557" t="s">
        <v>59</v>
      </c>
      <c r="G5557">
        <v>0.10904645586546199</v>
      </c>
      <c r="H5557">
        <v>0</v>
      </c>
      <c r="I5557">
        <v>1.4616003918301701E-3</v>
      </c>
      <c r="J5557" s="1">
        <v>0</v>
      </c>
      <c r="K5557" s="1">
        <v>150</v>
      </c>
    </row>
    <row r="5558" spans="1:11">
      <c r="A5558" t="s">
        <v>31</v>
      </c>
      <c r="B5558" t="s">
        <v>126</v>
      </c>
      <c r="C5558" t="s">
        <v>99</v>
      </c>
      <c r="D5558" t="s">
        <v>100</v>
      </c>
      <c r="E5558">
        <v>4</v>
      </c>
      <c r="F5558" t="s">
        <v>83</v>
      </c>
      <c r="G5558">
        <v>0.10904645586546199</v>
      </c>
      <c r="H5558">
        <v>0</v>
      </c>
      <c r="I5558">
        <v>3.9266858509683297E-3</v>
      </c>
      <c r="J5558" s="1">
        <v>0</v>
      </c>
      <c r="K5558" s="1">
        <v>150</v>
      </c>
    </row>
    <row r="5559" spans="1:11">
      <c r="A5559" t="s">
        <v>31</v>
      </c>
      <c r="B5559" t="s">
        <v>126</v>
      </c>
      <c r="C5559" t="s">
        <v>99</v>
      </c>
      <c r="D5559" t="s">
        <v>100</v>
      </c>
      <c r="E5559">
        <v>4</v>
      </c>
      <c r="F5559" t="s">
        <v>65</v>
      </c>
      <c r="G5559">
        <v>0.10904645586546199</v>
      </c>
      <c r="H5559">
        <v>0</v>
      </c>
      <c r="I5559">
        <v>1.20632707067594E-2</v>
      </c>
      <c r="J5559" s="1">
        <v>0</v>
      </c>
      <c r="K5559" s="1">
        <v>150</v>
      </c>
    </row>
    <row r="5560" spans="1:11">
      <c r="A5560" t="s">
        <v>31</v>
      </c>
      <c r="B5560" t="s">
        <v>126</v>
      </c>
      <c r="C5560" t="s">
        <v>99</v>
      </c>
      <c r="D5560" t="s">
        <v>100</v>
      </c>
      <c r="E5560">
        <v>4</v>
      </c>
      <c r="F5560" t="s">
        <v>64</v>
      </c>
      <c r="G5560">
        <v>0.10904645586546199</v>
      </c>
      <c r="H5560">
        <v>0</v>
      </c>
      <c r="I5560">
        <v>-1.1119691414860701E-2</v>
      </c>
      <c r="J5560" s="1">
        <v>0</v>
      </c>
      <c r="K5560" s="1">
        <v>150</v>
      </c>
    </row>
    <row r="5561" spans="1:11">
      <c r="A5561" t="s">
        <v>31</v>
      </c>
      <c r="B5561" t="s">
        <v>126</v>
      </c>
      <c r="C5561" t="s">
        <v>99</v>
      </c>
      <c r="D5561" t="s">
        <v>100</v>
      </c>
      <c r="E5561">
        <v>4</v>
      </c>
      <c r="F5561" t="s">
        <v>17</v>
      </c>
      <c r="G5561">
        <v>0.10904645586546199</v>
      </c>
      <c r="H5561">
        <v>0</v>
      </c>
      <c r="I5561">
        <v>9.2791323935889397E-5</v>
      </c>
      <c r="J5561" s="1">
        <v>0</v>
      </c>
      <c r="K5561" s="1">
        <v>150</v>
      </c>
    </row>
    <row r="5562" spans="1:11">
      <c r="A5562" t="s">
        <v>31</v>
      </c>
      <c r="B5562" t="s">
        <v>126</v>
      </c>
      <c r="C5562" t="s">
        <v>99</v>
      </c>
      <c r="D5562" t="s">
        <v>100</v>
      </c>
      <c r="E5562">
        <v>4</v>
      </c>
      <c r="F5562" t="s">
        <v>63</v>
      </c>
      <c r="G5562">
        <v>0.10904645586546199</v>
      </c>
      <c r="H5562">
        <v>0</v>
      </c>
      <c r="I5562">
        <v>-1.96679115312325E-3</v>
      </c>
      <c r="J5562" s="1">
        <v>0</v>
      </c>
      <c r="K5562" s="1">
        <v>150</v>
      </c>
    </row>
    <row r="5563" spans="1:11">
      <c r="A5563" t="s">
        <v>31</v>
      </c>
      <c r="B5563" t="s">
        <v>126</v>
      </c>
      <c r="C5563" t="s">
        <v>99</v>
      </c>
      <c r="D5563" t="s">
        <v>100</v>
      </c>
      <c r="E5563">
        <v>4</v>
      </c>
      <c r="F5563" t="s">
        <v>72</v>
      </c>
      <c r="G5563">
        <v>0.10904645586546199</v>
      </c>
      <c r="H5563">
        <v>0</v>
      </c>
      <c r="I5563">
        <v>1.00470567345933E-3</v>
      </c>
      <c r="J5563" s="1">
        <v>0</v>
      </c>
      <c r="K5563" s="1">
        <v>150</v>
      </c>
    </row>
    <row r="5564" spans="1:11">
      <c r="A5564" t="s">
        <v>31</v>
      </c>
      <c r="B5564" t="s">
        <v>126</v>
      </c>
      <c r="C5564" t="s">
        <v>99</v>
      </c>
      <c r="D5564" t="s">
        <v>100</v>
      </c>
      <c r="E5564">
        <v>5</v>
      </c>
      <c r="F5564" t="s">
        <v>62</v>
      </c>
      <c r="G5564">
        <v>0.111512118679511</v>
      </c>
      <c r="H5564">
        <v>0</v>
      </c>
      <c r="I5564">
        <v>-9.22027379625287E-4</v>
      </c>
      <c r="J5564" s="1">
        <v>0</v>
      </c>
      <c r="K5564" s="1">
        <v>150</v>
      </c>
    </row>
    <row r="5565" spans="1:11">
      <c r="A5565" t="s">
        <v>31</v>
      </c>
      <c r="B5565" t="s">
        <v>126</v>
      </c>
      <c r="C5565" t="s">
        <v>99</v>
      </c>
      <c r="D5565" t="s">
        <v>100</v>
      </c>
      <c r="E5565">
        <v>5</v>
      </c>
      <c r="F5565" t="s">
        <v>84</v>
      </c>
      <c r="G5565">
        <v>0.111512118679511</v>
      </c>
      <c r="H5565">
        <v>0</v>
      </c>
      <c r="I5565">
        <v>1.56396367402777E-3</v>
      </c>
      <c r="J5565" s="1">
        <v>0</v>
      </c>
      <c r="K5565" s="1">
        <v>150</v>
      </c>
    </row>
    <row r="5566" spans="1:11">
      <c r="A5566" t="s">
        <v>31</v>
      </c>
      <c r="B5566" t="s">
        <v>126</v>
      </c>
      <c r="C5566" t="s">
        <v>99</v>
      </c>
      <c r="D5566" t="s">
        <v>100</v>
      </c>
      <c r="E5566">
        <v>5</v>
      </c>
      <c r="F5566" t="s">
        <v>80</v>
      </c>
      <c r="G5566">
        <v>0.111512118679511</v>
      </c>
      <c r="H5566">
        <v>0</v>
      </c>
      <c r="I5566">
        <v>1.6352150679110899E-3</v>
      </c>
      <c r="J5566" s="1">
        <v>0</v>
      </c>
      <c r="K5566" s="1">
        <v>150</v>
      </c>
    </row>
    <row r="5567" spans="1:11">
      <c r="A5567" t="s">
        <v>31</v>
      </c>
      <c r="B5567" t="s">
        <v>126</v>
      </c>
      <c r="C5567" t="s">
        <v>99</v>
      </c>
      <c r="D5567" t="s">
        <v>100</v>
      </c>
      <c r="E5567">
        <v>5</v>
      </c>
      <c r="F5567" t="s">
        <v>81</v>
      </c>
      <c r="G5567">
        <v>0.111512118679511</v>
      </c>
      <c r="H5567">
        <v>0</v>
      </c>
      <c r="I5567">
        <v>-1.82687432125699E-3</v>
      </c>
      <c r="J5567" s="1">
        <v>0</v>
      </c>
      <c r="K5567" s="1">
        <v>150</v>
      </c>
    </row>
    <row r="5568" spans="1:11">
      <c r="A5568" t="s">
        <v>31</v>
      </c>
      <c r="B5568" t="s">
        <v>126</v>
      </c>
      <c r="C5568" t="s">
        <v>99</v>
      </c>
      <c r="D5568" t="s">
        <v>100</v>
      </c>
      <c r="E5568">
        <v>5</v>
      </c>
      <c r="F5568" t="s">
        <v>66</v>
      </c>
      <c r="G5568">
        <v>0.111512118679511</v>
      </c>
      <c r="H5568">
        <v>0</v>
      </c>
      <c r="I5568">
        <v>1.2342351064995699E-2</v>
      </c>
      <c r="J5568" s="1">
        <v>0</v>
      </c>
      <c r="K5568" s="1">
        <v>150</v>
      </c>
    </row>
    <row r="5569" spans="1:11">
      <c r="A5569" t="s">
        <v>31</v>
      </c>
      <c r="B5569" t="s">
        <v>126</v>
      </c>
      <c r="C5569" t="s">
        <v>99</v>
      </c>
      <c r="D5569" t="s">
        <v>100</v>
      </c>
      <c r="E5569">
        <v>5</v>
      </c>
      <c r="F5569" t="s">
        <v>56</v>
      </c>
      <c r="G5569">
        <v>0.111512118679511</v>
      </c>
      <c r="H5569">
        <v>0</v>
      </c>
      <c r="I5569">
        <v>1.00374753562966E-2</v>
      </c>
      <c r="J5569" s="1">
        <v>0</v>
      </c>
      <c r="K5569" s="1">
        <v>150</v>
      </c>
    </row>
    <row r="5570" spans="1:11">
      <c r="A5570" t="s">
        <v>31</v>
      </c>
      <c r="B5570" t="s">
        <v>126</v>
      </c>
      <c r="C5570" t="s">
        <v>99</v>
      </c>
      <c r="D5570" t="s">
        <v>100</v>
      </c>
      <c r="E5570">
        <v>5</v>
      </c>
      <c r="F5570" t="s">
        <v>82</v>
      </c>
      <c r="G5570">
        <v>0.111512118679511</v>
      </c>
      <c r="H5570">
        <v>0</v>
      </c>
      <c r="I5570">
        <v>-1.43934207966484E-3</v>
      </c>
      <c r="J5570" s="1">
        <v>0</v>
      </c>
      <c r="K5570" s="1">
        <v>150</v>
      </c>
    </row>
    <row r="5571" spans="1:11">
      <c r="A5571" t="s">
        <v>31</v>
      </c>
      <c r="B5571" t="s">
        <v>126</v>
      </c>
      <c r="C5571" t="s">
        <v>99</v>
      </c>
      <c r="D5571" t="s">
        <v>100</v>
      </c>
      <c r="E5571">
        <v>5</v>
      </c>
      <c r="F5571" t="s">
        <v>88</v>
      </c>
      <c r="G5571">
        <v>0.111512118679511</v>
      </c>
      <c r="H5571">
        <v>0</v>
      </c>
      <c r="I5571">
        <v>-3.0034376220209199E-3</v>
      </c>
      <c r="J5571" s="1">
        <v>0</v>
      </c>
      <c r="K5571" s="1">
        <v>11.4754098360656</v>
      </c>
    </row>
    <row r="5572" spans="1:11">
      <c r="A5572" t="s">
        <v>31</v>
      </c>
      <c r="B5572" t="s">
        <v>126</v>
      </c>
      <c r="C5572" t="s">
        <v>99</v>
      </c>
      <c r="D5572" t="s">
        <v>100</v>
      </c>
      <c r="E5572">
        <v>5</v>
      </c>
      <c r="F5572" t="s">
        <v>88</v>
      </c>
      <c r="G5572">
        <v>0.111512118679511</v>
      </c>
      <c r="H5572">
        <v>1</v>
      </c>
      <c r="I5572">
        <v>3.03137444980637E-3</v>
      </c>
      <c r="J5572" s="1">
        <v>11.4754098360656</v>
      </c>
      <c r="K5572" s="1">
        <v>150</v>
      </c>
    </row>
    <row r="5573" spans="1:11">
      <c r="A5573" t="s">
        <v>31</v>
      </c>
      <c r="B5573" t="s">
        <v>126</v>
      </c>
      <c r="C5573" t="s">
        <v>99</v>
      </c>
      <c r="D5573" t="s">
        <v>100</v>
      </c>
      <c r="E5573">
        <v>5</v>
      </c>
      <c r="F5573" t="s">
        <v>87</v>
      </c>
      <c r="G5573">
        <v>0.111512118679511</v>
      </c>
      <c r="H5573">
        <v>0</v>
      </c>
      <c r="I5573">
        <v>8.2944026757708405E-4</v>
      </c>
      <c r="J5573" s="1">
        <v>0</v>
      </c>
      <c r="K5573" s="1">
        <v>150</v>
      </c>
    </row>
    <row r="5574" spans="1:11">
      <c r="A5574" t="s">
        <v>31</v>
      </c>
      <c r="B5574" t="s">
        <v>126</v>
      </c>
      <c r="C5574" t="s">
        <v>99</v>
      </c>
      <c r="D5574" t="s">
        <v>100</v>
      </c>
      <c r="E5574">
        <v>5</v>
      </c>
      <c r="F5574" t="s">
        <v>85</v>
      </c>
      <c r="G5574">
        <v>0.111512118679511</v>
      </c>
      <c r="H5574">
        <v>0</v>
      </c>
      <c r="I5574">
        <v>4.2112506252853297E-4</v>
      </c>
      <c r="J5574" s="1">
        <v>0</v>
      </c>
      <c r="K5574" s="1">
        <v>150</v>
      </c>
    </row>
    <row r="5575" spans="1:11">
      <c r="A5575" t="s">
        <v>31</v>
      </c>
      <c r="B5575" t="s">
        <v>126</v>
      </c>
      <c r="C5575" t="s">
        <v>99</v>
      </c>
      <c r="D5575" t="s">
        <v>100</v>
      </c>
      <c r="E5575">
        <v>5</v>
      </c>
      <c r="F5575" t="s">
        <v>89</v>
      </c>
      <c r="G5575">
        <v>0.111512118679511</v>
      </c>
      <c r="H5575">
        <v>0</v>
      </c>
      <c r="I5575">
        <v>6.2000484213105397E-4</v>
      </c>
      <c r="J5575" s="1">
        <v>0</v>
      </c>
      <c r="K5575" s="1">
        <v>150</v>
      </c>
    </row>
    <row r="5576" spans="1:11">
      <c r="A5576" t="s">
        <v>31</v>
      </c>
      <c r="B5576" t="s">
        <v>126</v>
      </c>
      <c r="C5576" t="s">
        <v>99</v>
      </c>
      <c r="D5576" t="s">
        <v>100</v>
      </c>
      <c r="E5576">
        <v>5</v>
      </c>
      <c r="F5576" t="s">
        <v>55</v>
      </c>
      <c r="G5576">
        <v>0.111512118679511</v>
      </c>
      <c r="H5576">
        <v>0</v>
      </c>
      <c r="I5576">
        <v>2.7260933782138199E-2</v>
      </c>
      <c r="J5576" s="1">
        <v>0</v>
      </c>
      <c r="K5576" s="1">
        <v>150</v>
      </c>
    </row>
    <row r="5577" spans="1:11">
      <c r="A5577" t="s">
        <v>31</v>
      </c>
      <c r="B5577" t="s">
        <v>126</v>
      </c>
      <c r="C5577" t="s">
        <v>99</v>
      </c>
      <c r="D5577" t="s">
        <v>100</v>
      </c>
      <c r="E5577">
        <v>5</v>
      </c>
      <c r="F5577" t="s">
        <v>61</v>
      </c>
      <c r="G5577">
        <v>0.111512118679511</v>
      </c>
      <c r="H5577">
        <v>0</v>
      </c>
      <c r="I5577">
        <v>9.9932754197865092E-4</v>
      </c>
      <c r="J5577" s="1">
        <v>0</v>
      </c>
      <c r="K5577" s="1">
        <v>150</v>
      </c>
    </row>
    <row r="5578" spans="1:11">
      <c r="A5578" t="s">
        <v>31</v>
      </c>
      <c r="B5578" t="s">
        <v>126</v>
      </c>
      <c r="C5578" t="s">
        <v>99</v>
      </c>
      <c r="D5578" t="s">
        <v>100</v>
      </c>
      <c r="E5578">
        <v>5</v>
      </c>
      <c r="F5578" t="s">
        <v>60</v>
      </c>
      <c r="G5578">
        <v>0.111512118679511</v>
      </c>
      <c r="H5578">
        <v>0</v>
      </c>
      <c r="I5578">
        <v>3.58723514422921E-3</v>
      </c>
      <c r="J5578" s="1">
        <v>0</v>
      </c>
      <c r="K5578" s="1">
        <v>150</v>
      </c>
    </row>
    <row r="5579" spans="1:11">
      <c r="A5579" t="s">
        <v>31</v>
      </c>
      <c r="B5579" t="s">
        <v>126</v>
      </c>
      <c r="C5579" t="s">
        <v>99</v>
      </c>
      <c r="D5579" t="s">
        <v>100</v>
      </c>
      <c r="E5579">
        <v>5</v>
      </c>
      <c r="F5579" t="s">
        <v>57</v>
      </c>
      <c r="G5579">
        <v>0.111512118679511</v>
      </c>
      <c r="H5579">
        <v>0</v>
      </c>
      <c r="I5579">
        <v>1.09764140727569E-2</v>
      </c>
      <c r="J5579" s="1">
        <v>0</v>
      </c>
      <c r="K5579" s="1">
        <v>150</v>
      </c>
    </row>
    <row r="5580" spans="1:11">
      <c r="A5580" t="s">
        <v>31</v>
      </c>
      <c r="B5580" t="s">
        <v>126</v>
      </c>
      <c r="C5580" t="s">
        <v>99</v>
      </c>
      <c r="D5580" t="s">
        <v>100</v>
      </c>
      <c r="E5580">
        <v>5</v>
      </c>
      <c r="F5580" t="s">
        <v>59</v>
      </c>
      <c r="G5580">
        <v>0.111512118679511</v>
      </c>
      <c r="H5580">
        <v>0</v>
      </c>
      <c r="I5580">
        <v>-3.6622950558022802E-3</v>
      </c>
      <c r="J5580" s="1">
        <v>0</v>
      </c>
      <c r="K5580" s="1">
        <v>150</v>
      </c>
    </row>
    <row r="5581" spans="1:11">
      <c r="A5581" t="s">
        <v>31</v>
      </c>
      <c r="B5581" t="s">
        <v>126</v>
      </c>
      <c r="C5581" t="s">
        <v>99</v>
      </c>
      <c r="D5581" t="s">
        <v>100</v>
      </c>
      <c r="E5581">
        <v>5</v>
      </c>
      <c r="F5581" t="s">
        <v>83</v>
      </c>
      <c r="G5581">
        <v>0.111512118679511</v>
      </c>
      <c r="H5581">
        <v>0</v>
      </c>
      <c r="I5581">
        <v>1.5533033850820199E-3</v>
      </c>
      <c r="J5581" s="1">
        <v>0</v>
      </c>
      <c r="K5581" s="1">
        <v>150</v>
      </c>
    </row>
    <row r="5582" spans="1:11">
      <c r="A5582" t="s">
        <v>31</v>
      </c>
      <c r="B5582" t="s">
        <v>126</v>
      </c>
      <c r="C5582" t="s">
        <v>99</v>
      </c>
      <c r="D5582" t="s">
        <v>100</v>
      </c>
      <c r="E5582">
        <v>5</v>
      </c>
      <c r="F5582" t="s">
        <v>65</v>
      </c>
      <c r="G5582">
        <v>0.111512118679511</v>
      </c>
      <c r="H5582">
        <v>0</v>
      </c>
      <c r="I5582">
        <v>9.82104266574544E-3</v>
      </c>
      <c r="J5582" s="1">
        <v>0</v>
      </c>
      <c r="K5582" s="1">
        <v>150</v>
      </c>
    </row>
    <row r="5583" spans="1:11">
      <c r="A5583" t="s">
        <v>31</v>
      </c>
      <c r="B5583" t="s">
        <v>126</v>
      </c>
      <c r="C5583" t="s">
        <v>99</v>
      </c>
      <c r="D5583" t="s">
        <v>100</v>
      </c>
      <c r="E5583">
        <v>5</v>
      </c>
      <c r="F5583" t="s">
        <v>64</v>
      </c>
      <c r="G5583">
        <v>0.111512118679511</v>
      </c>
      <c r="H5583">
        <v>0</v>
      </c>
      <c r="I5583">
        <v>-1.2298262164410901E-2</v>
      </c>
      <c r="J5583" s="1">
        <v>0</v>
      </c>
      <c r="K5583" s="1">
        <v>150</v>
      </c>
    </row>
    <row r="5584" spans="1:11">
      <c r="A5584" t="s">
        <v>31</v>
      </c>
      <c r="B5584" t="s">
        <v>126</v>
      </c>
      <c r="C5584" t="s">
        <v>99</v>
      </c>
      <c r="D5584" t="s">
        <v>100</v>
      </c>
      <c r="E5584">
        <v>5</v>
      </c>
      <c r="F5584" t="s">
        <v>17</v>
      </c>
      <c r="G5584">
        <v>0.111512118679511</v>
      </c>
      <c r="H5584">
        <v>0</v>
      </c>
      <c r="I5584">
        <v>-8.0693843846297404E-4</v>
      </c>
      <c r="J5584" s="1">
        <v>0</v>
      </c>
      <c r="K5584" s="1">
        <v>150</v>
      </c>
    </row>
    <row r="5585" spans="1:11">
      <c r="A5585" t="s">
        <v>31</v>
      </c>
      <c r="B5585" t="s">
        <v>126</v>
      </c>
      <c r="C5585" t="s">
        <v>99</v>
      </c>
      <c r="D5585" t="s">
        <v>100</v>
      </c>
      <c r="E5585">
        <v>5</v>
      </c>
      <c r="F5585" t="s">
        <v>63</v>
      </c>
      <c r="G5585">
        <v>0.111512118679511</v>
      </c>
      <c r="H5585">
        <v>0</v>
      </c>
      <c r="I5585">
        <v>-3.1084666790879198E-3</v>
      </c>
      <c r="J5585" s="1">
        <v>0</v>
      </c>
      <c r="K5585" s="1">
        <v>150</v>
      </c>
    </row>
    <row r="5586" spans="1:11">
      <c r="A5586" t="s">
        <v>31</v>
      </c>
      <c r="B5586" t="s">
        <v>126</v>
      </c>
      <c r="C5586" t="s">
        <v>99</v>
      </c>
      <c r="D5586" t="s">
        <v>100</v>
      </c>
      <c r="E5586">
        <v>5</v>
      </c>
      <c r="F5586" t="s">
        <v>72</v>
      </c>
      <c r="G5586">
        <v>0.111512118679511</v>
      </c>
      <c r="H5586">
        <v>0</v>
      </c>
      <c r="I5586">
        <v>-3.47037518794538E-4</v>
      </c>
      <c r="J5586" s="1">
        <v>0</v>
      </c>
      <c r="K5586" s="1">
        <v>150</v>
      </c>
    </row>
    <row r="5587" spans="1:11">
      <c r="A5587" t="s">
        <v>31</v>
      </c>
      <c r="B5587" t="s">
        <v>126</v>
      </c>
      <c r="C5587" t="s">
        <v>99</v>
      </c>
      <c r="D5587" t="s">
        <v>100</v>
      </c>
      <c r="E5587">
        <v>6</v>
      </c>
      <c r="F5587" t="s">
        <v>62</v>
      </c>
      <c r="G5587">
        <v>0.123495544361024</v>
      </c>
      <c r="H5587">
        <v>0</v>
      </c>
      <c r="I5587">
        <v>-7.9254879645641908E-3</v>
      </c>
      <c r="J5587" s="1">
        <v>0</v>
      </c>
      <c r="K5587" s="1">
        <v>150</v>
      </c>
    </row>
    <row r="5588" spans="1:11">
      <c r="A5588" t="s">
        <v>31</v>
      </c>
      <c r="B5588" t="s">
        <v>126</v>
      </c>
      <c r="C5588" t="s">
        <v>99</v>
      </c>
      <c r="D5588" t="s">
        <v>100</v>
      </c>
      <c r="E5588">
        <v>6</v>
      </c>
      <c r="F5588" t="s">
        <v>84</v>
      </c>
      <c r="G5588">
        <v>0.123495544361024</v>
      </c>
      <c r="H5588">
        <v>0</v>
      </c>
      <c r="I5588">
        <v>2.28292796033191E-3</v>
      </c>
      <c r="J5588" s="1">
        <v>0</v>
      </c>
      <c r="K5588" s="1">
        <v>150</v>
      </c>
    </row>
    <row r="5589" spans="1:11">
      <c r="A5589" t="s">
        <v>31</v>
      </c>
      <c r="B5589" t="s">
        <v>126</v>
      </c>
      <c r="C5589" t="s">
        <v>99</v>
      </c>
      <c r="D5589" t="s">
        <v>100</v>
      </c>
      <c r="E5589">
        <v>6</v>
      </c>
      <c r="F5589" t="s">
        <v>80</v>
      </c>
      <c r="G5589">
        <v>0.123495544361024</v>
      </c>
      <c r="H5589">
        <v>0</v>
      </c>
      <c r="I5589">
        <v>4.5260068863145399E-4</v>
      </c>
      <c r="J5589" s="1">
        <v>0</v>
      </c>
      <c r="K5589" s="1">
        <v>150</v>
      </c>
    </row>
    <row r="5590" spans="1:11">
      <c r="A5590" t="s">
        <v>31</v>
      </c>
      <c r="B5590" t="s">
        <v>126</v>
      </c>
      <c r="C5590" t="s">
        <v>99</v>
      </c>
      <c r="D5590" t="s">
        <v>100</v>
      </c>
      <c r="E5590">
        <v>6</v>
      </c>
      <c r="F5590" t="s">
        <v>81</v>
      </c>
      <c r="G5590">
        <v>0.123495544361024</v>
      </c>
      <c r="H5590">
        <v>0</v>
      </c>
      <c r="I5590">
        <v>-1.4315726630330201E-3</v>
      </c>
      <c r="J5590" s="1">
        <v>0</v>
      </c>
      <c r="K5590" s="1">
        <v>150</v>
      </c>
    </row>
    <row r="5591" spans="1:11">
      <c r="A5591" t="s">
        <v>31</v>
      </c>
      <c r="B5591" t="s">
        <v>126</v>
      </c>
      <c r="C5591" t="s">
        <v>99</v>
      </c>
      <c r="D5591" t="s">
        <v>100</v>
      </c>
      <c r="E5591">
        <v>6</v>
      </c>
      <c r="F5591" t="s">
        <v>66</v>
      </c>
      <c r="G5591">
        <v>0.123495544361024</v>
      </c>
      <c r="H5591">
        <v>0</v>
      </c>
      <c r="I5591">
        <v>1.7273862815753702E-2</v>
      </c>
      <c r="J5591" s="1">
        <v>0</v>
      </c>
      <c r="K5591" s="1">
        <v>150</v>
      </c>
    </row>
    <row r="5592" spans="1:11">
      <c r="A5592" t="s">
        <v>31</v>
      </c>
      <c r="B5592" t="s">
        <v>126</v>
      </c>
      <c r="C5592" t="s">
        <v>99</v>
      </c>
      <c r="D5592" t="s">
        <v>100</v>
      </c>
      <c r="E5592">
        <v>6</v>
      </c>
      <c r="F5592" t="s">
        <v>56</v>
      </c>
      <c r="G5592">
        <v>0.123495544361024</v>
      </c>
      <c r="H5592">
        <v>0</v>
      </c>
      <c r="I5592">
        <v>1.2817487146756699E-2</v>
      </c>
      <c r="J5592" s="1">
        <v>0</v>
      </c>
      <c r="K5592" s="1">
        <v>150</v>
      </c>
    </row>
    <row r="5593" spans="1:11">
      <c r="A5593" t="s">
        <v>31</v>
      </c>
      <c r="B5593" t="s">
        <v>126</v>
      </c>
      <c r="C5593" t="s">
        <v>99</v>
      </c>
      <c r="D5593" t="s">
        <v>100</v>
      </c>
      <c r="E5593">
        <v>6</v>
      </c>
      <c r="F5593" t="s">
        <v>82</v>
      </c>
      <c r="G5593">
        <v>0.123495544361024</v>
      </c>
      <c r="H5593">
        <v>0</v>
      </c>
      <c r="I5593">
        <v>-1.7773289891994601E-3</v>
      </c>
      <c r="J5593" s="1">
        <v>0</v>
      </c>
      <c r="K5593" s="1">
        <v>150</v>
      </c>
    </row>
    <row r="5594" spans="1:11">
      <c r="A5594" t="s">
        <v>31</v>
      </c>
      <c r="B5594" t="s">
        <v>126</v>
      </c>
      <c r="C5594" t="s">
        <v>99</v>
      </c>
      <c r="D5594" t="s">
        <v>100</v>
      </c>
      <c r="E5594">
        <v>6</v>
      </c>
      <c r="F5594" t="s">
        <v>88</v>
      </c>
      <c r="G5594">
        <v>0.123495544361024</v>
      </c>
      <c r="H5594">
        <v>0</v>
      </c>
      <c r="I5594">
        <v>-3.6915299099314499E-3</v>
      </c>
      <c r="J5594" s="1">
        <v>0</v>
      </c>
      <c r="K5594" s="1">
        <v>10.655737704918</v>
      </c>
    </row>
    <row r="5595" spans="1:11">
      <c r="A5595" t="s">
        <v>31</v>
      </c>
      <c r="B5595" t="s">
        <v>126</v>
      </c>
      <c r="C5595" t="s">
        <v>99</v>
      </c>
      <c r="D5595" t="s">
        <v>100</v>
      </c>
      <c r="E5595">
        <v>6</v>
      </c>
      <c r="F5595" t="s">
        <v>88</v>
      </c>
      <c r="G5595">
        <v>0.123495544361024</v>
      </c>
      <c r="H5595">
        <v>1</v>
      </c>
      <c r="I5595">
        <v>3.1460402082462602E-3</v>
      </c>
      <c r="J5595" s="1">
        <v>10.655737704918</v>
      </c>
      <c r="K5595" s="1">
        <v>150</v>
      </c>
    </row>
    <row r="5596" spans="1:11">
      <c r="A5596" t="s">
        <v>31</v>
      </c>
      <c r="B5596" t="s">
        <v>126</v>
      </c>
      <c r="C5596" t="s">
        <v>99</v>
      </c>
      <c r="D5596" t="s">
        <v>100</v>
      </c>
      <c r="E5596">
        <v>6</v>
      </c>
      <c r="F5596" t="s">
        <v>87</v>
      </c>
      <c r="G5596">
        <v>0.123495544361024</v>
      </c>
      <c r="H5596">
        <v>0</v>
      </c>
      <c r="I5596">
        <v>1.79702155050887E-3</v>
      </c>
      <c r="J5596" s="1">
        <v>0</v>
      </c>
      <c r="K5596" s="1">
        <v>150</v>
      </c>
    </row>
    <row r="5597" spans="1:11">
      <c r="A5597" t="s">
        <v>31</v>
      </c>
      <c r="B5597" t="s">
        <v>126</v>
      </c>
      <c r="C5597" t="s">
        <v>99</v>
      </c>
      <c r="D5597" t="s">
        <v>100</v>
      </c>
      <c r="E5597">
        <v>6</v>
      </c>
      <c r="F5597" t="s">
        <v>85</v>
      </c>
      <c r="G5597">
        <v>0.123495544361024</v>
      </c>
      <c r="H5597">
        <v>0</v>
      </c>
      <c r="I5597">
        <v>-2.19818394852981E-4</v>
      </c>
      <c r="J5597" s="1">
        <v>0</v>
      </c>
      <c r="K5597" s="1">
        <v>150</v>
      </c>
    </row>
    <row r="5598" spans="1:11">
      <c r="A5598" t="s">
        <v>31</v>
      </c>
      <c r="B5598" t="s">
        <v>126</v>
      </c>
      <c r="C5598" t="s">
        <v>99</v>
      </c>
      <c r="D5598" t="s">
        <v>100</v>
      </c>
      <c r="E5598">
        <v>6</v>
      </c>
      <c r="F5598" t="s">
        <v>89</v>
      </c>
      <c r="G5598">
        <v>0.123495544361024</v>
      </c>
      <c r="H5598">
        <v>0</v>
      </c>
      <c r="I5598">
        <v>5.3080149395992604E-4</v>
      </c>
      <c r="J5598" s="1">
        <v>0</v>
      </c>
      <c r="K5598" s="1">
        <v>150</v>
      </c>
    </row>
    <row r="5599" spans="1:11">
      <c r="A5599" t="s">
        <v>31</v>
      </c>
      <c r="B5599" t="s">
        <v>126</v>
      </c>
      <c r="C5599" t="s">
        <v>99</v>
      </c>
      <c r="D5599" t="s">
        <v>100</v>
      </c>
      <c r="E5599">
        <v>6</v>
      </c>
      <c r="F5599" t="s">
        <v>55</v>
      </c>
      <c r="G5599">
        <v>0.123495544361024</v>
      </c>
      <c r="H5599">
        <v>0</v>
      </c>
      <c r="I5599">
        <v>2.8502183491428398E-2</v>
      </c>
      <c r="J5599" s="1">
        <v>0</v>
      </c>
      <c r="K5599" s="1">
        <v>150</v>
      </c>
    </row>
    <row r="5600" spans="1:11">
      <c r="A5600" t="s">
        <v>31</v>
      </c>
      <c r="B5600" t="s">
        <v>126</v>
      </c>
      <c r="C5600" t="s">
        <v>99</v>
      </c>
      <c r="D5600" t="s">
        <v>100</v>
      </c>
      <c r="E5600">
        <v>6</v>
      </c>
      <c r="F5600" t="s">
        <v>61</v>
      </c>
      <c r="G5600">
        <v>0.123495544361024</v>
      </c>
      <c r="H5600">
        <v>0</v>
      </c>
      <c r="I5600">
        <v>-1.491313786665E-2</v>
      </c>
      <c r="J5600" s="1">
        <v>0</v>
      </c>
      <c r="K5600" s="1">
        <v>150</v>
      </c>
    </row>
    <row r="5601" spans="1:11">
      <c r="A5601" t="s">
        <v>31</v>
      </c>
      <c r="B5601" t="s">
        <v>126</v>
      </c>
      <c r="C5601" t="s">
        <v>99</v>
      </c>
      <c r="D5601" t="s">
        <v>100</v>
      </c>
      <c r="E5601">
        <v>6</v>
      </c>
      <c r="F5601" t="s">
        <v>60</v>
      </c>
      <c r="G5601">
        <v>0.123495544361024</v>
      </c>
      <c r="H5601">
        <v>0</v>
      </c>
      <c r="I5601">
        <v>-1.59165059111516E-2</v>
      </c>
      <c r="J5601" s="1">
        <v>0</v>
      </c>
      <c r="K5601" s="1">
        <v>150</v>
      </c>
    </row>
    <row r="5602" spans="1:11">
      <c r="A5602" t="s">
        <v>31</v>
      </c>
      <c r="B5602" t="s">
        <v>126</v>
      </c>
      <c r="C5602" t="s">
        <v>99</v>
      </c>
      <c r="D5602" t="s">
        <v>100</v>
      </c>
      <c r="E5602">
        <v>6</v>
      </c>
      <c r="F5602" t="s">
        <v>57</v>
      </c>
      <c r="G5602">
        <v>0.123495544361024</v>
      </c>
      <c r="H5602">
        <v>0</v>
      </c>
      <c r="I5602">
        <v>1.16274217180189E-2</v>
      </c>
      <c r="J5602" s="1">
        <v>0</v>
      </c>
      <c r="K5602" s="1">
        <v>150</v>
      </c>
    </row>
    <row r="5603" spans="1:11">
      <c r="A5603" t="s">
        <v>31</v>
      </c>
      <c r="B5603" t="s">
        <v>126</v>
      </c>
      <c r="C5603" t="s">
        <v>99</v>
      </c>
      <c r="D5603" t="s">
        <v>100</v>
      </c>
      <c r="E5603">
        <v>6</v>
      </c>
      <c r="F5603" t="s">
        <v>59</v>
      </c>
      <c r="G5603">
        <v>0.123495544361024</v>
      </c>
      <c r="H5603">
        <v>0</v>
      </c>
      <c r="I5603">
        <v>-1.82235977222668E-2</v>
      </c>
      <c r="J5603" s="1">
        <v>0</v>
      </c>
      <c r="K5603" s="1">
        <v>150</v>
      </c>
    </row>
    <row r="5604" spans="1:11">
      <c r="A5604" t="s">
        <v>31</v>
      </c>
      <c r="B5604" t="s">
        <v>126</v>
      </c>
      <c r="C5604" t="s">
        <v>99</v>
      </c>
      <c r="D5604" t="s">
        <v>100</v>
      </c>
      <c r="E5604">
        <v>6</v>
      </c>
      <c r="F5604" t="s">
        <v>83</v>
      </c>
      <c r="G5604">
        <v>0.123495544361024</v>
      </c>
      <c r="H5604">
        <v>0</v>
      </c>
      <c r="I5604">
        <v>3.7001098208131401E-3</v>
      </c>
      <c r="J5604" s="1">
        <v>0</v>
      </c>
      <c r="K5604" s="1">
        <v>150</v>
      </c>
    </row>
    <row r="5605" spans="1:11">
      <c r="A5605" t="s">
        <v>31</v>
      </c>
      <c r="B5605" t="s">
        <v>126</v>
      </c>
      <c r="C5605" t="s">
        <v>99</v>
      </c>
      <c r="D5605" t="s">
        <v>100</v>
      </c>
      <c r="E5605">
        <v>6</v>
      </c>
      <c r="F5605" t="s">
        <v>65</v>
      </c>
      <c r="G5605">
        <v>0.123495544361024</v>
      </c>
      <c r="H5605">
        <v>0</v>
      </c>
      <c r="I5605">
        <v>1.50228121285052E-2</v>
      </c>
      <c r="J5605" s="1">
        <v>0</v>
      </c>
      <c r="K5605" s="1">
        <v>150</v>
      </c>
    </row>
    <row r="5606" spans="1:11">
      <c r="A5606" t="s">
        <v>31</v>
      </c>
      <c r="B5606" t="s">
        <v>126</v>
      </c>
      <c r="C5606" t="s">
        <v>99</v>
      </c>
      <c r="D5606" t="s">
        <v>100</v>
      </c>
      <c r="E5606">
        <v>6</v>
      </c>
      <c r="F5606" t="s">
        <v>64</v>
      </c>
      <c r="G5606">
        <v>0.123495544361024</v>
      </c>
      <c r="H5606">
        <v>0</v>
      </c>
      <c r="I5606">
        <v>-9.3039799602950505E-3</v>
      </c>
      <c r="J5606" s="1">
        <v>0</v>
      </c>
      <c r="K5606" s="1">
        <v>150</v>
      </c>
    </row>
    <row r="5607" spans="1:11">
      <c r="A5607" t="s">
        <v>31</v>
      </c>
      <c r="B5607" t="s">
        <v>126</v>
      </c>
      <c r="C5607" t="s">
        <v>99</v>
      </c>
      <c r="D5607" t="s">
        <v>100</v>
      </c>
      <c r="E5607">
        <v>6</v>
      </c>
      <c r="F5607" t="s">
        <v>17</v>
      </c>
      <c r="G5607">
        <v>0.123495544361024</v>
      </c>
      <c r="H5607">
        <v>0</v>
      </c>
      <c r="I5607">
        <v>-3.83690322948073E-3</v>
      </c>
      <c r="J5607" s="1">
        <v>0</v>
      </c>
      <c r="K5607" s="1">
        <v>150</v>
      </c>
    </row>
    <row r="5608" spans="1:11">
      <c r="A5608" t="s">
        <v>31</v>
      </c>
      <c r="B5608" t="s">
        <v>126</v>
      </c>
      <c r="C5608" t="s">
        <v>99</v>
      </c>
      <c r="D5608" t="s">
        <v>100</v>
      </c>
      <c r="E5608">
        <v>6</v>
      </c>
      <c r="F5608" t="s">
        <v>63</v>
      </c>
      <c r="G5608">
        <v>0.123495544361024</v>
      </c>
      <c r="H5608">
        <v>0</v>
      </c>
      <c r="I5608">
        <v>-7.1643990240112402E-3</v>
      </c>
      <c r="J5608" s="1">
        <v>0</v>
      </c>
      <c r="K5608" s="1">
        <v>150</v>
      </c>
    </row>
    <row r="5609" spans="1:11">
      <c r="A5609" t="s">
        <v>31</v>
      </c>
      <c r="B5609" t="s">
        <v>126</v>
      </c>
      <c r="C5609" t="s">
        <v>99</v>
      </c>
      <c r="D5609" t="s">
        <v>100</v>
      </c>
      <c r="E5609">
        <v>6</v>
      </c>
      <c r="F5609" t="s">
        <v>72</v>
      </c>
      <c r="G5609">
        <v>0.123495544361024</v>
      </c>
      <c r="H5609">
        <v>0</v>
      </c>
      <c r="I5609">
        <v>-7.23558175990059E-3</v>
      </c>
      <c r="J5609" s="1">
        <v>0</v>
      </c>
      <c r="K5609" s="1">
        <v>150</v>
      </c>
    </row>
    <row r="5610" spans="1:11">
      <c r="A5610" t="s">
        <v>31</v>
      </c>
      <c r="B5610" t="s">
        <v>126</v>
      </c>
      <c r="C5610" t="s">
        <v>99</v>
      </c>
      <c r="D5610" t="s">
        <v>100</v>
      </c>
      <c r="E5610">
        <v>7</v>
      </c>
      <c r="F5610" t="s">
        <v>62</v>
      </c>
      <c r="G5610">
        <v>0.11438611215153301</v>
      </c>
      <c r="H5610">
        <v>0</v>
      </c>
      <c r="I5610">
        <v>-4.4247145037371802E-3</v>
      </c>
      <c r="J5610" s="1">
        <v>0</v>
      </c>
      <c r="K5610" s="1">
        <v>150</v>
      </c>
    </row>
    <row r="5611" spans="1:11">
      <c r="A5611" t="s">
        <v>31</v>
      </c>
      <c r="B5611" t="s">
        <v>126</v>
      </c>
      <c r="C5611" t="s">
        <v>99</v>
      </c>
      <c r="D5611" t="s">
        <v>100</v>
      </c>
      <c r="E5611">
        <v>7</v>
      </c>
      <c r="F5611" t="s">
        <v>84</v>
      </c>
      <c r="G5611">
        <v>0.11438611215153301</v>
      </c>
      <c r="H5611">
        <v>0</v>
      </c>
      <c r="I5611">
        <v>2.9244806035800398E-3</v>
      </c>
      <c r="J5611" s="1">
        <v>0</v>
      </c>
      <c r="K5611" s="1">
        <v>150</v>
      </c>
    </row>
    <row r="5612" spans="1:11">
      <c r="A5612" t="s">
        <v>31</v>
      </c>
      <c r="B5612" t="s">
        <v>126</v>
      </c>
      <c r="C5612" t="s">
        <v>99</v>
      </c>
      <c r="D5612" t="s">
        <v>100</v>
      </c>
      <c r="E5612">
        <v>7</v>
      </c>
      <c r="F5612" t="s">
        <v>80</v>
      </c>
      <c r="G5612">
        <v>0.11438611215153301</v>
      </c>
      <c r="H5612">
        <v>0</v>
      </c>
      <c r="I5612">
        <v>1.4008214431722899E-4</v>
      </c>
      <c r="J5612" s="1">
        <v>0</v>
      </c>
      <c r="K5612" s="1">
        <v>150</v>
      </c>
    </row>
    <row r="5613" spans="1:11">
      <c r="A5613" t="s">
        <v>31</v>
      </c>
      <c r="B5613" t="s">
        <v>126</v>
      </c>
      <c r="C5613" t="s">
        <v>99</v>
      </c>
      <c r="D5613" t="s">
        <v>100</v>
      </c>
      <c r="E5613">
        <v>7</v>
      </c>
      <c r="F5613" t="s">
        <v>81</v>
      </c>
      <c r="G5613">
        <v>0.11438611215153301</v>
      </c>
      <c r="H5613">
        <v>0</v>
      </c>
      <c r="I5613">
        <v>-3.3523269859963997E-4</v>
      </c>
      <c r="J5613" s="1">
        <v>0</v>
      </c>
      <c r="K5613" s="1">
        <v>150</v>
      </c>
    </row>
    <row r="5614" spans="1:11">
      <c r="A5614" t="s">
        <v>31</v>
      </c>
      <c r="B5614" t="s">
        <v>126</v>
      </c>
      <c r="C5614" t="s">
        <v>99</v>
      </c>
      <c r="D5614" t="s">
        <v>100</v>
      </c>
      <c r="E5614">
        <v>7</v>
      </c>
      <c r="F5614" t="s">
        <v>66</v>
      </c>
      <c r="G5614">
        <v>0.11438611215153301</v>
      </c>
      <c r="H5614">
        <v>0</v>
      </c>
      <c r="I5614">
        <v>3.7517215741977798E-2</v>
      </c>
      <c r="J5614" s="1">
        <v>0</v>
      </c>
      <c r="K5614" s="1">
        <v>150</v>
      </c>
    </row>
    <row r="5615" spans="1:11">
      <c r="A5615" t="s">
        <v>31</v>
      </c>
      <c r="B5615" t="s">
        <v>126</v>
      </c>
      <c r="C5615" t="s">
        <v>99</v>
      </c>
      <c r="D5615" t="s">
        <v>100</v>
      </c>
      <c r="E5615">
        <v>7</v>
      </c>
      <c r="F5615" t="s">
        <v>56</v>
      </c>
      <c r="G5615">
        <v>0.11438611215153301</v>
      </c>
      <c r="H5615">
        <v>0</v>
      </c>
      <c r="I5615">
        <v>2.0600611768283501E-2</v>
      </c>
      <c r="J5615" s="1">
        <v>0</v>
      </c>
      <c r="K5615" s="1">
        <v>150</v>
      </c>
    </row>
    <row r="5616" spans="1:11">
      <c r="A5616" t="s">
        <v>31</v>
      </c>
      <c r="B5616" t="s">
        <v>126</v>
      </c>
      <c r="C5616" t="s">
        <v>99</v>
      </c>
      <c r="D5616" t="s">
        <v>100</v>
      </c>
      <c r="E5616">
        <v>7</v>
      </c>
      <c r="F5616" t="s">
        <v>82</v>
      </c>
      <c r="G5616">
        <v>0.11438611215153301</v>
      </c>
      <c r="H5616">
        <v>0</v>
      </c>
      <c r="I5616">
        <v>-1.14238692132714E-3</v>
      </c>
      <c r="J5616" s="1">
        <v>0</v>
      </c>
      <c r="K5616" s="1">
        <v>150</v>
      </c>
    </row>
    <row r="5617" spans="1:11">
      <c r="A5617" t="s">
        <v>31</v>
      </c>
      <c r="B5617" t="s">
        <v>126</v>
      </c>
      <c r="C5617" t="s">
        <v>99</v>
      </c>
      <c r="D5617" t="s">
        <v>100</v>
      </c>
      <c r="E5617">
        <v>7</v>
      </c>
      <c r="F5617" t="s">
        <v>88</v>
      </c>
      <c r="G5617">
        <v>0.11438611215153301</v>
      </c>
      <c r="H5617">
        <v>0</v>
      </c>
      <c r="I5617">
        <v>-3.0833370357755598E-3</v>
      </c>
      <c r="J5617" s="1">
        <v>0</v>
      </c>
      <c r="K5617" s="1">
        <v>10.8688524590164</v>
      </c>
    </row>
    <row r="5618" spans="1:11">
      <c r="A5618" t="s">
        <v>31</v>
      </c>
      <c r="B5618" t="s">
        <v>126</v>
      </c>
      <c r="C5618" t="s">
        <v>99</v>
      </c>
      <c r="D5618" t="s">
        <v>100</v>
      </c>
      <c r="E5618">
        <v>7</v>
      </c>
      <c r="F5618" t="s">
        <v>88</v>
      </c>
      <c r="G5618">
        <v>0.11438611215153301</v>
      </c>
      <c r="H5618">
        <v>1</v>
      </c>
      <c r="I5618">
        <v>2.1639032948488801E-3</v>
      </c>
      <c r="J5618" s="1">
        <v>10.8688524590164</v>
      </c>
      <c r="K5618" s="1">
        <v>150</v>
      </c>
    </row>
    <row r="5619" spans="1:11">
      <c r="A5619" t="s">
        <v>31</v>
      </c>
      <c r="B5619" t="s">
        <v>126</v>
      </c>
      <c r="C5619" t="s">
        <v>99</v>
      </c>
      <c r="D5619" t="s">
        <v>100</v>
      </c>
      <c r="E5619">
        <v>7</v>
      </c>
      <c r="F5619" t="s">
        <v>87</v>
      </c>
      <c r="G5619">
        <v>0.11438611215153301</v>
      </c>
      <c r="H5619">
        <v>0</v>
      </c>
      <c r="I5619">
        <v>9.8624567466678507E-4</v>
      </c>
      <c r="J5619" s="1">
        <v>0</v>
      </c>
      <c r="K5619" s="1">
        <v>150</v>
      </c>
    </row>
    <row r="5620" spans="1:11">
      <c r="A5620" t="s">
        <v>31</v>
      </c>
      <c r="B5620" t="s">
        <v>126</v>
      </c>
      <c r="C5620" t="s">
        <v>99</v>
      </c>
      <c r="D5620" t="s">
        <v>100</v>
      </c>
      <c r="E5620">
        <v>7</v>
      </c>
      <c r="F5620" t="s">
        <v>85</v>
      </c>
      <c r="G5620">
        <v>0.11438611215153301</v>
      </c>
      <c r="H5620">
        <v>0</v>
      </c>
      <c r="I5620">
        <v>3.2195906123452702E-4</v>
      </c>
      <c r="J5620" s="1">
        <v>0</v>
      </c>
      <c r="K5620" s="1">
        <v>150</v>
      </c>
    </row>
    <row r="5621" spans="1:11">
      <c r="A5621" t="s">
        <v>31</v>
      </c>
      <c r="B5621" t="s">
        <v>126</v>
      </c>
      <c r="C5621" t="s">
        <v>99</v>
      </c>
      <c r="D5621" t="s">
        <v>100</v>
      </c>
      <c r="E5621">
        <v>7</v>
      </c>
      <c r="F5621" t="s">
        <v>89</v>
      </c>
      <c r="G5621">
        <v>0.11438611215153301</v>
      </c>
      <c r="H5621">
        <v>0</v>
      </c>
      <c r="I5621">
        <v>5.23047999867594E-4</v>
      </c>
      <c r="J5621" s="1">
        <v>0</v>
      </c>
      <c r="K5621" s="1">
        <v>150</v>
      </c>
    </row>
    <row r="5622" spans="1:11">
      <c r="A5622" t="s">
        <v>31</v>
      </c>
      <c r="B5622" t="s">
        <v>126</v>
      </c>
      <c r="C5622" t="s">
        <v>99</v>
      </c>
      <c r="D5622" t="s">
        <v>100</v>
      </c>
      <c r="E5622">
        <v>7</v>
      </c>
      <c r="F5622" t="s">
        <v>55</v>
      </c>
      <c r="G5622">
        <v>0.11438611215153301</v>
      </c>
      <c r="H5622">
        <v>0</v>
      </c>
      <c r="I5622">
        <v>5.1409846864094902E-2</v>
      </c>
      <c r="J5622" s="1">
        <v>0</v>
      </c>
      <c r="K5622" s="1">
        <v>150</v>
      </c>
    </row>
    <row r="5623" spans="1:11">
      <c r="A5623" t="s">
        <v>31</v>
      </c>
      <c r="B5623" t="s">
        <v>126</v>
      </c>
      <c r="C5623" t="s">
        <v>99</v>
      </c>
      <c r="D5623" t="s">
        <v>100</v>
      </c>
      <c r="E5623">
        <v>7</v>
      </c>
      <c r="F5623" t="s">
        <v>61</v>
      </c>
      <c r="G5623">
        <v>0.11438611215153301</v>
      </c>
      <c r="H5623">
        <v>0</v>
      </c>
      <c r="I5623">
        <v>-5.81432636648952E-3</v>
      </c>
      <c r="J5623" s="1">
        <v>0</v>
      </c>
      <c r="K5623" s="1">
        <v>150</v>
      </c>
    </row>
    <row r="5624" spans="1:11">
      <c r="A5624" t="s">
        <v>31</v>
      </c>
      <c r="B5624" t="s">
        <v>126</v>
      </c>
      <c r="C5624" t="s">
        <v>99</v>
      </c>
      <c r="D5624" t="s">
        <v>100</v>
      </c>
      <c r="E5624">
        <v>7</v>
      </c>
      <c r="F5624" t="s">
        <v>60</v>
      </c>
      <c r="G5624">
        <v>0.11438611215153301</v>
      </c>
      <c r="H5624">
        <v>0</v>
      </c>
      <c r="I5624">
        <v>-3.0139741402045702E-3</v>
      </c>
      <c r="J5624" s="1">
        <v>0</v>
      </c>
      <c r="K5624" s="1">
        <v>150</v>
      </c>
    </row>
    <row r="5625" spans="1:11">
      <c r="A5625" t="s">
        <v>31</v>
      </c>
      <c r="B5625" t="s">
        <v>126</v>
      </c>
      <c r="C5625" t="s">
        <v>99</v>
      </c>
      <c r="D5625" t="s">
        <v>100</v>
      </c>
      <c r="E5625">
        <v>7</v>
      </c>
      <c r="F5625" t="s">
        <v>57</v>
      </c>
      <c r="G5625">
        <v>0.11438611215153301</v>
      </c>
      <c r="H5625">
        <v>0</v>
      </c>
      <c r="I5625">
        <v>2.0891049354891399E-2</v>
      </c>
      <c r="J5625" s="1">
        <v>0</v>
      </c>
      <c r="K5625" s="1">
        <v>150</v>
      </c>
    </row>
    <row r="5626" spans="1:11">
      <c r="A5626" t="s">
        <v>31</v>
      </c>
      <c r="B5626" t="s">
        <v>126</v>
      </c>
      <c r="C5626" t="s">
        <v>99</v>
      </c>
      <c r="D5626" t="s">
        <v>100</v>
      </c>
      <c r="E5626">
        <v>7</v>
      </c>
      <c r="F5626" t="s">
        <v>59</v>
      </c>
      <c r="G5626">
        <v>0.11438611215153301</v>
      </c>
      <c r="H5626">
        <v>0</v>
      </c>
      <c r="I5626">
        <v>-1.7220575061607801E-2</v>
      </c>
      <c r="J5626" s="1">
        <v>0</v>
      </c>
      <c r="K5626" s="1">
        <v>150</v>
      </c>
    </row>
    <row r="5627" spans="1:11">
      <c r="A5627" t="s">
        <v>31</v>
      </c>
      <c r="B5627" t="s">
        <v>126</v>
      </c>
      <c r="C5627" t="s">
        <v>99</v>
      </c>
      <c r="D5627" t="s">
        <v>100</v>
      </c>
      <c r="E5627">
        <v>7</v>
      </c>
      <c r="F5627" t="s">
        <v>83</v>
      </c>
      <c r="G5627">
        <v>0.11438611215153301</v>
      </c>
      <c r="H5627">
        <v>0</v>
      </c>
      <c r="I5627">
        <v>4.8037814178582697E-3</v>
      </c>
      <c r="J5627" s="1">
        <v>0</v>
      </c>
      <c r="K5627" s="1">
        <v>150</v>
      </c>
    </row>
    <row r="5628" spans="1:11">
      <c r="A5628" t="s">
        <v>31</v>
      </c>
      <c r="B5628" t="s">
        <v>126</v>
      </c>
      <c r="C5628" t="s">
        <v>99</v>
      </c>
      <c r="D5628" t="s">
        <v>100</v>
      </c>
      <c r="E5628">
        <v>7</v>
      </c>
      <c r="F5628" t="s">
        <v>65</v>
      </c>
      <c r="G5628">
        <v>0.11438611215153301</v>
      </c>
      <c r="H5628">
        <v>0</v>
      </c>
      <c r="I5628">
        <v>1.8542116721539301E-2</v>
      </c>
      <c r="J5628" s="1">
        <v>0</v>
      </c>
      <c r="K5628" s="1">
        <v>150</v>
      </c>
    </row>
    <row r="5629" spans="1:11">
      <c r="A5629" t="s">
        <v>31</v>
      </c>
      <c r="B5629" t="s">
        <v>126</v>
      </c>
      <c r="C5629" t="s">
        <v>99</v>
      </c>
      <c r="D5629" t="s">
        <v>100</v>
      </c>
      <c r="E5629">
        <v>7</v>
      </c>
      <c r="F5629" t="s">
        <v>64</v>
      </c>
      <c r="G5629">
        <v>0.11438611215153301</v>
      </c>
      <c r="H5629">
        <v>0</v>
      </c>
      <c r="I5629">
        <v>1.88507994888516E-2</v>
      </c>
      <c r="J5629" s="1">
        <v>0</v>
      </c>
      <c r="K5629" s="1">
        <v>150</v>
      </c>
    </row>
    <row r="5630" spans="1:11">
      <c r="A5630" t="s">
        <v>31</v>
      </c>
      <c r="B5630" t="s">
        <v>126</v>
      </c>
      <c r="C5630" t="s">
        <v>99</v>
      </c>
      <c r="D5630" t="s">
        <v>100</v>
      </c>
      <c r="E5630">
        <v>7</v>
      </c>
      <c r="F5630" t="s">
        <v>17</v>
      </c>
      <c r="G5630">
        <v>0.11438611215153301</v>
      </c>
      <c r="H5630">
        <v>0</v>
      </c>
      <c r="I5630">
        <v>-1.48253326374795E-2</v>
      </c>
      <c r="J5630" s="1">
        <v>0</v>
      </c>
      <c r="K5630" s="1">
        <v>150</v>
      </c>
    </row>
    <row r="5631" spans="1:11">
      <c r="A5631" t="s">
        <v>31</v>
      </c>
      <c r="B5631" t="s">
        <v>126</v>
      </c>
      <c r="C5631" t="s">
        <v>99</v>
      </c>
      <c r="D5631" t="s">
        <v>100</v>
      </c>
      <c r="E5631">
        <v>7</v>
      </c>
      <c r="F5631" t="s">
        <v>63</v>
      </c>
      <c r="G5631">
        <v>0.11438611215153301</v>
      </c>
      <c r="H5631">
        <v>0</v>
      </c>
      <c r="I5631">
        <v>4.0682078325454197E-3</v>
      </c>
      <c r="J5631" s="1">
        <v>0</v>
      </c>
      <c r="K5631" s="1">
        <v>150</v>
      </c>
    </row>
    <row r="5632" spans="1:11">
      <c r="A5632" t="s">
        <v>31</v>
      </c>
      <c r="B5632" t="s">
        <v>126</v>
      </c>
      <c r="C5632" t="s">
        <v>99</v>
      </c>
      <c r="D5632" t="s">
        <v>100</v>
      </c>
      <c r="E5632">
        <v>7</v>
      </c>
      <c r="F5632" t="s">
        <v>72</v>
      </c>
      <c r="G5632">
        <v>0.11438611215153301</v>
      </c>
      <c r="H5632">
        <v>0</v>
      </c>
      <c r="I5632">
        <v>-2.2820018772983199E-2</v>
      </c>
      <c r="J5632" s="1">
        <v>0</v>
      </c>
      <c r="K5632" s="1">
        <v>150</v>
      </c>
    </row>
    <row r="5633" spans="1:11">
      <c r="A5633" t="s">
        <v>31</v>
      </c>
      <c r="B5633" t="s">
        <v>126</v>
      </c>
      <c r="C5633" t="s">
        <v>99</v>
      </c>
      <c r="D5633" t="s">
        <v>100</v>
      </c>
      <c r="E5633">
        <v>8</v>
      </c>
      <c r="F5633" t="s">
        <v>62</v>
      </c>
      <c r="G5633">
        <v>0.10175686072215</v>
      </c>
      <c r="H5633">
        <v>0</v>
      </c>
      <c r="I5633">
        <v>1.2167374498422499E-2</v>
      </c>
      <c r="J5633" s="1">
        <v>0</v>
      </c>
      <c r="K5633" s="1">
        <v>150</v>
      </c>
    </row>
    <row r="5634" spans="1:11">
      <c r="A5634" t="s">
        <v>31</v>
      </c>
      <c r="B5634" t="s">
        <v>126</v>
      </c>
      <c r="C5634" t="s">
        <v>99</v>
      </c>
      <c r="D5634" t="s">
        <v>100</v>
      </c>
      <c r="E5634">
        <v>8</v>
      </c>
      <c r="F5634" t="s">
        <v>84</v>
      </c>
      <c r="G5634">
        <v>0.10175686072215</v>
      </c>
      <c r="H5634">
        <v>0</v>
      </c>
      <c r="I5634">
        <v>4.7569584093523597E-3</v>
      </c>
      <c r="J5634" s="1">
        <v>0</v>
      </c>
      <c r="K5634" s="1">
        <v>150</v>
      </c>
    </row>
    <row r="5635" spans="1:11">
      <c r="A5635" t="s">
        <v>31</v>
      </c>
      <c r="B5635" t="s">
        <v>126</v>
      </c>
      <c r="C5635" t="s">
        <v>99</v>
      </c>
      <c r="D5635" t="s">
        <v>100</v>
      </c>
      <c r="E5635">
        <v>8</v>
      </c>
      <c r="F5635" t="s">
        <v>80</v>
      </c>
      <c r="G5635">
        <v>0.10175686072215</v>
      </c>
      <c r="H5635">
        <v>0</v>
      </c>
      <c r="I5635">
        <v>5.2147285704717501E-5</v>
      </c>
      <c r="J5635" s="1">
        <v>0</v>
      </c>
      <c r="K5635" s="1">
        <v>150</v>
      </c>
    </row>
    <row r="5636" spans="1:11">
      <c r="A5636" t="s">
        <v>31</v>
      </c>
      <c r="B5636" t="s">
        <v>126</v>
      </c>
      <c r="C5636" t="s">
        <v>99</v>
      </c>
      <c r="D5636" t="s">
        <v>100</v>
      </c>
      <c r="E5636">
        <v>8</v>
      </c>
      <c r="F5636" t="s">
        <v>81</v>
      </c>
      <c r="G5636">
        <v>0.10175686072215</v>
      </c>
      <c r="H5636">
        <v>0</v>
      </c>
      <c r="I5636">
        <v>-2.3480030351546999E-3</v>
      </c>
      <c r="J5636" s="1">
        <v>0</v>
      </c>
      <c r="K5636" s="1">
        <v>150</v>
      </c>
    </row>
    <row r="5637" spans="1:11">
      <c r="A5637" t="s">
        <v>31</v>
      </c>
      <c r="B5637" t="s">
        <v>126</v>
      </c>
      <c r="C5637" t="s">
        <v>99</v>
      </c>
      <c r="D5637" t="s">
        <v>100</v>
      </c>
      <c r="E5637">
        <v>8</v>
      </c>
      <c r="F5637" t="s">
        <v>66</v>
      </c>
      <c r="G5637">
        <v>0.10175686072215</v>
      </c>
      <c r="H5637">
        <v>0</v>
      </c>
      <c r="I5637">
        <v>2.9834603684866099E-2</v>
      </c>
      <c r="J5637" s="1">
        <v>0</v>
      </c>
      <c r="K5637" s="1">
        <v>150</v>
      </c>
    </row>
    <row r="5638" spans="1:11">
      <c r="A5638" t="s">
        <v>31</v>
      </c>
      <c r="B5638" t="s">
        <v>126</v>
      </c>
      <c r="C5638" t="s">
        <v>99</v>
      </c>
      <c r="D5638" t="s">
        <v>100</v>
      </c>
      <c r="E5638">
        <v>8</v>
      </c>
      <c r="F5638" t="s">
        <v>56</v>
      </c>
      <c r="G5638">
        <v>0.10175686072215</v>
      </c>
      <c r="H5638">
        <v>0</v>
      </c>
      <c r="I5638">
        <v>2.15096011680792E-2</v>
      </c>
      <c r="J5638" s="1">
        <v>0</v>
      </c>
      <c r="K5638" s="1">
        <v>150</v>
      </c>
    </row>
    <row r="5639" spans="1:11">
      <c r="A5639" t="s">
        <v>31</v>
      </c>
      <c r="B5639" t="s">
        <v>126</v>
      </c>
      <c r="C5639" t="s">
        <v>99</v>
      </c>
      <c r="D5639" t="s">
        <v>100</v>
      </c>
      <c r="E5639">
        <v>8</v>
      </c>
      <c r="F5639" t="s">
        <v>82</v>
      </c>
      <c r="G5639">
        <v>0.10175686072215</v>
      </c>
      <c r="H5639">
        <v>0</v>
      </c>
      <c r="I5639">
        <v>6.1850261756804898E-3</v>
      </c>
      <c r="J5639" s="1">
        <v>0</v>
      </c>
      <c r="K5639" s="1">
        <v>150</v>
      </c>
    </row>
    <row r="5640" spans="1:11">
      <c r="A5640" t="s">
        <v>31</v>
      </c>
      <c r="B5640" t="s">
        <v>126</v>
      </c>
      <c r="C5640" t="s">
        <v>99</v>
      </c>
      <c r="D5640" t="s">
        <v>100</v>
      </c>
      <c r="E5640">
        <v>8</v>
      </c>
      <c r="F5640" t="s">
        <v>88</v>
      </c>
      <c r="G5640">
        <v>0.10175686072215</v>
      </c>
      <c r="H5640">
        <v>0</v>
      </c>
      <c r="I5640">
        <v>-2.5834610529359599E-3</v>
      </c>
      <c r="J5640" s="1">
        <v>0</v>
      </c>
      <c r="K5640" s="1">
        <v>9.6393442622950793</v>
      </c>
    </row>
    <row r="5641" spans="1:11">
      <c r="A5641" t="s">
        <v>31</v>
      </c>
      <c r="B5641" t="s">
        <v>126</v>
      </c>
      <c r="C5641" t="s">
        <v>99</v>
      </c>
      <c r="D5641" t="s">
        <v>100</v>
      </c>
      <c r="E5641">
        <v>8</v>
      </c>
      <c r="F5641" t="s">
        <v>88</v>
      </c>
      <c r="G5641">
        <v>0.10175686072215</v>
      </c>
      <c r="H5641">
        <v>1</v>
      </c>
      <c r="I5641">
        <v>1.6584474361168501E-3</v>
      </c>
      <c r="J5641" s="1">
        <v>9.6393442622950793</v>
      </c>
      <c r="K5641" s="1">
        <v>150</v>
      </c>
    </row>
    <row r="5642" spans="1:11">
      <c r="A5642" t="s">
        <v>31</v>
      </c>
      <c r="B5642" t="s">
        <v>126</v>
      </c>
      <c r="C5642" t="s">
        <v>99</v>
      </c>
      <c r="D5642" t="s">
        <v>100</v>
      </c>
      <c r="E5642">
        <v>8</v>
      </c>
      <c r="F5642" t="s">
        <v>87</v>
      </c>
      <c r="G5642">
        <v>0.10175686072215</v>
      </c>
      <c r="H5642">
        <v>0</v>
      </c>
      <c r="I5642">
        <v>1.59485249471234E-3</v>
      </c>
      <c r="J5642" s="1">
        <v>0</v>
      </c>
      <c r="K5642" s="1">
        <v>150</v>
      </c>
    </row>
    <row r="5643" spans="1:11">
      <c r="A5643" t="s">
        <v>31</v>
      </c>
      <c r="B5643" t="s">
        <v>126</v>
      </c>
      <c r="C5643" t="s">
        <v>99</v>
      </c>
      <c r="D5643" t="s">
        <v>100</v>
      </c>
      <c r="E5643">
        <v>8</v>
      </c>
      <c r="F5643" t="s">
        <v>85</v>
      </c>
      <c r="G5643">
        <v>0.10175686072215</v>
      </c>
      <c r="H5643">
        <v>0</v>
      </c>
      <c r="I5643">
        <v>-2.5724990075689402E-4</v>
      </c>
      <c r="J5643" s="1">
        <v>0</v>
      </c>
      <c r="K5643" s="1">
        <v>150</v>
      </c>
    </row>
    <row r="5644" spans="1:11">
      <c r="A5644" t="s">
        <v>31</v>
      </c>
      <c r="B5644" t="s">
        <v>126</v>
      </c>
      <c r="C5644" t="s">
        <v>99</v>
      </c>
      <c r="D5644" t="s">
        <v>100</v>
      </c>
      <c r="E5644">
        <v>8</v>
      </c>
      <c r="F5644" t="s">
        <v>89</v>
      </c>
      <c r="G5644">
        <v>0.10175686072215</v>
      </c>
      <c r="H5644">
        <v>0</v>
      </c>
      <c r="I5644">
        <v>7.5963736485795403E-4</v>
      </c>
      <c r="J5644" s="1">
        <v>0</v>
      </c>
      <c r="K5644" s="1">
        <v>150</v>
      </c>
    </row>
    <row r="5645" spans="1:11">
      <c r="A5645" t="s">
        <v>31</v>
      </c>
      <c r="B5645" t="s">
        <v>126</v>
      </c>
      <c r="C5645" t="s">
        <v>99</v>
      </c>
      <c r="D5645" t="s">
        <v>100</v>
      </c>
      <c r="E5645">
        <v>8</v>
      </c>
      <c r="F5645" t="s">
        <v>55</v>
      </c>
      <c r="G5645">
        <v>0.10175686072215</v>
      </c>
      <c r="H5645">
        <v>0</v>
      </c>
      <c r="I5645">
        <v>4.5512672482381097E-2</v>
      </c>
      <c r="J5645" s="1">
        <v>0</v>
      </c>
      <c r="K5645" s="1">
        <v>150</v>
      </c>
    </row>
    <row r="5646" spans="1:11">
      <c r="A5646" t="s">
        <v>31</v>
      </c>
      <c r="B5646" t="s">
        <v>126</v>
      </c>
      <c r="C5646" t="s">
        <v>99</v>
      </c>
      <c r="D5646" t="s">
        <v>100</v>
      </c>
      <c r="E5646">
        <v>8</v>
      </c>
      <c r="F5646" t="s">
        <v>61</v>
      </c>
      <c r="G5646">
        <v>0.10175686072215</v>
      </c>
      <c r="H5646">
        <v>0</v>
      </c>
      <c r="I5646">
        <v>1.11318682168628E-2</v>
      </c>
      <c r="J5646" s="1">
        <v>0</v>
      </c>
      <c r="K5646" s="1">
        <v>150</v>
      </c>
    </row>
    <row r="5647" spans="1:11">
      <c r="A5647" t="s">
        <v>31</v>
      </c>
      <c r="B5647" t="s">
        <v>126</v>
      </c>
      <c r="C5647" t="s">
        <v>99</v>
      </c>
      <c r="D5647" t="s">
        <v>100</v>
      </c>
      <c r="E5647">
        <v>8</v>
      </c>
      <c r="F5647" t="s">
        <v>60</v>
      </c>
      <c r="G5647">
        <v>0.10175686072215</v>
      </c>
      <c r="H5647">
        <v>0</v>
      </c>
      <c r="I5647">
        <v>9.5097287668620498E-3</v>
      </c>
      <c r="J5647" s="1">
        <v>0</v>
      </c>
      <c r="K5647" s="1">
        <v>150</v>
      </c>
    </row>
    <row r="5648" spans="1:11">
      <c r="A5648" t="s">
        <v>31</v>
      </c>
      <c r="B5648" t="s">
        <v>126</v>
      </c>
      <c r="C5648" t="s">
        <v>99</v>
      </c>
      <c r="D5648" t="s">
        <v>100</v>
      </c>
      <c r="E5648">
        <v>8</v>
      </c>
      <c r="F5648" t="s">
        <v>57</v>
      </c>
      <c r="G5648">
        <v>0.10175686072215</v>
      </c>
      <c r="H5648">
        <v>0</v>
      </c>
      <c r="I5648">
        <v>2.4338722210992599E-2</v>
      </c>
      <c r="J5648" s="1">
        <v>0</v>
      </c>
      <c r="K5648" s="1">
        <v>150</v>
      </c>
    </row>
    <row r="5649" spans="1:11">
      <c r="A5649" t="s">
        <v>31</v>
      </c>
      <c r="B5649" t="s">
        <v>126</v>
      </c>
      <c r="C5649" t="s">
        <v>99</v>
      </c>
      <c r="D5649" t="s">
        <v>100</v>
      </c>
      <c r="E5649">
        <v>8</v>
      </c>
      <c r="F5649" t="s">
        <v>59</v>
      </c>
      <c r="G5649">
        <v>0.10175686072215</v>
      </c>
      <c r="H5649">
        <v>0</v>
      </c>
      <c r="I5649">
        <v>-1.7684022928899401E-4</v>
      </c>
      <c r="J5649" s="1">
        <v>0</v>
      </c>
      <c r="K5649" s="1">
        <v>150</v>
      </c>
    </row>
    <row r="5650" spans="1:11">
      <c r="A5650" t="s">
        <v>31</v>
      </c>
      <c r="B5650" t="s">
        <v>126</v>
      </c>
      <c r="C5650" t="s">
        <v>99</v>
      </c>
      <c r="D5650" t="s">
        <v>100</v>
      </c>
      <c r="E5650">
        <v>8</v>
      </c>
      <c r="F5650" t="s">
        <v>83</v>
      </c>
      <c r="G5650">
        <v>0.10175686072215</v>
      </c>
      <c r="H5650">
        <v>0</v>
      </c>
      <c r="I5650">
        <v>1.24710395127E-2</v>
      </c>
      <c r="J5650" s="1">
        <v>0</v>
      </c>
      <c r="K5650" s="1">
        <v>150</v>
      </c>
    </row>
    <row r="5651" spans="1:11">
      <c r="A5651" t="s">
        <v>31</v>
      </c>
      <c r="B5651" t="s">
        <v>126</v>
      </c>
      <c r="C5651" t="s">
        <v>99</v>
      </c>
      <c r="D5651" t="s">
        <v>100</v>
      </c>
      <c r="E5651">
        <v>8</v>
      </c>
      <c r="F5651" t="s">
        <v>65</v>
      </c>
      <c r="G5651">
        <v>0.10175686072215</v>
      </c>
      <c r="H5651">
        <v>0</v>
      </c>
      <c r="I5651">
        <v>2.2922960086823301E-2</v>
      </c>
      <c r="J5651" s="1">
        <v>0</v>
      </c>
      <c r="K5651" s="1">
        <v>150</v>
      </c>
    </row>
    <row r="5652" spans="1:11">
      <c r="A5652" t="s">
        <v>31</v>
      </c>
      <c r="B5652" t="s">
        <v>126</v>
      </c>
      <c r="C5652" t="s">
        <v>99</v>
      </c>
      <c r="D5652" t="s">
        <v>100</v>
      </c>
      <c r="E5652">
        <v>8</v>
      </c>
      <c r="F5652" t="s">
        <v>64</v>
      </c>
      <c r="G5652">
        <v>0.10175686072215</v>
      </c>
      <c r="H5652">
        <v>0</v>
      </c>
      <c r="I5652">
        <v>1.4466908977391901E-2</v>
      </c>
      <c r="J5652" s="1">
        <v>0</v>
      </c>
      <c r="K5652" s="1">
        <v>150</v>
      </c>
    </row>
    <row r="5653" spans="1:11">
      <c r="A5653" t="s">
        <v>31</v>
      </c>
      <c r="B5653" t="s">
        <v>126</v>
      </c>
      <c r="C5653" t="s">
        <v>99</v>
      </c>
      <c r="D5653" t="s">
        <v>100</v>
      </c>
      <c r="E5653">
        <v>8</v>
      </c>
      <c r="F5653" t="s">
        <v>17</v>
      </c>
      <c r="G5653">
        <v>0.10175686072215</v>
      </c>
      <c r="H5653">
        <v>0</v>
      </c>
      <c r="I5653">
        <v>-2.1297264430951798E-2</v>
      </c>
      <c r="J5653" s="1">
        <v>0</v>
      </c>
      <c r="K5653" s="1">
        <v>150</v>
      </c>
    </row>
    <row r="5654" spans="1:11">
      <c r="A5654" t="s">
        <v>31</v>
      </c>
      <c r="B5654" t="s">
        <v>126</v>
      </c>
      <c r="C5654" t="s">
        <v>99</v>
      </c>
      <c r="D5654" t="s">
        <v>100</v>
      </c>
      <c r="E5654">
        <v>8</v>
      </c>
      <c r="F5654" t="s">
        <v>63</v>
      </c>
      <c r="G5654">
        <v>0.10175686072215</v>
      </c>
      <c r="H5654">
        <v>0</v>
      </c>
      <c r="I5654">
        <v>1.37943930706777E-2</v>
      </c>
      <c r="J5654" s="1">
        <v>0</v>
      </c>
      <c r="K5654" s="1">
        <v>150</v>
      </c>
    </row>
    <row r="5655" spans="1:11">
      <c r="A5655" t="s">
        <v>31</v>
      </c>
      <c r="B5655" t="s">
        <v>126</v>
      </c>
      <c r="C5655" t="s">
        <v>99</v>
      </c>
      <c r="D5655" t="s">
        <v>100</v>
      </c>
      <c r="E5655">
        <v>8</v>
      </c>
      <c r="F5655" t="s">
        <v>72</v>
      </c>
      <c r="G5655">
        <v>0.10175686072215</v>
      </c>
      <c r="H5655">
        <v>0</v>
      </c>
      <c r="I5655">
        <v>-2.7574859362646399E-2</v>
      </c>
      <c r="J5655" s="1">
        <v>0</v>
      </c>
      <c r="K5655" s="1">
        <v>150</v>
      </c>
    </row>
    <row r="5656" spans="1:11">
      <c r="A5656" t="s">
        <v>31</v>
      </c>
      <c r="B5656" t="s">
        <v>126</v>
      </c>
      <c r="C5656" t="s">
        <v>99</v>
      </c>
      <c r="D5656" t="s">
        <v>100</v>
      </c>
      <c r="E5656">
        <v>9</v>
      </c>
      <c r="F5656" t="s">
        <v>62</v>
      </c>
      <c r="G5656">
        <v>0.119021018262158</v>
      </c>
      <c r="H5656">
        <v>0</v>
      </c>
      <c r="I5656">
        <v>1.2008429783252599E-2</v>
      </c>
      <c r="J5656" s="1">
        <v>0</v>
      </c>
      <c r="K5656" s="1">
        <v>150</v>
      </c>
    </row>
    <row r="5657" spans="1:11">
      <c r="A5657" t="s">
        <v>31</v>
      </c>
      <c r="B5657" t="s">
        <v>126</v>
      </c>
      <c r="C5657" t="s">
        <v>99</v>
      </c>
      <c r="D5657" t="s">
        <v>100</v>
      </c>
      <c r="E5657">
        <v>9</v>
      </c>
      <c r="F5657" t="s">
        <v>84</v>
      </c>
      <c r="G5657">
        <v>0.119021018262158</v>
      </c>
      <c r="H5657">
        <v>0</v>
      </c>
      <c r="I5657">
        <v>1.7232453091490399E-3</v>
      </c>
      <c r="J5657" s="1">
        <v>0</v>
      </c>
      <c r="K5657" s="1">
        <v>150</v>
      </c>
    </row>
    <row r="5658" spans="1:11">
      <c r="A5658" t="s">
        <v>31</v>
      </c>
      <c r="B5658" t="s">
        <v>126</v>
      </c>
      <c r="C5658" t="s">
        <v>99</v>
      </c>
      <c r="D5658" t="s">
        <v>100</v>
      </c>
      <c r="E5658">
        <v>9</v>
      </c>
      <c r="F5658" t="s">
        <v>80</v>
      </c>
      <c r="G5658">
        <v>0.119021018262158</v>
      </c>
      <c r="H5658">
        <v>0</v>
      </c>
      <c r="I5658">
        <v>2.2449184030233099E-3</v>
      </c>
      <c r="J5658" s="1">
        <v>0</v>
      </c>
      <c r="K5658" s="1">
        <v>150</v>
      </c>
    </row>
    <row r="5659" spans="1:11">
      <c r="A5659" t="s">
        <v>31</v>
      </c>
      <c r="B5659" t="s">
        <v>126</v>
      </c>
      <c r="C5659" t="s">
        <v>99</v>
      </c>
      <c r="D5659" t="s">
        <v>100</v>
      </c>
      <c r="E5659">
        <v>9</v>
      </c>
      <c r="F5659" t="s">
        <v>81</v>
      </c>
      <c r="G5659">
        <v>0.119021018262158</v>
      </c>
      <c r="H5659">
        <v>0</v>
      </c>
      <c r="I5659">
        <v>-1.27315061669732E-3</v>
      </c>
      <c r="J5659" s="1">
        <v>0</v>
      </c>
      <c r="K5659" s="1">
        <v>150</v>
      </c>
    </row>
    <row r="5660" spans="1:11">
      <c r="A5660" t="s">
        <v>31</v>
      </c>
      <c r="B5660" t="s">
        <v>126</v>
      </c>
      <c r="C5660" t="s">
        <v>99</v>
      </c>
      <c r="D5660" t="s">
        <v>100</v>
      </c>
      <c r="E5660">
        <v>9</v>
      </c>
      <c r="F5660" t="s">
        <v>66</v>
      </c>
      <c r="G5660">
        <v>0.119021018262158</v>
      </c>
      <c r="H5660">
        <v>0</v>
      </c>
      <c r="I5660">
        <v>1.91787835539944E-2</v>
      </c>
      <c r="J5660" s="1">
        <v>0</v>
      </c>
      <c r="K5660" s="1">
        <v>150</v>
      </c>
    </row>
    <row r="5661" spans="1:11">
      <c r="A5661" t="s">
        <v>31</v>
      </c>
      <c r="B5661" t="s">
        <v>126</v>
      </c>
      <c r="C5661" t="s">
        <v>99</v>
      </c>
      <c r="D5661" t="s">
        <v>100</v>
      </c>
      <c r="E5661">
        <v>9</v>
      </c>
      <c r="F5661" t="s">
        <v>56</v>
      </c>
      <c r="G5661">
        <v>0.119021018262158</v>
      </c>
      <c r="H5661">
        <v>0</v>
      </c>
      <c r="I5661">
        <v>1.2960987499120301E-2</v>
      </c>
      <c r="J5661" s="1">
        <v>0</v>
      </c>
      <c r="K5661" s="1">
        <v>150</v>
      </c>
    </row>
    <row r="5662" spans="1:11">
      <c r="A5662" t="s">
        <v>31</v>
      </c>
      <c r="B5662" t="s">
        <v>126</v>
      </c>
      <c r="C5662" t="s">
        <v>99</v>
      </c>
      <c r="D5662" t="s">
        <v>100</v>
      </c>
      <c r="E5662">
        <v>9</v>
      </c>
      <c r="F5662" t="s">
        <v>82</v>
      </c>
      <c r="G5662">
        <v>0.119021018262158</v>
      </c>
      <c r="H5662">
        <v>0</v>
      </c>
      <c r="I5662">
        <v>8.8662427557302196E-3</v>
      </c>
      <c r="J5662" s="1">
        <v>0</v>
      </c>
      <c r="K5662" s="1">
        <v>150</v>
      </c>
    </row>
    <row r="5663" spans="1:11">
      <c r="A5663" t="s">
        <v>31</v>
      </c>
      <c r="B5663" t="s">
        <v>126</v>
      </c>
      <c r="C5663" t="s">
        <v>99</v>
      </c>
      <c r="D5663" t="s">
        <v>100</v>
      </c>
      <c r="E5663">
        <v>9</v>
      </c>
      <c r="F5663" t="s">
        <v>88</v>
      </c>
      <c r="G5663">
        <v>0.119021018262158</v>
      </c>
      <c r="H5663">
        <v>0</v>
      </c>
      <c r="I5663">
        <v>-9.2110787894121799E-4</v>
      </c>
      <c r="J5663" s="1">
        <v>0</v>
      </c>
      <c r="K5663" s="1">
        <v>38.459016393442603</v>
      </c>
    </row>
    <row r="5664" spans="1:11">
      <c r="A5664" t="s">
        <v>31</v>
      </c>
      <c r="B5664" t="s">
        <v>126</v>
      </c>
      <c r="C5664" t="s">
        <v>99</v>
      </c>
      <c r="D5664" t="s">
        <v>100</v>
      </c>
      <c r="E5664">
        <v>9</v>
      </c>
      <c r="F5664" t="s">
        <v>88</v>
      </c>
      <c r="G5664">
        <v>0.119021018262158</v>
      </c>
      <c r="H5664">
        <v>1</v>
      </c>
      <c r="I5664">
        <v>8.8041730292066807E-3</v>
      </c>
      <c r="J5664" s="1">
        <v>38.459016393442603</v>
      </c>
      <c r="K5664" s="1">
        <v>150</v>
      </c>
    </row>
    <row r="5665" spans="1:11">
      <c r="A5665" t="s">
        <v>31</v>
      </c>
      <c r="B5665" t="s">
        <v>126</v>
      </c>
      <c r="C5665" t="s">
        <v>99</v>
      </c>
      <c r="D5665" t="s">
        <v>100</v>
      </c>
      <c r="E5665">
        <v>9</v>
      </c>
      <c r="F5665" t="s">
        <v>87</v>
      </c>
      <c r="G5665">
        <v>0.119021018262158</v>
      </c>
      <c r="H5665">
        <v>0</v>
      </c>
      <c r="I5665">
        <v>1.6961461261099499E-3</v>
      </c>
      <c r="J5665" s="1">
        <v>0</v>
      </c>
      <c r="K5665" s="1">
        <v>150</v>
      </c>
    </row>
    <row r="5666" spans="1:11">
      <c r="A5666" t="s">
        <v>31</v>
      </c>
      <c r="B5666" t="s">
        <v>126</v>
      </c>
      <c r="C5666" t="s">
        <v>99</v>
      </c>
      <c r="D5666" t="s">
        <v>100</v>
      </c>
      <c r="E5666">
        <v>9</v>
      </c>
      <c r="F5666" t="s">
        <v>85</v>
      </c>
      <c r="G5666">
        <v>0.119021018262158</v>
      </c>
      <c r="H5666">
        <v>0</v>
      </c>
      <c r="I5666">
        <v>-4.6161022661575702E-4</v>
      </c>
      <c r="J5666" s="1">
        <v>0</v>
      </c>
      <c r="K5666" s="1">
        <v>150</v>
      </c>
    </row>
    <row r="5667" spans="1:11">
      <c r="A5667" t="s">
        <v>31</v>
      </c>
      <c r="B5667" t="s">
        <v>126</v>
      </c>
      <c r="C5667" t="s">
        <v>99</v>
      </c>
      <c r="D5667" t="s">
        <v>100</v>
      </c>
      <c r="E5667">
        <v>9</v>
      </c>
      <c r="F5667" t="s">
        <v>89</v>
      </c>
      <c r="G5667">
        <v>0.119021018262158</v>
      </c>
      <c r="H5667">
        <v>0</v>
      </c>
      <c r="I5667">
        <v>6.9339248715733295E-4</v>
      </c>
      <c r="J5667" s="1">
        <v>0</v>
      </c>
      <c r="K5667" s="1">
        <v>150</v>
      </c>
    </row>
    <row r="5668" spans="1:11">
      <c r="A5668" t="s">
        <v>31</v>
      </c>
      <c r="B5668" t="s">
        <v>126</v>
      </c>
      <c r="C5668" t="s">
        <v>99</v>
      </c>
      <c r="D5668" t="s">
        <v>100</v>
      </c>
      <c r="E5668">
        <v>9</v>
      </c>
      <c r="F5668" t="s">
        <v>55</v>
      </c>
      <c r="G5668">
        <v>0.119021018262158</v>
      </c>
      <c r="H5668">
        <v>0</v>
      </c>
      <c r="I5668">
        <v>2.9237113648685201E-2</v>
      </c>
      <c r="J5668" s="1">
        <v>0</v>
      </c>
      <c r="K5668" s="1">
        <v>150</v>
      </c>
    </row>
    <row r="5669" spans="1:11">
      <c r="A5669" t="s">
        <v>31</v>
      </c>
      <c r="B5669" t="s">
        <v>126</v>
      </c>
      <c r="C5669" t="s">
        <v>99</v>
      </c>
      <c r="D5669" t="s">
        <v>100</v>
      </c>
      <c r="E5669">
        <v>9</v>
      </c>
      <c r="F5669" t="s">
        <v>61</v>
      </c>
      <c r="G5669">
        <v>0.119021018262158</v>
      </c>
      <c r="H5669">
        <v>0</v>
      </c>
      <c r="I5669">
        <v>2.0106385598900298E-2</v>
      </c>
      <c r="J5669" s="1">
        <v>0</v>
      </c>
      <c r="K5669" s="1">
        <v>150</v>
      </c>
    </row>
    <row r="5670" spans="1:11">
      <c r="A5670" t="s">
        <v>31</v>
      </c>
      <c r="B5670" t="s">
        <v>126</v>
      </c>
      <c r="C5670" t="s">
        <v>99</v>
      </c>
      <c r="D5670" t="s">
        <v>100</v>
      </c>
      <c r="E5670">
        <v>9</v>
      </c>
      <c r="F5670" t="s">
        <v>60</v>
      </c>
      <c r="G5670">
        <v>0.119021018262158</v>
      </c>
      <c r="H5670">
        <v>0</v>
      </c>
      <c r="I5670">
        <v>1.39043594507213E-2</v>
      </c>
      <c r="J5670" s="1">
        <v>0</v>
      </c>
      <c r="K5670" s="1">
        <v>150</v>
      </c>
    </row>
    <row r="5671" spans="1:11">
      <c r="A5671" t="s">
        <v>31</v>
      </c>
      <c r="B5671" t="s">
        <v>126</v>
      </c>
      <c r="C5671" t="s">
        <v>99</v>
      </c>
      <c r="D5671" t="s">
        <v>100</v>
      </c>
      <c r="E5671">
        <v>9</v>
      </c>
      <c r="F5671" t="s">
        <v>57</v>
      </c>
      <c r="G5671">
        <v>0.119021018262158</v>
      </c>
      <c r="H5671">
        <v>0</v>
      </c>
      <c r="I5671">
        <v>1.6749640265573702E-2</v>
      </c>
      <c r="J5671" s="1">
        <v>0</v>
      </c>
      <c r="K5671" s="1">
        <v>150</v>
      </c>
    </row>
    <row r="5672" spans="1:11">
      <c r="A5672" t="s">
        <v>31</v>
      </c>
      <c r="B5672" t="s">
        <v>126</v>
      </c>
      <c r="C5672" t="s">
        <v>99</v>
      </c>
      <c r="D5672" t="s">
        <v>100</v>
      </c>
      <c r="E5672">
        <v>9</v>
      </c>
      <c r="F5672" t="s">
        <v>59</v>
      </c>
      <c r="G5672">
        <v>0.119021018262158</v>
      </c>
      <c r="H5672">
        <v>0</v>
      </c>
      <c r="I5672">
        <v>-6.9972884263118102E-4</v>
      </c>
      <c r="J5672" s="1">
        <v>0</v>
      </c>
      <c r="K5672" s="1">
        <v>150</v>
      </c>
    </row>
    <row r="5673" spans="1:11">
      <c r="A5673" t="s">
        <v>31</v>
      </c>
      <c r="B5673" t="s">
        <v>126</v>
      </c>
      <c r="C5673" t="s">
        <v>99</v>
      </c>
      <c r="D5673" t="s">
        <v>100</v>
      </c>
      <c r="E5673">
        <v>9</v>
      </c>
      <c r="F5673" t="s">
        <v>83</v>
      </c>
      <c r="G5673">
        <v>0.119021018262158</v>
      </c>
      <c r="H5673">
        <v>0</v>
      </c>
      <c r="I5673">
        <v>1.93766826714321E-2</v>
      </c>
      <c r="J5673" s="1">
        <v>0</v>
      </c>
      <c r="K5673" s="1">
        <v>150</v>
      </c>
    </row>
    <row r="5674" spans="1:11">
      <c r="A5674" t="s">
        <v>31</v>
      </c>
      <c r="B5674" t="s">
        <v>126</v>
      </c>
      <c r="C5674" t="s">
        <v>99</v>
      </c>
      <c r="D5674" t="s">
        <v>100</v>
      </c>
      <c r="E5674">
        <v>9</v>
      </c>
      <c r="F5674" t="s">
        <v>65</v>
      </c>
      <c r="G5674">
        <v>0.119021018262158</v>
      </c>
      <c r="H5674">
        <v>0</v>
      </c>
      <c r="I5674">
        <v>2.25375859311664E-2</v>
      </c>
      <c r="J5674" s="1">
        <v>0</v>
      </c>
      <c r="K5674" s="1">
        <v>150</v>
      </c>
    </row>
    <row r="5675" spans="1:11">
      <c r="A5675" t="s">
        <v>31</v>
      </c>
      <c r="B5675" t="s">
        <v>126</v>
      </c>
      <c r="C5675" t="s">
        <v>99</v>
      </c>
      <c r="D5675" t="s">
        <v>100</v>
      </c>
      <c r="E5675">
        <v>9</v>
      </c>
      <c r="F5675" t="s">
        <v>64</v>
      </c>
      <c r="G5675">
        <v>0.119021018262158</v>
      </c>
      <c r="H5675">
        <v>0</v>
      </c>
      <c r="I5675">
        <v>5.6590315434129198E-3</v>
      </c>
      <c r="J5675" s="1">
        <v>0</v>
      </c>
      <c r="K5675" s="1">
        <v>150</v>
      </c>
    </row>
    <row r="5676" spans="1:11">
      <c r="A5676" t="s">
        <v>31</v>
      </c>
      <c r="B5676" t="s">
        <v>126</v>
      </c>
      <c r="C5676" t="s">
        <v>99</v>
      </c>
      <c r="D5676" t="s">
        <v>100</v>
      </c>
      <c r="E5676">
        <v>9</v>
      </c>
      <c r="F5676" t="s">
        <v>17</v>
      </c>
      <c r="G5676">
        <v>0.119021018262158</v>
      </c>
      <c r="H5676">
        <v>0</v>
      </c>
      <c r="I5676">
        <v>-3.68170222607987E-2</v>
      </c>
      <c r="J5676" s="1">
        <v>0</v>
      </c>
      <c r="K5676" s="1">
        <v>150</v>
      </c>
    </row>
    <row r="5677" spans="1:11">
      <c r="A5677" t="s">
        <v>31</v>
      </c>
      <c r="B5677" t="s">
        <v>126</v>
      </c>
      <c r="C5677" t="s">
        <v>99</v>
      </c>
      <c r="D5677" t="s">
        <v>100</v>
      </c>
      <c r="E5677">
        <v>9</v>
      </c>
      <c r="F5677" t="s">
        <v>63</v>
      </c>
      <c r="G5677">
        <v>0.119021018262158</v>
      </c>
      <c r="H5677">
        <v>0</v>
      </c>
      <c r="I5677">
        <v>1.0587553882854E-2</v>
      </c>
      <c r="J5677" s="1">
        <v>0</v>
      </c>
      <c r="K5677" s="1">
        <v>150</v>
      </c>
    </row>
    <row r="5678" spans="1:11">
      <c r="A5678" t="s">
        <v>31</v>
      </c>
      <c r="B5678" t="s">
        <v>126</v>
      </c>
      <c r="C5678" t="s">
        <v>99</v>
      </c>
      <c r="D5678" t="s">
        <v>100</v>
      </c>
      <c r="E5678">
        <v>9</v>
      </c>
      <c r="F5678" t="s">
        <v>72</v>
      </c>
      <c r="G5678">
        <v>0.119021018262158</v>
      </c>
      <c r="H5678">
        <v>0</v>
      </c>
      <c r="I5678">
        <v>-3.9587203448509203E-2</v>
      </c>
      <c r="J5678" s="1">
        <v>0</v>
      </c>
      <c r="K5678" s="1">
        <v>150</v>
      </c>
    </row>
    <row r="5679" spans="1:11">
      <c r="A5679" t="s">
        <v>31</v>
      </c>
      <c r="B5679" t="s">
        <v>126</v>
      </c>
      <c r="C5679" t="s">
        <v>99</v>
      </c>
      <c r="D5679" t="s">
        <v>100</v>
      </c>
      <c r="E5679">
        <v>10</v>
      </c>
      <c r="F5679" t="s">
        <v>62</v>
      </c>
      <c r="G5679">
        <v>0.121844220966445</v>
      </c>
      <c r="H5679">
        <v>0</v>
      </c>
      <c r="I5679">
        <v>2.1903677324144402E-3</v>
      </c>
      <c r="J5679" s="1">
        <v>0</v>
      </c>
      <c r="K5679" s="1">
        <v>150</v>
      </c>
    </row>
    <row r="5680" spans="1:11">
      <c r="A5680" t="s">
        <v>31</v>
      </c>
      <c r="B5680" t="s">
        <v>126</v>
      </c>
      <c r="C5680" t="s">
        <v>99</v>
      </c>
      <c r="D5680" t="s">
        <v>100</v>
      </c>
      <c r="E5680">
        <v>10</v>
      </c>
      <c r="F5680" t="s">
        <v>84</v>
      </c>
      <c r="G5680">
        <v>0.121844220966445</v>
      </c>
      <c r="H5680">
        <v>0</v>
      </c>
      <c r="I5680">
        <v>3.95384037412833E-3</v>
      </c>
      <c r="J5680" s="1">
        <v>0</v>
      </c>
      <c r="K5680" s="1">
        <v>150</v>
      </c>
    </row>
    <row r="5681" spans="1:11">
      <c r="A5681" t="s">
        <v>31</v>
      </c>
      <c r="B5681" t="s">
        <v>126</v>
      </c>
      <c r="C5681" t="s">
        <v>99</v>
      </c>
      <c r="D5681" t="s">
        <v>100</v>
      </c>
      <c r="E5681">
        <v>10</v>
      </c>
      <c r="F5681" t="s">
        <v>80</v>
      </c>
      <c r="G5681">
        <v>0.121844220966445</v>
      </c>
      <c r="H5681">
        <v>0</v>
      </c>
      <c r="I5681">
        <v>2.79241284593577E-3</v>
      </c>
      <c r="J5681" s="1">
        <v>0</v>
      </c>
      <c r="K5681" s="1">
        <v>150</v>
      </c>
    </row>
    <row r="5682" spans="1:11">
      <c r="A5682" t="s">
        <v>31</v>
      </c>
      <c r="B5682" t="s">
        <v>126</v>
      </c>
      <c r="C5682" t="s">
        <v>99</v>
      </c>
      <c r="D5682" t="s">
        <v>100</v>
      </c>
      <c r="E5682">
        <v>10</v>
      </c>
      <c r="F5682" t="s">
        <v>81</v>
      </c>
      <c r="G5682">
        <v>0.121844220966445</v>
      </c>
      <c r="H5682">
        <v>0</v>
      </c>
      <c r="I5682">
        <v>-2.81177541352284E-3</v>
      </c>
      <c r="J5682" s="1">
        <v>0</v>
      </c>
      <c r="K5682" s="1">
        <v>150</v>
      </c>
    </row>
    <row r="5683" spans="1:11">
      <c r="A5683" t="s">
        <v>31</v>
      </c>
      <c r="B5683" t="s">
        <v>126</v>
      </c>
      <c r="C5683" t="s">
        <v>99</v>
      </c>
      <c r="D5683" t="s">
        <v>100</v>
      </c>
      <c r="E5683">
        <v>10</v>
      </c>
      <c r="F5683" t="s">
        <v>66</v>
      </c>
      <c r="G5683">
        <v>0.121844220966445</v>
      </c>
      <c r="H5683">
        <v>0</v>
      </c>
      <c r="I5683">
        <v>1.91466748483064E-2</v>
      </c>
      <c r="J5683" s="1">
        <v>0</v>
      </c>
      <c r="K5683" s="1">
        <v>150</v>
      </c>
    </row>
    <row r="5684" spans="1:11">
      <c r="A5684" t="s">
        <v>31</v>
      </c>
      <c r="B5684" t="s">
        <v>126</v>
      </c>
      <c r="C5684" t="s">
        <v>99</v>
      </c>
      <c r="D5684" t="s">
        <v>100</v>
      </c>
      <c r="E5684">
        <v>10</v>
      </c>
      <c r="F5684" t="s">
        <v>56</v>
      </c>
      <c r="G5684">
        <v>0.121844220966445</v>
      </c>
      <c r="H5684">
        <v>0</v>
      </c>
      <c r="I5684">
        <v>1.4053195195347101E-2</v>
      </c>
      <c r="J5684" s="1">
        <v>0</v>
      </c>
      <c r="K5684" s="1">
        <v>150</v>
      </c>
    </row>
    <row r="5685" spans="1:11">
      <c r="A5685" t="s">
        <v>31</v>
      </c>
      <c r="B5685" t="s">
        <v>126</v>
      </c>
      <c r="C5685" t="s">
        <v>99</v>
      </c>
      <c r="D5685" t="s">
        <v>100</v>
      </c>
      <c r="E5685">
        <v>10</v>
      </c>
      <c r="F5685" t="s">
        <v>82</v>
      </c>
      <c r="G5685">
        <v>0.121844220966445</v>
      </c>
      <c r="H5685">
        <v>0</v>
      </c>
      <c r="I5685">
        <v>1.24673014464214E-2</v>
      </c>
      <c r="J5685" s="1">
        <v>0</v>
      </c>
      <c r="K5685" s="1">
        <v>150</v>
      </c>
    </row>
    <row r="5686" spans="1:11">
      <c r="A5686" t="s">
        <v>31</v>
      </c>
      <c r="B5686" t="s">
        <v>126</v>
      </c>
      <c r="C5686" t="s">
        <v>99</v>
      </c>
      <c r="D5686" t="s">
        <v>100</v>
      </c>
      <c r="E5686">
        <v>10</v>
      </c>
      <c r="F5686" t="s">
        <v>88</v>
      </c>
      <c r="G5686">
        <v>0.121844220966445</v>
      </c>
      <c r="H5686">
        <v>0</v>
      </c>
      <c r="I5686">
        <v>-7.6279381447890704E-3</v>
      </c>
      <c r="J5686" s="1">
        <v>0</v>
      </c>
      <c r="K5686" s="1">
        <v>3.08196721311475</v>
      </c>
    </row>
    <row r="5687" spans="1:11">
      <c r="A5687" t="s">
        <v>31</v>
      </c>
      <c r="B5687" t="s">
        <v>126</v>
      </c>
      <c r="C5687" t="s">
        <v>99</v>
      </c>
      <c r="D5687" t="s">
        <v>100</v>
      </c>
      <c r="E5687">
        <v>10</v>
      </c>
      <c r="F5687" t="s">
        <v>88</v>
      </c>
      <c r="G5687">
        <v>0.121844220966445</v>
      </c>
      <c r="H5687">
        <v>1</v>
      </c>
      <c r="I5687">
        <v>5.7588736223191002E-3</v>
      </c>
      <c r="J5687" s="1">
        <v>3.08196721311475</v>
      </c>
      <c r="K5687" s="1">
        <v>37.754098360655703</v>
      </c>
    </row>
    <row r="5688" spans="1:11">
      <c r="A5688" t="s">
        <v>31</v>
      </c>
      <c r="B5688" t="s">
        <v>126</v>
      </c>
      <c r="C5688" t="s">
        <v>99</v>
      </c>
      <c r="D5688" t="s">
        <v>100</v>
      </c>
      <c r="E5688">
        <v>10</v>
      </c>
      <c r="F5688" t="s">
        <v>88</v>
      </c>
      <c r="G5688">
        <v>0.121844220966445</v>
      </c>
      <c r="H5688">
        <v>2</v>
      </c>
      <c r="I5688">
        <v>7.2439993217169501E-3</v>
      </c>
      <c r="J5688" s="1">
        <v>37.754098360655703</v>
      </c>
      <c r="K5688" s="1">
        <v>150</v>
      </c>
    </row>
    <row r="5689" spans="1:11">
      <c r="A5689" t="s">
        <v>31</v>
      </c>
      <c r="B5689" t="s">
        <v>126</v>
      </c>
      <c r="C5689" t="s">
        <v>99</v>
      </c>
      <c r="D5689" t="s">
        <v>100</v>
      </c>
      <c r="E5689">
        <v>10</v>
      </c>
      <c r="F5689" t="s">
        <v>87</v>
      </c>
      <c r="G5689">
        <v>0.121844220966445</v>
      </c>
      <c r="H5689">
        <v>0</v>
      </c>
      <c r="I5689">
        <v>2.76515584394956E-3</v>
      </c>
      <c r="J5689" s="1">
        <v>0</v>
      </c>
      <c r="K5689" s="1">
        <v>150</v>
      </c>
    </row>
    <row r="5690" spans="1:11">
      <c r="A5690" t="s">
        <v>31</v>
      </c>
      <c r="B5690" t="s">
        <v>126</v>
      </c>
      <c r="C5690" t="s">
        <v>99</v>
      </c>
      <c r="D5690" t="s">
        <v>100</v>
      </c>
      <c r="E5690">
        <v>10</v>
      </c>
      <c r="F5690" t="s">
        <v>85</v>
      </c>
      <c r="G5690">
        <v>0.121844220966445</v>
      </c>
      <c r="H5690">
        <v>0</v>
      </c>
      <c r="I5690">
        <v>-1.7498267870234599E-4</v>
      </c>
      <c r="J5690" s="1">
        <v>0</v>
      </c>
      <c r="K5690" s="1">
        <v>150</v>
      </c>
    </row>
    <row r="5691" spans="1:11">
      <c r="A5691" t="s">
        <v>31</v>
      </c>
      <c r="B5691" t="s">
        <v>126</v>
      </c>
      <c r="C5691" t="s">
        <v>99</v>
      </c>
      <c r="D5691" t="s">
        <v>100</v>
      </c>
      <c r="E5691">
        <v>10</v>
      </c>
      <c r="F5691" t="s">
        <v>89</v>
      </c>
      <c r="G5691">
        <v>0.121844220966445</v>
      </c>
      <c r="H5691">
        <v>0</v>
      </c>
      <c r="I5691">
        <v>5.7694429785204904E-4</v>
      </c>
      <c r="J5691" s="1">
        <v>0</v>
      </c>
      <c r="K5691" s="1">
        <v>150</v>
      </c>
    </row>
    <row r="5692" spans="1:11">
      <c r="A5692" t="s">
        <v>31</v>
      </c>
      <c r="B5692" t="s">
        <v>126</v>
      </c>
      <c r="C5692" t="s">
        <v>99</v>
      </c>
      <c r="D5692" t="s">
        <v>100</v>
      </c>
      <c r="E5692">
        <v>10</v>
      </c>
      <c r="F5692" t="s">
        <v>55</v>
      </c>
      <c r="G5692">
        <v>0.121844220966445</v>
      </c>
      <c r="H5692">
        <v>0</v>
      </c>
      <c r="I5692">
        <v>2.93265210363521E-2</v>
      </c>
      <c r="J5692" s="1">
        <v>0</v>
      </c>
      <c r="K5692" s="1">
        <v>150</v>
      </c>
    </row>
    <row r="5693" spans="1:11">
      <c r="A5693" t="s">
        <v>31</v>
      </c>
      <c r="B5693" t="s">
        <v>126</v>
      </c>
      <c r="C5693" t="s">
        <v>99</v>
      </c>
      <c r="D5693" t="s">
        <v>100</v>
      </c>
      <c r="E5693">
        <v>10</v>
      </c>
      <c r="F5693" t="s">
        <v>61</v>
      </c>
      <c r="G5693">
        <v>0.121844220966445</v>
      </c>
      <c r="H5693">
        <v>0</v>
      </c>
      <c r="I5693">
        <v>1.7391587630582701E-2</v>
      </c>
      <c r="J5693" s="1">
        <v>0</v>
      </c>
      <c r="K5693" s="1">
        <v>150</v>
      </c>
    </row>
    <row r="5694" spans="1:11">
      <c r="A5694" t="s">
        <v>31</v>
      </c>
      <c r="B5694" t="s">
        <v>126</v>
      </c>
      <c r="C5694" t="s">
        <v>99</v>
      </c>
      <c r="D5694" t="s">
        <v>100</v>
      </c>
      <c r="E5694">
        <v>10</v>
      </c>
      <c r="F5694" t="s">
        <v>60</v>
      </c>
      <c r="G5694">
        <v>0.121844220966445</v>
      </c>
      <c r="H5694">
        <v>0</v>
      </c>
      <c r="I5694">
        <v>1.3452067051288701E-2</v>
      </c>
      <c r="J5694" s="1">
        <v>0</v>
      </c>
      <c r="K5694" s="1">
        <v>150</v>
      </c>
    </row>
    <row r="5695" spans="1:11">
      <c r="A5695" t="s">
        <v>31</v>
      </c>
      <c r="B5695" t="s">
        <v>126</v>
      </c>
      <c r="C5695" t="s">
        <v>99</v>
      </c>
      <c r="D5695" t="s">
        <v>100</v>
      </c>
      <c r="E5695">
        <v>10</v>
      </c>
      <c r="F5695" t="s">
        <v>57</v>
      </c>
      <c r="G5695">
        <v>0.121844220966445</v>
      </c>
      <c r="H5695">
        <v>0</v>
      </c>
      <c r="I5695">
        <v>1.54276225042727E-2</v>
      </c>
      <c r="J5695" s="1">
        <v>0</v>
      </c>
      <c r="K5695" s="1">
        <v>150</v>
      </c>
    </row>
    <row r="5696" spans="1:11">
      <c r="A5696" t="s">
        <v>31</v>
      </c>
      <c r="B5696" t="s">
        <v>126</v>
      </c>
      <c r="C5696" t="s">
        <v>99</v>
      </c>
      <c r="D5696" t="s">
        <v>100</v>
      </c>
      <c r="E5696">
        <v>10</v>
      </c>
      <c r="F5696" t="s">
        <v>59</v>
      </c>
      <c r="G5696">
        <v>0.121844220966445</v>
      </c>
      <c r="H5696">
        <v>0</v>
      </c>
      <c r="I5696">
        <v>-1.06750706940939E-3</v>
      </c>
      <c r="J5696" s="1">
        <v>0</v>
      </c>
      <c r="K5696" s="1">
        <v>150</v>
      </c>
    </row>
    <row r="5697" spans="1:11">
      <c r="A5697" t="s">
        <v>31</v>
      </c>
      <c r="B5697" t="s">
        <v>126</v>
      </c>
      <c r="C5697" t="s">
        <v>99</v>
      </c>
      <c r="D5697" t="s">
        <v>100</v>
      </c>
      <c r="E5697">
        <v>10</v>
      </c>
      <c r="F5697" t="s">
        <v>83</v>
      </c>
      <c r="G5697">
        <v>0.121844220966445</v>
      </c>
      <c r="H5697">
        <v>0</v>
      </c>
      <c r="I5697">
        <v>1.5232740358902E-2</v>
      </c>
      <c r="J5697" s="1">
        <v>0</v>
      </c>
      <c r="K5697" s="1">
        <v>150</v>
      </c>
    </row>
    <row r="5698" spans="1:11">
      <c r="A5698" t="s">
        <v>31</v>
      </c>
      <c r="B5698" t="s">
        <v>126</v>
      </c>
      <c r="C5698" t="s">
        <v>99</v>
      </c>
      <c r="D5698" t="s">
        <v>100</v>
      </c>
      <c r="E5698">
        <v>10</v>
      </c>
      <c r="F5698" t="s">
        <v>65</v>
      </c>
      <c r="G5698">
        <v>0.121844220966445</v>
      </c>
      <c r="H5698">
        <v>0</v>
      </c>
      <c r="I5698">
        <v>2.5524334265140398E-2</v>
      </c>
      <c r="J5698" s="1">
        <v>0</v>
      </c>
      <c r="K5698" s="1">
        <v>150</v>
      </c>
    </row>
    <row r="5699" spans="1:11">
      <c r="A5699" t="s">
        <v>31</v>
      </c>
      <c r="B5699" t="s">
        <v>126</v>
      </c>
      <c r="C5699" t="s">
        <v>99</v>
      </c>
      <c r="D5699" t="s">
        <v>100</v>
      </c>
      <c r="E5699">
        <v>10</v>
      </c>
      <c r="F5699" t="s">
        <v>64</v>
      </c>
      <c r="G5699">
        <v>0.121844220966445</v>
      </c>
      <c r="H5699">
        <v>0</v>
      </c>
      <c r="I5699">
        <v>6.5294028267357997E-3</v>
      </c>
      <c r="J5699" s="1">
        <v>0</v>
      </c>
      <c r="K5699" s="1">
        <v>150</v>
      </c>
    </row>
    <row r="5700" spans="1:11">
      <c r="A5700" t="s">
        <v>31</v>
      </c>
      <c r="B5700" t="s">
        <v>126</v>
      </c>
      <c r="C5700" t="s">
        <v>99</v>
      </c>
      <c r="D5700" t="s">
        <v>100</v>
      </c>
      <c r="E5700">
        <v>10</v>
      </c>
      <c r="F5700" t="s">
        <v>17</v>
      </c>
      <c r="G5700">
        <v>0.121844220966445</v>
      </c>
      <c r="H5700">
        <v>0</v>
      </c>
      <c r="I5700">
        <v>-3.9301110001330401E-2</v>
      </c>
      <c r="J5700" s="1">
        <v>0</v>
      </c>
      <c r="K5700" s="1">
        <v>150</v>
      </c>
    </row>
    <row r="5701" spans="1:11">
      <c r="A5701" t="s">
        <v>31</v>
      </c>
      <c r="B5701" t="s">
        <v>126</v>
      </c>
      <c r="C5701" t="s">
        <v>99</v>
      </c>
      <c r="D5701" t="s">
        <v>100</v>
      </c>
      <c r="E5701">
        <v>10</v>
      </c>
      <c r="F5701" t="s">
        <v>63</v>
      </c>
      <c r="G5701">
        <v>0.121844220966445</v>
      </c>
      <c r="H5701">
        <v>0</v>
      </c>
      <c r="I5701">
        <v>7.5682427547488504E-3</v>
      </c>
      <c r="J5701" s="1">
        <v>0</v>
      </c>
      <c r="K5701" s="1">
        <v>150</v>
      </c>
    </row>
    <row r="5702" spans="1:11">
      <c r="A5702" t="s">
        <v>31</v>
      </c>
      <c r="B5702" t="s">
        <v>126</v>
      </c>
      <c r="C5702" t="s">
        <v>99</v>
      </c>
      <c r="D5702" t="s">
        <v>100</v>
      </c>
      <c r="E5702">
        <v>10</v>
      </c>
      <c r="F5702" t="s">
        <v>72</v>
      </c>
      <c r="G5702">
        <v>0.121844220966445</v>
      </c>
      <c r="H5702">
        <v>0</v>
      </c>
      <c r="I5702">
        <v>-3.78832051247769E-2</v>
      </c>
      <c r="J5702" s="1">
        <v>0</v>
      </c>
      <c r="K5702" s="1">
        <v>150</v>
      </c>
    </row>
    <row r="5703" spans="1:11">
      <c r="A5703" t="s">
        <v>31</v>
      </c>
      <c r="B5703" t="s">
        <v>126</v>
      </c>
      <c r="C5703" t="s">
        <v>99</v>
      </c>
      <c r="D5703" t="s">
        <v>100</v>
      </c>
      <c r="E5703">
        <v>11</v>
      </c>
      <c r="F5703" t="s">
        <v>62</v>
      </c>
      <c r="G5703">
        <v>0.11821190406207401</v>
      </c>
      <c r="H5703">
        <v>0</v>
      </c>
      <c r="I5703">
        <v>1.13281629101099E-2</v>
      </c>
      <c r="J5703" s="1">
        <v>0</v>
      </c>
      <c r="K5703" s="1">
        <v>150</v>
      </c>
    </row>
    <row r="5704" spans="1:11">
      <c r="A5704" t="s">
        <v>31</v>
      </c>
      <c r="B5704" t="s">
        <v>126</v>
      </c>
      <c r="C5704" t="s">
        <v>99</v>
      </c>
      <c r="D5704" t="s">
        <v>100</v>
      </c>
      <c r="E5704">
        <v>11</v>
      </c>
      <c r="F5704" t="s">
        <v>84</v>
      </c>
      <c r="G5704">
        <v>0.11821190406207401</v>
      </c>
      <c r="H5704">
        <v>0</v>
      </c>
      <c r="I5704">
        <v>3.3222367456324699E-3</v>
      </c>
      <c r="J5704" s="1">
        <v>0</v>
      </c>
      <c r="K5704" s="1">
        <v>150</v>
      </c>
    </row>
    <row r="5705" spans="1:11">
      <c r="A5705" t="s">
        <v>31</v>
      </c>
      <c r="B5705" t="s">
        <v>126</v>
      </c>
      <c r="C5705" t="s">
        <v>99</v>
      </c>
      <c r="D5705" t="s">
        <v>100</v>
      </c>
      <c r="E5705">
        <v>11</v>
      </c>
      <c r="F5705" t="s">
        <v>80</v>
      </c>
      <c r="G5705">
        <v>0.11821190406207401</v>
      </c>
      <c r="H5705">
        <v>0</v>
      </c>
      <c r="I5705">
        <v>2.2990161742887298E-3</v>
      </c>
      <c r="J5705" s="1">
        <v>0</v>
      </c>
      <c r="K5705" s="1">
        <v>150</v>
      </c>
    </row>
    <row r="5706" spans="1:11">
      <c r="A5706" t="s">
        <v>31</v>
      </c>
      <c r="B5706" t="s">
        <v>126</v>
      </c>
      <c r="C5706" t="s">
        <v>99</v>
      </c>
      <c r="D5706" t="s">
        <v>100</v>
      </c>
      <c r="E5706">
        <v>11</v>
      </c>
      <c r="F5706" t="s">
        <v>81</v>
      </c>
      <c r="G5706">
        <v>0.11821190406207401</v>
      </c>
      <c r="H5706">
        <v>0</v>
      </c>
      <c r="I5706">
        <v>-8.7968804322011097E-4</v>
      </c>
      <c r="J5706" s="1">
        <v>0</v>
      </c>
      <c r="K5706" s="1">
        <v>150</v>
      </c>
    </row>
    <row r="5707" spans="1:11">
      <c r="A5707" t="s">
        <v>31</v>
      </c>
      <c r="B5707" t="s">
        <v>126</v>
      </c>
      <c r="C5707" t="s">
        <v>99</v>
      </c>
      <c r="D5707" t="s">
        <v>100</v>
      </c>
      <c r="E5707">
        <v>11</v>
      </c>
      <c r="F5707" t="s">
        <v>66</v>
      </c>
      <c r="G5707">
        <v>0.11821190406207401</v>
      </c>
      <c r="H5707">
        <v>0</v>
      </c>
      <c r="I5707">
        <v>1.8157209360276799E-2</v>
      </c>
      <c r="J5707" s="1">
        <v>0</v>
      </c>
      <c r="K5707" s="1">
        <v>150</v>
      </c>
    </row>
    <row r="5708" spans="1:11">
      <c r="A5708" t="s">
        <v>31</v>
      </c>
      <c r="B5708" t="s">
        <v>126</v>
      </c>
      <c r="C5708" t="s">
        <v>99</v>
      </c>
      <c r="D5708" t="s">
        <v>100</v>
      </c>
      <c r="E5708">
        <v>11</v>
      </c>
      <c r="F5708" t="s">
        <v>56</v>
      </c>
      <c r="G5708">
        <v>0.11821190406207401</v>
      </c>
      <c r="H5708">
        <v>0</v>
      </c>
      <c r="I5708">
        <v>1.1576893203778501E-2</v>
      </c>
      <c r="J5708" s="1">
        <v>0</v>
      </c>
      <c r="K5708" s="1">
        <v>150</v>
      </c>
    </row>
    <row r="5709" spans="1:11">
      <c r="A5709" t="s">
        <v>31</v>
      </c>
      <c r="B5709" t="s">
        <v>126</v>
      </c>
      <c r="C5709" t="s">
        <v>99</v>
      </c>
      <c r="D5709" t="s">
        <v>100</v>
      </c>
      <c r="E5709">
        <v>11</v>
      </c>
      <c r="F5709" t="s">
        <v>82</v>
      </c>
      <c r="G5709">
        <v>0.11821190406207401</v>
      </c>
      <c r="H5709">
        <v>0</v>
      </c>
      <c r="I5709">
        <v>1.03471053939173E-2</v>
      </c>
      <c r="J5709" s="1">
        <v>0</v>
      </c>
      <c r="K5709" s="1">
        <v>150</v>
      </c>
    </row>
    <row r="5710" spans="1:11">
      <c r="A5710" t="s">
        <v>31</v>
      </c>
      <c r="B5710" t="s">
        <v>126</v>
      </c>
      <c r="C5710" t="s">
        <v>99</v>
      </c>
      <c r="D5710" t="s">
        <v>100</v>
      </c>
      <c r="E5710">
        <v>11</v>
      </c>
      <c r="F5710" t="s">
        <v>88</v>
      </c>
      <c r="G5710">
        <v>0.11821190406207401</v>
      </c>
      <c r="H5710">
        <v>0</v>
      </c>
      <c r="I5710">
        <v>4.0541692230892897E-5</v>
      </c>
      <c r="J5710" s="1">
        <v>0</v>
      </c>
      <c r="K5710" s="1">
        <v>150</v>
      </c>
    </row>
    <row r="5711" spans="1:11">
      <c r="A5711" t="s">
        <v>31</v>
      </c>
      <c r="B5711" t="s">
        <v>126</v>
      </c>
      <c r="C5711" t="s">
        <v>99</v>
      </c>
      <c r="D5711" t="s">
        <v>100</v>
      </c>
      <c r="E5711">
        <v>11</v>
      </c>
      <c r="F5711" t="s">
        <v>87</v>
      </c>
      <c r="G5711">
        <v>0.11821190406207401</v>
      </c>
      <c r="H5711">
        <v>0</v>
      </c>
      <c r="I5711">
        <v>-2.5474738351080102E-4</v>
      </c>
      <c r="J5711" s="1">
        <v>0</v>
      </c>
      <c r="K5711" s="1">
        <v>150</v>
      </c>
    </row>
    <row r="5712" spans="1:11">
      <c r="A5712" t="s">
        <v>31</v>
      </c>
      <c r="B5712" t="s">
        <v>126</v>
      </c>
      <c r="C5712" t="s">
        <v>99</v>
      </c>
      <c r="D5712" t="s">
        <v>100</v>
      </c>
      <c r="E5712">
        <v>11</v>
      </c>
      <c r="F5712" t="s">
        <v>85</v>
      </c>
      <c r="G5712">
        <v>0.11821190406207401</v>
      </c>
      <c r="H5712">
        <v>0</v>
      </c>
      <c r="I5712">
        <v>8.61610889012427E-4</v>
      </c>
      <c r="J5712" s="1">
        <v>0</v>
      </c>
      <c r="K5712" s="1">
        <v>150</v>
      </c>
    </row>
    <row r="5713" spans="1:11">
      <c r="A5713" t="s">
        <v>31</v>
      </c>
      <c r="B5713" t="s">
        <v>126</v>
      </c>
      <c r="C5713" t="s">
        <v>99</v>
      </c>
      <c r="D5713" t="s">
        <v>100</v>
      </c>
      <c r="E5713">
        <v>11</v>
      </c>
      <c r="F5713" t="s">
        <v>89</v>
      </c>
      <c r="G5713">
        <v>0.11821190406207401</v>
      </c>
      <c r="H5713">
        <v>0</v>
      </c>
      <c r="I5713">
        <v>4.7011076228471802E-4</v>
      </c>
      <c r="J5713" s="1">
        <v>0</v>
      </c>
      <c r="K5713" s="1">
        <v>150</v>
      </c>
    </row>
    <row r="5714" spans="1:11">
      <c r="A5714" t="s">
        <v>31</v>
      </c>
      <c r="B5714" t="s">
        <v>126</v>
      </c>
      <c r="C5714" t="s">
        <v>99</v>
      </c>
      <c r="D5714" t="s">
        <v>100</v>
      </c>
      <c r="E5714">
        <v>11</v>
      </c>
      <c r="F5714" t="s">
        <v>55</v>
      </c>
      <c r="G5714">
        <v>0.11821190406207401</v>
      </c>
      <c r="H5714">
        <v>0</v>
      </c>
      <c r="I5714">
        <v>2.6098403276782998E-2</v>
      </c>
      <c r="J5714" s="1">
        <v>0</v>
      </c>
      <c r="K5714" s="1">
        <v>150</v>
      </c>
    </row>
    <row r="5715" spans="1:11">
      <c r="A5715" t="s">
        <v>31</v>
      </c>
      <c r="B5715" t="s">
        <v>126</v>
      </c>
      <c r="C5715" t="s">
        <v>99</v>
      </c>
      <c r="D5715" t="s">
        <v>100</v>
      </c>
      <c r="E5715">
        <v>11</v>
      </c>
      <c r="F5715" t="s">
        <v>61</v>
      </c>
      <c r="G5715">
        <v>0.11821190406207401</v>
      </c>
      <c r="H5715">
        <v>0</v>
      </c>
      <c r="I5715">
        <v>3.13707642209093E-2</v>
      </c>
      <c r="J5715" s="1">
        <v>0</v>
      </c>
      <c r="K5715" s="1">
        <v>150</v>
      </c>
    </row>
    <row r="5716" spans="1:11">
      <c r="A5716" t="s">
        <v>31</v>
      </c>
      <c r="B5716" t="s">
        <v>126</v>
      </c>
      <c r="C5716" t="s">
        <v>99</v>
      </c>
      <c r="D5716" t="s">
        <v>100</v>
      </c>
      <c r="E5716">
        <v>11</v>
      </c>
      <c r="F5716" t="s">
        <v>60</v>
      </c>
      <c r="G5716">
        <v>0.11821190406207401</v>
      </c>
      <c r="H5716">
        <v>0</v>
      </c>
      <c r="I5716">
        <v>1.91207253133154E-2</v>
      </c>
      <c r="J5716" s="1">
        <v>0</v>
      </c>
      <c r="K5716" s="1">
        <v>150</v>
      </c>
    </row>
    <row r="5717" spans="1:11">
      <c r="A5717" t="s">
        <v>31</v>
      </c>
      <c r="B5717" t="s">
        <v>126</v>
      </c>
      <c r="C5717" t="s">
        <v>99</v>
      </c>
      <c r="D5717" t="s">
        <v>100</v>
      </c>
      <c r="E5717">
        <v>11</v>
      </c>
      <c r="F5717" t="s">
        <v>57</v>
      </c>
      <c r="G5717">
        <v>0.11821190406207401</v>
      </c>
      <c r="H5717">
        <v>0</v>
      </c>
      <c r="I5717">
        <v>1.72078330676423E-2</v>
      </c>
      <c r="J5717" s="1">
        <v>0</v>
      </c>
      <c r="K5717" s="1">
        <v>150</v>
      </c>
    </row>
    <row r="5718" spans="1:11">
      <c r="A5718" t="s">
        <v>31</v>
      </c>
      <c r="B5718" t="s">
        <v>126</v>
      </c>
      <c r="C5718" t="s">
        <v>99</v>
      </c>
      <c r="D5718" t="s">
        <v>100</v>
      </c>
      <c r="E5718">
        <v>11</v>
      </c>
      <c r="F5718" t="s">
        <v>59</v>
      </c>
      <c r="G5718">
        <v>0.11821190406207401</v>
      </c>
      <c r="H5718">
        <v>0</v>
      </c>
      <c r="I5718">
        <v>4.6739365454463002E-3</v>
      </c>
      <c r="J5718" s="1">
        <v>0</v>
      </c>
      <c r="K5718" s="1">
        <v>150</v>
      </c>
    </row>
    <row r="5719" spans="1:11">
      <c r="A5719" t="s">
        <v>31</v>
      </c>
      <c r="B5719" t="s">
        <v>126</v>
      </c>
      <c r="C5719" t="s">
        <v>99</v>
      </c>
      <c r="D5719" t="s">
        <v>100</v>
      </c>
      <c r="E5719">
        <v>11</v>
      </c>
      <c r="F5719" t="s">
        <v>83</v>
      </c>
      <c r="G5719">
        <v>0.11821190406207401</v>
      </c>
      <c r="H5719">
        <v>0</v>
      </c>
      <c r="I5719">
        <v>2.0531507598267801E-2</v>
      </c>
      <c r="J5719" s="1">
        <v>0</v>
      </c>
      <c r="K5719" s="1">
        <v>150</v>
      </c>
    </row>
    <row r="5720" spans="1:11">
      <c r="A5720" t="s">
        <v>31</v>
      </c>
      <c r="B5720" t="s">
        <v>126</v>
      </c>
      <c r="C5720" t="s">
        <v>99</v>
      </c>
      <c r="D5720" t="s">
        <v>100</v>
      </c>
      <c r="E5720">
        <v>11</v>
      </c>
      <c r="F5720" t="s">
        <v>65</v>
      </c>
      <c r="G5720">
        <v>0.11821190406207401</v>
      </c>
      <c r="H5720">
        <v>0</v>
      </c>
      <c r="I5720">
        <v>2.1446234109552698E-2</v>
      </c>
      <c r="J5720" s="1">
        <v>0</v>
      </c>
      <c r="K5720" s="1">
        <v>150</v>
      </c>
    </row>
    <row r="5721" spans="1:11">
      <c r="A5721" t="s">
        <v>31</v>
      </c>
      <c r="B5721" t="s">
        <v>126</v>
      </c>
      <c r="C5721" t="s">
        <v>99</v>
      </c>
      <c r="D5721" t="s">
        <v>100</v>
      </c>
      <c r="E5721">
        <v>11</v>
      </c>
      <c r="F5721" t="s">
        <v>64</v>
      </c>
      <c r="G5721">
        <v>0.11821190406207401</v>
      </c>
      <c r="H5721">
        <v>0</v>
      </c>
      <c r="I5721">
        <v>8.8168949286393898E-3</v>
      </c>
      <c r="J5721" s="1">
        <v>0</v>
      </c>
      <c r="K5721" s="1">
        <v>150</v>
      </c>
    </row>
    <row r="5722" spans="1:11">
      <c r="A5722" t="s">
        <v>31</v>
      </c>
      <c r="B5722" t="s">
        <v>126</v>
      </c>
      <c r="C5722" t="s">
        <v>99</v>
      </c>
      <c r="D5722" t="s">
        <v>100</v>
      </c>
      <c r="E5722">
        <v>11</v>
      </c>
      <c r="F5722" t="s">
        <v>17</v>
      </c>
      <c r="G5722">
        <v>0.11821190406207401</v>
      </c>
      <c r="H5722">
        <v>0</v>
      </c>
      <c r="I5722">
        <v>-3.6953031313660401E-2</v>
      </c>
      <c r="J5722" s="1">
        <v>0</v>
      </c>
      <c r="K5722" s="1">
        <v>150</v>
      </c>
    </row>
    <row r="5723" spans="1:11">
      <c r="A5723" t="s">
        <v>31</v>
      </c>
      <c r="B5723" t="s">
        <v>126</v>
      </c>
      <c r="C5723" t="s">
        <v>99</v>
      </c>
      <c r="D5723" t="s">
        <v>100</v>
      </c>
      <c r="E5723">
        <v>11</v>
      </c>
      <c r="F5723" t="s">
        <v>63</v>
      </c>
      <c r="G5723">
        <v>0.11821190406207401</v>
      </c>
      <c r="H5723">
        <v>0</v>
      </c>
      <c r="I5723">
        <v>9.5237016224664992E-3</v>
      </c>
      <c r="J5723" s="1">
        <v>0</v>
      </c>
      <c r="K5723" s="1">
        <v>150</v>
      </c>
    </row>
    <row r="5724" spans="1:11">
      <c r="A5724" t="s">
        <v>31</v>
      </c>
      <c r="B5724" t="s">
        <v>126</v>
      </c>
      <c r="C5724" t="s">
        <v>99</v>
      </c>
      <c r="D5724" t="s">
        <v>100</v>
      </c>
      <c r="E5724">
        <v>11</v>
      </c>
      <c r="F5724" t="s">
        <v>72</v>
      </c>
      <c r="G5724">
        <v>0.11821190406207401</v>
      </c>
      <c r="H5724">
        <v>0</v>
      </c>
      <c r="I5724">
        <v>-1.7544801537672201E-2</v>
      </c>
      <c r="J5724" s="1">
        <v>0</v>
      </c>
      <c r="K5724" s="1">
        <v>150</v>
      </c>
    </row>
    <row r="5725" spans="1:11">
      <c r="A5725" t="s">
        <v>31</v>
      </c>
      <c r="B5725" t="s">
        <v>126</v>
      </c>
      <c r="C5725" t="s">
        <v>99</v>
      </c>
      <c r="D5725" t="s">
        <v>100</v>
      </c>
      <c r="E5725">
        <v>12</v>
      </c>
      <c r="F5725" t="s">
        <v>62</v>
      </c>
      <c r="G5725">
        <v>0.113348139515316</v>
      </c>
      <c r="H5725">
        <v>0</v>
      </c>
      <c r="I5725">
        <v>1.4573884006889999E-2</v>
      </c>
      <c r="J5725" s="1">
        <v>0</v>
      </c>
      <c r="K5725" s="1">
        <v>150</v>
      </c>
    </row>
    <row r="5726" spans="1:11">
      <c r="A5726" t="s">
        <v>31</v>
      </c>
      <c r="B5726" t="s">
        <v>126</v>
      </c>
      <c r="C5726" t="s">
        <v>99</v>
      </c>
      <c r="D5726" t="s">
        <v>100</v>
      </c>
      <c r="E5726">
        <v>12</v>
      </c>
      <c r="F5726" t="s">
        <v>84</v>
      </c>
      <c r="G5726">
        <v>0.113348139515316</v>
      </c>
      <c r="H5726">
        <v>0</v>
      </c>
      <c r="I5726">
        <v>2.8416786504408399E-3</v>
      </c>
      <c r="J5726" s="1">
        <v>0</v>
      </c>
      <c r="K5726" s="1">
        <v>150</v>
      </c>
    </row>
    <row r="5727" spans="1:11">
      <c r="A5727" t="s">
        <v>31</v>
      </c>
      <c r="B5727" t="s">
        <v>126</v>
      </c>
      <c r="C5727" t="s">
        <v>99</v>
      </c>
      <c r="D5727" t="s">
        <v>100</v>
      </c>
      <c r="E5727">
        <v>12</v>
      </c>
      <c r="F5727" t="s">
        <v>80</v>
      </c>
      <c r="G5727">
        <v>0.113348139515316</v>
      </c>
      <c r="H5727">
        <v>0</v>
      </c>
      <c r="I5727">
        <v>1.4915350035187901E-3</v>
      </c>
      <c r="J5727" s="1">
        <v>0</v>
      </c>
      <c r="K5727" s="1">
        <v>150</v>
      </c>
    </row>
    <row r="5728" spans="1:11">
      <c r="A5728" t="s">
        <v>31</v>
      </c>
      <c r="B5728" t="s">
        <v>126</v>
      </c>
      <c r="C5728" t="s">
        <v>99</v>
      </c>
      <c r="D5728" t="s">
        <v>100</v>
      </c>
      <c r="E5728">
        <v>12</v>
      </c>
      <c r="F5728" t="s">
        <v>81</v>
      </c>
      <c r="G5728">
        <v>0.113348139515316</v>
      </c>
      <c r="H5728">
        <v>0</v>
      </c>
      <c r="I5728">
        <v>1.79630232323268E-3</v>
      </c>
      <c r="J5728" s="1">
        <v>0</v>
      </c>
      <c r="K5728" s="1">
        <v>150</v>
      </c>
    </row>
    <row r="5729" spans="1:11">
      <c r="A5729" t="s">
        <v>31</v>
      </c>
      <c r="B5729" t="s">
        <v>126</v>
      </c>
      <c r="C5729" t="s">
        <v>99</v>
      </c>
      <c r="D5729" t="s">
        <v>100</v>
      </c>
      <c r="E5729">
        <v>12</v>
      </c>
      <c r="F5729" t="s">
        <v>66</v>
      </c>
      <c r="G5729">
        <v>0.113348139515316</v>
      </c>
      <c r="H5729">
        <v>0</v>
      </c>
      <c r="I5729">
        <v>1.6711388310806499E-2</v>
      </c>
      <c r="J5729" s="1">
        <v>0</v>
      </c>
      <c r="K5729" s="1">
        <v>150</v>
      </c>
    </row>
    <row r="5730" spans="1:11">
      <c r="A5730" t="s">
        <v>31</v>
      </c>
      <c r="B5730" t="s">
        <v>126</v>
      </c>
      <c r="C5730" t="s">
        <v>99</v>
      </c>
      <c r="D5730" t="s">
        <v>100</v>
      </c>
      <c r="E5730">
        <v>12</v>
      </c>
      <c r="F5730" t="s">
        <v>56</v>
      </c>
      <c r="G5730">
        <v>0.113348139515316</v>
      </c>
      <c r="H5730">
        <v>0</v>
      </c>
      <c r="I5730">
        <v>1.29794771068242E-2</v>
      </c>
      <c r="J5730" s="1">
        <v>0</v>
      </c>
      <c r="K5730" s="1">
        <v>150</v>
      </c>
    </row>
    <row r="5731" spans="1:11">
      <c r="A5731" t="s">
        <v>31</v>
      </c>
      <c r="B5731" t="s">
        <v>126</v>
      </c>
      <c r="C5731" t="s">
        <v>99</v>
      </c>
      <c r="D5731" t="s">
        <v>100</v>
      </c>
      <c r="E5731">
        <v>12</v>
      </c>
      <c r="F5731" t="s">
        <v>82</v>
      </c>
      <c r="G5731">
        <v>0.113348139515316</v>
      </c>
      <c r="H5731">
        <v>0</v>
      </c>
      <c r="I5731">
        <v>1.93770391487424E-3</v>
      </c>
      <c r="J5731" s="1">
        <v>0</v>
      </c>
      <c r="K5731" s="1">
        <v>150</v>
      </c>
    </row>
    <row r="5732" spans="1:11">
      <c r="A5732" t="s">
        <v>31</v>
      </c>
      <c r="B5732" t="s">
        <v>126</v>
      </c>
      <c r="C5732" t="s">
        <v>99</v>
      </c>
      <c r="D5732" t="s">
        <v>100</v>
      </c>
      <c r="E5732">
        <v>12</v>
      </c>
      <c r="F5732" t="s">
        <v>88</v>
      </c>
      <c r="G5732">
        <v>0.113348139515316</v>
      </c>
      <c r="H5732">
        <v>0</v>
      </c>
      <c r="I5732">
        <v>2.5171258317580497E-4</v>
      </c>
      <c r="J5732" s="1">
        <v>0</v>
      </c>
      <c r="K5732" s="1">
        <v>150</v>
      </c>
    </row>
    <row r="5733" spans="1:11">
      <c r="A5733" t="s">
        <v>31</v>
      </c>
      <c r="B5733" t="s">
        <v>126</v>
      </c>
      <c r="C5733" t="s">
        <v>99</v>
      </c>
      <c r="D5733" t="s">
        <v>100</v>
      </c>
      <c r="E5733">
        <v>12</v>
      </c>
      <c r="F5733" t="s">
        <v>87</v>
      </c>
      <c r="G5733">
        <v>0.113348139515316</v>
      </c>
      <c r="H5733">
        <v>0</v>
      </c>
      <c r="I5733">
        <v>-1.0731181249938101E-3</v>
      </c>
      <c r="J5733" s="1">
        <v>0</v>
      </c>
      <c r="K5733" s="1">
        <v>150</v>
      </c>
    </row>
    <row r="5734" spans="1:11">
      <c r="A5734" t="s">
        <v>31</v>
      </c>
      <c r="B5734" t="s">
        <v>126</v>
      </c>
      <c r="C5734" t="s">
        <v>99</v>
      </c>
      <c r="D5734" t="s">
        <v>100</v>
      </c>
      <c r="E5734">
        <v>12</v>
      </c>
      <c r="F5734" t="s">
        <v>85</v>
      </c>
      <c r="G5734">
        <v>0.113348139515316</v>
      </c>
      <c r="H5734">
        <v>0</v>
      </c>
      <c r="I5734">
        <v>1.4115368910676E-3</v>
      </c>
      <c r="J5734" s="1">
        <v>0</v>
      </c>
      <c r="K5734" s="1">
        <v>150</v>
      </c>
    </row>
    <row r="5735" spans="1:11">
      <c r="A5735" t="s">
        <v>31</v>
      </c>
      <c r="B5735" t="s">
        <v>126</v>
      </c>
      <c r="C5735" t="s">
        <v>99</v>
      </c>
      <c r="D5735" t="s">
        <v>100</v>
      </c>
      <c r="E5735">
        <v>12</v>
      </c>
      <c r="F5735" t="s">
        <v>89</v>
      </c>
      <c r="G5735">
        <v>0.113348139515316</v>
      </c>
      <c r="H5735">
        <v>0</v>
      </c>
      <c r="I5735">
        <v>5.4794597449878504E-4</v>
      </c>
      <c r="J5735" s="1">
        <v>0</v>
      </c>
      <c r="K5735" s="1">
        <v>150</v>
      </c>
    </row>
    <row r="5736" spans="1:11">
      <c r="A5736" t="s">
        <v>31</v>
      </c>
      <c r="B5736" t="s">
        <v>126</v>
      </c>
      <c r="C5736" t="s">
        <v>99</v>
      </c>
      <c r="D5736" t="s">
        <v>100</v>
      </c>
      <c r="E5736">
        <v>12</v>
      </c>
      <c r="F5736" t="s">
        <v>55</v>
      </c>
      <c r="G5736">
        <v>0.113348139515316</v>
      </c>
      <c r="H5736">
        <v>0</v>
      </c>
      <c r="I5736">
        <v>2.8764400065257899E-2</v>
      </c>
      <c r="J5736" s="1">
        <v>0</v>
      </c>
      <c r="K5736" s="1">
        <v>150</v>
      </c>
    </row>
    <row r="5737" spans="1:11">
      <c r="A5737" t="s">
        <v>31</v>
      </c>
      <c r="B5737" t="s">
        <v>126</v>
      </c>
      <c r="C5737" t="s">
        <v>99</v>
      </c>
      <c r="D5737" t="s">
        <v>100</v>
      </c>
      <c r="E5737">
        <v>12</v>
      </c>
      <c r="F5737" t="s">
        <v>61</v>
      </c>
      <c r="G5737">
        <v>0.113348139515316</v>
      </c>
      <c r="H5737">
        <v>0</v>
      </c>
      <c r="I5737">
        <v>3.39077055201846E-2</v>
      </c>
      <c r="J5737" s="1">
        <v>0</v>
      </c>
      <c r="K5737" s="1">
        <v>150</v>
      </c>
    </row>
    <row r="5738" spans="1:11">
      <c r="A5738" t="s">
        <v>31</v>
      </c>
      <c r="B5738" t="s">
        <v>126</v>
      </c>
      <c r="C5738" t="s">
        <v>99</v>
      </c>
      <c r="D5738" t="s">
        <v>100</v>
      </c>
      <c r="E5738">
        <v>12</v>
      </c>
      <c r="F5738" t="s">
        <v>60</v>
      </c>
      <c r="G5738">
        <v>0.113348139515316</v>
      </c>
      <c r="H5738">
        <v>0</v>
      </c>
      <c r="I5738">
        <v>1.3551146129219401E-2</v>
      </c>
      <c r="J5738" s="1">
        <v>0</v>
      </c>
      <c r="K5738" s="1">
        <v>150</v>
      </c>
    </row>
    <row r="5739" spans="1:11">
      <c r="A5739" t="s">
        <v>31</v>
      </c>
      <c r="B5739" t="s">
        <v>126</v>
      </c>
      <c r="C5739" t="s">
        <v>99</v>
      </c>
      <c r="D5739" t="s">
        <v>100</v>
      </c>
      <c r="E5739">
        <v>12</v>
      </c>
      <c r="F5739" t="s">
        <v>57</v>
      </c>
      <c r="G5739">
        <v>0.113348139515316</v>
      </c>
      <c r="H5739">
        <v>0</v>
      </c>
      <c r="I5739">
        <v>1.7585005433222799E-2</v>
      </c>
      <c r="J5739" s="1">
        <v>0</v>
      </c>
      <c r="K5739" s="1">
        <v>150</v>
      </c>
    </row>
    <row r="5740" spans="1:11">
      <c r="A5740" t="s">
        <v>31</v>
      </c>
      <c r="B5740" t="s">
        <v>126</v>
      </c>
      <c r="C5740" t="s">
        <v>99</v>
      </c>
      <c r="D5740" t="s">
        <v>100</v>
      </c>
      <c r="E5740">
        <v>12</v>
      </c>
      <c r="F5740" t="s">
        <v>59</v>
      </c>
      <c r="G5740">
        <v>0.113348139515316</v>
      </c>
      <c r="H5740">
        <v>0</v>
      </c>
      <c r="I5740">
        <v>-7.8938133348796296E-4</v>
      </c>
      <c r="J5740" s="1">
        <v>0</v>
      </c>
      <c r="K5740" s="1">
        <v>150</v>
      </c>
    </row>
    <row r="5741" spans="1:11">
      <c r="A5741" t="s">
        <v>31</v>
      </c>
      <c r="B5741" t="s">
        <v>126</v>
      </c>
      <c r="C5741" t="s">
        <v>99</v>
      </c>
      <c r="D5741" t="s">
        <v>100</v>
      </c>
      <c r="E5741">
        <v>12</v>
      </c>
      <c r="F5741" t="s">
        <v>83</v>
      </c>
      <c r="G5741">
        <v>0.113348139515316</v>
      </c>
      <c r="H5741">
        <v>0</v>
      </c>
      <c r="I5741">
        <v>1.6327512306131501E-2</v>
      </c>
      <c r="J5741" s="1">
        <v>0</v>
      </c>
      <c r="K5741" s="1">
        <v>150</v>
      </c>
    </row>
    <row r="5742" spans="1:11">
      <c r="A5742" t="s">
        <v>31</v>
      </c>
      <c r="B5742" t="s">
        <v>126</v>
      </c>
      <c r="C5742" t="s">
        <v>99</v>
      </c>
      <c r="D5742" t="s">
        <v>100</v>
      </c>
      <c r="E5742">
        <v>12</v>
      </c>
      <c r="F5742" t="s">
        <v>65</v>
      </c>
      <c r="G5742">
        <v>0.113348139515316</v>
      </c>
      <c r="H5742">
        <v>0</v>
      </c>
      <c r="I5742">
        <v>1.8373771768186699E-2</v>
      </c>
      <c r="J5742" s="1">
        <v>0</v>
      </c>
      <c r="K5742" s="1">
        <v>150</v>
      </c>
    </row>
    <row r="5743" spans="1:11">
      <c r="A5743" t="s">
        <v>31</v>
      </c>
      <c r="B5743" t="s">
        <v>126</v>
      </c>
      <c r="C5743" t="s">
        <v>99</v>
      </c>
      <c r="D5743" t="s">
        <v>100</v>
      </c>
      <c r="E5743">
        <v>12</v>
      </c>
      <c r="F5743" t="s">
        <v>64</v>
      </c>
      <c r="G5743">
        <v>0.113348139515316</v>
      </c>
      <c r="H5743">
        <v>0</v>
      </c>
      <c r="I5743">
        <v>1.3017205322062899E-2</v>
      </c>
      <c r="J5743" s="1">
        <v>0</v>
      </c>
      <c r="K5743" s="1">
        <v>150</v>
      </c>
    </row>
    <row r="5744" spans="1:11">
      <c r="A5744" t="s">
        <v>31</v>
      </c>
      <c r="B5744" t="s">
        <v>126</v>
      </c>
      <c r="C5744" t="s">
        <v>99</v>
      </c>
      <c r="D5744" t="s">
        <v>100</v>
      </c>
      <c r="E5744">
        <v>12</v>
      </c>
      <c r="F5744" t="s">
        <v>17</v>
      </c>
      <c r="G5744">
        <v>0.113348139515316</v>
      </c>
      <c r="H5744">
        <v>0</v>
      </c>
      <c r="I5744">
        <v>-3.6529481461773698E-2</v>
      </c>
      <c r="J5744" s="1">
        <v>0</v>
      </c>
      <c r="K5744" s="1">
        <v>150</v>
      </c>
    </row>
    <row r="5745" spans="1:11">
      <c r="A5745" t="s">
        <v>31</v>
      </c>
      <c r="B5745" t="s">
        <v>126</v>
      </c>
      <c r="C5745" t="s">
        <v>99</v>
      </c>
      <c r="D5745" t="s">
        <v>100</v>
      </c>
      <c r="E5745">
        <v>12</v>
      </c>
      <c r="F5745" t="s">
        <v>63</v>
      </c>
      <c r="G5745">
        <v>0.113348139515316</v>
      </c>
      <c r="H5745">
        <v>0</v>
      </c>
      <c r="I5745">
        <v>1.3597345303759299E-2</v>
      </c>
      <c r="J5745" s="1">
        <v>0</v>
      </c>
      <c r="K5745" s="1">
        <v>150</v>
      </c>
    </row>
    <row r="5746" spans="1:11">
      <c r="A5746" t="s">
        <v>31</v>
      </c>
      <c r="B5746" t="s">
        <v>126</v>
      </c>
      <c r="C5746" t="s">
        <v>99</v>
      </c>
      <c r="D5746" t="s">
        <v>100</v>
      </c>
      <c r="E5746">
        <v>12</v>
      </c>
      <c r="F5746" t="s">
        <v>72</v>
      </c>
      <c r="G5746">
        <v>0.113348139515316</v>
      </c>
      <c r="H5746">
        <v>0</v>
      </c>
      <c r="I5746">
        <v>-1.6568155738295301E-2</v>
      </c>
      <c r="J5746" s="1">
        <v>0</v>
      </c>
      <c r="K5746" s="1">
        <v>150</v>
      </c>
    </row>
    <row r="5747" spans="1:11">
      <c r="A5747" t="s">
        <v>31</v>
      </c>
      <c r="B5747" t="s">
        <v>126</v>
      </c>
      <c r="C5747" t="s">
        <v>99</v>
      </c>
      <c r="D5747" t="s">
        <v>100</v>
      </c>
      <c r="E5747">
        <v>13</v>
      </c>
      <c r="F5747" t="s">
        <v>62</v>
      </c>
      <c r="G5747">
        <v>0.115524716032278</v>
      </c>
      <c r="H5747">
        <v>0</v>
      </c>
      <c r="I5747">
        <v>3.0355114051216499E-2</v>
      </c>
      <c r="J5747" s="1">
        <v>0</v>
      </c>
      <c r="K5747" s="1">
        <v>150</v>
      </c>
    </row>
    <row r="5748" spans="1:11">
      <c r="A5748" t="s">
        <v>31</v>
      </c>
      <c r="B5748" t="s">
        <v>126</v>
      </c>
      <c r="C5748" t="s">
        <v>99</v>
      </c>
      <c r="D5748" t="s">
        <v>100</v>
      </c>
      <c r="E5748">
        <v>13</v>
      </c>
      <c r="F5748" t="s">
        <v>84</v>
      </c>
      <c r="G5748">
        <v>0.115524716032278</v>
      </c>
      <c r="H5748">
        <v>0</v>
      </c>
      <c r="I5748">
        <v>1.05449160031991E-5</v>
      </c>
      <c r="J5748" s="1">
        <v>0</v>
      </c>
      <c r="K5748" s="1">
        <v>150</v>
      </c>
    </row>
    <row r="5749" spans="1:11">
      <c r="A5749" t="s">
        <v>31</v>
      </c>
      <c r="B5749" t="s">
        <v>126</v>
      </c>
      <c r="C5749" t="s">
        <v>99</v>
      </c>
      <c r="D5749" t="s">
        <v>100</v>
      </c>
      <c r="E5749">
        <v>13</v>
      </c>
      <c r="F5749" t="s">
        <v>80</v>
      </c>
      <c r="G5749">
        <v>0.115524716032278</v>
      </c>
      <c r="H5749">
        <v>0</v>
      </c>
      <c r="I5749">
        <v>2.2127818968394699E-3</v>
      </c>
      <c r="J5749" s="1">
        <v>0</v>
      </c>
      <c r="K5749" s="1">
        <v>150</v>
      </c>
    </row>
    <row r="5750" spans="1:11">
      <c r="A5750" t="s">
        <v>31</v>
      </c>
      <c r="B5750" t="s">
        <v>126</v>
      </c>
      <c r="C5750" t="s">
        <v>99</v>
      </c>
      <c r="D5750" t="s">
        <v>100</v>
      </c>
      <c r="E5750">
        <v>13</v>
      </c>
      <c r="F5750" t="s">
        <v>81</v>
      </c>
      <c r="G5750">
        <v>0.115524716032278</v>
      </c>
      <c r="H5750">
        <v>0</v>
      </c>
      <c r="I5750">
        <v>3.7854870073894E-3</v>
      </c>
      <c r="J5750" s="1">
        <v>0</v>
      </c>
      <c r="K5750" s="1">
        <v>150</v>
      </c>
    </row>
    <row r="5751" spans="1:11">
      <c r="A5751" t="s">
        <v>31</v>
      </c>
      <c r="B5751" t="s">
        <v>126</v>
      </c>
      <c r="C5751" t="s">
        <v>99</v>
      </c>
      <c r="D5751" t="s">
        <v>100</v>
      </c>
      <c r="E5751">
        <v>13</v>
      </c>
      <c r="F5751" t="s">
        <v>66</v>
      </c>
      <c r="G5751">
        <v>0.115524716032278</v>
      </c>
      <c r="H5751">
        <v>0</v>
      </c>
      <c r="I5751">
        <v>2.1624501234438001E-2</v>
      </c>
      <c r="J5751" s="1">
        <v>0</v>
      </c>
      <c r="K5751" s="1">
        <v>150</v>
      </c>
    </row>
    <row r="5752" spans="1:11">
      <c r="A5752" t="s">
        <v>31</v>
      </c>
      <c r="B5752" t="s">
        <v>126</v>
      </c>
      <c r="C5752" t="s">
        <v>99</v>
      </c>
      <c r="D5752" t="s">
        <v>100</v>
      </c>
      <c r="E5752">
        <v>13</v>
      </c>
      <c r="F5752" t="s">
        <v>56</v>
      </c>
      <c r="G5752">
        <v>0.115524716032278</v>
      </c>
      <c r="H5752">
        <v>0</v>
      </c>
      <c r="I5752">
        <v>1.34744122330129E-2</v>
      </c>
      <c r="J5752" s="1">
        <v>0</v>
      </c>
      <c r="K5752" s="1">
        <v>150</v>
      </c>
    </row>
    <row r="5753" spans="1:11">
      <c r="A5753" t="s">
        <v>31</v>
      </c>
      <c r="B5753" t="s">
        <v>126</v>
      </c>
      <c r="C5753" t="s">
        <v>99</v>
      </c>
      <c r="D5753" t="s">
        <v>100</v>
      </c>
      <c r="E5753">
        <v>13</v>
      </c>
      <c r="F5753" t="s">
        <v>82</v>
      </c>
      <c r="G5753">
        <v>0.115524716032278</v>
      </c>
      <c r="H5753">
        <v>0</v>
      </c>
      <c r="I5753">
        <v>-1.1603646741985701E-2</v>
      </c>
      <c r="J5753" s="1">
        <v>0</v>
      </c>
      <c r="K5753" s="1">
        <v>150</v>
      </c>
    </row>
    <row r="5754" spans="1:11">
      <c r="A5754" t="s">
        <v>31</v>
      </c>
      <c r="B5754" t="s">
        <v>126</v>
      </c>
      <c r="C5754" t="s">
        <v>99</v>
      </c>
      <c r="D5754" t="s">
        <v>100</v>
      </c>
      <c r="E5754">
        <v>13</v>
      </c>
      <c r="F5754" t="s">
        <v>88</v>
      </c>
      <c r="G5754">
        <v>0.115524716032278</v>
      </c>
      <c r="H5754">
        <v>0</v>
      </c>
      <c r="I5754">
        <v>-4.21815049331216E-4</v>
      </c>
      <c r="J5754" s="1">
        <v>0</v>
      </c>
      <c r="K5754" s="1">
        <v>150</v>
      </c>
    </row>
    <row r="5755" spans="1:11">
      <c r="A5755" t="s">
        <v>31</v>
      </c>
      <c r="B5755" t="s">
        <v>126</v>
      </c>
      <c r="C5755" t="s">
        <v>99</v>
      </c>
      <c r="D5755" t="s">
        <v>100</v>
      </c>
      <c r="E5755">
        <v>13</v>
      </c>
      <c r="F5755" t="s">
        <v>87</v>
      </c>
      <c r="G5755">
        <v>0.115524716032278</v>
      </c>
      <c r="H5755">
        <v>0</v>
      </c>
      <c r="I5755">
        <v>-8.9036583697969603E-5</v>
      </c>
      <c r="J5755" s="1">
        <v>0</v>
      </c>
      <c r="K5755" s="1">
        <v>150</v>
      </c>
    </row>
    <row r="5756" spans="1:11">
      <c r="A5756" t="s">
        <v>31</v>
      </c>
      <c r="B5756" t="s">
        <v>126</v>
      </c>
      <c r="C5756" t="s">
        <v>99</v>
      </c>
      <c r="D5756" t="s">
        <v>100</v>
      </c>
      <c r="E5756">
        <v>13</v>
      </c>
      <c r="F5756" t="s">
        <v>85</v>
      </c>
      <c r="G5756">
        <v>0.115524716032278</v>
      </c>
      <c r="H5756">
        <v>0</v>
      </c>
      <c r="I5756">
        <v>1.06433789731266E-3</v>
      </c>
      <c r="J5756" s="1">
        <v>0</v>
      </c>
      <c r="K5756" s="1">
        <v>150</v>
      </c>
    </row>
    <row r="5757" spans="1:11">
      <c r="A5757" t="s">
        <v>31</v>
      </c>
      <c r="B5757" t="s">
        <v>126</v>
      </c>
      <c r="C5757" t="s">
        <v>99</v>
      </c>
      <c r="D5757" t="s">
        <v>100</v>
      </c>
      <c r="E5757">
        <v>13</v>
      </c>
      <c r="F5757" t="s">
        <v>89</v>
      </c>
      <c r="G5757">
        <v>0.115524716032278</v>
      </c>
      <c r="H5757">
        <v>0</v>
      </c>
      <c r="I5757">
        <v>3.1817005359704097E-4</v>
      </c>
      <c r="J5757" s="1">
        <v>0</v>
      </c>
      <c r="K5757" s="1">
        <v>150</v>
      </c>
    </row>
    <row r="5758" spans="1:11">
      <c r="A5758" t="s">
        <v>31</v>
      </c>
      <c r="B5758" t="s">
        <v>126</v>
      </c>
      <c r="C5758" t="s">
        <v>99</v>
      </c>
      <c r="D5758" t="s">
        <v>100</v>
      </c>
      <c r="E5758">
        <v>13</v>
      </c>
      <c r="F5758" t="s">
        <v>55</v>
      </c>
      <c r="G5758">
        <v>0.115524716032278</v>
      </c>
      <c r="H5758">
        <v>0</v>
      </c>
      <c r="I5758">
        <v>3.4385673679439399E-2</v>
      </c>
      <c r="J5758" s="1">
        <v>0</v>
      </c>
      <c r="K5758" s="1">
        <v>150</v>
      </c>
    </row>
    <row r="5759" spans="1:11">
      <c r="A5759" t="s">
        <v>31</v>
      </c>
      <c r="B5759" t="s">
        <v>126</v>
      </c>
      <c r="C5759" t="s">
        <v>99</v>
      </c>
      <c r="D5759" t="s">
        <v>100</v>
      </c>
      <c r="E5759">
        <v>13</v>
      </c>
      <c r="F5759" t="s">
        <v>61</v>
      </c>
      <c r="G5759">
        <v>0.115524716032278</v>
      </c>
      <c r="H5759">
        <v>0</v>
      </c>
      <c r="I5759">
        <v>3.4680923019992399E-2</v>
      </c>
      <c r="J5759" s="1">
        <v>0</v>
      </c>
      <c r="K5759" s="1">
        <v>150</v>
      </c>
    </row>
    <row r="5760" spans="1:11">
      <c r="A5760" t="s">
        <v>31</v>
      </c>
      <c r="B5760" t="s">
        <v>126</v>
      </c>
      <c r="C5760" t="s">
        <v>99</v>
      </c>
      <c r="D5760" t="s">
        <v>100</v>
      </c>
      <c r="E5760">
        <v>13</v>
      </c>
      <c r="F5760" t="s">
        <v>60</v>
      </c>
      <c r="G5760">
        <v>0.115524716032278</v>
      </c>
      <c r="H5760">
        <v>0</v>
      </c>
      <c r="I5760">
        <v>2.6364164384927301E-2</v>
      </c>
      <c r="J5760" s="1">
        <v>0</v>
      </c>
      <c r="K5760" s="1">
        <v>150</v>
      </c>
    </row>
    <row r="5761" spans="1:11">
      <c r="A5761" t="s">
        <v>31</v>
      </c>
      <c r="B5761" t="s">
        <v>126</v>
      </c>
      <c r="C5761" t="s">
        <v>99</v>
      </c>
      <c r="D5761" t="s">
        <v>100</v>
      </c>
      <c r="E5761">
        <v>13</v>
      </c>
      <c r="F5761" t="s">
        <v>57</v>
      </c>
      <c r="G5761">
        <v>0.115524716032278</v>
      </c>
      <c r="H5761">
        <v>0</v>
      </c>
      <c r="I5761">
        <v>1.7262142204254101E-2</v>
      </c>
      <c r="J5761" s="1">
        <v>0</v>
      </c>
      <c r="K5761" s="1">
        <v>150</v>
      </c>
    </row>
    <row r="5762" spans="1:11">
      <c r="A5762" t="s">
        <v>31</v>
      </c>
      <c r="B5762" t="s">
        <v>126</v>
      </c>
      <c r="C5762" t="s">
        <v>99</v>
      </c>
      <c r="D5762" t="s">
        <v>100</v>
      </c>
      <c r="E5762">
        <v>13</v>
      </c>
      <c r="F5762" t="s">
        <v>59</v>
      </c>
      <c r="G5762">
        <v>0.115524716032278</v>
      </c>
      <c r="H5762">
        <v>0</v>
      </c>
      <c r="I5762">
        <v>5.0160710097054001E-3</v>
      </c>
      <c r="J5762" s="1">
        <v>0</v>
      </c>
      <c r="K5762" s="1">
        <v>150</v>
      </c>
    </row>
    <row r="5763" spans="1:11">
      <c r="A5763" t="s">
        <v>31</v>
      </c>
      <c r="B5763" t="s">
        <v>126</v>
      </c>
      <c r="C5763" t="s">
        <v>99</v>
      </c>
      <c r="D5763" t="s">
        <v>100</v>
      </c>
      <c r="E5763">
        <v>13</v>
      </c>
      <c r="F5763" t="s">
        <v>83</v>
      </c>
      <c r="G5763">
        <v>0.115524716032278</v>
      </c>
      <c r="H5763">
        <v>0</v>
      </c>
      <c r="I5763">
        <v>1.19207582554034E-2</v>
      </c>
      <c r="J5763" s="1">
        <v>0</v>
      </c>
      <c r="K5763" s="1">
        <v>150</v>
      </c>
    </row>
    <row r="5764" spans="1:11">
      <c r="A5764" t="s">
        <v>31</v>
      </c>
      <c r="B5764" t="s">
        <v>126</v>
      </c>
      <c r="C5764" t="s">
        <v>99</v>
      </c>
      <c r="D5764" t="s">
        <v>100</v>
      </c>
      <c r="E5764">
        <v>13</v>
      </c>
      <c r="F5764" t="s">
        <v>65</v>
      </c>
      <c r="G5764">
        <v>0.115524716032278</v>
      </c>
      <c r="H5764">
        <v>0</v>
      </c>
      <c r="I5764">
        <v>2.08533461132114E-2</v>
      </c>
      <c r="J5764" s="1">
        <v>0</v>
      </c>
      <c r="K5764" s="1">
        <v>150</v>
      </c>
    </row>
    <row r="5765" spans="1:11">
      <c r="A5765" t="s">
        <v>31</v>
      </c>
      <c r="B5765" t="s">
        <v>126</v>
      </c>
      <c r="C5765" t="s">
        <v>99</v>
      </c>
      <c r="D5765" t="s">
        <v>100</v>
      </c>
      <c r="E5765">
        <v>13</v>
      </c>
      <c r="F5765" t="s">
        <v>64</v>
      </c>
      <c r="G5765">
        <v>0.115524716032278</v>
      </c>
      <c r="H5765">
        <v>0</v>
      </c>
      <c r="I5765">
        <v>1.61860675843064E-2</v>
      </c>
      <c r="J5765" s="1">
        <v>0</v>
      </c>
      <c r="K5765" s="1">
        <v>150</v>
      </c>
    </row>
    <row r="5766" spans="1:11">
      <c r="A5766" t="s">
        <v>31</v>
      </c>
      <c r="B5766" t="s">
        <v>126</v>
      </c>
      <c r="C5766" t="s">
        <v>99</v>
      </c>
      <c r="D5766" t="s">
        <v>100</v>
      </c>
      <c r="E5766">
        <v>13</v>
      </c>
      <c r="F5766" t="s">
        <v>17</v>
      </c>
      <c r="G5766">
        <v>0.115524716032278</v>
      </c>
      <c r="H5766">
        <v>0</v>
      </c>
      <c r="I5766">
        <v>-3.8737563400186997E-2</v>
      </c>
      <c r="J5766" s="1">
        <v>0</v>
      </c>
      <c r="K5766" s="1">
        <v>150</v>
      </c>
    </row>
    <row r="5767" spans="1:11">
      <c r="A5767" t="s">
        <v>31</v>
      </c>
      <c r="B5767" t="s">
        <v>126</v>
      </c>
      <c r="C5767" t="s">
        <v>99</v>
      </c>
      <c r="D5767" t="s">
        <v>100</v>
      </c>
      <c r="E5767">
        <v>13</v>
      </c>
      <c r="F5767" t="s">
        <v>63</v>
      </c>
      <c r="G5767">
        <v>0.115524716032278</v>
      </c>
      <c r="H5767">
        <v>0</v>
      </c>
      <c r="I5767">
        <v>2.74241563058777E-2</v>
      </c>
      <c r="J5767" s="1">
        <v>0</v>
      </c>
      <c r="K5767" s="1">
        <v>150</v>
      </c>
    </row>
    <row r="5768" spans="1:11">
      <c r="A5768" t="s">
        <v>31</v>
      </c>
      <c r="B5768" t="s">
        <v>126</v>
      </c>
      <c r="C5768" t="s">
        <v>99</v>
      </c>
      <c r="D5768" t="s">
        <v>100</v>
      </c>
      <c r="E5768">
        <v>13</v>
      </c>
      <c r="F5768" t="s">
        <v>72</v>
      </c>
      <c r="G5768">
        <v>0.115524716032278</v>
      </c>
      <c r="H5768">
        <v>0</v>
      </c>
      <c r="I5768">
        <v>-2.4151729477901999E-2</v>
      </c>
      <c r="J5768" s="1">
        <v>0</v>
      </c>
      <c r="K5768" s="1">
        <v>150</v>
      </c>
    </row>
    <row r="5769" spans="1:11">
      <c r="A5769" t="s">
        <v>31</v>
      </c>
      <c r="B5769" t="s">
        <v>126</v>
      </c>
      <c r="C5769" t="s">
        <v>99</v>
      </c>
      <c r="D5769" t="s">
        <v>100</v>
      </c>
      <c r="E5769">
        <v>14</v>
      </c>
      <c r="F5769" t="s">
        <v>62</v>
      </c>
      <c r="G5769">
        <v>0.115096865804523</v>
      </c>
      <c r="H5769">
        <v>0</v>
      </c>
      <c r="I5769">
        <v>3.1899664344126999E-2</v>
      </c>
      <c r="J5769" s="1">
        <v>0</v>
      </c>
      <c r="K5769" s="1">
        <v>150</v>
      </c>
    </row>
    <row r="5770" spans="1:11">
      <c r="A5770" t="s">
        <v>31</v>
      </c>
      <c r="B5770" t="s">
        <v>126</v>
      </c>
      <c r="C5770" t="s">
        <v>99</v>
      </c>
      <c r="D5770" t="s">
        <v>100</v>
      </c>
      <c r="E5770">
        <v>14</v>
      </c>
      <c r="F5770" t="s">
        <v>84</v>
      </c>
      <c r="G5770">
        <v>0.115096865804523</v>
      </c>
      <c r="H5770">
        <v>0</v>
      </c>
      <c r="I5770">
        <v>-2.4528844158104501E-3</v>
      </c>
      <c r="J5770" s="1">
        <v>0</v>
      </c>
      <c r="K5770" s="1">
        <v>150</v>
      </c>
    </row>
    <row r="5771" spans="1:11">
      <c r="A5771" t="s">
        <v>31</v>
      </c>
      <c r="B5771" t="s">
        <v>126</v>
      </c>
      <c r="C5771" t="s">
        <v>99</v>
      </c>
      <c r="D5771" t="s">
        <v>100</v>
      </c>
      <c r="E5771">
        <v>14</v>
      </c>
      <c r="F5771" t="s">
        <v>80</v>
      </c>
      <c r="G5771">
        <v>0.115096865804523</v>
      </c>
      <c r="H5771">
        <v>0</v>
      </c>
      <c r="I5771">
        <v>1.8557008858473599E-3</v>
      </c>
      <c r="J5771" s="1">
        <v>0</v>
      </c>
      <c r="K5771" s="1">
        <v>150</v>
      </c>
    </row>
    <row r="5772" spans="1:11">
      <c r="A5772" t="s">
        <v>31</v>
      </c>
      <c r="B5772" t="s">
        <v>126</v>
      </c>
      <c r="C5772" t="s">
        <v>99</v>
      </c>
      <c r="D5772" t="s">
        <v>100</v>
      </c>
      <c r="E5772">
        <v>14</v>
      </c>
      <c r="F5772" t="s">
        <v>81</v>
      </c>
      <c r="G5772">
        <v>0.115096865804523</v>
      </c>
      <c r="H5772">
        <v>0</v>
      </c>
      <c r="I5772">
        <v>6.8930280164797601E-3</v>
      </c>
      <c r="J5772" s="1">
        <v>0</v>
      </c>
      <c r="K5772" s="1">
        <v>150</v>
      </c>
    </row>
    <row r="5773" spans="1:11">
      <c r="A5773" t="s">
        <v>31</v>
      </c>
      <c r="B5773" t="s">
        <v>126</v>
      </c>
      <c r="C5773" t="s">
        <v>99</v>
      </c>
      <c r="D5773" t="s">
        <v>100</v>
      </c>
      <c r="E5773">
        <v>14</v>
      </c>
      <c r="F5773" t="s">
        <v>66</v>
      </c>
      <c r="G5773">
        <v>0.115096865804523</v>
      </c>
      <c r="H5773">
        <v>0</v>
      </c>
      <c r="I5773">
        <v>1.78844528657289E-2</v>
      </c>
      <c r="J5773" s="1">
        <v>0</v>
      </c>
      <c r="K5773" s="1">
        <v>150</v>
      </c>
    </row>
    <row r="5774" spans="1:11">
      <c r="A5774" t="s">
        <v>31</v>
      </c>
      <c r="B5774" t="s">
        <v>126</v>
      </c>
      <c r="C5774" t="s">
        <v>99</v>
      </c>
      <c r="D5774" t="s">
        <v>100</v>
      </c>
      <c r="E5774">
        <v>14</v>
      </c>
      <c r="F5774" t="s">
        <v>56</v>
      </c>
      <c r="G5774">
        <v>0.115096865804523</v>
      </c>
      <c r="H5774">
        <v>0</v>
      </c>
      <c r="I5774">
        <v>1.44043991842439E-2</v>
      </c>
      <c r="J5774" s="1">
        <v>0</v>
      </c>
      <c r="K5774" s="1">
        <v>150</v>
      </c>
    </row>
    <row r="5775" spans="1:11">
      <c r="A5775" t="s">
        <v>31</v>
      </c>
      <c r="B5775" t="s">
        <v>126</v>
      </c>
      <c r="C5775" t="s">
        <v>99</v>
      </c>
      <c r="D5775" t="s">
        <v>100</v>
      </c>
      <c r="E5775">
        <v>14</v>
      </c>
      <c r="F5775" t="s">
        <v>82</v>
      </c>
      <c r="G5775">
        <v>0.115096865804523</v>
      </c>
      <c r="H5775">
        <v>0</v>
      </c>
      <c r="I5775">
        <v>-1.40050781267582E-2</v>
      </c>
      <c r="J5775" s="1">
        <v>0</v>
      </c>
      <c r="K5775" s="1">
        <v>150</v>
      </c>
    </row>
    <row r="5776" spans="1:11">
      <c r="A5776" t="s">
        <v>31</v>
      </c>
      <c r="B5776" t="s">
        <v>126</v>
      </c>
      <c r="C5776" t="s">
        <v>99</v>
      </c>
      <c r="D5776" t="s">
        <v>100</v>
      </c>
      <c r="E5776">
        <v>14</v>
      </c>
      <c r="F5776" t="s">
        <v>88</v>
      </c>
      <c r="G5776">
        <v>0.115096865804523</v>
      </c>
      <c r="H5776">
        <v>0</v>
      </c>
      <c r="I5776">
        <v>2.2617361353493499E-4</v>
      </c>
      <c r="J5776" s="1">
        <v>0</v>
      </c>
      <c r="K5776" s="1">
        <v>150</v>
      </c>
    </row>
    <row r="5777" spans="1:11">
      <c r="A5777" t="s">
        <v>31</v>
      </c>
      <c r="B5777" t="s">
        <v>126</v>
      </c>
      <c r="C5777" t="s">
        <v>99</v>
      </c>
      <c r="D5777" t="s">
        <v>100</v>
      </c>
      <c r="E5777">
        <v>14</v>
      </c>
      <c r="F5777" t="s">
        <v>87</v>
      </c>
      <c r="G5777">
        <v>0.115096865804523</v>
      </c>
      <c r="H5777">
        <v>0</v>
      </c>
      <c r="I5777">
        <v>-5.53211328471064E-4</v>
      </c>
      <c r="J5777" s="1">
        <v>0</v>
      </c>
      <c r="K5777" s="1">
        <v>150</v>
      </c>
    </row>
    <row r="5778" spans="1:11">
      <c r="A5778" t="s">
        <v>31</v>
      </c>
      <c r="B5778" t="s">
        <v>126</v>
      </c>
      <c r="C5778" t="s">
        <v>99</v>
      </c>
      <c r="D5778" t="s">
        <v>100</v>
      </c>
      <c r="E5778">
        <v>14</v>
      </c>
      <c r="F5778" t="s">
        <v>85</v>
      </c>
      <c r="G5778">
        <v>0.115096865804523</v>
      </c>
      <c r="H5778">
        <v>0</v>
      </c>
      <c r="I5778">
        <v>1.18459139908956E-3</v>
      </c>
      <c r="J5778" s="1">
        <v>0</v>
      </c>
      <c r="K5778" s="1">
        <v>150</v>
      </c>
    </row>
    <row r="5779" spans="1:11">
      <c r="A5779" t="s">
        <v>31</v>
      </c>
      <c r="B5779" t="s">
        <v>126</v>
      </c>
      <c r="C5779" t="s">
        <v>99</v>
      </c>
      <c r="D5779" t="s">
        <v>100</v>
      </c>
      <c r="E5779">
        <v>14</v>
      </c>
      <c r="F5779" t="s">
        <v>89</v>
      </c>
      <c r="G5779">
        <v>0.115096865804523</v>
      </c>
      <c r="H5779">
        <v>0</v>
      </c>
      <c r="I5779">
        <v>1.8206882578020899E-4</v>
      </c>
      <c r="J5779" s="1">
        <v>0</v>
      </c>
      <c r="K5779" s="1">
        <v>150</v>
      </c>
    </row>
    <row r="5780" spans="1:11">
      <c r="A5780" t="s">
        <v>31</v>
      </c>
      <c r="B5780" t="s">
        <v>126</v>
      </c>
      <c r="C5780" t="s">
        <v>99</v>
      </c>
      <c r="D5780" t="s">
        <v>100</v>
      </c>
      <c r="E5780">
        <v>14</v>
      </c>
      <c r="F5780" t="s">
        <v>55</v>
      </c>
      <c r="G5780">
        <v>0.115096865804523</v>
      </c>
      <c r="H5780">
        <v>0</v>
      </c>
      <c r="I5780">
        <v>3.11787096811522E-2</v>
      </c>
      <c r="J5780" s="1">
        <v>0</v>
      </c>
      <c r="K5780" s="1">
        <v>150</v>
      </c>
    </row>
    <row r="5781" spans="1:11">
      <c r="A5781" t="s">
        <v>31</v>
      </c>
      <c r="B5781" t="s">
        <v>126</v>
      </c>
      <c r="C5781" t="s">
        <v>99</v>
      </c>
      <c r="D5781" t="s">
        <v>100</v>
      </c>
      <c r="E5781">
        <v>14</v>
      </c>
      <c r="F5781" t="s">
        <v>61</v>
      </c>
      <c r="G5781">
        <v>0.115096865804523</v>
      </c>
      <c r="H5781">
        <v>0</v>
      </c>
      <c r="I5781">
        <v>3.9146084097139697E-2</v>
      </c>
      <c r="J5781" s="1">
        <v>0</v>
      </c>
      <c r="K5781" s="1">
        <v>150</v>
      </c>
    </row>
    <row r="5782" spans="1:11">
      <c r="A5782" t="s">
        <v>31</v>
      </c>
      <c r="B5782" t="s">
        <v>126</v>
      </c>
      <c r="C5782" t="s">
        <v>99</v>
      </c>
      <c r="D5782" t="s">
        <v>100</v>
      </c>
      <c r="E5782">
        <v>14</v>
      </c>
      <c r="F5782" t="s">
        <v>60</v>
      </c>
      <c r="G5782">
        <v>0.115096865804523</v>
      </c>
      <c r="H5782">
        <v>0</v>
      </c>
      <c r="I5782">
        <v>2.3579795470004099E-2</v>
      </c>
      <c r="J5782" s="1">
        <v>0</v>
      </c>
      <c r="K5782" s="1">
        <v>150</v>
      </c>
    </row>
    <row r="5783" spans="1:11">
      <c r="A5783" t="s">
        <v>31</v>
      </c>
      <c r="B5783" t="s">
        <v>126</v>
      </c>
      <c r="C5783" t="s">
        <v>99</v>
      </c>
      <c r="D5783" t="s">
        <v>100</v>
      </c>
      <c r="E5783">
        <v>14</v>
      </c>
      <c r="F5783" t="s">
        <v>57</v>
      </c>
      <c r="G5783">
        <v>0.115096865804523</v>
      </c>
      <c r="H5783">
        <v>0</v>
      </c>
      <c r="I5783">
        <v>1.8208948106070901E-2</v>
      </c>
      <c r="J5783" s="1">
        <v>0</v>
      </c>
      <c r="K5783" s="1">
        <v>150</v>
      </c>
    </row>
    <row r="5784" spans="1:11">
      <c r="A5784" t="s">
        <v>31</v>
      </c>
      <c r="B5784" t="s">
        <v>126</v>
      </c>
      <c r="C5784" t="s">
        <v>99</v>
      </c>
      <c r="D5784" t="s">
        <v>100</v>
      </c>
      <c r="E5784">
        <v>14</v>
      </c>
      <c r="F5784" t="s">
        <v>59</v>
      </c>
      <c r="G5784">
        <v>0.115096865804523</v>
      </c>
      <c r="H5784">
        <v>0</v>
      </c>
      <c r="I5784">
        <v>5.63490537142642E-3</v>
      </c>
      <c r="J5784" s="1">
        <v>0</v>
      </c>
      <c r="K5784" s="1">
        <v>150</v>
      </c>
    </row>
    <row r="5785" spans="1:11">
      <c r="A5785" t="s">
        <v>31</v>
      </c>
      <c r="B5785" t="s">
        <v>126</v>
      </c>
      <c r="C5785" t="s">
        <v>99</v>
      </c>
      <c r="D5785" t="s">
        <v>100</v>
      </c>
      <c r="E5785">
        <v>14</v>
      </c>
      <c r="F5785" t="s">
        <v>83</v>
      </c>
      <c r="G5785">
        <v>0.115096865804523</v>
      </c>
      <c r="H5785">
        <v>0</v>
      </c>
      <c r="I5785">
        <v>1.2603209675904699E-2</v>
      </c>
      <c r="J5785" s="1">
        <v>0</v>
      </c>
      <c r="K5785" s="1">
        <v>150</v>
      </c>
    </row>
    <row r="5786" spans="1:11">
      <c r="A5786" t="s">
        <v>31</v>
      </c>
      <c r="B5786" t="s">
        <v>126</v>
      </c>
      <c r="C5786" t="s">
        <v>99</v>
      </c>
      <c r="D5786" t="s">
        <v>100</v>
      </c>
      <c r="E5786">
        <v>14</v>
      </c>
      <c r="F5786" t="s">
        <v>65</v>
      </c>
      <c r="G5786">
        <v>0.115096865804523</v>
      </c>
      <c r="H5786">
        <v>0</v>
      </c>
      <c r="I5786">
        <v>2.1976189196738501E-2</v>
      </c>
      <c r="J5786" s="1">
        <v>0</v>
      </c>
      <c r="K5786" s="1">
        <v>150</v>
      </c>
    </row>
    <row r="5787" spans="1:11">
      <c r="A5787" t="s">
        <v>31</v>
      </c>
      <c r="B5787" t="s">
        <v>126</v>
      </c>
      <c r="C5787" t="s">
        <v>99</v>
      </c>
      <c r="D5787" t="s">
        <v>100</v>
      </c>
      <c r="E5787">
        <v>14</v>
      </c>
      <c r="F5787" t="s">
        <v>64</v>
      </c>
      <c r="G5787">
        <v>0.115096865804523</v>
      </c>
      <c r="H5787">
        <v>0</v>
      </c>
      <c r="I5787">
        <v>1.79327052785348E-2</v>
      </c>
      <c r="J5787" s="1">
        <v>0</v>
      </c>
      <c r="K5787" s="1">
        <v>150</v>
      </c>
    </row>
    <row r="5788" spans="1:11">
      <c r="A5788" t="s">
        <v>31</v>
      </c>
      <c r="B5788" t="s">
        <v>126</v>
      </c>
      <c r="C5788" t="s">
        <v>99</v>
      </c>
      <c r="D5788" t="s">
        <v>100</v>
      </c>
      <c r="E5788">
        <v>14</v>
      </c>
      <c r="F5788" t="s">
        <v>17</v>
      </c>
      <c r="G5788">
        <v>0.115096865804523</v>
      </c>
      <c r="H5788">
        <v>0</v>
      </c>
      <c r="I5788">
        <v>-3.7611278794202598E-2</v>
      </c>
      <c r="J5788" s="1">
        <v>0</v>
      </c>
      <c r="K5788" s="1">
        <v>150</v>
      </c>
    </row>
    <row r="5789" spans="1:11">
      <c r="A5789" t="s">
        <v>31</v>
      </c>
      <c r="B5789" t="s">
        <v>126</v>
      </c>
      <c r="C5789" t="s">
        <v>99</v>
      </c>
      <c r="D5789" t="s">
        <v>100</v>
      </c>
      <c r="E5789">
        <v>14</v>
      </c>
      <c r="F5789" t="s">
        <v>63</v>
      </c>
      <c r="G5789">
        <v>0.115096865804523</v>
      </c>
      <c r="H5789">
        <v>0</v>
      </c>
      <c r="I5789">
        <v>2.8095687895273402E-2</v>
      </c>
      <c r="J5789" s="1">
        <v>0</v>
      </c>
      <c r="K5789" s="1">
        <v>150</v>
      </c>
    </row>
    <row r="5790" spans="1:11">
      <c r="A5790" t="s">
        <v>31</v>
      </c>
      <c r="B5790" t="s">
        <v>126</v>
      </c>
      <c r="C5790" t="s">
        <v>99</v>
      </c>
      <c r="D5790" t="s">
        <v>100</v>
      </c>
      <c r="E5790">
        <v>14</v>
      </c>
      <c r="F5790" t="s">
        <v>72</v>
      </c>
      <c r="G5790">
        <v>0.115096865804523</v>
      </c>
      <c r="H5790">
        <v>0</v>
      </c>
      <c r="I5790">
        <v>-3.24865690575473E-2</v>
      </c>
      <c r="J5790" s="1">
        <v>0</v>
      </c>
      <c r="K5790" s="1">
        <v>150</v>
      </c>
    </row>
    <row r="5791" spans="1:11">
      <c r="A5791" t="s">
        <v>31</v>
      </c>
      <c r="B5791" t="s">
        <v>126</v>
      </c>
      <c r="C5791" t="s">
        <v>99</v>
      </c>
      <c r="D5791" t="s">
        <v>100</v>
      </c>
      <c r="E5791">
        <v>15</v>
      </c>
      <c r="F5791" t="s">
        <v>62</v>
      </c>
      <c r="G5791">
        <v>0.11060606154019501</v>
      </c>
      <c r="H5791">
        <v>0</v>
      </c>
      <c r="I5791">
        <v>3.93821986367369E-2</v>
      </c>
      <c r="J5791" s="1">
        <v>0</v>
      </c>
      <c r="K5791" s="1">
        <v>150</v>
      </c>
    </row>
    <row r="5792" spans="1:11">
      <c r="A5792" t="s">
        <v>31</v>
      </c>
      <c r="B5792" t="s">
        <v>126</v>
      </c>
      <c r="C5792" t="s">
        <v>99</v>
      </c>
      <c r="D5792" t="s">
        <v>100</v>
      </c>
      <c r="E5792">
        <v>15</v>
      </c>
      <c r="F5792" t="s">
        <v>84</v>
      </c>
      <c r="G5792">
        <v>0.11060606154019501</v>
      </c>
      <c r="H5792">
        <v>0</v>
      </c>
      <c r="I5792">
        <v>-5.5888068988236704E-4</v>
      </c>
      <c r="J5792" s="1">
        <v>0</v>
      </c>
      <c r="K5792" s="1">
        <v>150</v>
      </c>
    </row>
    <row r="5793" spans="1:11">
      <c r="A5793" t="s">
        <v>31</v>
      </c>
      <c r="B5793" t="s">
        <v>126</v>
      </c>
      <c r="C5793" t="s">
        <v>99</v>
      </c>
      <c r="D5793" t="s">
        <v>100</v>
      </c>
      <c r="E5793">
        <v>15</v>
      </c>
      <c r="F5793" t="s">
        <v>80</v>
      </c>
      <c r="G5793">
        <v>0.11060606154019501</v>
      </c>
      <c r="H5793">
        <v>0</v>
      </c>
      <c r="I5793">
        <v>1.71529576384407E-3</v>
      </c>
      <c r="J5793" s="1">
        <v>0</v>
      </c>
      <c r="K5793" s="1">
        <v>150</v>
      </c>
    </row>
    <row r="5794" spans="1:11">
      <c r="A5794" t="s">
        <v>31</v>
      </c>
      <c r="B5794" t="s">
        <v>126</v>
      </c>
      <c r="C5794" t="s">
        <v>99</v>
      </c>
      <c r="D5794" t="s">
        <v>100</v>
      </c>
      <c r="E5794">
        <v>15</v>
      </c>
      <c r="F5794" t="s">
        <v>81</v>
      </c>
      <c r="G5794">
        <v>0.11060606154019501</v>
      </c>
      <c r="H5794">
        <v>0</v>
      </c>
      <c r="I5794">
        <v>4.4359246257585404E-3</v>
      </c>
      <c r="J5794" s="1">
        <v>0</v>
      </c>
      <c r="K5794" s="1">
        <v>150</v>
      </c>
    </row>
    <row r="5795" spans="1:11">
      <c r="A5795" t="s">
        <v>31</v>
      </c>
      <c r="B5795" t="s">
        <v>126</v>
      </c>
      <c r="C5795" t="s">
        <v>99</v>
      </c>
      <c r="D5795" t="s">
        <v>100</v>
      </c>
      <c r="E5795">
        <v>15</v>
      </c>
      <c r="F5795" t="s">
        <v>66</v>
      </c>
      <c r="G5795">
        <v>0.11060606154019501</v>
      </c>
      <c r="H5795">
        <v>0</v>
      </c>
      <c r="I5795">
        <v>2.4655077759467101E-2</v>
      </c>
      <c r="J5795" s="1">
        <v>0</v>
      </c>
      <c r="K5795" s="1">
        <v>150</v>
      </c>
    </row>
    <row r="5796" spans="1:11">
      <c r="A5796" t="s">
        <v>31</v>
      </c>
      <c r="B5796" t="s">
        <v>126</v>
      </c>
      <c r="C5796" t="s">
        <v>99</v>
      </c>
      <c r="D5796" t="s">
        <v>100</v>
      </c>
      <c r="E5796">
        <v>15</v>
      </c>
      <c r="F5796" t="s">
        <v>56</v>
      </c>
      <c r="G5796">
        <v>0.11060606154019501</v>
      </c>
      <c r="H5796">
        <v>0</v>
      </c>
      <c r="I5796">
        <v>1.94935368414367E-2</v>
      </c>
      <c r="J5796" s="1">
        <v>0</v>
      </c>
      <c r="K5796" s="1">
        <v>150</v>
      </c>
    </row>
    <row r="5797" spans="1:11">
      <c r="A5797" t="s">
        <v>31</v>
      </c>
      <c r="B5797" t="s">
        <v>126</v>
      </c>
      <c r="C5797" t="s">
        <v>99</v>
      </c>
      <c r="D5797" t="s">
        <v>100</v>
      </c>
      <c r="E5797">
        <v>15</v>
      </c>
      <c r="F5797" t="s">
        <v>82</v>
      </c>
      <c r="G5797">
        <v>0.11060606154019501</v>
      </c>
      <c r="H5797">
        <v>0</v>
      </c>
      <c r="I5797">
        <v>-1.4528208877224801E-2</v>
      </c>
      <c r="J5797" s="1">
        <v>0</v>
      </c>
      <c r="K5797" s="1">
        <v>150</v>
      </c>
    </row>
    <row r="5798" spans="1:11">
      <c r="A5798" t="s">
        <v>31</v>
      </c>
      <c r="B5798" t="s">
        <v>126</v>
      </c>
      <c r="C5798" t="s">
        <v>99</v>
      </c>
      <c r="D5798" t="s">
        <v>100</v>
      </c>
      <c r="E5798">
        <v>15</v>
      </c>
      <c r="F5798" t="s">
        <v>88</v>
      </c>
      <c r="G5798">
        <v>0.11060606154019501</v>
      </c>
      <c r="H5798">
        <v>0</v>
      </c>
      <c r="I5798">
        <v>-5.8590317768953705E-4</v>
      </c>
      <c r="J5798" s="1">
        <v>0</v>
      </c>
      <c r="K5798" s="1">
        <v>32.426229508196698</v>
      </c>
    </row>
    <row r="5799" spans="1:11">
      <c r="A5799" t="s">
        <v>31</v>
      </c>
      <c r="B5799" t="s">
        <v>126</v>
      </c>
      <c r="C5799" t="s">
        <v>99</v>
      </c>
      <c r="D5799" t="s">
        <v>100</v>
      </c>
      <c r="E5799">
        <v>15</v>
      </c>
      <c r="F5799" t="s">
        <v>88</v>
      </c>
      <c r="G5799">
        <v>0.11060606154019501</v>
      </c>
      <c r="H5799">
        <v>1</v>
      </c>
      <c r="I5799">
        <v>7.7777750372235097E-3</v>
      </c>
      <c r="J5799" s="1">
        <v>32.426229508196698</v>
      </c>
      <c r="K5799" s="1">
        <v>150</v>
      </c>
    </row>
    <row r="5800" spans="1:11">
      <c r="A5800" t="s">
        <v>31</v>
      </c>
      <c r="B5800" t="s">
        <v>126</v>
      </c>
      <c r="C5800" t="s">
        <v>99</v>
      </c>
      <c r="D5800" t="s">
        <v>100</v>
      </c>
      <c r="E5800">
        <v>15</v>
      </c>
      <c r="F5800" t="s">
        <v>87</v>
      </c>
      <c r="G5800">
        <v>0.11060606154019501</v>
      </c>
      <c r="H5800">
        <v>0</v>
      </c>
      <c r="I5800">
        <v>8.7703368377994699E-4</v>
      </c>
      <c r="J5800" s="1">
        <v>0</v>
      </c>
      <c r="K5800" s="1">
        <v>150</v>
      </c>
    </row>
    <row r="5801" spans="1:11">
      <c r="A5801" t="s">
        <v>31</v>
      </c>
      <c r="B5801" t="s">
        <v>126</v>
      </c>
      <c r="C5801" t="s">
        <v>99</v>
      </c>
      <c r="D5801" t="s">
        <v>100</v>
      </c>
      <c r="E5801">
        <v>15</v>
      </c>
      <c r="F5801" t="s">
        <v>85</v>
      </c>
      <c r="G5801">
        <v>0.11060606154019501</v>
      </c>
      <c r="H5801">
        <v>0</v>
      </c>
      <c r="I5801">
        <v>1.9150549356412299E-4</v>
      </c>
      <c r="J5801" s="1">
        <v>0</v>
      </c>
      <c r="K5801" s="1">
        <v>150</v>
      </c>
    </row>
    <row r="5802" spans="1:11">
      <c r="A5802" t="s">
        <v>31</v>
      </c>
      <c r="B5802" t="s">
        <v>126</v>
      </c>
      <c r="C5802" t="s">
        <v>99</v>
      </c>
      <c r="D5802" t="s">
        <v>100</v>
      </c>
      <c r="E5802">
        <v>15</v>
      </c>
      <c r="F5802" t="s">
        <v>89</v>
      </c>
      <c r="G5802">
        <v>0.11060606154019501</v>
      </c>
      <c r="H5802">
        <v>0</v>
      </c>
      <c r="I5802">
        <v>2.2823686806787099E-4</v>
      </c>
      <c r="J5802" s="1">
        <v>0</v>
      </c>
      <c r="K5802" s="1">
        <v>150</v>
      </c>
    </row>
    <row r="5803" spans="1:11">
      <c r="A5803" t="s">
        <v>31</v>
      </c>
      <c r="B5803" t="s">
        <v>126</v>
      </c>
      <c r="C5803" t="s">
        <v>99</v>
      </c>
      <c r="D5803" t="s">
        <v>100</v>
      </c>
      <c r="E5803">
        <v>15</v>
      </c>
      <c r="F5803" t="s">
        <v>55</v>
      </c>
      <c r="G5803">
        <v>0.11060606154019501</v>
      </c>
      <c r="H5803">
        <v>0</v>
      </c>
      <c r="I5803">
        <v>3.6667950094529202E-2</v>
      </c>
      <c r="J5803" s="1">
        <v>0</v>
      </c>
      <c r="K5803" s="1">
        <v>150</v>
      </c>
    </row>
    <row r="5804" spans="1:11">
      <c r="A5804" t="s">
        <v>31</v>
      </c>
      <c r="B5804" t="s">
        <v>126</v>
      </c>
      <c r="C5804" t="s">
        <v>99</v>
      </c>
      <c r="D5804" t="s">
        <v>100</v>
      </c>
      <c r="E5804">
        <v>15</v>
      </c>
      <c r="F5804" t="s">
        <v>61</v>
      </c>
      <c r="G5804">
        <v>0.11060606154019501</v>
      </c>
      <c r="H5804">
        <v>0</v>
      </c>
      <c r="I5804">
        <v>4.21002570315668E-2</v>
      </c>
      <c r="J5804" s="1">
        <v>0</v>
      </c>
      <c r="K5804" s="1">
        <v>150</v>
      </c>
    </row>
    <row r="5805" spans="1:11">
      <c r="A5805" t="s">
        <v>31</v>
      </c>
      <c r="B5805" t="s">
        <v>126</v>
      </c>
      <c r="C5805" t="s">
        <v>99</v>
      </c>
      <c r="D5805" t="s">
        <v>100</v>
      </c>
      <c r="E5805">
        <v>15</v>
      </c>
      <c r="F5805" t="s">
        <v>60</v>
      </c>
      <c r="G5805">
        <v>0.11060606154019501</v>
      </c>
      <c r="H5805">
        <v>0</v>
      </c>
      <c r="I5805">
        <v>3.1420552088380099E-2</v>
      </c>
      <c r="J5805" s="1">
        <v>0</v>
      </c>
      <c r="K5805" s="1">
        <v>150</v>
      </c>
    </row>
    <row r="5806" spans="1:11">
      <c r="A5806" t="s">
        <v>31</v>
      </c>
      <c r="B5806" t="s">
        <v>126</v>
      </c>
      <c r="C5806" t="s">
        <v>99</v>
      </c>
      <c r="D5806" t="s">
        <v>100</v>
      </c>
      <c r="E5806">
        <v>15</v>
      </c>
      <c r="F5806" t="s">
        <v>57</v>
      </c>
      <c r="G5806">
        <v>0.11060606154019501</v>
      </c>
      <c r="H5806">
        <v>0</v>
      </c>
      <c r="I5806">
        <v>1.9285036329228501E-2</v>
      </c>
      <c r="J5806" s="1">
        <v>0</v>
      </c>
      <c r="K5806" s="1">
        <v>150</v>
      </c>
    </row>
    <row r="5807" spans="1:11">
      <c r="A5807" t="s">
        <v>31</v>
      </c>
      <c r="B5807" t="s">
        <v>126</v>
      </c>
      <c r="C5807" t="s">
        <v>99</v>
      </c>
      <c r="D5807" t="s">
        <v>100</v>
      </c>
      <c r="E5807">
        <v>15</v>
      </c>
      <c r="F5807" t="s">
        <v>59</v>
      </c>
      <c r="G5807">
        <v>0.11060606154019501</v>
      </c>
      <c r="H5807">
        <v>0</v>
      </c>
      <c r="I5807">
        <v>5.8051056633852197E-3</v>
      </c>
      <c r="J5807" s="1">
        <v>0</v>
      </c>
      <c r="K5807" s="1">
        <v>150</v>
      </c>
    </row>
    <row r="5808" spans="1:11">
      <c r="A5808" t="s">
        <v>31</v>
      </c>
      <c r="B5808" t="s">
        <v>126</v>
      </c>
      <c r="C5808" t="s">
        <v>99</v>
      </c>
      <c r="D5808" t="s">
        <v>100</v>
      </c>
      <c r="E5808">
        <v>15</v>
      </c>
      <c r="F5808" t="s">
        <v>83</v>
      </c>
      <c r="G5808">
        <v>0.11060606154019501</v>
      </c>
      <c r="H5808">
        <v>0</v>
      </c>
      <c r="I5808">
        <v>8.1000778073498005E-3</v>
      </c>
      <c r="J5808" s="1">
        <v>0</v>
      </c>
      <c r="K5808" s="1">
        <v>150</v>
      </c>
    </row>
    <row r="5809" spans="1:11">
      <c r="A5809" t="s">
        <v>31</v>
      </c>
      <c r="B5809" t="s">
        <v>126</v>
      </c>
      <c r="C5809" t="s">
        <v>99</v>
      </c>
      <c r="D5809" t="s">
        <v>100</v>
      </c>
      <c r="E5809">
        <v>15</v>
      </c>
      <c r="F5809" t="s">
        <v>65</v>
      </c>
      <c r="G5809">
        <v>0.11060606154019501</v>
      </c>
      <c r="H5809">
        <v>0</v>
      </c>
      <c r="I5809">
        <v>2.8724371321317398E-2</v>
      </c>
      <c r="J5809" s="1">
        <v>0</v>
      </c>
      <c r="K5809" s="1">
        <v>150</v>
      </c>
    </row>
    <row r="5810" spans="1:11">
      <c r="A5810" t="s">
        <v>31</v>
      </c>
      <c r="B5810" t="s">
        <v>126</v>
      </c>
      <c r="C5810" t="s">
        <v>99</v>
      </c>
      <c r="D5810" t="s">
        <v>100</v>
      </c>
      <c r="E5810">
        <v>15</v>
      </c>
      <c r="F5810" t="s">
        <v>64</v>
      </c>
      <c r="G5810">
        <v>0.11060606154019501</v>
      </c>
      <c r="H5810">
        <v>0</v>
      </c>
      <c r="I5810">
        <v>8.3169596628354294E-3</v>
      </c>
      <c r="J5810" s="1">
        <v>0</v>
      </c>
      <c r="K5810" s="1">
        <v>150</v>
      </c>
    </row>
    <row r="5811" spans="1:11">
      <c r="A5811" t="s">
        <v>31</v>
      </c>
      <c r="B5811" t="s">
        <v>126</v>
      </c>
      <c r="C5811" t="s">
        <v>99</v>
      </c>
      <c r="D5811" t="s">
        <v>100</v>
      </c>
      <c r="E5811">
        <v>15</v>
      </c>
      <c r="F5811" t="s">
        <v>17</v>
      </c>
      <c r="G5811">
        <v>0.11060606154019501</v>
      </c>
      <c r="H5811">
        <v>0</v>
      </c>
      <c r="I5811">
        <v>-3.7287071736120302E-2</v>
      </c>
      <c r="J5811" s="1">
        <v>0</v>
      </c>
      <c r="K5811" s="1">
        <v>150</v>
      </c>
    </row>
    <row r="5812" spans="1:11">
      <c r="A5812" t="s">
        <v>31</v>
      </c>
      <c r="B5812" t="s">
        <v>126</v>
      </c>
      <c r="C5812" t="s">
        <v>99</v>
      </c>
      <c r="D5812" t="s">
        <v>100</v>
      </c>
      <c r="E5812">
        <v>15</v>
      </c>
      <c r="F5812" t="s">
        <v>63</v>
      </c>
      <c r="G5812">
        <v>0.11060606154019501</v>
      </c>
      <c r="H5812">
        <v>0</v>
      </c>
      <c r="I5812">
        <v>2.48720457288104E-2</v>
      </c>
      <c r="J5812" s="1">
        <v>0</v>
      </c>
      <c r="K5812" s="1">
        <v>150</v>
      </c>
    </row>
    <row r="5813" spans="1:11">
      <c r="A5813" t="s">
        <v>31</v>
      </c>
      <c r="B5813" t="s">
        <v>126</v>
      </c>
      <c r="C5813" t="s">
        <v>99</v>
      </c>
      <c r="D5813" t="s">
        <v>100</v>
      </c>
      <c r="E5813">
        <v>15</v>
      </c>
      <c r="F5813" t="s">
        <v>72</v>
      </c>
      <c r="G5813">
        <v>0.11060606154019501</v>
      </c>
      <c r="H5813">
        <v>0</v>
      </c>
      <c r="I5813">
        <v>-3.3416217553924502E-2</v>
      </c>
      <c r="J5813" s="1">
        <v>0</v>
      </c>
      <c r="K5813" s="1">
        <v>150</v>
      </c>
    </row>
    <row r="5814" spans="1:11">
      <c r="A5814" t="s">
        <v>31</v>
      </c>
      <c r="B5814" t="s">
        <v>126</v>
      </c>
      <c r="C5814" t="s">
        <v>99</v>
      </c>
      <c r="D5814" t="s">
        <v>100</v>
      </c>
      <c r="E5814">
        <v>16</v>
      </c>
      <c r="F5814" t="s">
        <v>62</v>
      </c>
      <c r="G5814">
        <v>0.10299081600993699</v>
      </c>
      <c r="H5814">
        <v>0</v>
      </c>
      <c r="I5814">
        <v>3.6005773098110497E-2</v>
      </c>
      <c r="J5814" s="1">
        <v>0</v>
      </c>
      <c r="K5814" s="1">
        <v>150</v>
      </c>
    </row>
    <row r="5815" spans="1:11">
      <c r="A5815" t="s">
        <v>31</v>
      </c>
      <c r="B5815" t="s">
        <v>126</v>
      </c>
      <c r="C5815" t="s">
        <v>99</v>
      </c>
      <c r="D5815" t="s">
        <v>100</v>
      </c>
      <c r="E5815">
        <v>16</v>
      </c>
      <c r="F5815" t="s">
        <v>84</v>
      </c>
      <c r="G5815">
        <v>0.10299081600993699</v>
      </c>
      <c r="H5815">
        <v>0</v>
      </c>
      <c r="I5815">
        <v>1.4939466618610899E-3</v>
      </c>
      <c r="J5815" s="1">
        <v>0</v>
      </c>
      <c r="K5815" s="1">
        <v>150</v>
      </c>
    </row>
    <row r="5816" spans="1:11">
      <c r="A5816" t="s">
        <v>31</v>
      </c>
      <c r="B5816" t="s">
        <v>126</v>
      </c>
      <c r="C5816" t="s">
        <v>99</v>
      </c>
      <c r="D5816" t="s">
        <v>100</v>
      </c>
      <c r="E5816">
        <v>16</v>
      </c>
      <c r="F5816" t="s">
        <v>80</v>
      </c>
      <c r="G5816">
        <v>0.10299081600993699</v>
      </c>
      <c r="H5816">
        <v>0</v>
      </c>
      <c r="I5816">
        <v>2.8576537916481198E-3</v>
      </c>
      <c r="J5816" s="1">
        <v>0</v>
      </c>
      <c r="K5816" s="1">
        <v>150</v>
      </c>
    </row>
    <row r="5817" spans="1:11">
      <c r="A5817" t="s">
        <v>31</v>
      </c>
      <c r="B5817" t="s">
        <v>126</v>
      </c>
      <c r="C5817" t="s">
        <v>99</v>
      </c>
      <c r="D5817" t="s">
        <v>100</v>
      </c>
      <c r="E5817">
        <v>16</v>
      </c>
      <c r="F5817" t="s">
        <v>81</v>
      </c>
      <c r="G5817">
        <v>0.10299081600993699</v>
      </c>
      <c r="H5817">
        <v>0</v>
      </c>
      <c r="I5817">
        <v>1.75793540733255E-3</v>
      </c>
      <c r="J5817" s="1">
        <v>0</v>
      </c>
      <c r="K5817" s="1">
        <v>150</v>
      </c>
    </row>
    <row r="5818" spans="1:11">
      <c r="A5818" t="s">
        <v>31</v>
      </c>
      <c r="B5818" t="s">
        <v>126</v>
      </c>
      <c r="C5818" t="s">
        <v>99</v>
      </c>
      <c r="D5818" t="s">
        <v>100</v>
      </c>
      <c r="E5818">
        <v>16</v>
      </c>
      <c r="F5818" t="s">
        <v>66</v>
      </c>
      <c r="G5818">
        <v>0.10299081600993699</v>
      </c>
      <c r="H5818">
        <v>0</v>
      </c>
      <c r="I5818">
        <v>2.9332995036067001E-2</v>
      </c>
      <c r="J5818" s="1">
        <v>0</v>
      </c>
      <c r="K5818" s="1">
        <v>150</v>
      </c>
    </row>
    <row r="5819" spans="1:11">
      <c r="A5819" t="s">
        <v>31</v>
      </c>
      <c r="B5819" t="s">
        <v>126</v>
      </c>
      <c r="C5819" t="s">
        <v>99</v>
      </c>
      <c r="D5819" t="s">
        <v>100</v>
      </c>
      <c r="E5819">
        <v>16</v>
      </c>
      <c r="F5819" t="s">
        <v>56</v>
      </c>
      <c r="G5819">
        <v>0.10299081600993699</v>
      </c>
      <c r="H5819">
        <v>0</v>
      </c>
      <c r="I5819">
        <v>1.9296209046518499E-2</v>
      </c>
      <c r="J5819" s="1">
        <v>0</v>
      </c>
      <c r="K5819" s="1">
        <v>150</v>
      </c>
    </row>
    <row r="5820" spans="1:11">
      <c r="A5820" t="s">
        <v>31</v>
      </c>
      <c r="B5820" t="s">
        <v>126</v>
      </c>
      <c r="C5820" t="s">
        <v>99</v>
      </c>
      <c r="D5820" t="s">
        <v>100</v>
      </c>
      <c r="E5820">
        <v>16</v>
      </c>
      <c r="F5820" t="s">
        <v>82</v>
      </c>
      <c r="G5820">
        <v>0.10299081600993699</v>
      </c>
      <c r="H5820">
        <v>0</v>
      </c>
      <c r="I5820">
        <v>-1.6651844488822499E-2</v>
      </c>
      <c r="J5820" s="1">
        <v>0</v>
      </c>
      <c r="K5820" s="1">
        <v>150</v>
      </c>
    </row>
    <row r="5821" spans="1:11">
      <c r="A5821" t="s">
        <v>31</v>
      </c>
      <c r="B5821" t="s">
        <v>126</v>
      </c>
      <c r="C5821" t="s">
        <v>99</v>
      </c>
      <c r="D5821" t="s">
        <v>100</v>
      </c>
      <c r="E5821">
        <v>16</v>
      </c>
      <c r="F5821" t="s">
        <v>88</v>
      </c>
      <c r="G5821">
        <v>0.10299081600993699</v>
      </c>
      <c r="H5821">
        <v>0</v>
      </c>
      <c r="I5821">
        <v>2.8705940845780202E-4</v>
      </c>
      <c r="J5821" s="1">
        <v>0</v>
      </c>
      <c r="K5821" s="1">
        <v>33.836065573770497</v>
      </c>
    </row>
    <row r="5822" spans="1:11">
      <c r="A5822" t="s">
        <v>31</v>
      </c>
      <c r="B5822" t="s">
        <v>126</v>
      </c>
      <c r="C5822" t="s">
        <v>99</v>
      </c>
      <c r="D5822" t="s">
        <v>100</v>
      </c>
      <c r="E5822">
        <v>16</v>
      </c>
      <c r="F5822" t="s">
        <v>88</v>
      </c>
      <c r="G5822">
        <v>0.10299081600993699</v>
      </c>
      <c r="H5822">
        <v>1</v>
      </c>
      <c r="I5822">
        <v>1.00366026171398E-2</v>
      </c>
      <c r="J5822" s="1">
        <v>33.836065573770497</v>
      </c>
      <c r="K5822" s="1">
        <v>150</v>
      </c>
    </row>
    <row r="5823" spans="1:11">
      <c r="A5823" t="s">
        <v>31</v>
      </c>
      <c r="B5823" t="s">
        <v>126</v>
      </c>
      <c r="C5823" t="s">
        <v>99</v>
      </c>
      <c r="D5823" t="s">
        <v>100</v>
      </c>
      <c r="E5823">
        <v>16</v>
      </c>
      <c r="F5823" t="s">
        <v>87</v>
      </c>
      <c r="G5823">
        <v>0.10299081600993699</v>
      </c>
      <c r="H5823">
        <v>0</v>
      </c>
      <c r="I5823">
        <v>-5.8266737564604805E-4</v>
      </c>
      <c r="J5823" s="1">
        <v>0</v>
      </c>
      <c r="K5823" s="1">
        <v>150</v>
      </c>
    </row>
    <row r="5824" spans="1:11">
      <c r="A5824" t="s">
        <v>31</v>
      </c>
      <c r="B5824" t="s">
        <v>126</v>
      </c>
      <c r="C5824" t="s">
        <v>99</v>
      </c>
      <c r="D5824" t="s">
        <v>100</v>
      </c>
      <c r="E5824">
        <v>16</v>
      </c>
      <c r="F5824" t="s">
        <v>85</v>
      </c>
      <c r="G5824">
        <v>0.10299081600993699</v>
      </c>
      <c r="H5824">
        <v>0</v>
      </c>
      <c r="I5824">
        <v>7.7059342894067896E-4</v>
      </c>
      <c r="J5824" s="1">
        <v>0</v>
      </c>
      <c r="K5824" s="1">
        <v>150</v>
      </c>
    </row>
    <row r="5825" spans="1:11">
      <c r="A5825" t="s">
        <v>31</v>
      </c>
      <c r="B5825" t="s">
        <v>126</v>
      </c>
      <c r="C5825" t="s">
        <v>99</v>
      </c>
      <c r="D5825" t="s">
        <v>100</v>
      </c>
      <c r="E5825">
        <v>16</v>
      </c>
      <c r="F5825" t="s">
        <v>89</v>
      </c>
      <c r="G5825">
        <v>0.10299081600993699</v>
      </c>
      <c r="H5825">
        <v>0</v>
      </c>
      <c r="I5825">
        <v>4.22953343487652E-4</v>
      </c>
      <c r="J5825" s="1">
        <v>0</v>
      </c>
      <c r="K5825" s="1">
        <v>150</v>
      </c>
    </row>
    <row r="5826" spans="1:11">
      <c r="A5826" t="s">
        <v>31</v>
      </c>
      <c r="B5826" t="s">
        <v>126</v>
      </c>
      <c r="C5826" t="s">
        <v>99</v>
      </c>
      <c r="D5826" t="s">
        <v>100</v>
      </c>
      <c r="E5826">
        <v>16</v>
      </c>
      <c r="F5826" t="s">
        <v>55</v>
      </c>
      <c r="G5826">
        <v>0.10299081600993699</v>
      </c>
      <c r="H5826">
        <v>0</v>
      </c>
      <c r="I5826">
        <v>3.6146061967014302E-2</v>
      </c>
      <c r="J5826" s="1">
        <v>0</v>
      </c>
      <c r="K5826" s="1">
        <v>150</v>
      </c>
    </row>
    <row r="5827" spans="1:11">
      <c r="A5827" t="s">
        <v>31</v>
      </c>
      <c r="B5827" t="s">
        <v>126</v>
      </c>
      <c r="C5827" t="s">
        <v>99</v>
      </c>
      <c r="D5827" t="s">
        <v>100</v>
      </c>
      <c r="E5827">
        <v>16</v>
      </c>
      <c r="F5827" t="s">
        <v>61</v>
      </c>
      <c r="G5827">
        <v>0.10299081600993699</v>
      </c>
      <c r="H5827">
        <v>0</v>
      </c>
      <c r="I5827">
        <v>3.1487763798771697E-2</v>
      </c>
      <c r="J5827" s="1">
        <v>0</v>
      </c>
      <c r="K5827" s="1">
        <v>150</v>
      </c>
    </row>
    <row r="5828" spans="1:11">
      <c r="A5828" t="s">
        <v>31</v>
      </c>
      <c r="B5828" t="s">
        <v>126</v>
      </c>
      <c r="C5828" t="s">
        <v>99</v>
      </c>
      <c r="D5828" t="s">
        <v>100</v>
      </c>
      <c r="E5828">
        <v>16</v>
      </c>
      <c r="F5828" t="s">
        <v>60</v>
      </c>
      <c r="G5828">
        <v>0.10299081600993699</v>
      </c>
      <c r="H5828">
        <v>0</v>
      </c>
      <c r="I5828">
        <v>2.73063614752228E-2</v>
      </c>
      <c r="J5828" s="1">
        <v>0</v>
      </c>
      <c r="K5828" s="1">
        <v>150</v>
      </c>
    </row>
    <row r="5829" spans="1:11">
      <c r="A5829" t="s">
        <v>31</v>
      </c>
      <c r="B5829" t="s">
        <v>126</v>
      </c>
      <c r="C5829" t="s">
        <v>99</v>
      </c>
      <c r="D5829" t="s">
        <v>100</v>
      </c>
      <c r="E5829">
        <v>16</v>
      </c>
      <c r="F5829" t="s">
        <v>57</v>
      </c>
      <c r="G5829">
        <v>0.10299081600993699</v>
      </c>
      <c r="H5829">
        <v>0</v>
      </c>
      <c r="I5829">
        <v>1.4099439513616901E-2</v>
      </c>
      <c r="J5829" s="1">
        <v>0</v>
      </c>
      <c r="K5829" s="1">
        <v>150</v>
      </c>
    </row>
    <row r="5830" spans="1:11">
      <c r="A5830" t="s">
        <v>31</v>
      </c>
      <c r="B5830" t="s">
        <v>126</v>
      </c>
      <c r="C5830" t="s">
        <v>99</v>
      </c>
      <c r="D5830" t="s">
        <v>100</v>
      </c>
      <c r="E5830">
        <v>16</v>
      </c>
      <c r="F5830" t="s">
        <v>59</v>
      </c>
      <c r="G5830">
        <v>0.10299081600993699</v>
      </c>
      <c r="H5830">
        <v>0</v>
      </c>
      <c r="I5830">
        <v>6.6197452872447096E-3</v>
      </c>
      <c r="J5830" s="1">
        <v>0</v>
      </c>
      <c r="K5830" s="1">
        <v>150</v>
      </c>
    </row>
    <row r="5831" spans="1:11">
      <c r="A5831" t="s">
        <v>31</v>
      </c>
      <c r="B5831" t="s">
        <v>126</v>
      </c>
      <c r="C5831" t="s">
        <v>99</v>
      </c>
      <c r="D5831" t="s">
        <v>100</v>
      </c>
      <c r="E5831">
        <v>16</v>
      </c>
      <c r="F5831" t="s">
        <v>83</v>
      </c>
      <c r="G5831">
        <v>0.10299081600993699</v>
      </c>
      <c r="H5831">
        <v>0</v>
      </c>
      <c r="I5831">
        <v>1.04514068427882E-2</v>
      </c>
      <c r="J5831" s="1">
        <v>0</v>
      </c>
      <c r="K5831" s="1">
        <v>150</v>
      </c>
    </row>
    <row r="5832" spans="1:11">
      <c r="A5832" t="s">
        <v>31</v>
      </c>
      <c r="B5832" t="s">
        <v>126</v>
      </c>
      <c r="C5832" t="s">
        <v>99</v>
      </c>
      <c r="D5832" t="s">
        <v>100</v>
      </c>
      <c r="E5832">
        <v>16</v>
      </c>
      <c r="F5832" t="s">
        <v>65</v>
      </c>
      <c r="G5832">
        <v>0.10299081600993699</v>
      </c>
      <c r="H5832">
        <v>0</v>
      </c>
      <c r="I5832">
        <v>2.87092153216881E-2</v>
      </c>
      <c r="J5832" s="1">
        <v>0</v>
      </c>
      <c r="K5832" s="1">
        <v>150</v>
      </c>
    </row>
    <row r="5833" spans="1:11">
      <c r="A5833" t="s">
        <v>31</v>
      </c>
      <c r="B5833" t="s">
        <v>126</v>
      </c>
      <c r="C5833" t="s">
        <v>99</v>
      </c>
      <c r="D5833" t="s">
        <v>100</v>
      </c>
      <c r="E5833">
        <v>16</v>
      </c>
      <c r="F5833" t="s">
        <v>64</v>
      </c>
      <c r="G5833">
        <v>0.10299081600993699</v>
      </c>
      <c r="H5833">
        <v>0</v>
      </c>
      <c r="I5833">
        <v>5.3182067778266302E-3</v>
      </c>
      <c r="J5833" s="1">
        <v>0</v>
      </c>
      <c r="K5833" s="1">
        <v>150</v>
      </c>
    </row>
    <row r="5834" spans="1:11">
      <c r="A5834" t="s">
        <v>31</v>
      </c>
      <c r="B5834" t="s">
        <v>126</v>
      </c>
      <c r="C5834" t="s">
        <v>99</v>
      </c>
      <c r="D5834" t="s">
        <v>100</v>
      </c>
      <c r="E5834">
        <v>16</v>
      </c>
      <c r="F5834" t="s">
        <v>17</v>
      </c>
      <c r="G5834">
        <v>0.10299081600993699</v>
      </c>
      <c r="H5834">
        <v>0</v>
      </c>
      <c r="I5834">
        <v>-3.4551014423573903E-2</v>
      </c>
      <c r="J5834" s="1">
        <v>0</v>
      </c>
      <c r="K5834" s="1">
        <v>150</v>
      </c>
    </row>
    <row r="5835" spans="1:11">
      <c r="A5835" t="s">
        <v>31</v>
      </c>
      <c r="B5835" t="s">
        <v>126</v>
      </c>
      <c r="C5835" t="s">
        <v>99</v>
      </c>
      <c r="D5835" t="s">
        <v>100</v>
      </c>
      <c r="E5835">
        <v>16</v>
      </c>
      <c r="F5835" t="s">
        <v>63</v>
      </c>
      <c r="G5835">
        <v>0.10299081600993699</v>
      </c>
      <c r="H5835">
        <v>0</v>
      </c>
      <c r="I5835">
        <v>3.4842939765166503E-2</v>
      </c>
      <c r="J5835" s="1">
        <v>0</v>
      </c>
      <c r="K5835" s="1">
        <v>150</v>
      </c>
    </row>
    <row r="5836" spans="1:11">
      <c r="A5836" t="s">
        <v>31</v>
      </c>
      <c r="B5836" t="s">
        <v>126</v>
      </c>
      <c r="C5836" t="s">
        <v>99</v>
      </c>
      <c r="D5836" t="s">
        <v>100</v>
      </c>
      <c r="E5836">
        <v>16</v>
      </c>
      <c r="F5836" t="s">
        <v>72</v>
      </c>
      <c r="G5836">
        <v>0.10299081600993699</v>
      </c>
      <c r="H5836">
        <v>0</v>
      </c>
      <c r="I5836">
        <v>-2.8366891325519599E-2</v>
      </c>
      <c r="J5836" s="1">
        <v>0</v>
      </c>
      <c r="K5836" s="1">
        <v>150</v>
      </c>
    </row>
    <row r="5837" spans="1:11">
      <c r="A5837" t="s">
        <v>31</v>
      </c>
      <c r="B5837" t="s">
        <v>126</v>
      </c>
      <c r="C5837" t="s">
        <v>99</v>
      </c>
      <c r="D5837" t="s">
        <v>100</v>
      </c>
      <c r="E5837">
        <v>17</v>
      </c>
      <c r="F5837" t="s">
        <v>62</v>
      </c>
      <c r="G5837">
        <v>9.6709925750268003E-2</v>
      </c>
      <c r="H5837">
        <v>0</v>
      </c>
      <c r="I5837">
        <v>3.9619049982298697E-2</v>
      </c>
      <c r="J5837" s="1">
        <v>0</v>
      </c>
      <c r="K5837" s="1">
        <v>150</v>
      </c>
    </row>
    <row r="5838" spans="1:11">
      <c r="A5838" t="s">
        <v>31</v>
      </c>
      <c r="B5838" t="s">
        <v>126</v>
      </c>
      <c r="C5838" t="s">
        <v>99</v>
      </c>
      <c r="D5838" t="s">
        <v>100</v>
      </c>
      <c r="E5838">
        <v>17</v>
      </c>
      <c r="F5838" t="s">
        <v>84</v>
      </c>
      <c r="G5838">
        <v>9.6709925750268003E-2</v>
      </c>
      <c r="H5838">
        <v>0</v>
      </c>
      <c r="I5838">
        <v>-5.2201237659662897E-4</v>
      </c>
      <c r="J5838" s="1">
        <v>0</v>
      </c>
      <c r="K5838" s="1">
        <v>150</v>
      </c>
    </row>
    <row r="5839" spans="1:11">
      <c r="A5839" t="s">
        <v>31</v>
      </c>
      <c r="B5839" t="s">
        <v>126</v>
      </c>
      <c r="C5839" t="s">
        <v>99</v>
      </c>
      <c r="D5839" t="s">
        <v>100</v>
      </c>
      <c r="E5839">
        <v>17</v>
      </c>
      <c r="F5839" t="s">
        <v>80</v>
      </c>
      <c r="G5839">
        <v>9.6709925750268003E-2</v>
      </c>
      <c r="H5839">
        <v>0</v>
      </c>
      <c r="I5839">
        <v>1.65651380282549E-3</v>
      </c>
      <c r="J5839" s="1">
        <v>0</v>
      </c>
      <c r="K5839" s="1">
        <v>150</v>
      </c>
    </row>
    <row r="5840" spans="1:11">
      <c r="A5840" t="s">
        <v>31</v>
      </c>
      <c r="B5840" t="s">
        <v>126</v>
      </c>
      <c r="C5840" t="s">
        <v>99</v>
      </c>
      <c r="D5840" t="s">
        <v>100</v>
      </c>
      <c r="E5840">
        <v>17</v>
      </c>
      <c r="F5840" t="s">
        <v>81</v>
      </c>
      <c r="G5840">
        <v>9.6709925750268003E-2</v>
      </c>
      <c r="H5840">
        <v>0</v>
      </c>
      <c r="I5840">
        <v>3.1712368325130498E-3</v>
      </c>
      <c r="J5840" s="1">
        <v>0</v>
      </c>
      <c r="K5840" s="1">
        <v>150</v>
      </c>
    </row>
    <row r="5841" spans="1:11">
      <c r="A5841" t="s">
        <v>31</v>
      </c>
      <c r="B5841" t="s">
        <v>126</v>
      </c>
      <c r="C5841" t="s">
        <v>99</v>
      </c>
      <c r="D5841" t="s">
        <v>100</v>
      </c>
      <c r="E5841">
        <v>17</v>
      </c>
      <c r="F5841" t="s">
        <v>66</v>
      </c>
      <c r="G5841">
        <v>9.6709925750268003E-2</v>
      </c>
      <c r="H5841">
        <v>0</v>
      </c>
      <c r="I5841">
        <v>4.58650625626007E-2</v>
      </c>
      <c r="J5841" s="1">
        <v>0</v>
      </c>
      <c r="K5841" s="1">
        <v>150</v>
      </c>
    </row>
    <row r="5842" spans="1:11">
      <c r="A5842" t="s">
        <v>31</v>
      </c>
      <c r="B5842" t="s">
        <v>126</v>
      </c>
      <c r="C5842" t="s">
        <v>99</v>
      </c>
      <c r="D5842" t="s">
        <v>100</v>
      </c>
      <c r="E5842">
        <v>17</v>
      </c>
      <c r="F5842" t="s">
        <v>56</v>
      </c>
      <c r="G5842">
        <v>9.6709925750268003E-2</v>
      </c>
      <c r="H5842">
        <v>0</v>
      </c>
      <c r="I5842">
        <v>2.22731985543917E-2</v>
      </c>
      <c r="J5842" s="1">
        <v>0</v>
      </c>
      <c r="K5842" s="1">
        <v>150</v>
      </c>
    </row>
    <row r="5843" spans="1:11">
      <c r="A5843" t="s">
        <v>31</v>
      </c>
      <c r="B5843" t="s">
        <v>126</v>
      </c>
      <c r="C5843" t="s">
        <v>99</v>
      </c>
      <c r="D5843" t="s">
        <v>100</v>
      </c>
      <c r="E5843">
        <v>17</v>
      </c>
      <c r="F5843" t="s">
        <v>82</v>
      </c>
      <c r="G5843">
        <v>9.6709925750268003E-2</v>
      </c>
      <c r="H5843">
        <v>0</v>
      </c>
      <c r="I5843">
        <v>-2.0156517386860501E-2</v>
      </c>
      <c r="J5843" s="1">
        <v>0</v>
      </c>
      <c r="K5843" s="1">
        <v>150</v>
      </c>
    </row>
    <row r="5844" spans="1:11">
      <c r="A5844" t="s">
        <v>31</v>
      </c>
      <c r="B5844" t="s">
        <v>126</v>
      </c>
      <c r="C5844" t="s">
        <v>99</v>
      </c>
      <c r="D5844" t="s">
        <v>100</v>
      </c>
      <c r="E5844">
        <v>17</v>
      </c>
      <c r="F5844" t="s">
        <v>88</v>
      </c>
      <c r="G5844">
        <v>9.6709925750268003E-2</v>
      </c>
      <c r="H5844">
        <v>0</v>
      </c>
      <c r="I5844">
        <v>2.6978592913316801E-4</v>
      </c>
      <c r="J5844" s="1">
        <v>0</v>
      </c>
      <c r="K5844" s="1">
        <v>34.622950819672099</v>
      </c>
    </row>
    <row r="5845" spans="1:11">
      <c r="A5845" t="s">
        <v>31</v>
      </c>
      <c r="B5845" t="s">
        <v>126</v>
      </c>
      <c r="C5845" t="s">
        <v>99</v>
      </c>
      <c r="D5845" t="s">
        <v>100</v>
      </c>
      <c r="E5845">
        <v>17</v>
      </c>
      <c r="F5845" t="s">
        <v>88</v>
      </c>
      <c r="G5845">
        <v>9.6709925750268003E-2</v>
      </c>
      <c r="H5845">
        <v>1</v>
      </c>
      <c r="I5845">
        <v>1.2893687997343599E-2</v>
      </c>
      <c r="J5845" s="1">
        <v>34.622950819672099</v>
      </c>
      <c r="K5845" s="1">
        <v>150</v>
      </c>
    </row>
    <row r="5846" spans="1:11">
      <c r="A5846" t="s">
        <v>31</v>
      </c>
      <c r="B5846" t="s">
        <v>126</v>
      </c>
      <c r="C5846" t="s">
        <v>99</v>
      </c>
      <c r="D5846" t="s">
        <v>100</v>
      </c>
      <c r="E5846">
        <v>17</v>
      </c>
      <c r="F5846" t="s">
        <v>87</v>
      </c>
      <c r="G5846">
        <v>9.6709925750268003E-2</v>
      </c>
      <c r="H5846">
        <v>0</v>
      </c>
      <c r="I5846">
        <v>-1.6459681986648E-4</v>
      </c>
      <c r="J5846" s="1">
        <v>0</v>
      </c>
      <c r="K5846" s="1">
        <v>150</v>
      </c>
    </row>
    <row r="5847" spans="1:11">
      <c r="A5847" t="s">
        <v>31</v>
      </c>
      <c r="B5847" t="s">
        <v>126</v>
      </c>
      <c r="C5847" t="s">
        <v>99</v>
      </c>
      <c r="D5847" t="s">
        <v>100</v>
      </c>
      <c r="E5847">
        <v>17</v>
      </c>
      <c r="F5847" t="s">
        <v>85</v>
      </c>
      <c r="G5847">
        <v>9.6709925750268003E-2</v>
      </c>
      <c r="H5847">
        <v>0</v>
      </c>
      <c r="I5847">
        <v>6.8173372456362103E-4</v>
      </c>
      <c r="J5847" s="1">
        <v>0</v>
      </c>
      <c r="K5847" s="1">
        <v>150</v>
      </c>
    </row>
    <row r="5848" spans="1:11">
      <c r="A5848" t="s">
        <v>31</v>
      </c>
      <c r="B5848" t="s">
        <v>126</v>
      </c>
      <c r="C5848" t="s">
        <v>99</v>
      </c>
      <c r="D5848" t="s">
        <v>100</v>
      </c>
      <c r="E5848">
        <v>17</v>
      </c>
      <c r="F5848" t="s">
        <v>89</v>
      </c>
      <c r="G5848">
        <v>9.6709925750268003E-2</v>
      </c>
      <c r="H5848">
        <v>0</v>
      </c>
      <c r="I5848">
        <v>3.1550879929231201E-4</v>
      </c>
      <c r="J5848" s="1">
        <v>0</v>
      </c>
      <c r="K5848" s="1">
        <v>150</v>
      </c>
    </row>
    <row r="5849" spans="1:11">
      <c r="A5849" t="s">
        <v>31</v>
      </c>
      <c r="B5849" t="s">
        <v>126</v>
      </c>
      <c r="C5849" t="s">
        <v>99</v>
      </c>
      <c r="D5849" t="s">
        <v>100</v>
      </c>
      <c r="E5849">
        <v>17</v>
      </c>
      <c r="F5849" t="s">
        <v>55</v>
      </c>
      <c r="G5849">
        <v>9.6709925750268003E-2</v>
      </c>
      <c r="H5849">
        <v>0</v>
      </c>
      <c r="I5849">
        <v>4.5327755259103902E-2</v>
      </c>
      <c r="J5849" s="1">
        <v>0</v>
      </c>
      <c r="K5849" s="1">
        <v>150</v>
      </c>
    </row>
    <row r="5850" spans="1:11">
      <c r="A5850" t="s">
        <v>31</v>
      </c>
      <c r="B5850" t="s">
        <v>126</v>
      </c>
      <c r="C5850" t="s">
        <v>99</v>
      </c>
      <c r="D5850" t="s">
        <v>100</v>
      </c>
      <c r="E5850">
        <v>17</v>
      </c>
      <c r="F5850" t="s">
        <v>61</v>
      </c>
      <c r="G5850">
        <v>9.6709925750268003E-2</v>
      </c>
      <c r="H5850">
        <v>0</v>
      </c>
      <c r="I5850">
        <v>2.5255351327485898E-2</v>
      </c>
      <c r="J5850" s="1">
        <v>0</v>
      </c>
      <c r="K5850" s="1">
        <v>150</v>
      </c>
    </row>
    <row r="5851" spans="1:11">
      <c r="A5851" t="s">
        <v>31</v>
      </c>
      <c r="B5851" t="s">
        <v>126</v>
      </c>
      <c r="C5851" t="s">
        <v>99</v>
      </c>
      <c r="D5851" t="s">
        <v>100</v>
      </c>
      <c r="E5851">
        <v>17</v>
      </c>
      <c r="F5851" t="s">
        <v>60</v>
      </c>
      <c r="G5851">
        <v>9.6709925750268003E-2</v>
      </c>
      <c r="H5851">
        <v>0</v>
      </c>
      <c r="I5851">
        <v>1.96566146635626E-2</v>
      </c>
      <c r="J5851" s="1">
        <v>0</v>
      </c>
      <c r="K5851" s="1">
        <v>150</v>
      </c>
    </row>
    <row r="5852" spans="1:11">
      <c r="A5852" t="s">
        <v>31</v>
      </c>
      <c r="B5852" t="s">
        <v>126</v>
      </c>
      <c r="C5852" t="s">
        <v>99</v>
      </c>
      <c r="D5852" t="s">
        <v>100</v>
      </c>
      <c r="E5852">
        <v>17</v>
      </c>
      <c r="F5852" t="s">
        <v>57</v>
      </c>
      <c r="G5852">
        <v>9.6709925750268003E-2</v>
      </c>
      <c r="H5852">
        <v>0</v>
      </c>
      <c r="I5852">
        <v>1.28205107374149E-2</v>
      </c>
      <c r="J5852" s="1">
        <v>0</v>
      </c>
      <c r="K5852" s="1">
        <v>150</v>
      </c>
    </row>
    <row r="5853" spans="1:11">
      <c r="A5853" t="s">
        <v>31</v>
      </c>
      <c r="B5853" t="s">
        <v>126</v>
      </c>
      <c r="C5853" t="s">
        <v>99</v>
      </c>
      <c r="D5853" t="s">
        <v>100</v>
      </c>
      <c r="E5853">
        <v>17</v>
      </c>
      <c r="F5853" t="s">
        <v>59</v>
      </c>
      <c r="G5853">
        <v>9.6709925750268003E-2</v>
      </c>
      <c r="H5853">
        <v>0</v>
      </c>
      <c r="I5853">
        <v>9.5277919193259401E-4</v>
      </c>
      <c r="J5853" s="1">
        <v>0</v>
      </c>
      <c r="K5853" s="1">
        <v>150</v>
      </c>
    </row>
    <row r="5854" spans="1:11">
      <c r="A5854" t="s">
        <v>31</v>
      </c>
      <c r="B5854" t="s">
        <v>126</v>
      </c>
      <c r="C5854" t="s">
        <v>99</v>
      </c>
      <c r="D5854" t="s">
        <v>100</v>
      </c>
      <c r="E5854">
        <v>17</v>
      </c>
      <c r="F5854" t="s">
        <v>83</v>
      </c>
      <c r="G5854">
        <v>9.6709925750268003E-2</v>
      </c>
      <c r="H5854">
        <v>0</v>
      </c>
      <c r="I5854">
        <v>1.02773744389186E-2</v>
      </c>
      <c r="J5854" s="1">
        <v>0</v>
      </c>
      <c r="K5854" s="1">
        <v>150</v>
      </c>
    </row>
    <row r="5855" spans="1:11">
      <c r="A5855" t="s">
        <v>31</v>
      </c>
      <c r="B5855" t="s">
        <v>126</v>
      </c>
      <c r="C5855" t="s">
        <v>99</v>
      </c>
      <c r="D5855" t="s">
        <v>100</v>
      </c>
      <c r="E5855">
        <v>17</v>
      </c>
      <c r="F5855" t="s">
        <v>65</v>
      </c>
      <c r="G5855">
        <v>9.6709925750268003E-2</v>
      </c>
      <c r="H5855">
        <v>0</v>
      </c>
      <c r="I5855">
        <v>4.19873212680765E-2</v>
      </c>
      <c r="J5855" s="1">
        <v>0</v>
      </c>
      <c r="K5855" s="1">
        <v>150</v>
      </c>
    </row>
    <row r="5856" spans="1:11">
      <c r="A5856" t="s">
        <v>31</v>
      </c>
      <c r="B5856" t="s">
        <v>126</v>
      </c>
      <c r="C5856" t="s">
        <v>99</v>
      </c>
      <c r="D5856" t="s">
        <v>100</v>
      </c>
      <c r="E5856">
        <v>17</v>
      </c>
      <c r="F5856" t="s">
        <v>64</v>
      </c>
      <c r="G5856">
        <v>9.6709925750268003E-2</v>
      </c>
      <c r="H5856">
        <v>0</v>
      </c>
      <c r="I5856">
        <v>7.0457620461500401E-3</v>
      </c>
      <c r="J5856" s="1">
        <v>0</v>
      </c>
      <c r="K5856" s="1">
        <v>150</v>
      </c>
    </row>
    <row r="5857" spans="1:11">
      <c r="A5857" t="s">
        <v>31</v>
      </c>
      <c r="B5857" t="s">
        <v>126</v>
      </c>
      <c r="C5857" t="s">
        <v>99</v>
      </c>
      <c r="D5857" t="s">
        <v>100</v>
      </c>
      <c r="E5857">
        <v>17</v>
      </c>
      <c r="F5857" t="s">
        <v>17</v>
      </c>
      <c r="G5857">
        <v>9.6709925750268003E-2</v>
      </c>
      <c r="H5857">
        <v>0</v>
      </c>
      <c r="I5857">
        <v>-1.7429705532283801E-2</v>
      </c>
      <c r="J5857" s="1">
        <v>0</v>
      </c>
      <c r="K5857" s="1">
        <v>150</v>
      </c>
    </row>
    <row r="5858" spans="1:11">
      <c r="A5858" t="s">
        <v>31</v>
      </c>
      <c r="B5858" t="s">
        <v>126</v>
      </c>
      <c r="C5858" t="s">
        <v>99</v>
      </c>
      <c r="D5858" t="s">
        <v>100</v>
      </c>
      <c r="E5858">
        <v>17</v>
      </c>
      <c r="F5858" t="s">
        <v>63</v>
      </c>
      <c r="G5858">
        <v>9.6709925750268003E-2</v>
      </c>
      <c r="H5858">
        <v>0</v>
      </c>
      <c r="I5858">
        <v>3.4058607579741003E-2</v>
      </c>
      <c r="J5858" s="1">
        <v>0</v>
      </c>
      <c r="K5858" s="1">
        <v>150</v>
      </c>
    </row>
    <row r="5859" spans="1:11">
      <c r="A5859" t="s">
        <v>31</v>
      </c>
      <c r="B5859" t="s">
        <v>126</v>
      </c>
      <c r="C5859" t="s">
        <v>99</v>
      </c>
      <c r="D5859" t="s">
        <v>100</v>
      </c>
      <c r="E5859">
        <v>17</v>
      </c>
      <c r="F5859" t="s">
        <v>72</v>
      </c>
      <c r="G5859">
        <v>9.6709925750268003E-2</v>
      </c>
      <c r="H5859">
        <v>0</v>
      </c>
      <c r="I5859">
        <v>-1.0973846762199301E-2</v>
      </c>
      <c r="J5859" s="1">
        <v>0</v>
      </c>
      <c r="K5859" s="1">
        <v>150</v>
      </c>
    </row>
    <row r="5860" spans="1:11">
      <c r="A5860" t="s">
        <v>31</v>
      </c>
      <c r="B5860" t="s">
        <v>126</v>
      </c>
      <c r="C5860" t="s">
        <v>99</v>
      </c>
      <c r="D5860" t="s">
        <v>100</v>
      </c>
      <c r="E5860">
        <v>18</v>
      </c>
      <c r="F5860" t="s">
        <v>62</v>
      </c>
      <c r="G5860">
        <v>8.70520733640405E-2</v>
      </c>
      <c r="H5860">
        <v>0</v>
      </c>
      <c r="I5860">
        <v>4.6414521481626302E-2</v>
      </c>
      <c r="J5860" s="1">
        <v>0</v>
      </c>
      <c r="K5860" s="1">
        <v>150</v>
      </c>
    </row>
    <row r="5861" spans="1:11">
      <c r="A5861" t="s">
        <v>31</v>
      </c>
      <c r="B5861" t="s">
        <v>126</v>
      </c>
      <c r="C5861" t="s">
        <v>99</v>
      </c>
      <c r="D5861" t="s">
        <v>100</v>
      </c>
      <c r="E5861">
        <v>18</v>
      </c>
      <c r="F5861" t="s">
        <v>84</v>
      </c>
      <c r="G5861">
        <v>8.70520733640405E-2</v>
      </c>
      <c r="H5861">
        <v>0</v>
      </c>
      <c r="I5861">
        <v>-1.9748619960689601E-4</v>
      </c>
      <c r="J5861" s="1">
        <v>0</v>
      </c>
      <c r="K5861" s="1">
        <v>150</v>
      </c>
    </row>
    <row r="5862" spans="1:11">
      <c r="A5862" t="s">
        <v>31</v>
      </c>
      <c r="B5862" t="s">
        <v>126</v>
      </c>
      <c r="C5862" t="s">
        <v>99</v>
      </c>
      <c r="D5862" t="s">
        <v>100</v>
      </c>
      <c r="E5862">
        <v>18</v>
      </c>
      <c r="F5862" t="s">
        <v>80</v>
      </c>
      <c r="G5862">
        <v>8.70520733640405E-2</v>
      </c>
      <c r="H5862">
        <v>0</v>
      </c>
      <c r="I5862">
        <v>1.09531910632404E-3</v>
      </c>
      <c r="J5862" s="1">
        <v>0</v>
      </c>
      <c r="K5862" s="1">
        <v>150</v>
      </c>
    </row>
    <row r="5863" spans="1:11">
      <c r="A5863" t="s">
        <v>31</v>
      </c>
      <c r="B5863" t="s">
        <v>126</v>
      </c>
      <c r="C5863" t="s">
        <v>99</v>
      </c>
      <c r="D5863" t="s">
        <v>100</v>
      </c>
      <c r="E5863">
        <v>18</v>
      </c>
      <c r="F5863" t="s">
        <v>81</v>
      </c>
      <c r="G5863">
        <v>8.70520733640405E-2</v>
      </c>
      <c r="H5863">
        <v>0</v>
      </c>
      <c r="I5863">
        <v>2.6960429224018399E-3</v>
      </c>
      <c r="J5863" s="1">
        <v>0</v>
      </c>
      <c r="K5863" s="1">
        <v>150</v>
      </c>
    </row>
    <row r="5864" spans="1:11">
      <c r="A5864" t="s">
        <v>31</v>
      </c>
      <c r="B5864" t="s">
        <v>126</v>
      </c>
      <c r="C5864" t="s">
        <v>99</v>
      </c>
      <c r="D5864" t="s">
        <v>100</v>
      </c>
      <c r="E5864">
        <v>18</v>
      </c>
      <c r="F5864" t="s">
        <v>66</v>
      </c>
      <c r="G5864">
        <v>8.70520733640405E-2</v>
      </c>
      <c r="H5864">
        <v>0</v>
      </c>
      <c r="I5864">
        <v>4.9882952060336098E-2</v>
      </c>
      <c r="J5864" s="1">
        <v>0</v>
      </c>
      <c r="K5864" s="1">
        <v>150</v>
      </c>
    </row>
    <row r="5865" spans="1:11">
      <c r="A5865" t="s">
        <v>31</v>
      </c>
      <c r="B5865" t="s">
        <v>126</v>
      </c>
      <c r="C5865" t="s">
        <v>99</v>
      </c>
      <c r="D5865" t="s">
        <v>100</v>
      </c>
      <c r="E5865">
        <v>18</v>
      </c>
      <c r="F5865" t="s">
        <v>56</v>
      </c>
      <c r="G5865">
        <v>8.70520733640405E-2</v>
      </c>
      <c r="H5865">
        <v>0</v>
      </c>
      <c r="I5865">
        <v>3.80321716047742E-2</v>
      </c>
      <c r="J5865" s="1">
        <v>0</v>
      </c>
      <c r="K5865" s="1">
        <v>150</v>
      </c>
    </row>
    <row r="5866" spans="1:11">
      <c r="A5866" t="s">
        <v>31</v>
      </c>
      <c r="B5866" t="s">
        <v>126</v>
      </c>
      <c r="C5866" t="s">
        <v>99</v>
      </c>
      <c r="D5866" t="s">
        <v>100</v>
      </c>
      <c r="E5866">
        <v>18</v>
      </c>
      <c r="F5866" t="s">
        <v>82</v>
      </c>
      <c r="G5866">
        <v>8.70520733640405E-2</v>
      </c>
      <c r="H5866">
        <v>0</v>
      </c>
      <c r="I5866">
        <v>-1.33898036133788E-2</v>
      </c>
      <c r="J5866" s="1">
        <v>0</v>
      </c>
      <c r="K5866" s="1">
        <v>150</v>
      </c>
    </row>
    <row r="5867" spans="1:11">
      <c r="A5867" t="s">
        <v>31</v>
      </c>
      <c r="B5867" t="s">
        <v>126</v>
      </c>
      <c r="C5867" t="s">
        <v>99</v>
      </c>
      <c r="D5867" t="s">
        <v>100</v>
      </c>
      <c r="E5867">
        <v>18</v>
      </c>
      <c r="F5867" t="s">
        <v>88</v>
      </c>
      <c r="G5867">
        <v>8.70520733640405E-2</v>
      </c>
      <c r="H5867">
        <v>0</v>
      </c>
      <c r="I5867">
        <v>1.86350216145138E-3</v>
      </c>
      <c r="J5867" s="1">
        <v>0</v>
      </c>
      <c r="K5867" s="1">
        <v>150</v>
      </c>
    </row>
    <row r="5868" spans="1:11">
      <c r="A5868" t="s">
        <v>31</v>
      </c>
      <c r="B5868" t="s">
        <v>126</v>
      </c>
      <c r="C5868" t="s">
        <v>99</v>
      </c>
      <c r="D5868" t="s">
        <v>100</v>
      </c>
      <c r="E5868">
        <v>18</v>
      </c>
      <c r="F5868" t="s">
        <v>87</v>
      </c>
      <c r="G5868">
        <v>8.70520733640405E-2</v>
      </c>
      <c r="H5868">
        <v>0</v>
      </c>
      <c r="I5868">
        <v>-1.9125004296981099E-3</v>
      </c>
      <c r="J5868" s="1">
        <v>0</v>
      </c>
      <c r="K5868" s="1">
        <v>150</v>
      </c>
    </row>
    <row r="5869" spans="1:11">
      <c r="A5869" t="s">
        <v>31</v>
      </c>
      <c r="B5869" t="s">
        <v>126</v>
      </c>
      <c r="C5869" t="s">
        <v>99</v>
      </c>
      <c r="D5869" t="s">
        <v>100</v>
      </c>
      <c r="E5869">
        <v>18</v>
      </c>
      <c r="F5869" t="s">
        <v>85</v>
      </c>
      <c r="G5869">
        <v>8.70520733640405E-2</v>
      </c>
      <c r="H5869">
        <v>0</v>
      </c>
      <c r="I5869">
        <v>1.4748372584082201E-3</v>
      </c>
      <c r="J5869" s="1">
        <v>0</v>
      </c>
      <c r="K5869" s="1">
        <v>150</v>
      </c>
    </row>
    <row r="5870" spans="1:11">
      <c r="A5870" t="s">
        <v>31</v>
      </c>
      <c r="B5870" t="s">
        <v>126</v>
      </c>
      <c r="C5870" t="s">
        <v>99</v>
      </c>
      <c r="D5870" t="s">
        <v>100</v>
      </c>
      <c r="E5870">
        <v>18</v>
      </c>
      <c r="F5870" t="s">
        <v>89</v>
      </c>
      <c r="G5870">
        <v>8.70520733640405E-2</v>
      </c>
      <c r="H5870">
        <v>0</v>
      </c>
      <c r="I5870">
        <v>4.7436479698093401E-4</v>
      </c>
      <c r="J5870" s="1">
        <v>0</v>
      </c>
      <c r="K5870" s="1">
        <v>150</v>
      </c>
    </row>
    <row r="5871" spans="1:11">
      <c r="A5871" t="s">
        <v>31</v>
      </c>
      <c r="B5871" t="s">
        <v>126</v>
      </c>
      <c r="C5871" t="s">
        <v>99</v>
      </c>
      <c r="D5871" t="s">
        <v>100</v>
      </c>
      <c r="E5871">
        <v>18</v>
      </c>
      <c r="F5871" t="s">
        <v>55</v>
      </c>
      <c r="G5871">
        <v>8.70520733640405E-2</v>
      </c>
      <c r="H5871">
        <v>0</v>
      </c>
      <c r="I5871">
        <v>7.4919372501197803E-2</v>
      </c>
      <c r="J5871" s="1">
        <v>0</v>
      </c>
      <c r="K5871" s="1">
        <v>150</v>
      </c>
    </row>
    <row r="5872" spans="1:11">
      <c r="A5872" t="s">
        <v>31</v>
      </c>
      <c r="B5872" t="s">
        <v>126</v>
      </c>
      <c r="C5872" t="s">
        <v>99</v>
      </c>
      <c r="D5872" t="s">
        <v>100</v>
      </c>
      <c r="E5872">
        <v>18</v>
      </c>
      <c r="F5872" t="s">
        <v>61</v>
      </c>
      <c r="G5872">
        <v>8.70520733640405E-2</v>
      </c>
      <c r="H5872">
        <v>0</v>
      </c>
      <c r="I5872">
        <v>3.8794618099176698E-2</v>
      </c>
      <c r="J5872" s="1">
        <v>0</v>
      </c>
      <c r="K5872" s="1">
        <v>150</v>
      </c>
    </row>
    <row r="5873" spans="1:11">
      <c r="A5873" t="s">
        <v>31</v>
      </c>
      <c r="B5873" t="s">
        <v>126</v>
      </c>
      <c r="C5873" t="s">
        <v>99</v>
      </c>
      <c r="D5873" t="s">
        <v>100</v>
      </c>
      <c r="E5873">
        <v>18</v>
      </c>
      <c r="F5873" t="s">
        <v>60</v>
      </c>
      <c r="G5873">
        <v>8.70520733640405E-2</v>
      </c>
      <c r="H5873">
        <v>0</v>
      </c>
      <c r="I5873">
        <v>2.1082650570338202E-2</v>
      </c>
      <c r="J5873" s="1">
        <v>0</v>
      </c>
      <c r="K5873" s="1">
        <v>150</v>
      </c>
    </row>
    <row r="5874" spans="1:11">
      <c r="A5874" t="s">
        <v>31</v>
      </c>
      <c r="B5874" t="s">
        <v>126</v>
      </c>
      <c r="C5874" t="s">
        <v>99</v>
      </c>
      <c r="D5874" t="s">
        <v>100</v>
      </c>
      <c r="E5874">
        <v>18</v>
      </c>
      <c r="F5874" t="s">
        <v>57</v>
      </c>
      <c r="G5874">
        <v>8.70520733640405E-2</v>
      </c>
      <c r="H5874">
        <v>0</v>
      </c>
      <c r="I5874">
        <v>1.33905032360434E-2</v>
      </c>
      <c r="J5874" s="1">
        <v>0</v>
      </c>
      <c r="K5874" s="1">
        <v>150</v>
      </c>
    </row>
    <row r="5875" spans="1:11">
      <c r="A5875" t="s">
        <v>31</v>
      </c>
      <c r="B5875" t="s">
        <v>126</v>
      </c>
      <c r="C5875" t="s">
        <v>99</v>
      </c>
      <c r="D5875" t="s">
        <v>100</v>
      </c>
      <c r="E5875">
        <v>18</v>
      </c>
      <c r="F5875" t="s">
        <v>59</v>
      </c>
      <c r="G5875">
        <v>8.70520733640405E-2</v>
      </c>
      <c r="H5875">
        <v>0</v>
      </c>
      <c r="I5875">
        <v>6.5123183147328904E-3</v>
      </c>
      <c r="J5875" s="1">
        <v>0</v>
      </c>
      <c r="K5875" s="1">
        <v>150</v>
      </c>
    </row>
    <row r="5876" spans="1:11">
      <c r="A5876" t="s">
        <v>31</v>
      </c>
      <c r="B5876" t="s">
        <v>126</v>
      </c>
      <c r="C5876" t="s">
        <v>99</v>
      </c>
      <c r="D5876" t="s">
        <v>100</v>
      </c>
      <c r="E5876">
        <v>18</v>
      </c>
      <c r="F5876" t="s">
        <v>83</v>
      </c>
      <c r="G5876">
        <v>8.70520733640405E-2</v>
      </c>
      <c r="H5876">
        <v>0</v>
      </c>
      <c r="I5876">
        <v>5.0415343402775399E-3</v>
      </c>
      <c r="J5876" s="1">
        <v>0</v>
      </c>
      <c r="K5876" s="1">
        <v>150</v>
      </c>
    </row>
    <row r="5877" spans="1:11">
      <c r="A5877" t="s">
        <v>31</v>
      </c>
      <c r="B5877" t="s">
        <v>126</v>
      </c>
      <c r="C5877" t="s">
        <v>99</v>
      </c>
      <c r="D5877" t="s">
        <v>100</v>
      </c>
      <c r="E5877">
        <v>18</v>
      </c>
      <c r="F5877" t="s">
        <v>65</v>
      </c>
      <c r="G5877">
        <v>8.70520733640405E-2</v>
      </c>
      <c r="H5877">
        <v>0</v>
      </c>
      <c r="I5877">
        <v>5.4898466903512903E-2</v>
      </c>
      <c r="J5877" s="1">
        <v>0</v>
      </c>
      <c r="K5877" s="1">
        <v>150</v>
      </c>
    </row>
    <row r="5878" spans="1:11">
      <c r="A5878" t="s">
        <v>31</v>
      </c>
      <c r="B5878" t="s">
        <v>126</v>
      </c>
      <c r="C5878" t="s">
        <v>99</v>
      </c>
      <c r="D5878" t="s">
        <v>100</v>
      </c>
      <c r="E5878">
        <v>18</v>
      </c>
      <c r="F5878" t="s">
        <v>64</v>
      </c>
      <c r="G5878">
        <v>8.70520733640405E-2</v>
      </c>
      <c r="H5878">
        <v>0</v>
      </c>
      <c r="I5878">
        <v>1.7214789157103502E-2</v>
      </c>
      <c r="J5878" s="1">
        <v>0</v>
      </c>
      <c r="K5878" s="1">
        <v>150</v>
      </c>
    </row>
    <row r="5879" spans="1:11">
      <c r="A5879" t="s">
        <v>31</v>
      </c>
      <c r="B5879" t="s">
        <v>126</v>
      </c>
      <c r="C5879" t="s">
        <v>99</v>
      </c>
      <c r="D5879" t="s">
        <v>100</v>
      </c>
      <c r="E5879">
        <v>18</v>
      </c>
      <c r="F5879" t="s">
        <v>17</v>
      </c>
      <c r="G5879">
        <v>8.70520733640405E-2</v>
      </c>
      <c r="H5879">
        <v>0</v>
      </c>
      <c r="I5879">
        <v>-7.0892403054905401E-3</v>
      </c>
      <c r="J5879" s="1">
        <v>0</v>
      </c>
      <c r="K5879" s="1">
        <v>150</v>
      </c>
    </row>
    <row r="5880" spans="1:11">
      <c r="A5880" t="s">
        <v>31</v>
      </c>
      <c r="B5880" t="s">
        <v>126</v>
      </c>
      <c r="C5880" t="s">
        <v>99</v>
      </c>
      <c r="D5880" t="s">
        <v>100</v>
      </c>
      <c r="E5880">
        <v>18</v>
      </c>
      <c r="F5880" t="s">
        <v>63</v>
      </c>
      <c r="G5880">
        <v>8.70520733640405E-2</v>
      </c>
      <c r="H5880">
        <v>0</v>
      </c>
      <c r="I5880">
        <v>3.14232325664432E-2</v>
      </c>
      <c r="J5880" s="1">
        <v>0</v>
      </c>
      <c r="K5880" s="1">
        <v>150</v>
      </c>
    </row>
    <row r="5881" spans="1:11">
      <c r="A5881" t="s">
        <v>31</v>
      </c>
      <c r="B5881" t="s">
        <v>126</v>
      </c>
      <c r="C5881" t="s">
        <v>99</v>
      </c>
      <c r="D5881" t="s">
        <v>100</v>
      </c>
      <c r="E5881">
        <v>18</v>
      </c>
      <c r="F5881" t="s">
        <v>72</v>
      </c>
      <c r="G5881">
        <v>8.70520733640405E-2</v>
      </c>
      <c r="H5881">
        <v>0</v>
      </c>
      <c r="I5881">
        <v>9.4738522975933799E-4</v>
      </c>
      <c r="J5881" s="1">
        <v>0</v>
      </c>
      <c r="K5881" s="1">
        <v>150</v>
      </c>
    </row>
    <row r="5882" spans="1:11">
      <c r="A5882" t="s">
        <v>31</v>
      </c>
      <c r="B5882" t="s">
        <v>126</v>
      </c>
      <c r="C5882" t="s">
        <v>99</v>
      </c>
      <c r="D5882" t="s">
        <v>100</v>
      </c>
      <c r="E5882">
        <v>19</v>
      </c>
      <c r="F5882" t="s">
        <v>62</v>
      </c>
      <c r="G5882">
        <v>0.101239131871904</v>
      </c>
      <c r="H5882">
        <v>0</v>
      </c>
      <c r="I5882">
        <v>3.0844853769048899E-2</v>
      </c>
      <c r="J5882" s="1">
        <v>0</v>
      </c>
      <c r="K5882" s="1">
        <v>150</v>
      </c>
    </row>
    <row r="5883" spans="1:11">
      <c r="A5883" t="s">
        <v>31</v>
      </c>
      <c r="B5883" t="s">
        <v>126</v>
      </c>
      <c r="C5883" t="s">
        <v>99</v>
      </c>
      <c r="D5883" t="s">
        <v>100</v>
      </c>
      <c r="E5883">
        <v>19</v>
      </c>
      <c r="F5883" t="s">
        <v>84</v>
      </c>
      <c r="G5883">
        <v>0.101239131871904</v>
      </c>
      <c r="H5883">
        <v>0</v>
      </c>
      <c r="I5883">
        <v>1.2896865978507699E-3</v>
      </c>
      <c r="J5883" s="1">
        <v>0</v>
      </c>
      <c r="K5883" s="1">
        <v>150</v>
      </c>
    </row>
    <row r="5884" spans="1:11">
      <c r="A5884" t="s">
        <v>31</v>
      </c>
      <c r="B5884" t="s">
        <v>126</v>
      </c>
      <c r="C5884" t="s">
        <v>99</v>
      </c>
      <c r="D5884" t="s">
        <v>100</v>
      </c>
      <c r="E5884">
        <v>19</v>
      </c>
      <c r="F5884" t="s">
        <v>80</v>
      </c>
      <c r="G5884">
        <v>0.101239131871904</v>
      </c>
      <c r="H5884">
        <v>0</v>
      </c>
      <c r="I5884">
        <v>1.4099138012450599E-3</v>
      </c>
      <c r="J5884" s="1">
        <v>0</v>
      </c>
      <c r="K5884" s="1">
        <v>150</v>
      </c>
    </row>
    <row r="5885" spans="1:11">
      <c r="A5885" t="s">
        <v>31</v>
      </c>
      <c r="B5885" t="s">
        <v>126</v>
      </c>
      <c r="C5885" t="s">
        <v>99</v>
      </c>
      <c r="D5885" t="s">
        <v>100</v>
      </c>
      <c r="E5885">
        <v>19</v>
      </c>
      <c r="F5885" t="s">
        <v>81</v>
      </c>
      <c r="G5885">
        <v>0.101239131871904</v>
      </c>
      <c r="H5885">
        <v>0</v>
      </c>
      <c r="I5885">
        <v>1.8686298108427099E-4</v>
      </c>
      <c r="J5885" s="1">
        <v>0</v>
      </c>
      <c r="K5885" s="1">
        <v>150</v>
      </c>
    </row>
    <row r="5886" spans="1:11">
      <c r="A5886" t="s">
        <v>31</v>
      </c>
      <c r="B5886" t="s">
        <v>126</v>
      </c>
      <c r="C5886" t="s">
        <v>99</v>
      </c>
      <c r="D5886" t="s">
        <v>100</v>
      </c>
      <c r="E5886">
        <v>19</v>
      </c>
      <c r="F5886" t="s">
        <v>66</v>
      </c>
      <c r="G5886">
        <v>0.101239131871904</v>
      </c>
      <c r="H5886">
        <v>0</v>
      </c>
      <c r="I5886">
        <v>3.9973846784108903E-2</v>
      </c>
      <c r="J5886" s="1">
        <v>0</v>
      </c>
      <c r="K5886" s="1">
        <v>150</v>
      </c>
    </row>
    <row r="5887" spans="1:11">
      <c r="A5887" t="s">
        <v>31</v>
      </c>
      <c r="B5887" t="s">
        <v>126</v>
      </c>
      <c r="C5887" t="s">
        <v>99</v>
      </c>
      <c r="D5887" t="s">
        <v>100</v>
      </c>
      <c r="E5887">
        <v>19</v>
      </c>
      <c r="F5887" t="s">
        <v>56</v>
      </c>
      <c r="G5887">
        <v>0.101239131871904</v>
      </c>
      <c r="H5887">
        <v>0</v>
      </c>
      <c r="I5887">
        <v>3.5523109768349499E-2</v>
      </c>
      <c r="J5887" s="1">
        <v>0</v>
      </c>
      <c r="K5887" s="1">
        <v>150</v>
      </c>
    </row>
    <row r="5888" spans="1:11">
      <c r="A5888" t="s">
        <v>31</v>
      </c>
      <c r="B5888" t="s">
        <v>126</v>
      </c>
      <c r="C5888" t="s">
        <v>99</v>
      </c>
      <c r="D5888" t="s">
        <v>100</v>
      </c>
      <c r="E5888">
        <v>19</v>
      </c>
      <c r="F5888" t="s">
        <v>82</v>
      </c>
      <c r="G5888">
        <v>0.101239131871904</v>
      </c>
      <c r="H5888">
        <v>0</v>
      </c>
      <c r="I5888">
        <v>-1.5279071379691899E-2</v>
      </c>
      <c r="J5888" s="1">
        <v>0</v>
      </c>
      <c r="K5888" s="1">
        <v>150</v>
      </c>
    </row>
    <row r="5889" spans="1:11">
      <c r="A5889" t="s">
        <v>31</v>
      </c>
      <c r="B5889" t="s">
        <v>126</v>
      </c>
      <c r="C5889" t="s">
        <v>99</v>
      </c>
      <c r="D5889" t="s">
        <v>100</v>
      </c>
      <c r="E5889">
        <v>19</v>
      </c>
      <c r="F5889" t="s">
        <v>88</v>
      </c>
      <c r="G5889">
        <v>0.101239131871904</v>
      </c>
      <c r="H5889">
        <v>0</v>
      </c>
      <c r="I5889">
        <v>3.1428694643283999E-3</v>
      </c>
      <c r="J5889" s="1">
        <v>0</v>
      </c>
      <c r="K5889" s="1">
        <v>150</v>
      </c>
    </row>
    <row r="5890" spans="1:11">
      <c r="A5890" t="s">
        <v>31</v>
      </c>
      <c r="B5890" t="s">
        <v>126</v>
      </c>
      <c r="C5890" t="s">
        <v>99</v>
      </c>
      <c r="D5890" t="s">
        <v>100</v>
      </c>
      <c r="E5890">
        <v>19</v>
      </c>
      <c r="F5890" t="s">
        <v>87</v>
      </c>
      <c r="G5890">
        <v>0.101239131871904</v>
      </c>
      <c r="H5890">
        <v>0</v>
      </c>
      <c r="I5890">
        <v>-3.2615388906792699E-3</v>
      </c>
      <c r="J5890" s="1">
        <v>0</v>
      </c>
      <c r="K5890" s="1">
        <v>150</v>
      </c>
    </row>
    <row r="5891" spans="1:11">
      <c r="A5891" t="s">
        <v>31</v>
      </c>
      <c r="B5891" t="s">
        <v>126</v>
      </c>
      <c r="C5891" t="s">
        <v>99</v>
      </c>
      <c r="D5891" t="s">
        <v>100</v>
      </c>
      <c r="E5891">
        <v>19</v>
      </c>
      <c r="F5891" t="s">
        <v>85</v>
      </c>
      <c r="G5891">
        <v>0.101239131871904</v>
      </c>
      <c r="H5891">
        <v>0</v>
      </c>
      <c r="I5891">
        <v>1.8912312485025601E-3</v>
      </c>
      <c r="J5891" s="1">
        <v>0</v>
      </c>
      <c r="K5891" s="1">
        <v>150</v>
      </c>
    </row>
    <row r="5892" spans="1:11">
      <c r="A5892" t="s">
        <v>31</v>
      </c>
      <c r="B5892" t="s">
        <v>126</v>
      </c>
      <c r="C5892" t="s">
        <v>99</v>
      </c>
      <c r="D5892" t="s">
        <v>100</v>
      </c>
      <c r="E5892">
        <v>19</v>
      </c>
      <c r="F5892" t="s">
        <v>89</v>
      </c>
      <c r="G5892">
        <v>0.101239131871904</v>
      </c>
      <c r="H5892">
        <v>0</v>
      </c>
      <c r="I5892">
        <v>3.5551622940157299E-4</v>
      </c>
      <c r="J5892" s="1">
        <v>0</v>
      </c>
      <c r="K5892" s="1">
        <v>150</v>
      </c>
    </row>
    <row r="5893" spans="1:11">
      <c r="A5893" t="s">
        <v>31</v>
      </c>
      <c r="B5893" t="s">
        <v>126</v>
      </c>
      <c r="C5893" t="s">
        <v>99</v>
      </c>
      <c r="D5893" t="s">
        <v>100</v>
      </c>
      <c r="E5893">
        <v>19</v>
      </c>
      <c r="F5893" t="s">
        <v>55</v>
      </c>
      <c r="G5893">
        <v>0.101239131871904</v>
      </c>
      <c r="H5893">
        <v>0</v>
      </c>
      <c r="I5893">
        <v>6.35078501988625E-2</v>
      </c>
      <c r="J5893" s="1">
        <v>0</v>
      </c>
      <c r="K5893" s="1">
        <v>150</v>
      </c>
    </row>
    <row r="5894" spans="1:11">
      <c r="A5894" t="s">
        <v>31</v>
      </c>
      <c r="B5894" t="s">
        <v>126</v>
      </c>
      <c r="C5894" t="s">
        <v>99</v>
      </c>
      <c r="D5894" t="s">
        <v>100</v>
      </c>
      <c r="E5894">
        <v>19</v>
      </c>
      <c r="F5894" t="s">
        <v>61</v>
      </c>
      <c r="G5894">
        <v>0.101239131871904</v>
      </c>
      <c r="H5894">
        <v>0</v>
      </c>
      <c r="I5894">
        <v>2.75509572759534E-2</v>
      </c>
      <c r="J5894" s="1">
        <v>0</v>
      </c>
      <c r="K5894" s="1">
        <v>150</v>
      </c>
    </row>
    <row r="5895" spans="1:11">
      <c r="A5895" t="s">
        <v>31</v>
      </c>
      <c r="B5895" t="s">
        <v>126</v>
      </c>
      <c r="C5895" t="s">
        <v>99</v>
      </c>
      <c r="D5895" t="s">
        <v>100</v>
      </c>
      <c r="E5895">
        <v>19</v>
      </c>
      <c r="F5895" t="s">
        <v>60</v>
      </c>
      <c r="G5895">
        <v>0.101239131871904</v>
      </c>
      <c r="H5895">
        <v>0</v>
      </c>
      <c r="I5895">
        <v>1.35285529805114E-2</v>
      </c>
      <c r="J5895" s="1">
        <v>0</v>
      </c>
      <c r="K5895" s="1">
        <v>150</v>
      </c>
    </row>
    <row r="5896" spans="1:11">
      <c r="A5896" t="s">
        <v>31</v>
      </c>
      <c r="B5896" t="s">
        <v>126</v>
      </c>
      <c r="C5896" t="s">
        <v>99</v>
      </c>
      <c r="D5896" t="s">
        <v>100</v>
      </c>
      <c r="E5896">
        <v>19</v>
      </c>
      <c r="F5896" t="s">
        <v>57</v>
      </c>
      <c r="G5896">
        <v>0.101239131871904</v>
      </c>
      <c r="H5896">
        <v>0</v>
      </c>
      <c r="I5896">
        <v>2.0228386787269001E-2</v>
      </c>
      <c r="J5896" s="1">
        <v>0</v>
      </c>
      <c r="K5896" s="1">
        <v>150</v>
      </c>
    </row>
    <row r="5897" spans="1:11">
      <c r="A5897" t="s">
        <v>31</v>
      </c>
      <c r="B5897" t="s">
        <v>126</v>
      </c>
      <c r="C5897" t="s">
        <v>99</v>
      </c>
      <c r="D5897" t="s">
        <v>100</v>
      </c>
      <c r="E5897">
        <v>19</v>
      </c>
      <c r="F5897" t="s">
        <v>59</v>
      </c>
      <c r="G5897">
        <v>0.101239131871904</v>
      </c>
      <c r="H5897">
        <v>0</v>
      </c>
      <c r="I5897">
        <v>-2.45713131938217E-3</v>
      </c>
      <c r="J5897" s="1">
        <v>0</v>
      </c>
      <c r="K5897" s="1">
        <v>150</v>
      </c>
    </row>
    <row r="5898" spans="1:11">
      <c r="A5898" t="s">
        <v>31</v>
      </c>
      <c r="B5898" t="s">
        <v>126</v>
      </c>
      <c r="C5898" t="s">
        <v>99</v>
      </c>
      <c r="D5898" t="s">
        <v>100</v>
      </c>
      <c r="E5898">
        <v>19</v>
      </c>
      <c r="F5898" t="s">
        <v>83</v>
      </c>
      <c r="G5898">
        <v>0.101239131871904</v>
      </c>
      <c r="H5898">
        <v>0</v>
      </c>
      <c r="I5898">
        <v>1.21919476903843E-5</v>
      </c>
      <c r="J5898" s="1">
        <v>0</v>
      </c>
      <c r="K5898" s="1">
        <v>150</v>
      </c>
    </row>
    <row r="5899" spans="1:11">
      <c r="A5899" t="s">
        <v>31</v>
      </c>
      <c r="B5899" t="s">
        <v>126</v>
      </c>
      <c r="C5899" t="s">
        <v>99</v>
      </c>
      <c r="D5899" t="s">
        <v>100</v>
      </c>
      <c r="E5899">
        <v>19</v>
      </c>
      <c r="F5899" t="s">
        <v>65</v>
      </c>
      <c r="G5899">
        <v>0.101239131871904</v>
      </c>
      <c r="H5899">
        <v>0</v>
      </c>
      <c r="I5899">
        <v>4.6552574929250697E-2</v>
      </c>
      <c r="J5899" s="1">
        <v>0</v>
      </c>
      <c r="K5899" s="1">
        <v>150</v>
      </c>
    </row>
    <row r="5900" spans="1:11">
      <c r="A5900" t="s">
        <v>31</v>
      </c>
      <c r="B5900" t="s">
        <v>126</v>
      </c>
      <c r="C5900" t="s">
        <v>99</v>
      </c>
      <c r="D5900" t="s">
        <v>100</v>
      </c>
      <c r="E5900">
        <v>19</v>
      </c>
      <c r="F5900" t="s">
        <v>64</v>
      </c>
      <c r="G5900">
        <v>0.101239131871904</v>
      </c>
      <c r="H5900">
        <v>0</v>
      </c>
      <c r="I5900">
        <v>2.7941637533938701E-2</v>
      </c>
      <c r="J5900" s="1">
        <v>0</v>
      </c>
      <c r="K5900" s="1">
        <v>150</v>
      </c>
    </row>
    <row r="5901" spans="1:11">
      <c r="A5901" t="s">
        <v>31</v>
      </c>
      <c r="B5901" t="s">
        <v>126</v>
      </c>
      <c r="C5901" t="s">
        <v>99</v>
      </c>
      <c r="D5901" t="s">
        <v>100</v>
      </c>
      <c r="E5901">
        <v>19</v>
      </c>
      <c r="F5901" t="s">
        <v>17</v>
      </c>
      <c r="G5901">
        <v>0.101239131871904</v>
      </c>
      <c r="H5901">
        <v>0</v>
      </c>
      <c r="I5901">
        <v>-9.7553842596608004E-3</v>
      </c>
      <c r="J5901" s="1">
        <v>0</v>
      </c>
      <c r="K5901" s="1">
        <v>150</v>
      </c>
    </row>
    <row r="5902" spans="1:11">
      <c r="A5902" t="s">
        <v>31</v>
      </c>
      <c r="B5902" t="s">
        <v>126</v>
      </c>
      <c r="C5902" t="s">
        <v>99</v>
      </c>
      <c r="D5902" t="s">
        <v>100</v>
      </c>
      <c r="E5902">
        <v>19</v>
      </c>
      <c r="F5902" t="s">
        <v>63</v>
      </c>
      <c r="G5902">
        <v>0.101239131871904</v>
      </c>
      <c r="H5902">
        <v>0</v>
      </c>
      <c r="I5902">
        <v>2.2338803302792101E-2</v>
      </c>
      <c r="J5902" s="1">
        <v>0</v>
      </c>
      <c r="K5902" s="1">
        <v>150</v>
      </c>
    </row>
    <row r="5903" spans="1:11">
      <c r="A5903" t="s">
        <v>31</v>
      </c>
      <c r="B5903" t="s">
        <v>126</v>
      </c>
      <c r="C5903" t="s">
        <v>99</v>
      </c>
      <c r="D5903" t="s">
        <v>100</v>
      </c>
      <c r="E5903">
        <v>19</v>
      </c>
      <c r="F5903" t="s">
        <v>72</v>
      </c>
      <c r="G5903">
        <v>0.101239131871904</v>
      </c>
      <c r="H5903">
        <v>0</v>
      </c>
      <c r="I5903">
        <v>-7.64578389859884E-3</v>
      </c>
      <c r="J5903" s="1">
        <v>0</v>
      </c>
      <c r="K5903" s="1">
        <v>150</v>
      </c>
    </row>
    <row r="5904" spans="1:11">
      <c r="A5904" t="s">
        <v>31</v>
      </c>
      <c r="B5904" t="s">
        <v>126</v>
      </c>
      <c r="C5904" t="s">
        <v>99</v>
      </c>
      <c r="D5904" t="s">
        <v>100</v>
      </c>
      <c r="E5904">
        <v>20</v>
      </c>
      <c r="F5904" t="s">
        <v>62</v>
      </c>
      <c r="G5904">
        <v>0.127797768324318</v>
      </c>
      <c r="H5904">
        <v>0</v>
      </c>
      <c r="I5904">
        <v>1.1458838050196299E-2</v>
      </c>
      <c r="J5904" s="1">
        <v>0</v>
      </c>
      <c r="K5904" s="1">
        <v>150</v>
      </c>
    </row>
    <row r="5905" spans="1:11">
      <c r="A5905" t="s">
        <v>31</v>
      </c>
      <c r="B5905" t="s">
        <v>126</v>
      </c>
      <c r="C5905" t="s">
        <v>99</v>
      </c>
      <c r="D5905" t="s">
        <v>100</v>
      </c>
      <c r="E5905">
        <v>20</v>
      </c>
      <c r="F5905" t="s">
        <v>84</v>
      </c>
      <c r="G5905">
        <v>0.127797768324318</v>
      </c>
      <c r="H5905">
        <v>0</v>
      </c>
      <c r="I5905">
        <v>-3.6844073037907402E-5</v>
      </c>
      <c r="J5905" s="1">
        <v>0</v>
      </c>
      <c r="K5905" s="1">
        <v>150</v>
      </c>
    </row>
    <row r="5906" spans="1:11">
      <c r="A5906" t="s">
        <v>31</v>
      </c>
      <c r="B5906" t="s">
        <v>126</v>
      </c>
      <c r="C5906" t="s">
        <v>99</v>
      </c>
      <c r="D5906" t="s">
        <v>100</v>
      </c>
      <c r="E5906">
        <v>20</v>
      </c>
      <c r="F5906" t="s">
        <v>80</v>
      </c>
      <c r="G5906">
        <v>0.127797768324318</v>
      </c>
      <c r="H5906">
        <v>0</v>
      </c>
      <c r="I5906">
        <v>1.62542454942832E-3</v>
      </c>
      <c r="J5906" s="1">
        <v>0</v>
      </c>
      <c r="K5906" s="1">
        <v>150</v>
      </c>
    </row>
    <row r="5907" spans="1:11">
      <c r="A5907" t="s">
        <v>31</v>
      </c>
      <c r="B5907" t="s">
        <v>126</v>
      </c>
      <c r="C5907" t="s">
        <v>99</v>
      </c>
      <c r="D5907" t="s">
        <v>100</v>
      </c>
      <c r="E5907">
        <v>20</v>
      </c>
      <c r="F5907" t="s">
        <v>81</v>
      </c>
      <c r="G5907">
        <v>0.127797768324318</v>
      </c>
      <c r="H5907">
        <v>0</v>
      </c>
      <c r="I5907">
        <v>5.6274688038426097E-4</v>
      </c>
      <c r="J5907" s="1">
        <v>0</v>
      </c>
      <c r="K5907" s="1">
        <v>150</v>
      </c>
    </row>
    <row r="5908" spans="1:11">
      <c r="A5908" t="s">
        <v>31</v>
      </c>
      <c r="B5908" t="s">
        <v>126</v>
      </c>
      <c r="C5908" t="s">
        <v>99</v>
      </c>
      <c r="D5908" t="s">
        <v>100</v>
      </c>
      <c r="E5908">
        <v>20</v>
      </c>
      <c r="F5908" t="s">
        <v>66</v>
      </c>
      <c r="G5908">
        <v>0.127797768324318</v>
      </c>
      <c r="H5908">
        <v>0</v>
      </c>
      <c r="I5908">
        <v>2.1378401370843601E-2</v>
      </c>
      <c r="J5908" s="1">
        <v>0</v>
      </c>
      <c r="K5908" s="1">
        <v>150</v>
      </c>
    </row>
    <row r="5909" spans="1:11">
      <c r="A5909" t="s">
        <v>31</v>
      </c>
      <c r="B5909" t="s">
        <v>126</v>
      </c>
      <c r="C5909" t="s">
        <v>99</v>
      </c>
      <c r="D5909" t="s">
        <v>100</v>
      </c>
      <c r="E5909">
        <v>20</v>
      </c>
      <c r="F5909" t="s">
        <v>56</v>
      </c>
      <c r="G5909">
        <v>0.127797768324318</v>
      </c>
      <c r="H5909">
        <v>0</v>
      </c>
      <c r="I5909">
        <v>1.52990594269893E-2</v>
      </c>
      <c r="J5909" s="1">
        <v>0</v>
      </c>
      <c r="K5909" s="1">
        <v>150</v>
      </c>
    </row>
    <row r="5910" spans="1:11">
      <c r="A5910" t="s">
        <v>31</v>
      </c>
      <c r="B5910" t="s">
        <v>126</v>
      </c>
      <c r="C5910" t="s">
        <v>99</v>
      </c>
      <c r="D5910" t="s">
        <v>100</v>
      </c>
      <c r="E5910">
        <v>20</v>
      </c>
      <c r="F5910" t="s">
        <v>82</v>
      </c>
      <c r="G5910">
        <v>0.127797768324318</v>
      </c>
      <c r="H5910">
        <v>0</v>
      </c>
      <c r="I5910">
        <v>-1.1968937859259199E-2</v>
      </c>
      <c r="J5910" s="1">
        <v>0</v>
      </c>
      <c r="K5910" s="1">
        <v>150</v>
      </c>
    </row>
    <row r="5911" spans="1:11">
      <c r="A5911" t="s">
        <v>31</v>
      </c>
      <c r="B5911" t="s">
        <v>126</v>
      </c>
      <c r="C5911" t="s">
        <v>99</v>
      </c>
      <c r="D5911" t="s">
        <v>100</v>
      </c>
      <c r="E5911">
        <v>20</v>
      </c>
      <c r="F5911" t="s">
        <v>88</v>
      </c>
      <c r="G5911">
        <v>0.127797768324318</v>
      </c>
      <c r="H5911">
        <v>0</v>
      </c>
      <c r="I5911">
        <v>3.3613821970659599E-3</v>
      </c>
      <c r="J5911" s="1">
        <v>0</v>
      </c>
      <c r="K5911" s="1">
        <v>150</v>
      </c>
    </row>
    <row r="5912" spans="1:11">
      <c r="A5912" t="s">
        <v>31</v>
      </c>
      <c r="B5912" t="s">
        <v>126</v>
      </c>
      <c r="C5912" t="s">
        <v>99</v>
      </c>
      <c r="D5912" t="s">
        <v>100</v>
      </c>
      <c r="E5912">
        <v>20</v>
      </c>
      <c r="F5912" t="s">
        <v>87</v>
      </c>
      <c r="G5912">
        <v>0.127797768324318</v>
      </c>
      <c r="H5912">
        <v>0</v>
      </c>
      <c r="I5912">
        <v>-3.6134313361557602E-3</v>
      </c>
      <c r="J5912" s="1">
        <v>0</v>
      </c>
      <c r="K5912" s="1">
        <v>150</v>
      </c>
    </row>
    <row r="5913" spans="1:11">
      <c r="A5913" t="s">
        <v>31</v>
      </c>
      <c r="B5913" t="s">
        <v>126</v>
      </c>
      <c r="C5913" t="s">
        <v>99</v>
      </c>
      <c r="D5913" t="s">
        <v>100</v>
      </c>
      <c r="E5913">
        <v>20</v>
      </c>
      <c r="F5913" t="s">
        <v>85</v>
      </c>
      <c r="G5913">
        <v>0.127797768324318</v>
      </c>
      <c r="H5913">
        <v>0</v>
      </c>
      <c r="I5913">
        <v>1.8561585989450399E-3</v>
      </c>
      <c r="J5913" s="1">
        <v>0</v>
      </c>
      <c r="K5913" s="1">
        <v>150</v>
      </c>
    </row>
    <row r="5914" spans="1:11">
      <c r="A5914" t="s">
        <v>31</v>
      </c>
      <c r="B5914" t="s">
        <v>126</v>
      </c>
      <c r="C5914" t="s">
        <v>99</v>
      </c>
      <c r="D5914" t="s">
        <v>100</v>
      </c>
      <c r="E5914">
        <v>20</v>
      </c>
      <c r="F5914" t="s">
        <v>89</v>
      </c>
      <c r="G5914">
        <v>0.127797768324318</v>
      </c>
      <c r="H5914">
        <v>0</v>
      </c>
      <c r="I5914">
        <v>1.12011258183067E-4</v>
      </c>
      <c r="J5914" s="1">
        <v>0</v>
      </c>
      <c r="K5914" s="1">
        <v>150</v>
      </c>
    </row>
    <row r="5915" spans="1:11">
      <c r="A5915" t="s">
        <v>31</v>
      </c>
      <c r="B5915" t="s">
        <v>126</v>
      </c>
      <c r="C5915" t="s">
        <v>99</v>
      </c>
      <c r="D5915" t="s">
        <v>100</v>
      </c>
      <c r="E5915">
        <v>20</v>
      </c>
      <c r="F5915" t="s">
        <v>55</v>
      </c>
      <c r="G5915">
        <v>0.127797768324318</v>
      </c>
      <c r="H5915">
        <v>0</v>
      </c>
      <c r="I5915">
        <v>4.3848568679696102E-2</v>
      </c>
      <c r="J5915" s="1">
        <v>0</v>
      </c>
      <c r="K5915" s="1">
        <v>150</v>
      </c>
    </row>
    <row r="5916" spans="1:11">
      <c r="A5916" t="s">
        <v>31</v>
      </c>
      <c r="B5916" t="s">
        <v>126</v>
      </c>
      <c r="C5916" t="s">
        <v>99</v>
      </c>
      <c r="D5916" t="s">
        <v>100</v>
      </c>
      <c r="E5916">
        <v>20</v>
      </c>
      <c r="F5916" t="s">
        <v>61</v>
      </c>
      <c r="G5916">
        <v>0.127797768324318</v>
      </c>
      <c r="H5916">
        <v>0</v>
      </c>
      <c r="I5916">
        <v>-1.6516876709935101E-3</v>
      </c>
      <c r="J5916" s="1">
        <v>0</v>
      </c>
      <c r="K5916" s="1">
        <v>150</v>
      </c>
    </row>
    <row r="5917" spans="1:11">
      <c r="A5917" t="s">
        <v>31</v>
      </c>
      <c r="B5917" t="s">
        <v>126</v>
      </c>
      <c r="C5917" t="s">
        <v>99</v>
      </c>
      <c r="D5917" t="s">
        <v>100</v>
      </c>
      <c r="E5917">
        <v>20</v>
      </c>
      <c r="F5917" t="s">
        <v>60</v>
      </c>
      <c r="G5917">
        <v>0.127797768324318</v>
      </c>
      <c r="H5917">
        <v>0</v>
      </c>
      <c r="I5917">
        <v>-8.3844291721911005E-3</v>
      </c>
      <c r="J5917" s="1">
        <v>0</v>
      </c>
      <c r="K5917" s="1">
        <v>150</v>
      </c>
    </row>
    <row r="5918" spans="1:11">
      <c r="A5918" t="s">
        <v>31</v>
      </c>
      <c r="B5918" t="s">
        <v>126</v>
      </c>
      <c r="C5918" t="s">
        <v>99</v>
      </c>
      <c r="D5918" t="s">
        <v>100</v>
      </c>
      <c r="E5918">
        <v>20</v>
      </c>
      <c r="F5918" t="s">
        <v>57</v>
      </c>
      <c r="G5918">
        <v>0.127797768324318</v>
      </c>
      <c r="H5918">
        <v>0</v>
      </c>
      <c r="I5918">
        <v>2.1462433271746999E-2</v>
      </c>
      <c r="J5918" s="1">
        <v>0</v>
      </c>
      <c r="K5918" s="1">
        <v>150</v>
      </c>
    </row>
    <row r="5919" spans="1:11">
      <c r="A5919" t="s">
        <v>31</v>
      </c>
      <c r="B5919" t="s">
        <v>126</v>
      </c>
      <c r="C5919" t="s">
        <v>99</v>
      </c>
      <c r="D5919" t="s">
        <v>100</v>
      </c>
      <c r="E5919">
        <v>20</v>
      </c>
      <c r="F5919" t="s">
        <v>59</v>
      </c>
      <c r="G5919">
        <v>0.127797768324318</v>
      </c>
      <c r="H5919">
        <v>0</v>
      </c>
      <c r="I5919">
        <v>-1.6310254061303001E-2</v>
      </c>
      <c r="J5919" s="1">
        <v>0</v>
      </c>
      <c r="K5919" s="1">
        <v>150</v>
      </c>
    </row>
    <row r="5920" spans="1:11">
      <c r="A5920" t="s">
        <v>31</v>
      </c>
      <c r="B5920" t="s">
        <v>126</v>
      </c>
      <c r="C5920" t="s">
        <v>99</v>
      </c>
      <c r="D5920" t="s">
        <v>100</v>
      </c>
      <c r="E5920">
        <v>20</v>
      </c>
      <c r="F5920" t="s">
        <v>83</v>
      </c>
      <c r="G5920">
        <v>0.127797768324318</v>
      </c>
      <c r="H5920">
        <v>0</v>
      </c>
      <c r="I5920">
        <v>-6.4395629522983801E-3</v>
      </c>
      <c r="J5920" s="1">
        <v>0</v>
      </c>
      <c r="K5920" s="1">
        <v>150</v>
      </c>
    </row>
    <row r="5921" spans="1:11">
      <c r="A5921" t="s">
        <v>31</v>
      </c>
      <c r="B5921" t="s">
        <v>126</v>
      </c>
      <c r="C5921" t="s">
        <v>99</v>
      </c>
      <c r="D5921" t="s">
        <v>100</v>
      </c>
      <c r="E5921">
        <v>20</v>
      </c>
      <c r="F5921" t="s">
        <v>65</v>
      </c>
      <c r="G5921">
        <v>0.127797768324318</v>
      </c>
      <c r="H5921">
        <v>0</v>
      </c>
      <c r="I5921">
        <v>2.1040161285284301E-2</v>
      </c>
      <c r="J5921" s="1">
        <v>0</v>
      </c>
      <c r="K5921" s="1">
        <v>150</v>
      </c>
    </row>
    <row r="5922" spans="1:11">
      <c r="A5922" t="s">
        <v>31</v>
      </c>
      <c r="B5922" t="s">
        <v>126</v>
      </c>
      <c r="C5922" t="s">
        <v>99</v>
      </c>
      <c r="D5922" t="s">
        <v>100</v>
      </c>
      <c r="E5922">
        <v>20</v>
      </c>
      <c r="F5922" t="s">
        <v>64</v>
      </c>
      <c r="G5922">
        <v>0.127797768324318</v>
      </c>
      <c r="H5922">
        <v>0</v>
      </c>
      <c r="I5922">
        <v>-2.6982945814184398E-3</v>
      </c>
      <c r="J5922" s="1">
        <v>0</v>
      </c>
      <c r="K5922" s="1">
        <v>150</v>
      </c>
    </row>
    <row r="5923" spans="1:11">
      <c r="A5923" t="s">
        <v>31</v>
      </c>
      <c r="B5923" t="s">
        <v>126</v>
      </c>
      <c r="C5923" t="s">
        <v>99</v>
      </c>
      <c r="D5923" t="s">
        <v>100</v>
      </c>
      <c r="E5923">
        <v>20</v>
      </c>
      <c r="F5923" t="s">
        <v>17</v>
      </c>
      <c r="G5923">
        <v>0.127797768324318</v>
      </c>
      <c r="H5923">
        <v>0</v>
      </c>
      <c r="I5923">
        <v>-6.0585794878877299E-3</v>
      </c>
      <c r="J5923" s="1">
        <v>0</v>
      </c>
      <c r="K5923" s="1">
        <v>150</v>
      </c>
    </row>
    <row r="5924" spans="1:11">
      <c r="A5924" t="s">
        <v>31</v>
      </c>
      <c r="B5924" t="s">
        <v>126</v>
      </c>
      <c r="C5924" t="s">
        <v>99</v>
      </c>
      <c r="D5924" t="s">
        <v>100</v>
      </c>
      <c r="E5924">
        <v>20</v>
      </c>
      <c r="F5924" t="s">
        <v>63</v>
      </c>
      <c r="G5924">
        <v>0.127797768324318</v>
      </c>
      <c r="H5924">
        <v>0</v>
      </c>
      <c r="I5924">
        <v>5.5459431799394499E-3</v>
      </c>
      <c r="J5924" s="1">
        <v>0</v>
      </c>
      <c r="K5924" s="1">
        <v>150</v>
      </c>
    </row>
    <row r="5925" spans="1:11">
      <c r="A5925" t="s">
        <v>31</v>
      </c>
      <c r="B5925" t="s">
        <v>126</v>
      </c>
      <c r="C5925" t="s">
        <v>99</v>
      </c>
      <c r="D5925" t="s">
        <v>100</v>
      </c>
      <c r="E5925">
        <v>20</v>
      </c>
      <c r="F5925" t="s">
        <v>72</v>
      </c>
      <c r="G5925">
        <v>0.127797768324318</v>
      </c>
      <c r="H5925">
        <v>0</v>
      </c>
      <c r="I5925">
        <v>-7.9560680194494006E-3</v>
      </c>
      <c r="J5925" s="1">
        <v>0</v>
      </c>
      <c r="K5925" s="1">
        <v>150</v>
      </c>
    </row>
    <row r="5926" spans="1:11">
      <c r="A5926" t="s">
        <v>31</v>
      </c>
      <c r="B5926" t="s">
        <v>126</v>
      </c>
      <c r="C5926" t="s">
        <v>99</v>
      </c>
      <c r="D5926" t="s">
        <v>100</v>
      </c>
      <c r="E5926">
        <v>21</v>
      </c>
      <c r="F5926" t="s">
        <v>62</v>
      </c>
      <c r="G5926">
        <v>0.12780433501794999</v>
      </c>
      <c r="H5926">
        <v>0</v>
      </c>
      <c r="I5926">
        <v>1.5379162429951399E-2</v>
      </c>
      <c r="J5926" s="1">
        <v>0</v>
      </c>
      <c r="K5926" s="1">
        <v>150</v>
      </c>
    </row>
    <row r="5927" spans="1:11">
      <c r="A5927" t="s">
        <v>31</v>
      </c>
      <c r="B5927" t="s">
        <v>126</v>
      </c>
      <c r="C5927" t="s">
        <v>99</v>
      </c>
      <c r="D5927" t="s">
        <v>100</v>
      </c>
      <c r="E5927">
        <v>21</v>
      </c>
      <c r="F5927" t="s">
        <v>84</v>
      </c>
      <c r="G5927">
        <v>0.12780433501794999</v>
      </c>
      <c r="H5927">
        <v>0</v>
      </c>
      <c r="I5927">
        <v>1.1227263160901099E-3</v>
      </c>
      <c r="J5927" s="1">
        <v>0</v>
      </c>
      <c r="K5927" s="1">
        <v>150</v>
      </c>
    </row>
    <row r="5928" spans="1:11">
      <c r="A5928" t="s">
        <v>31</v>
      </c>
      <c r="B5928" t="s">
        <v>126</v>
      </c>
      <c r="C5928" t="s">
        <v>99</v>
      </c>
      <c r="D5928" t="s">
        <v>100</v>
      </c>
      <c r="E5928">
        <v>21</v>
      </c>
      <c r="F5928" t="s">
        <v>80</v>
      </c>
      <c r="G5928">
        <v>0.12780433501794999</v>
      </c>
      <c r="H5928">
        <v>0</v>
      </c>
      <c r="I5928">
        <v>1.02591088943404E-3</v>
      </c>
      <c r="J5928" s="1">
        <v>0</v>
      </c>
      <c r="K5928" s="1">
        <v>150</v>
      </c>
    </row>
    <row r="5929" spans="1:11">
      <c r="A5929" t="s">
        <v>31</v>
      </c>
      <c r="B5929" t="s">
        <v>126</v>
      </c>
      <c r="C5929" t="s">
        <v>99</v>
      </c>
      <c r="D5929" t="s">
        <v>100</v>
      </c>
      <c r="E5929">
        <v>21</v>
      </c>
      <c r="F5929" t="s">
        <v>81</v>
      </c>
      <c r="G5929">
        <v>0.12780433501794999</v>
      </c>
      <c r="H5929">
        <v>0</v>
      </c>
      <c r="I5929">
        <v>-3.85681257590659E-4</v>
      </c>
      <c r="J5929" s="1">
        <v>0</v>
      </c>
      <c r="K5929" s="1">
        <v>150</v>
      </c>
    </row>
    <row r="5930" spans="1:11">
      <c r="A5930" t="s">
        <v>31</v>
      </c>
      <c r="B5930" t="s">
        <v>126</v>
      </c>
      <c r="C5930" t="s">
        <v>99</v>
      </c>
      <c r="D5930" t="s">
        <v>100</v>
      </c>
      <c r="E5930">
        <v>21</v>
      </c>
      <c r="F5930" t="s">
        <v>66</v>
      </c>
      <c r="G5930">
        <v>0.12780433501794999</v>
      </c>
      <c r="H5930">
        <v>0</v>
      </c>
      <c r="I5930">
        <v>1.85416379883231E-2</v>
      </c>
      <c r="J5930" s="1">
        <v>0</v>
      </c>
      <c r="K5930" s="1">
        <v>150</v>
      </c>
    </row>
    <row r="5931" spans="1:11">
      <c r="A5931" t="s">
        <v>31</v>
      </c>
      <c r="B5931" t="s">
        <v>126</v>
      </c>
      <c r="C5931" t="s">
        <v>99</v>
      </c>
      <c r="D5931" t="s">
        <v>100</v>
      </c>
      <c r="E5931">
        <v>21</v>
      </c>
      <c r="F5931" t="s">
        <v>56</v>
      </c>
      <c r="G5931">
        <v>0.12780433501794999</v>
      </c>
      <c r="H5931">
        <v>0</v>
      </c>
      <c r="I5931">
        <v>9.82018086631627E-3</v>
      </c>
      <c r="J5931" s="1">
        <v>0</v>
      </c>
      <c r="K5931" s="1">
        <v>150</v>
      </c>
    </row>
    <row r="5932" spans="1:11">
      <c r="A5932" t="s">
        <v>31</v>
      </c>
      <c r="B5932" t="s">
        <v>126</v>
      </c>
      <c r="C5932" t="s">
        <v>99</v>
      </c>
      <c r="D5932" t="s">
        <v>100</v>
      </c>
      <c r="E5932">
        <v>21</v>
      </c>
      <c r="F5932" t="s">
        <v>82</v>
      </c>
      <c r="G5932">
        <v>0.12780433501794999</v>
      </c>
      <c r="H5932">
        <v>0</v>
      </c>
      <c r="I5932">
        <v>-2.5378532518785801E-3</v>
      </c>
      <c r="J5932" s="1">
        <v>0</v>
      </c>
      <c r="K5932" s="1">
        <v>150</v>
      </c>
    </row>
    <row r="5933" spans="1:11">
      <c r="A5933" t="s">
        <v>31</v>
      </c>
      <c r="B5933" t="s">
        <v>126</v>
      </c>
      <c r="C5933" t="s">
        <v>99</v>
      </c>
      <c r="D5933" t="s">
        <v>100</v>
      </c>
      <c r="E5933">
        <v>21</v>
      </c>
      <c r="F5933" t="s">
        <v>88</v>
      </c>
      <c r="G5933">
        <v>0.12780433501794999</v>
      </c>
      <c r="H5933">
        <v>0</v>
      </c>
      <c r="I5933">
        <v>5.4929535789441603E-4</v>
      </c>
      <c r="J5933" s="1">
        <v>0</v>
      </c>
      <c r="K5933" s="1">
        <v>13.655737704918</v>
      </c>
    </row>
    <row r="5934" spans="1:11">
      <c r="A5934" t="s">
        <v>31</v>
      </c>
      <c r="B5934" t="s">
        <v>126</v>
      </c>
      <c r="C5934" t="s">
        <v>99</v>
      </c>
      <c r="D5934" t="s">
        <v>100</v>
      </c>
      <c r="E5934">
        <v>21</v>
      </c>
      <c r="F5934" t="s">
        <v>88</v>
      </c>
      <c r="G5934">
        <v>0.12780433501794999</v>
      </c>
      <c r="H5934">
        <v>1</v>
      </c>
      <c r="I5934">
        <v>1.68461176572392E-3</v>
      </c>
      <c r="J5934" s="1">
        <v>13.655737704918</v>
      </c>
      <c r="K5934" s="1">
        <v>150</v>
      </c>
    </row>
    <row r="5935" spans="1:11">
      <c r="A5935" t="s">
        <v>31</v>
      </c>
      <c r="B5935" t="s">
        <v>126</v>
      </c>
      <c r="C5935" t="s">
        <v>99</v>
      </c>
      <c r="D5935" t="s">
        <v>100</v>
      </c>
      <c r="E5935">
        <v>21</v>
      </c>
      <c r="F5935" t="s">
        <v>87</v>
      </c>
      <c r="G5935">
        <v>0.12780433501794999</v>
      </c>
      <c r="H5935">
        <v>0</v>
      </c>
      <c r="I5935">
        <v>-5.5449522300683805E-4</v>
      </c>
      <c r="J5935" s="1">
        <v>0</v>
      </c>
      <c r="K5935" s="1">
        <v>150</v>
      </c>
    </row>
    <row r="5936" spans="1:11">
      <c r="A5936" t="s">
        <v>31</v>
      </c>
      <c r="B5936" t="s">
        <v>126</v>
      </c>
      <c r="C5936" t="s">
        <v>99</v>
      </c>
      <c r="D5936" t="s">
        <v>100</v>
      </c>
      <c r="E5936">
        <v>21</v>
      </c>
      <c r="F5936" t="s">
        <v>85</v>
      </c>
      <c r="G5936">
        <v>0.12780433501794999</v>
      </c>
      <c r="H5936">
        <v>0</v>
      </c>
      <c r="I5936">
        <v>3.0874370024701998E-4</v>
      </c>
      <c r="J5936" s="1">
        <v>0</v>
      </c>
      <c r="K5936" s="1">
        <v>150</v>
      </c>
    </row>
    <row r="5937" spans="1:11">
      <c r="A5937" t="s">
        <v>31</v>
      </c>
      <c r="B5937" t="s">
        <v>126</v>
      </c>
      <c r="C5937" t="s">
        <v>99</v>
      </c>
      <c r="D5937" t="s">
        <v>100</v>
      </c>
      <c r="E5937">
        <v>21</v>
      </c>
      <c r="F5937" t="s">
        <v>89</v>
      </c>
      <c r="G5937">
        <v>0.12780433501794999</v>
      </c>
      <c r="H5937">
        <v>0</v>
      </c>
      <c r="I5937">
        <v>3.6852613259827501E-4</v>
      </c>
      <c r="J5937" s="1">
        <v>0</v>
      </c>
      <c r="K5937" s="1">
        <v>150</v>
      </c>
    </row>
    <row r="5938" spans="1:11">
      <c r="A5938" t="s">
        <v>31</v>
      </c>
      <c r="B5938" t="s">
        <v>126</v>
      </c>
      <c r="C5938" t="s">
        <v>99</v>
      </c>
      <c r="D5938" t="s">
        <v>100</v>
      </c>
      <c r="E5938">
        <v>21</v>
      </c>
      <c r="F5938" t="s">
        <v>55</v>
      </c>
      <c r="G5938">
        <v>0.12780433501794999</v>
      </c>
      <c r="H5938">
        <v>0</v>
      </c>
      <c r="I5938">
        <v>3.5413597614995497E-2</v>
      </c>
      <c r="J5938" s="1">
        <v>0</v>
      </c>
      <c r="K5938" s="1">
        <v>150</v>
      </c>
    </row>
    <row r="5939" spans="1:11">
      <c r="A5939" t="s">
        <v>31</v>
      </c>
      <c r="B5939" t="s">
        <v>126</v>
      </c>
      <c r="C5939" t="s">
        <v>99</v>
      </c>
      <c r="D5939" t="s">
        <v>100</v>
      </c>
      <c r="E5939">
        <v>21</v>
      </c>
      <c r="F5939" t="s">
        <v>61</v>
      </c>
      <c r="G5939">
        <v>0.12780433501794999</v>
      </c>
      <c r="H5939">
        <v>0</v>
      </c>
      <c r="I5939">
        <v>8.4653053588358597E-3</v>
      </c>
      <c r="J5939" s="1">
        <v>0</v>
      </c>
      <c r="K5939" s="1">
        <v>150</v>
      </c>
    </row>
    <row r="5940" spans="1:11">
      <c r="A5940" t="s">
        <v>31</v>
      </c>
      <c r="B5940" t="s">
        <v>126</v>
      </c>
      <c r="C5940" t="s">
        <v>99</v>
      </c>
      <c r="D5940" t="s">
        <v>100</v>
      </c>
      <c r="E5940">
        <v>21</v>
      </c>
      <c r="F5940" t="s">
        <v>60</v>
      </c>
      <c r="G5940">
        <v>0.12780433501794999</v>
      </c>
      <c r="H5940">
        <v>0</v>
      </c>
      <c r="I5940">
        <v>5.1771191138907198E-3</v>
      </c>
      <c r="J5940" s="1">
        <v>0</v>
      </c>
      <c r="K5940" s="1">
        <v>150</v>
      </c>
    </row>
    <row r="5941" spans="1:11">
      <c r="A5941" t="s">
        <v>31</v>
      </c>
      <c r="B5941" t="s">
        <v>126</v>
      </c>
      <c r="C5941" t="s">
        <v>99</v>
      </c>
      <c r="D5941" t="s">
        <v>100</v>
      </c>
      <c r="E5941">
        <v>21</v>
      </c>
      <c r="F5941" t="s">
        <v>57</v>
      </c>
      <c r="G5941">
        <v>0.12780433501794999</v>
      </c>
      <c r="H5941">
        <v>0</v>
      </c>
      <c r="I5941">
        <v>1.5698555409924798E-2</v>
      </c>
      <c r="J5941" s="1">
        <v>0</v>
      </c>
      <c r="K5941" s="1">
        <v>150</v>
      </c>
    </row>
    <row r="5942" spans="1:11">
      <c r="A5942" t="s">
        <v>31</v>
      </c>
      <c r="B5942" t="s">
        <v>126</v>
      </c>
      <c r="C5942" t="s">
        <v>99</v>
      </c>
      <c r="D5942" t="s">
        <v>100</v>
      </c>
      <c r="E5942">
        <v>21</v>
      </c>
      <c r="F5942" t="s">
        <v>59</v>
      </c>
      <c r="G5942">
        <v>0.12780433501794999</v>
      </c>
      <c r="H5942">
        <v>0</v>
      </c>
      <c r="I5942">
        <v>-1.06843132823022E-3</v>
      </c>
      <c r="J5942" s="1">
        <v>0</v>
      </c>
      <c r="K5942" s="1">
        <v>150</v>
      </c>
    </row>
    <row r="5943" spans="1:11">
      <c r="A5943" t="s">
        <v>31</v>
      </c>
      <c r="B5943" t="s">
        <v>126</v>
      </c>
      <c r="C5943" t="s">
        <v>99</v>
      </c>
      <c r="D5943" t="s">
        <v>100</v>
      </c>
      <c r="E5943">
        <v>21</v>
      </c>
      <c r="F5943" t="s">
        <v>83</v>
      </c>
      <c r="G5943">
        <v>0.12780433501794999</v>
      </c>
      <c r="H5943">
        <v>0</v>
      </c>
      <c r="I5943">
        <v>-2.8838389074207099E-3</v>
      </c>
      <c r="J5943" s="1">
        <v>0</v>
      </c>
      <c r="K5943" s="1">
        <v>150</v>
      </c>
    </row>
    <row r="5944" spans="1:11">
      <c r="A5944" t="s">
        <v>31</v>
      </c>
      <c r="B5944" t="s">
        <v>126</v>
      </c>
      <c r="C5944" t="s">
        <v>99</v>
      </c>
      <c r="D5944" t="s">
        <v>100</v>
      </c>
      <c r="E5944">
        <v>21</v>
      </c>
      <c r="F5944" t="s">
        <v>65</v>
      </c>
      <c r="G5944">
        <v>0.12780433501794999</v>
      </c>
      <c r="H5944">
        <v>0</v>
      </c>
      <c r="I5944">
        <v>1.40553465856595E-2</v>
      </c>
      <c r="J5944" s="1">
        <v>0</v>
      </c>
      <c r="K5944" s="1">
        <v>150</v>
      </c>
    </row>
    <row r="5945" spans="1:11">
      <c r="A5945" t="s">
        <v>31</v>
      </c>
      <c r="B5945" t="s">
        <v>126</v>
      </c>
      <c r="C5945" t="s">
        <v>99</v>
      </c>
      <c r="D5945" t="s">
        <v>100</v>
      </c>
      <c r="E5945">
        <v>21</v>
      </c>
      <c r="F5945" t="s">
        <v>64</v>
      </c>
      <c r="G5945">
        <v>0.12780433501794999</v>
      </c>
      <c r="H5945">
        <v>0</v>
      </c>
      <c r="I5945">
        <v>-7.5896194424488299E-3</v>
      </c>
      <c r="J5945" s="1">
        <v>0</v>
      </c>
      <c r="K5945" s="1">
        <v>150</v>
      </c>
    </row>
    <row r="5946" spans="1:11">
      <c r="A5946" t="s">
        <v>31</v>
      </c>
      <c r="B5946" t="s">
        <v>126</v>
      </c>
      <c r="C5946" t="s">
        <v>99</v>
      </c>
      <c r="D5946" t="s">
        <v>100</v>
      </c>
      <c r="E5946">
        <v>21</v>
      </c>
      <c r="F5946" t="s">
        <v>17</v>
      </c>
      <c r="G5946">
        <v>0.12780433501794999</v>
      </c>
      <c r="H5946">
        <v>0</v>
      </c>
      <c r="I5946">
        <v>-3.1681360027050202E-4</v>
      </c>
      <c r="J5946" s="1">
        <v>0</v>
      </c>
      <c r="K5946" s="1">
        <v>150</v>
      </c>
    </row>
    <row r="5947" spans="1:11">
      <c r="A5947" t="s">
        <v>31</v>
      </c>
      <c r="B5947" t="s">
        <v>126</v>
      </c>
      <c r="C5947" t="s">
        <v>99</v>
      </c>
      <c r="D5947" t="s">
        <v>100</v>
      </c>
      <c r="E5947">
        <v>21</v>
      </c>
      <c r="F5947" t="s">
        <v>63</v>
      </c>
      <c r="G5947">
        <v>0.12780433501794999</v>
      </c>
      <c r="H5947">
        <v>0</v>
      </c>
      <c r="I5947">
        <v>-2.7422842592350299E-3</v>
      </c>
      <c r="J5947" s="1">
        <v>0</v>
      </c>
      <c r="K5947" s="1">
        <v>150</v>
      </c>
    </row>
    <row r="5948" spans="1:11">
      <c r="A5948" t="s">
        <v>31</v>
      </c>
      <c r="B5948" t="s">
        <v>126</v>
      </c>
      <c r="C5948" t="s">
        <v>99</v>
      </c>
      <c r="D5948" t="s">
        <v>100</v>
      </c>
      <c r="E5948">
        <v>21</v>
      </c>
      <c r="F5948" t="s">
        <v>72</v>
      </c>
      <c r="G5948">
        <v>0.12780433501794999</v>
      </c>
      <c r="H5948">
        <v>0</v>
      </c>
      <c r="I5948">
        <v>-5.9788565331722599E-4</v>
      </c>
      <c r="J5948" s="1">
        <v>0</v>
      </c>
      <c r="K5948" s="1">
        <v>150</v>
      </c>
    </row>
    <row r="5949" spans="1:11">
      <c r="A5949" t="s">
        <v>31</v>
      </c>
      <c r="B5949" t="s">
        <v>126</v>
      </c>
      <c r="C5949" t="s">
        <v>99</v>
      </c>
      <c r="D5949" t="s">
        <v>100</v>
      </c>
      <c r="E5949">
        <v>22</v>
      </c>
      <c r="F5949" t="s">
        <v>62</v>
      </c>
      <c r="G5949">
        <v>0.11605353317151899</v>
      </c>
      <c r="H5949">
        <v>0</v>
      </c>
      <c r="I5949">
        <v>5.02125701053442E-3</v>
      </c>
      <c r="J5949" s="1">
        <v>0</v>
      </c>
      <c r="K5949" s="1">
        <v>150</v>
      </c>
    </row>
    <row r="5950" spans="1:11">
      <c r="A5950" t="s">
        <v>31</v>
      </c>
      <c r="B5950" t="s">
        <v>126</v>
      </c>
      <c r="C5950" t="s">
        <v>99</v>
      </c>
      <c r="D5950" t="s">
        <v>100</v>
      </c>
      <c r="E5950">
        <v>22</v>
      </c>
      <c r="F5950" t="s">
        <v>84</v>
      </c>
      <c r="G5950">
        <v>0.11605353317151899</v>
      </c>
      <c r="H5950">
        <v>0</v>
      </c>
      <c r="I5950">
        <v>5.9823938543859996E-4</v>
      </c>
      <c r="J5950" s="1">
        <v>0</v>
      </c>
      <c r="K5950" s="1">
        <v>150</v>
      </c>
    </row>
    <row r="5951" spans="1:11">
      <c r="A5951" t="s">
        <v>31</v>
      </c>
      <c r="B5951" t="s">
        <v>126</v>
      </c>
      <c r="C5951" t="s">
        <v>99</v>
      </c>
      <c r="D5951" t="s">
        <v>100</v>
      </c>
      <c r="E5951">
        <v>22</v>
      </c>
      <c r="F5951" t="s">
        <v>80</v>
      </c>
      <c r="G5951">
        <v>0.11605353317151899</v>
      </c>
      <c r="H5951">
        <v>0</v>
      </c>
      <c r="I5951">
        <v>1.0870125390419899E-3</v>
      </c>
      <c r="J5951" s="1">
        <v>0</v>
      </c>
      <c r="K5951" s="1">
        <v>150</v>
      </c>
    </row>
    <row r="5952" spans="1:11">
      <c r="A5952" t="s">
        <v>31</v>
      </c>
      <c r="B5952" t="s">
        <v>126</v>
      </c>
      <c r="C5952" t="s">
        <v>99</v>
      </c>
      <c r="D5952" t="s">
        <v>100</v>
      </c>
      <c r="E5952">
        <v>22</v>
      </c>
      <c r="F5952" t="s">
        <v>81</v>
      </c>
      <c r="G5952">
        <v>0.11605353317151899</v>
      </c>
      <c r="H5952">
        <v>0</v>
      </c>
      <c r="I5952">
        <v>9.1511641363724606E-5</v>
      </c>
      <c r="J5952" s="1">
        <v>0</v>
      </c>
      <c r="K5952" s="1">
        <v>150</v>
      </c>
    </row>
    <row r="5953" spans="1:11">
      <c r="A5953" t="s">
        <v>31</v>
      </c>
      <c r="B5953" t="s">
        <v>126</v>
      </c>
      <c r="C5953" t="s">
        <v>99</v>
      </c>
      <c r="D5953" t="s">
        <v>100</v>
      </c>
      <c r="E5953">
        <v>22</v>
      </c>
      <c r="F5953" t="s">
        <v>66</v>
      </c>
      <c r="G5953">
        <v>0.11605353317151899</v>
      </c>
      <c r="H5953">
        <v>0</v>
      </c>
      <c r="I5953">
        <v>1.45869804557611E-2</v>
      </c>
      <c r="J5953" s="1">
        <v>0</v>
      </c>
      <c r="K5953" s="1">
        <v>150</v>
      </c>
    </row>
    <row r="5954" spans="1:11">
      <c r="A5954" t="s">
        <v>31</v>
      </c>
      <c r="B5954" t="s">
        <v>126</v>
      </c>
      <c r="C5954" t="s">
        <v>99</v>
      </c>
      <c r="D5954" t="s">
        <v>100</v>
      </c>
      <c r="E5954">
        <v>22</v>
      </c>
      <c r="F5954" t="s">
        <v>56</v>
      </c>
      <c r="G5954">
        <v>0.11605353317151899</v>
      </c>
      <c r="H5954">
        <v>0</v>
      </c>
      <c r="I5954">
        <v>1.02258318298609E-2</v>
      </c>
      <c r="J5954" s="1">
        <v>0</v>
      </c>
      <c r="K5954" s="1">
        <v>150</v>
      </c>
    </row>
    <row r="5955" spans="1:11">
      <c r="A5955" t="s">
        <v>31</v>
      </c>
      <c r="B5955" t="s">
        <v>126</v>
      </c>
      <c r="C5955" t="s">
        <v>99</v>
      </c>
      <c r="D5955" t="s">
        <v>100</v>
      </c>
      <c r="E5955">
        <v>22</v>
      </c>
      <c r="F5955" t="s">
        <v>82</v>
      </c>
      <c r="G5955">
        <v>0.11605353317151899</v>
      </c>
      <c r="H5955">
        <v>0</v>
      </c>
      <c r="I5955">
        <v>5.72300264326428E-3</v>
      </c>
      <c r="J5955" s="1">
        <v>0</v>
      </c>
      <c r="K5955" s="1">
        <v>150</v>
      </c>
    </row>
    <row r="5956" spans="1:11">
      <c r="A5956" t="s">
        <v>31</v>
      </c>
      <c r="B5956" t="s">
        <v>126</v>
      </c>
      <c r="C5956" t="s">
        <v>99</v>
      </c>
      <c r="D5956" t="s">
        <v>100</v>
      </c>
      <c r="E5956">
        <v>22</v>
      </c>
      <c r="F5956" t="s">
        <v>88</v>
      </c>
      <c r="G5956">
        <v>0.11605353317151899</v>
      </c>
      <c r="H5956">
        <v>0</v>
      </c>
      <c r="I5956">
        <v>-2.1505581647574799E-2</v>
      </c>
      <c r="J5956" s="1">
        <v>0</v>
      </c>
      <c r="K5956" s="1">
        <v>0.80327868852458995</v>
      </c>
    </row>
    <row r="5957" spans="1:11">
      <c r="A5957" t="s">
        <v>31</v>
      </c>
      <c r="B5957" t="s">
        <v>126</v>
      </c>
      <c r="C5957" t="s">
        <v>99</v>
      </c>
      <c r="D5957" t="s">
        <v>100</v>
      </c>
      <c r="E5957">
        <v>22</v>
      </c>
      <c r="F5957" t="s">
        <v>88</v>
      </c>
      <c r="G5957">
        <v>0.11605353317151899</v>
      </c>
      <c r="H5957">
        <v>1</v>
      </c>
      <c r="I5957">
        <v>2.1903024592142498E-2</v>
      </c>
      <c r="J5957" s="1">
        <v>0.80327868852458995</v>
      </c>
      <c r="K5957" s="1">
        <v>40.163934426229503</v>
      </c>
    </row>
    <row r="5958" spans="1:11">
      <c r="A5958" t="s">
        <v>31</v>
      </c>
      <c r="B5958" t="s">
        <v>126</v>
      </c>
      <c r="C5958" t="s">
        <v>99</v>
      </c>
      <c r="D5958" t="s">
        <v>100</v>
      </c>
      <c r="E5958">
        <v>22</v>
      </c>
      <c r="F5958" t="s">
        <v>88</v>
      </c>
      <c r="G5958">
        <v>0.11605353317151899</v>
      </c>
      <c r="H5958">
        <v>2</v>
      </c>
      <c r="I5958">
        <v>7.8127668490908901E-3</v>
      </c>
      <c r="J5958" s="1">
        <v>40.163934426229503</v>
      </c>
      <c r="K5958" s="1">
        <v>150</v>
      </c>
    </row>
    <row r="5959" spans="1:11">
      <c r="A5959" t="s">
        <v>31</v>
      </c>
      <c r="B5959" t="s">
        <v>126</v>
      </c>
      <c r="C5959" t="s">
        <v>99</v>
      </c>
      <c r="D5959" t="s">
        <v>100</v>
      </c>
      <c r="E5959">
        <v>22</v>
      </c>
      <c r="F5959" t="s">
        <v>87</v>
      </c>
      <c r="G5959">
        <v>0.11605353317151899</v>
      </c>
      <c r="H5959">
        <v>0</v>
      </c>
      <c r="I5959">
        <v>6.7972369619548301E-4</v>
      </c>
      <c r="J5959" s="1">
        <v>0</v>
      </c>
      <c r="K5959" s="1">
        <v>150</v>
      </c>
    </row>
    <row r="5960" spans="1:11">
      <c r="A5960" t="s">
        <v>31</v>
      </c>
      <c r="B5960" t="s">
        <v>126</v>
      </c>
      <c r="C5960" t="s">
        <v>99</v>
      </c>
      <c r="D5960" t="s">
        <v>100</v>
      </c>
      <c r="E5960">
        <v>22</v>
      </c>
      <c r="F5960" t="s">
        <v>85</v>
      </c>
      <c r="G5960">
        <v>0.11605353317151899</v>
      </c>
      <c r="H5960">
        <v>0</v>
      </c>
      <c r="I5960">
        <v>3.8939676401795201E-4</v>
      </c>
      <c r="J5960" s="1">
        <v>0</v>
      </c>
      <c r="K5960" s="1">
        <v>150</v>
      </c>
    </row>
    <row r="5961" spans="1:11">
      <c r="A5961" t="s">
        <v>31</v>
      </c>
      <c r="B5961" t="s">
        <v>126</v>
      </c>
      <c r="C5961" t="s">
        <v>99</v>
      </c>
      <c r="D5961" t="s">
        <v>100</v>
      </c>
      <c r="E5961">
        <v>22</v>
      </c>
      <c r="F5961" t="s">
        <v>89</v>
      </c>
      <c r="G5961">
        <v>0.11605353317151899</v>
      </c>
      <c r="H5961">
        <v>0</v>
      </c>
      <c r="I5961">
        <v>2.0084054090856E-4</v>
      </c>
      <c r="J5961" s="1">
        <v>0</v>
      </c>
      <c r="K5961" s="1">
        <v>150</v>
      </c>
    </row>
    <row r="5962" spans="1:11">
      <c r="A5962" t="s">
        <v>31</v>
      </c>
      <c r="B5962" t="s">
        <v>126</v>
      </c>
      <c r="C5962" t="s">
        <v>99</v>
      </c>
      <c r="D5962" t="s">
        <v>100</v>
      </c>
      <c r="E5962">
        <v>22</v>
      </c>
      <c r="F5962" t="s">
        <v>55</v>
      </c>
      <c r="G5962">
        <v>0.11605353317151899</v>
      </c>
      <c r="H5962">
        <v>0</v>
      </c>
      <c r="I5962">
        <v>3.44226585846205E-2</v>
      </c>
      <c r="J5962" s="1">
        <v>0</v>
      </c>
      <c r="K5962" s="1">
        <v>150</v>
      </c>
    </row>
    <row r="5963" spans="1:11">
      <c r="A5963" t="s">
        <v>31</v>
      </c>
      <c r="B5963" t="s">
        <v>126</v>
      </c>
      <c r="C5963" t="s">
        <v>99</v>
      </c>
      <c r="D5963" t="s">
        <v>100</v>
      </c>
      <c r="E5963">
        <v>22</v>
      </c>
      <c r="F5963" t="s">
        <v>61</v>
      </c>
      <c r="G5963">
        <v>0.11605353317151899</v>
      </c>
      <c r="H5963">
        <v>0</v>
      </c>
      <c r="I5963">
        <v>1.4575922817549899E-2</v>
      </c>
      <c r="J5963" s="1">
        <v>0</v>
      </c>
      <c r="K5963" s="1">
        <v>150</v>
      </c>
    </row>
    <row r="5964" spans="1:11">
      <c r="A5964" t="s">
        <v>31</v>
      </c>
      <c r="B5964" t="s">
        <v>126</v>
      </c>
      <c r="C5964" t="s">
        <v>99</v>
      </c>
      <c r="D5964" t="s">
        <v>100</v>
      </c>
      <c r="E5964">
        <v>22</v>
      </c>
      <c r="F5964" t="s">
        <v>60</v>
      </c>
      <c r="G5964">
        <v>0.11605353317151899</v>
      </c>
      <c r="H5964">
        <v>0</v>
      </c>
      <c r="I5964">
        <v>5.49162365836358E-3</v>
      </c>
      <c r="J5964" s="1">
        <v>0</v>
      </c>
      <c r="K5964" s="1">
        <v>150</v>
      </c>
    </row>
    <row r="5965" spans="1:11">
      <c r="A5965" t="s">
        <v>31</v>
      </c>
      <c r="B5965" t="s">
        <v>126</v>
      </c>
      <c r="C5965" t="s">
        <v>99</v>
      </c>
      <c r="D5965" t="s">
        <v>100</v>
      </c>
      <c r="E5965">
        <v>22</v>
      </c>
      <c r="F5965" t="s">
        <v>57</v>
      </c>
      <c r="G5965">
        <v>0.11605353317151899</v>
      </c>
      <c r="H5965">
        <v>0</v>
      </c>
      <c r="I5965">
        <v>1.9575821933915299E-2</v>
      </c>
      <c r="J5965" s="1">
        <v>0</v>
      </c>
      <c r="K5965" s="1">
        <v>150</v>
      </c>
    </row>
    <row r="5966" spans="1:11">
      <c r="A5966" t="s">
        <v>31</v>
      </c>
      <c r="B5966" t="s">
        <v>126</v>
      </c>
      <c r="C5966" t="s">
        <v>99</v>
      </c>
      <c r="D5966" t="s">
        <v>100</v>
      </c>
      <c r="E5966">
        <v>22</v>
      </c>
      <c r="F5966" t="s">
        <v>59</v>
      </c>
      <c r="G5966">
        <v>0.11605353317151899</v>
      </c>
      <c r="H5966">
        <v>0</v>
      </c>
      <c r="I5966">
        <v>6.5677116574244397E-4</v>
      </c>
      <c r="J5966" s="1">
        <v>0</v>
      </c>
      <c r="K5966" s="1">
        <v>150</v>
      </c>
    </row>
    <row r="5967" spans="1:11">
      <c r="A5967" t="s">
        <v>31</v>
      </c>
      <c r="B5967" t="s">
        <v>126</v>
      </c>
      <c r="C5967" t="s">
        <v>99</v>
      </c>
      <c r="D5967" t="s">
        <v>100</v>
      </c>
      <c r="E5967">
        <v>22</v>
      </c>
      <c r="F5967" t="s">
        <v>83</v>
      </c>
      <c r="G5967">
        <v>0.11605353317151899</v>
      </c>
      <c r="H5967">
        <v>0</v>
      </c>
      <c r="I5967">
        <v>-1.7465148877348401E-3</v>
      </c>
      <c r="J5967" s="1">
        <v>0</v>
      </c>
      <c r="K5967" s="1">
        <v>150</v>
      </c>
    </row>
    <row r="5968" spans="1:11">
      <c r="A5968" t="s">
        <v>31</v>
      </c>
      <c r="B5968" t="s">
        <v>126</v>
      </c>
      <c r="C5968" t="s">
        <v>99</v>
      </c>
      <c r="D5968" t="s">
        <v>100</v>
      </c>
      <c r="E5968">
        <v>22</v>
      </c>
      <c r="F5968" t="s">
        <v>65</v>
      </c>
      <c r="G5968">
        <v>0.11605353317151899</v>
      </c>
      <c r="H5968">
        <v>0</v>
      </c>
      <c r="I5968">
        <v>1.56879617182447E-2</v>
      </c>
      <c r="J5968" s="1">
        <v>0</v>
      </c>
      <c r="K5968" s="1">
        <v>150</v>
      </c>
    </row>
    <row r="5969" spans="1:11">
      <c r="A5969" t="s">
        <v>31</v>
      </c>
      <c r="B5969" t="s">
        <v>126</v>
      </c>
      <c r="C5969" t="s">
        <v>99</v>
      </c>
      <c r="D5969" t="s">
        <v>100</v>
      </c>
      <c r="E5969">
        <v>22</v>
      </c>
      <c r="F5969" t="s">
        <v>64</v>
      </c>
      <c r="G5969">
        <v>0.11605353317151899</v>
      </c>
      <c r="H5969">
        <v>0</v>
      </c>
      <c r="I5969">
        <v>-8.6931186996404095E-3</v>
      </c>
      <c r="J5969" s="1">
        <v>0</v>
      </c>
      <c r="K5969" s="1">
        <v>150</v>
      </c>
    </row>
    <row r="5970" spans="1:11">
      <c r="A5970" t="s">
        <v>31</v>
      </c>
      <c r="B5970" t="s">
        <v>126</v>
      </c>
      <c r="C5970" t="s">
        <v>99</v>
      </c>
      <c r="D5970" t="s">
        <v>100</v>
      </c>
      <c r="E5970">
        <v>22</v>
      </c>
      <c r="F5970" t="s">
        <v>17</v>
      </c>
      <c r="G5970">
        <v>0.11605353317151899</v>
      </c>
      <c r="H5970">
        <v>0</v>
      </c>
      <c r="I5970">
        <v>5.32387306132516E-3</v>
      </c>
      <c r="J5970" s="1">
        <v>0</v>
      </c>
      <c r="K5970" s="1">
        <v>150</v>
      </c>
    </row>
    <row r="5971" spans="1:11">
      <c r="A5971" t="s">
        <v>31</v>
      </c>
      <c r="B5971" t="s">
        <v>126</v>
      </c>
      <c r="C5971" t="s">
        <v>99</v>
      </c>
      <c r="D5971" t="s">
        <v>100</v>
      </c>
      <c r="E5971">
        <v>22</v>
      </c>
      <c r="F5971" t="s">
        <v>63</v>
      </c>
      <c r="G5971">
        <v>0.11605353317151899</v>
      </c>
      <c r="H5971">
        <v>0</v>
      </c>
      <c r="I5971">
        <v>-7.0542607629032496E-4</v>
      </c>
      <c r="J5971" s="1">
        <v>0</v>
      </c>
      <c r="K5971" s="1">
        <v>150</v>
      </c>
    </row>
    <row r="5972" spans="1:11">
      <c r="A5972" t="s">
        <v>31</v>
      </c>
      <c r="B5972" t="s">
        <v>126</v>
      </c>
      <c r="C5972" t="s">
        <v>99</v>
      </c>
      <c r="D5972" t="s">
        <v>100</v>
      </c>
      <c r="E5972">
        <v>22</v>
      </c>
      <c r="F5972" t="s">
        <v>72</v>
      </c>
      <c r="G5972">
        <v>0.11605353317151899</v>
      </c>
      <c r="H5972">
        <v>0</v>
      </c>
      <c r="I5972">
        <v>3.3389247686189398E-3</v>
      </c>
      <c r="J5972" s="1">
        <v>0</v>
      </c>
      <c r="K5972" s="1">
        <v>150</v>
      </c>
    </row>
    <row r="5973" spans="1:11">
      <c r="A5973" t="s">
        <v>31</v>
      </c>
      <c r="B5973" t="s">
        <v>126</v>
      </c>
      <c r="C5973" t="s">
        <v>99</v>
      </c>
      <c r="D5973" t="s">
        <v>100</v>
      </c>
      <c r="E5973">
        <v>23</v>
      </c>
      <c r="F5973" t="s">
        <v>62</v>
      </c>
      <c r="G5973">
        <v>0.108940210487652</v>
      </c>
      <c r="H5973">
        <v>0</v>
      </c>
      <c r="I5973">
        <v>-1.93792471772569E-3</v>
      </c>
      <c r="J5973" s="1">
        <v>0</v>
      </c>
      <c r="K5973" s="1">
        <v>150</v>
      </c>
    </row>
    <row r="5974" spans="1:11">
      <c r="A5974" t="s">
        <v>31</v>
      </c>
      <c r="B5974" t="s">
        <v>126</v>
      </c>
      <c r="C5974" t="s">
        <v>99</v>
      </c>
      <c r="D5974" t="s">
        <v>100</v>
      </c>
      <c r="E5974">
        <v>23</v>
      </c>
      <c r="F5974" t="s">
        <v>84</v>
      </c>
      <c r="G5974">
        <v>0.108940210487652</v>
      </c>
      <c r="H5974">
        <v>0</v>
      </c>
      <c r="I5974">
        <v>-8.1653334636294802E-4</v>
      </c>
      <c r="J5974" s="1">
        <v>0</v>
      </c>
      <c r="K5974" s="1">
        <v>150</v>
      </c>
    </row>
    <row r="5975" spans="1:11">
      <c r="A5975" t="s">
        <v>31</v>
      </c>
      <c r="B5975" t="s">
        <v>126</v>
      </c>
      <c r="C5975" t="s">
        <v>99</v>
      </c>
      <c r="D5975" t="s">
        <v>100</v>
      </c>
      <c r="E5975">
        <v>23</v>
      </c>
      <c r="F5975" t="s">
        <v>80</v>
      </c>
      <c r="G5975">
        <v>0.108940210487652</v>
      </c>
      <c r="H5975">
        <v>0</v>
      </c>
      <c r="I5975">
        <v>1.0645799154916399E-3</v>
      </c>
      <c r="J5975" s="1">
        <v>0</v>
      </c>
      <c r="K5975" s="1">
        <v>150</v>
      </c>
    </row>
    <row r="5976" spans="1:11">
      <c r="A5976" t="s">
        <v>31</v>
      </c>
      <c r="B5976" t="s">
        <v>126</v>
      </c>
      <c r="C5976" t="s">
        <v>99</v>
      </c>
      <c r="D5976" t="s">
        <v>100</v>
      </c>
      <c r="E5976">
        <v>23</v>
      </c>
      <c r="F5976" t="s">
        <v>81</v>
      </c>
      <c r="G5976">
        <v>0.108940210487652</v>
      </c>
      <c r="H5976">
        <v>0</v>
      </c>
      <c r="I5976">
        <v>1.19024459920051E-3</v>
      </c>
      <c r="J5976" s="1">
        <v>0</v>
      </c>
      <c r="K5976" s="1">
        <v>150</v>
      </c>
    </row>
    <row r="5977" spans="1:11">
      <c r="A5977" t="s">
        <v>31</v>
      </c>
      <c r="B5977" t="s">
        <v>126</v>
      </c>
      <c r="C5977" t="s">
        <v>99</v>
      </c>
      <c r="D5977" t="s">
        <v>100</v>
      </c>
      <c r="E5977">
        <v>23</v>
      </c>
      <c r="F5977" t="s">
        <v>66</v>
      </c>
      <c r="G5977">
        <v>0.108940210487652</v>
      </c>
      <c r="H5977">
        <v>0</v>
      </c>
      <c r="I5977">
        <v>1.91798898882715E-2</v>
      </c>
      <c r="J5977" s="1">
        <v>0</v>
      </c>
      <c r="K5977" s="1">
        <v>150</v>
      </c>
    </row>
    <row r="5978" spans="1:11">
      <c r="A5978" t="s">
        <v>31</v>
      </c>
      <c r="B5978" t="s">
        <v>126</v>
      </c>
      <c r="C5978" t="s">
        <v>99</v>
      </c>
      <c r="D5978" t="s">
        <v>100</v>
      </c>
      <c r="E5978">
        <v>23</v>
      </c>
      <c r="F5978" t="s">
        <v>56</v>
      </c>
      <c r="G5978">
        <v>0.108940210487652</v>
      </c>
      <c r="H5978">
        <v>0</v>
      </c>
      <c r="I5978">
        <v>1.0979644830711901E-2</v>
      </c>
      <c r="J5978" s="1">
        <v>0</v>
      </c>
      <c r="K5978" s="1">
        <v>150</v>
      </c>
    </row>
    <row r="5979" spans="1:11">
      <c r="A5979" t="s">
        <v>31</v>
      </c>
      <c r="B5979" t="s">
        <v>126</v>
      </c>
      <c r="C5979" t="s">
        <v>99</v>
      </c>
      <c r="D5979" t="s">
        <v>100</v>
      </c>
      <c r="E5979">
        <v>23</v>
      </c>
      <c r="F5979" t="s">
        <v>82</v>
      </c>
      <c r="G5979">
        <v>0.108940210487652</v>
      </c>
      <c r="H5979">
        <v>0</v>
      </c>
      <c r="I5979">
        <v>5.7116250869358601E-3</v>
      </c>
      <c r="J5979" s="1">
        <v>0</v>
      </c>
      <c r="K5979" s="1">
        <v>150</v>
      </c>
    </row>
    <row r="5980" spans="1:11">
      <c r="A5980" t="s">
        <v>31</v>
      </c>
      <c r="B5980" t="s">
        <v>126</v>
      </c>
      <c r="C5980" t="s">
        <v>99</v>
      </c>
      <c r="D5980" t="s">
        <v>100</v>
      </c>
      <c r="E5980">
        <v>23</v>
      </c>
      <c r="F5980" t="s">
        <v>88</v>
      </c>
      <c r="G5980">
        <v>0.108940210487652</v>
      </c>
      <c r="H5980">
        <v>0</v>
      </c>
      <c r="I5980">
        <v>-3.1150996337079402E-4</v>
      </c>
      <c r="J5980" s="1">
        <v>0</v>
      </c>
      <c r="K5980" s="1">
        <v>12.8524590163934</v>
      </c>
    </row>
    <row r="5981" spans="1:11">
      <c r="A5981" t="s">
        <v>31</v>
      </c>
      <c r="B5981" t="s">
        <v>126</v>
      </c>
      <c r="C5981" t="s">
        <v>99</v>
      </c>
      <c r="D5981" t="s">
        <v>100</v>
      </c>
      <c r="E5981">
        <v>23</v>
      </c>
      <c r="F5981" t="s">
        <v>88</v>
      </c>
      <c r="G5981">
        <v>0.108940210487652</v>
      </c>
      <c r="H5981">
        <v>1</v>
      </c>
      <c r="I5981">
        <v>2.0577523528206901E-3</v>
      </c>
      <c r="J5981" s="1">
        <v>12.8524590163934</v>
      </c>
      <c r="K5981" s="1">
        <v>150</v>
      </c>
    </row>
    <row r="5982" spans="1:11">
      <c r="A5982" t="s">
        <v>31</v>
      </c>
      <c r="B5982" t="s">
        <v>126</v>
      </c>
      <c r="C5982" t="s">
        <v>99</v>
      </c>
      <c r="D5982" t="s">
        <v>100</v>
      </c>
      <c r="E5982">
        <v>23</v>
      </c>
      <c r="F5982" t="s">
        <v>87</v>
      </c>
      <c r="G5982">
        <v>0.108940210487652</v>
      </c>
      <c r="H5982">
        <v>0</v>
      </c>
      <c r="I5982">
        <v>-5.2437413816349505E-4</v>
      </c>
      <c r="J5982" s="1">
        <v>0</v>
      </c>
      <c r="K5982" s="1">
        <v>150</v>
      </c>
    </row>
    <row r="5983" spans="1:11">
      <c r="A5983" t="s">
        <v>31</v>
      </c>
      <c r="B5983" t="s">
        <v>126</v>
      </c>
      <c r="C5983" t="s">
        <v>99</v>
      </c>
      <c r="D5983" t="s">
        <v>100</v>
      </c>
      <c r="E5983">
        <v>23</v>
      </c>
      <c r="F5983" t="s">
        <v>85</v>
      </c>
      <c r="G5983">
        <v>0.108940210487652</v>
      </c>
      <c r="H5983">
        <v>0</v>
      </c>
      <c r="I5983">
        <v>6.1188617587946297E-4</v>
      </c>
      <c r="J5983" s="1">
        <v>0</v>
      </c>
      <c r="K5983" s="1">
        <v>150</v>
      </c>
    </row>
    <row r="5984" spans="1:11">
      <c r="A5984" t="s">
        <v>31</v>
      </c>
      <c r="B5984" t="s">
        <v>126</v>
      </c>
      <c r="C5984" t="s">
        <v>99</v>
      </c>
      <c r="D5984" t="s">
        <v>100</v>
      </c>
      <c r="E5984">
        <v>23</v>
      </c>
      <c r="F5984" t="s">
        <v>89</v>
      </c>
      <c r="G5984">
        <v>0.108940210487652</v>
      </c>
      <c r="H5984">
        <v>0</v>
      </c>
      <c r="I5984">
        <v>4.1515132360864698E-4</v>
      </c>
      <c r="J5984" s="1">
        <v>0</v>
      </c>
      <c r="K5984" s="1">
        <v>150</v>
      </c>
    </row>
    <row r="5985" spans="1:11">
      <c r="A5985" t="s">
        <v>31</v>
      </c>
      <c r="B5985" t="s">
        <v>126</v>
      </c>
      <c r="C5985" t="s">
        <v>99</v>
      </c>
      <c r="D5985" t="s">
        <v>100</v>
      </c>
      <c r="E5985">
        <v>23</v>
      </c>
      <c r="F5985" t="s">
        <v>55</v>
      </c>
      <c r="G5985">
        <v>0.108940210487652</v>
      </c>
      <c r="H5985">
        <v>0</v>
      </c>
      <c r="I5985">
        <v>3.4696461815560901E-2</v>
      </c>
      <c r="J5985" s="1">
        <v>0</v>
      </c>
      <c r="K5985" s="1">
        <v>150</v>
      </c>
    </row>
    <row r="5986" spans="1:11">
      <c r="A5986" t="s">
        <v>31</v>
      </c>
      <c r="B5986" t="s">
        <v>126</v>
      </c>
      <c r="C5986" t="s">
        <v>99</v>
      </c>
      <c r="D5986" t="s">
        <v>100</v>
      </c>
      <c r="E5986">
        <v>23</v>
      </c>
      <c r="F5986" t="s">
        <v>61</v>
      </c>
      <c r="G5986">
        <v>0.108940210487652</v>
      </c>
      <c r="H5986">
        <v>0</v>
      </c>
      <c r="I5986">
        <v>1.07810399103498E-2</v>
      </c>
      <c r="J5986" s="1">
        <v>0</v>
      </c>
      <c r="K5986" s="1">
        <v>150</v>
      </c>
    </row>
    <row r="5987" spans="1:11">
      <c r="A5987" t="s">
        <v>31</v>
      </c>
      <c r="B5987" t="s">
        <v>126</v>
      </c>
      <c r="C5987" t="s">
        <v>99</v>
      </c>
      <c r="D5987" t="s">
        <v>100</v>
      </c>
      <c r="E5987">
        <v>23</v>
      </c>
      <c r="F5987" t="s">
        <v>60</v>
      </c>
      <c r="G5987">
        <v>0.108940210487652</v>
      </c>
      <c r="H5987">
        <v>0</v>
      </c>
      <c r="I5987">
        <v>8.8482533903429803E-4</v>
      </c>
      <c r="J5987" s="1">
        <v>0</v>
      </c>
      <c r="K5987" s="1">
        <v>150</v>
      </c>
    </row>
    <row r="5988" spans="1:11">
      <c r="A5988" t="s">
        <v>31</v>
      </c>
      <c r="B5988" t="s">
        <v>126</v>
      </c>
      <c r="C5988" t="s">
        <v>99</v>
      </c>
      <c r="D5988" t="s">
        <v>100</v>
      </c>
      <c r="E5988">
        <v>23</v>
      </c>
      <c r="F5988" t="s">
        <v>57</v>
      </c>
      <c r="G5988">
        <v>0.108940210487652</v>
      </c>
      <c r="H5988">
        <v>0</v>
      </c>
      <c r="I5988">
        <v>1.5387804687914401E-2</v>
      </c>
      <c r="J5988" s="1">
        <v>0</v>
      </c>
      <c r="K5988" s="1">
        <v>150</v>
      </c>
    </row>
    <row r="5989" spans="1:11">
      <c r="A5989" t="s">
        <v>31</v>
      </c>
      <c r="B5989" t="s">
        <v>126</v>
      </c>
      <c r="C5989" t="s">
        <v>99</v>
      </c>
      <c r="D5989" t="s">
        <v>100</v>
      </c>
      <c r="E5989">
        <v>23</v>
      </c>
      <c r="F5989" t="s">
        <v>59</v>
      </c>
      <c r="G5989">
        <v>0.108940210487652</v>
      </c>
      <c r="H5989">
        <v>0</v>
      </c>
      <c r="I5989">
        <v>3.5945270242784301E-4</v>
      </c>
      <c r="J5989" s="1">
        <v>0</v>
      </c>
      <c r="K5989" s="1">
        <v>150</v>
      </c>
    </row>
    <row r="5990" spans="1:11">
      <c r="A5990" t="s">
        <v>31</v>
      </c>
      <c r="B5990" t="s">
        <v>126</v>
      </c>
      <c r="C5990" t="s">
        <v>99</v>
      </c>
      <c r="D5990" t="s">
        <v>100</v>
      </c>
      <c r="E5990">
        <v>23</v>
      </c>
      <c r="F5990" t="s">
        <v>83</v>
      </c>
      <c r="G5990">
        <v>0.108940210487652</v>
      </c>
      <c r="H5990">
        <v>0</v>
      </c>
      <c r="I5990">
        <v>-8.0751071682971397E-4</v>
      </c>
      <c r="J5990" s="1">
        <v>0</v>
      </c>
      <c r="K5990" s="1">
        <v>150</v>
      </c>
    </row>
    <row r="5991" spans="1:11">
      <c r="A5991" t="s">
        <v>31</v>
      </c>
      <c r="B5991" t="s">
        <v>126</v>
      </c>
      <c r="C5991" t="s">
        <v>99</v>
      </c>
      <c r="D5991" t="s">
        <v>100</v>
      </c>
      <c r="E5991">
        <v>23</v>
      </c>
      <c r="F5991" t="s">
        <v>65</v>
      </c>
      <c r="G5991">
        <v>0.108940210487652</v>
      </c>
      <c r="H5991">
        <v>0</v>
      </c>
      <c r="I5991">
        <v>1.3768259103872501E-2</v>
      </c>
      <c r="J5991" s="1">
        <v>0</v>
      </c>
      <c r="K5991" s="1">
        <v>150</v>
      </c>
    </row>
    <row r="5992" spans="1:11">
      <c r="A5992" t="s">
        <v>31</v>
      </c>
      <c r="B5992" t="s">
        <v>126</v>
      </c>
      <c r="C5992" t="s">
        <v>99</v>
      </c>
      <c r="D5992" t="s">
        <v>100</v>
      </c>
      <c r="E5992">
        <v>23</v>
      </c>
      <c r="F5992" t="s">
        <v>64</v>
      </c>
      <c r="G5992">
        <v>0.108940210487652</v>
      </c>
      <c r="H5992">
        <v>0</v>
      </c>
      <c r="I5992">
        <v>-8.7733376392107997E-3</v>
      </c>
      <c r="J5992" s="1">
        <v>0</v>
      </c>
      <c r="K5992" s="1">
        <v>150</v>
      </c>
    </row>
    <row r="5993" spans="1:11">
      <c r="A5993" t="s">
        <v>31</v>
      </c>
      <c r="B5993" t="s">
        <v>126</v>
      </c>
      <c r="C5993" t="s">
        <v>99</v>
      </c>
      <c r="D5993" t="s">
        <v>100</v>
      </c>
      <c r="E5993">
        <v>23</v>
      </c>
      <c r="F5993" t="s">
        <v>17</v>
      </c>
      <c r="G5993">
        <v>0.108940210487652</v>
      </c>
      <c r="H5993">
        <v>0</v>
      </c>
      <c r="I5993">
        <v>7.0355210023793696E-3</v>
      </c>
      <c r="J5993" s="1">
        <v>0</v>
      </c>
      <c r="K5993" s="1">
        <v>150</v>
      </c>
    </row>
    <row r="5994" spans="1:11">
      <c r="A5994" t="s">
        <v>31</v>
      </c>
      <c r="B5994" t="s">
        <v>126</v>
      </c>
      <c r="C5994" t="s">
        <v>99</v>
      </c>
      <c r="D5994" t="s">
        <v>100</v>
      </c>
      <c r="E5994">
        <v>23</v>
      </c>
      <c r="F5994" t="s">
        <v>63</v>
      </c>
      <c r="G5994">
        <v>0.108940210487652</v>
      </c>
      <c r="H5994">
        <v>0</v>
      </c>
      <c r="I5994">
        <v>-2.8574472458942602E-3</v>
      </c>
      <c r="J5994" s="1">
        <v>0</v>
      </c>
      <c r="K5994" s="1">
        <v>150</v>
      </c>
    </row>
    <row r="5995" spans="1:11">
      <c r="A5995" t="s">
        <v>31</v>
      </c>
      <c r="B5995" t="s">
        <v>126</v>
      </c>
      <c r="C5995" t="s">
        <v>99</v>
      </c>
      <c r="D5995" t="s">
        <v>100</v>
      </c>
      <c r="E5995">
        <v>23</v>
      </c>
      <c r="F5995" t="s">
        <v>72</v>
      </c>
      <c r="G5995">
        <v>0.108940210487652</v>
      </c>
      <c r="H5995">
        <v>0</v>
      </c>
      <c r="I5995">
        <v>3.8818252980823602E-3</v>
      </c>
      <c r="J5995" s="1">
        <v>0</v>
      </c>
      <c r="K5995" s="1">
        <v>150</v>
      </c>
    </row>
    <row r="5996" spans="1:11">
      <c r="A5996" t="s">
        <v>32</v>
      </c>
      <c r="B5996" t="s">
        <v>127</v>
      </c>
      <c r="C5996" t="s">
        <v>99</v>
      </c>
      <c r="D5996" t="s">
        <v>100</v>
      </c>
      <c r="E5996">
        <v>0</v>
      </c>
      <c r="F5996" t="s">
        <v>62</v>
      </c>
      <c r="G5996">
        <v>4.8250249979432898</v>
      </c>
      <c r="H5996">
        <v>0</v>
      </c>
      <c r="I5996">
        <v>0.15632166640342099</v>
      </c>
      <c r="J5996" s="1">
        <v>0</v>
      </c>
      <c r="K5996" s="1">
        <v>150</v>
      </c>
    </row>
    <row r="5997" spans="1:11">
      <c r="A5997" t="s">
        <v>32</v>
      </c>
      <c r="B5997" t="s">
        <v>127</v>
      </c>
      <c r="C5997" t="s">
        <v>99</v>
      </c>
      <c r="D5997" t="s">
        <v>100</v>
      </c>
      <c r="E5997">
        <v>0</v>
      </c>
      <c r="F5997" t="s">
        <v>84</v>
      </c>
      <c r="G5997">
        <v>4.8250249979432898</v>
      </c>
      <c r="H5997">
        <v>0</v>
      </c>
      <c r="I5997">
        <v>2.2623071262234E-2</v>
      </c>
      <c r="J5997" s="1">
        <v>0</v>
      </c>
      <c r="K5997" s="1">
        <v>150</v>
      </c>
    </row>
    <row r="5998" spans="1:11">
      <c r="A5998" t="s">
        <v>32</v>
      </c>
      <c r="B5998" t="s">
        <v>127</v>
      </c>
      <c r="C5998" t="s">
        <v>99</v>
      </c>
      <c r="D5998" t="s">
        <v>100</v>
      </c>
      <c r="E5998">
        <v>0</v>
      </c>
      <c r="F5998" t="s">
        <v>80</v>
      </c>
      <c r="G5998">
        <v>4.8250249979432898</v>
      </c>
      <c r="H5998">
        <v>0</v>
      </c>
      <c r="I5998">
        <v>-1.8838943091361599E-2</v>
      </c>
      <c r="J5998" s="1">
        <v>0</v>
      </c>
      <c r="K5998" s="1">
        <v>16.327185792349798</v>
      </c>
    </row>
    <row r="5999" spans="1:11">
      <c r="A5999" t="s">
        <v>32</v>
      </c>
      <c r="B5999" t="s">
        <v>127</v>
      </c>
      <c r="C5999" t="s">
        <v>99</v>
      </c>
      <c r="D5999" t="s">
        <v>100</v>
      </c>
      <c r="E5999">
        <v>0</v>
      </c>
      <c r="F5999" t="s">
        <v>80</v>
      </c>
      <c r="G5999">
        <v>4.8250249979432898</v>
      </c>
      <c r="H5999">
        <v>1</v>
      </c>
      <c r="I5999">
        <v>0.42804049716648401</v>
      </c>
      <c r="J5999" s="1">
        <v>16.327185792349798</v>
      </c>
      <c r="K5999" s="1">
        <v>150</v>
      </c>
    </row>
    <row r="6000" spans="1:11">
      <c r="A6000" t="s">
        <v>32</v>
      </c>
      <c r="B6000" t="s">
        <v>127</v>
      </c>
      <c r="C6000" t="s">
        <v>99</v>
      </c>
      <c r="D6000" t="s">
        <v>100</v>
      </c>
      <c r="E6000">
        <v>0</v>
      </c>
      <c r="F6000" t="s">
        <v>81</v>
      </c>
      <c r="G6000">
        <v>4.8250249979432898</v>
      </c>
      <c r="H6000">
        <v>0</v>
      </c>
      <c r="I6000">
        <v>-1.56779976241203E-2</v>
      </c>
      <c r="J6000" s="1">
        <v>0</v>
      </c>
      <c r="K6000" s="1">
        <v>150</v>
      </c>
    </row>
    <row r="6001" spans="1:11">
      <c r="A6001" t="s">
        <v>32</v>
      </c>
      <c r="B6001" t="s">
        <v>127</v>
      </c>
      <c r="C6001" t="s">
        <v>99</v>
      </c>
      <c r="D6001" t="s">
        <v>100</v>
      </c>
      <c r="E6001">
        <v>0</v>
      </c>
      <c r="F6001" t="s">
        <v>79</v>
      </c>
      <c r="G6001">
        <v>4.8250249979432898</v>
      </c>
      <c r="H6001">
        <v>0</v>
      </c>
      <c r="I6001">
        <v>1.8309648670369098E-2</v>
      </c>
      <c r="J6001" s="1">
        <v>0</v>
      </c>
      <c r="K6001" s="1">
        <v>150</v>
      </c>
    </row>
    <row r="6002" spans="1:11">
      <c r="A6002" t="s">
        <v>32</v>
      </c>
      <c r="B6002" t="s">
        <v>127</v>
      </c>
      <c r="C6002" t="s">
        <v>99</v>
      </c>
      <c r="D6002" t="s">
        <v>100</v>
      </c>
      <c r="E6002">
        <v>0</v>
      </c>
      <c r="F6002" t="s">
        <v>66</v>
      </c>
      <c r="G6002">
        <v>4.8250249979432898</v>
      </c>
      <c r="H6002">
        <v>0</v>
      </c>
      <c r="I6002">
        <v>-0.284939903602005</v>
      </c>
      <c r="J6002" s="1">
        <v>0</v>
      </c>
      <c r="K6002" s="1">
        <v>150</v>
      </c>
    </row>
    <row r="6003" spans="1:11">
      <c r="A6003" t="s">
        <v>32</v>
      </c>
      <c r="B6003" t="s">
        <v>127</v>
      </c>
      <c r="C6003" t="s">
        <v>99</v>
      </c>
      <c r="D6003" t="s">
        <v>100</v>
      </c>
      <c r="E6003">
        <v>0</v>
      </c>
      <c r="F6003" t="s">
        <v>56</v>
      </c>
      <c r="G6003">
        <v>4.8250249979432898</v>
      </c>
      <c r="H6003">
        <v>0</v>
      </c>
      <c r="I6003">
        <v>-0.55516540780722201</v>
      </c>
      <c r="J6003" s="1">
        <v>0</v>
      </c>
      <c r="K6003" s="1">
        <v>150</v>
      </c>
    </row>
    <row r="6004" spans="1:11">
      <c r="A6004" t="s">
        <v>32</v>
      </c>
      <c r="B6004" t="s">
        <v>127</v>
      </c>
      <c r="C6004" t="s">
        <v>99</v>
      </c>
      <c r="D6004" t="s">
        <v>100</v>
      </c>
      <c r="E6004">
        <v>0</v>
      </c>
      <c r="F6004" t="s">
        <v>82</v>
      </c>
      <c r="G6004">
        <v>4.8250249979432898</v>
      </c>
      <c r="H6004">
        <v>0</v>
      </c>
      <c r="I6004">
        <v>1.3259753052498701E-2</v>
      </c>
      <c r="J6004" s="1">
        <v>0</v>
      </c>
      <c r="K6004" s="1">
        <v>150</v>
      </c>
    </row>
    <row r="6005" spans="1:11">
      <c r="A6005" t="s">
        <v>32</v>
      </c>
      <c r="B6005" t="s">
        <v>127</v>
      </c>
      <c r="C6005" t="s">
        <v>99</v>
      </c>
      <c r="D6005" t="s">
        <v>100</v>
      </c>
      <c r="E6005">
        <v>0</v>
      </c>
      <c r="F6005" t="s">
        <v>85</v>
      </c>
      <c r="G6005">
        <v>4.8250249979432898</v>
      </c>
      <c r="H6005">
        <v>0</v>
      </c>
      <c r="I6005">
        <v>4.284051312482E-4</v>
      </c>
      <c r="J6005" s="1">
        <v>0</v>
      </c>
      <c r="K6005" s="1">
        <v>150</v>
      </c>
    </row>
    <row r="6006" spans="1:11">
      <c r="A6006" t="s">
        <v>32</v>
      </c>
      <c r="B6006" t="s">
        <v>127</v>
      </c>
      <c r="C6006" t="s">
        <v>99</v>
      </c>
      <c r="D6006" t="s">
        <v>100</v>
      </c>
      <c r="E6006">
        <v>0</v>
      </c>
      <c r="F6006" t="s">
        <v>55</v>
      </c>
      <c r="G6006">
        <v>4.8250249979432898</v>
      </c>
      <c r="H6006">
        <v>0</v>
      </c>
      <c r="I6006">
        <v>-0.46729266828784899</v>
      </c>
      <c r="J6006" s="1">
        <v>0</v>
      </c>
      <c r="K6006" s="1">
        <v>150</v>
      </c>
    </row>
    <row r="6007" spans="1:11">
      <c r="A6007" t="s">
        <v>32</v>
      </c>
      <c r="B6007" t="s">
        <v>127</v>
      </c>
      <c r="C6007" t="s">
        <v>99</v>
      </c>
      <c r="D6007" t="s">
        <v>100</v>
      </c>
      <c r="E6007">
        <v>0</v>
      </c>
      <c r="F6007" t="s">
        <v>61</v>
      </c>
      <c r="G6007">
        <v>4.8250249979432898</v>
      </c>
      <c r="H6007">
        <v>0</v>
      </c>
      <c r="I6007">
        <v>0.178416883451921</v>
      </c>
      <c r="J6007" s="1">
        <v>0</v>
      </c>
      <c r="K6007" s="1">
        <v>150</v>
      </c>
    </row>
    <row r="6008" spans="1:11">
      <c r="A6008" t="s">
        <v>32</v>
      </c>
      <c r="B6008" t="s">
        <v>127</v>
      </c>
      <c r="C6008" t="s">
        <v>99</v>
      </c>
      <c r="D6008" t="s">
        <v>100</v>
      </c>
      <c r="E6008">
        <v>0</v>
      </c>
      <c r="F6008" t="s">
        <v>60</v>
      </c>
      <c r="G6008">
        <v>4.8250249979432898</v>
      </c>
      <c r="H6008">
        <v>0</v>
      </c>
      <c r="I6008">
        <v>0.53123048210479396</v>
      </c>
      <c r="J6008" s="1">
        <v>0</v>
      </c>
      <c r="K6008" s="1">
        <v>150</v>
      </c>
    </row>
    <row r="6009" spans="1:11">
      <c r="A6009" t="s">
        <v>32</v>
      </c>
      <c r="B6009" t="s">
        <v>127</v>
      </c>
      <c r="C6009" t="s">
        <v>99</v>
      </c>
      <c r="D6009" t="s">
        <v>100</v>
      </c>
      <c r="E6009">
        <v>0</v>
      </c>
      <c r="F6009" t="s">
        <v>57</v>
      </c>
      <c r="G6009">
        <v>4.8250249979432898</v>
      </c>
      <c r="H6009">
        <v>0</v>
      </c>
      <c r="I6009">
        <v>-0.35784690468973301</v>
      </c>
      <c r="J6009" s="1">
        <v>0</v>
      </c>
      <c r="K6009" s="1">
        <v>150</v>
      </c>
    </row>
    <row r="6010" spans="1:11">
      <c r="A6010" t="s">
        <v>32</v>
      </c>
      <c r="B6010" t="s">
        <v>127</v>
      </c>
      <c r="C6010" t="s">
        <v>99</v>
      </c>
      <c r="D6010" t="s">
        <v>100</v>
      </c>
      <c r="E6010">
        <v>0</v>
      </c>
      <c r="F6010" t="s">
        <v>59</v>
      </c>
      <c r="G6010">
        <v>4.8250249979432898</v>
      </c>
      <c r="H6010">
        <v>0</v>
      </c>
      <c r="I6010">
        <v>8.6260828875886805E-2</v>
      </c>
      <c r="J6010" s="1">
        <v>0</v>
      </c>
      <c r="K6010" s="1">
        <v>150</v>
      </c>
    </row>
    <row r="6011" spans="1:11">
      <c r="A6011" t="s">
        <v>32</v>
      </c>
      <c r="B6011" t="s">
        <v>127</v>
      </c>
      <c r="C6011" t="s">
        <v>99</v>
      </c>
      <c r="D6011" t="s">
        <v>100</v>
      </c>
      <c r="E6011">
        <v>0</v>
      </c>
      <c r="F6011" t="s">
        <v>83</v>
      </c>
      <c r="G6011">
        <v>4.8250249979432898</v>
      </c>
      <c r="H6011">
        <v>0</v>
      </c>
      <c r="I6011">
        <v>-9.8978836761795704E-3</v>
      </c>
      <c r="J6011" s="1">
        <v>0</v>
      </c>
      <c r="K6011" s="1">
        <v>150</v>
      </c>
    </row>
    <row r="6012" spans="1:11">
      <c r="A6012" t="s">
        <v>32</v>
      </c>
      <c r="B6012" t="s">
        <v>127</v>
      </c>
      <c r="C6012" t="s">
        <v>99</v>
      </c>
      <c r="D6012" t="s">
        <v>100</v>
      </c>
      <c r="E6012">
        <v>0</v>
      </c>
      <c r="F6012" t="s">
        <v>65</v>
      </c>
      <c r="G6012">
        <v>4.8250249979432898</v>
      </c>
      <c r="H6012">
        <v>0</v>
      </c>
      <c r="I6012">
        <v>-0.28409571935925299</v>
      </c>
      <c r="J6012" s="1">
        <v>0</v>
      </c>
      <c r="K6012" s="1">
        <v>150</v>
      </c>
    </row>
    <row r="6013" spans="1:11">
      <c r="A6013" t="s">
        <v>32</v>
      </c>
      <c r="B6013" t="s">
        <v>127</v>
      </c>
      <c r="C6013" t="s">
        <v>99</v>
      </c>
      <c r="D6013" t="s">
        <v>100</v>
      </c>
      <c r="E6013">
        <v>0</v>
      </c>
      <c r="F6013" t="s">
        <v>64</v>
      </c>
      <c r="G6013">
        <v>4.8250249979432898</v>
      </c>
      <c r="H6013">
        <v>0</v>
      </c>
      <c r="I6013">
        <v>0.18596809635238901</v>
      </c>
      <c r="J6013" s="1">
        <v>0</v>
      </c>
      <c r="K6013" s="1">
        <v>150</v>
      </c>
    </row>
    <row r="6014" spans="1:11">
      <c r="A6014" t="s">
        <v>32</v>
      </c>
      <c r="B6014" t="s">
        <v>127</v>
      </c>
      <c r="C6014" t="s">
        <v>99</v>
      </c>
      <c r="D6014" t="s">
        <v>100</v>
      </c>
      <c r="E6014">
        <v>0</v>
      </c>
      <c r="F6014" t="s">
        <v>17</v>
      </c>
      <c r="G6014">
        <v>4.8250249979432898</v>
      </c>
      <c r="H6014">
        <v>0</v>
      </c>
      <c r="I6014">
        <v>1.0611424573843E-2</v>
      </c>
      <c r="J6014" s="1">
        <v>0</v>
      </c>
      <c r="K6014" s="1">
        <v>150</v>
      </c>
    </row>
    <row r="6015" spans="1:11">
      <c r="A6015" t="s">
        <v>32</v>
      </c>
      <c r="B6015" t="s">
        <v>127</v>
      </c>
      <c r="C6015" t="s">
        <v>99</v>
      </c>
      <c r="D6015" t="s">
        <v>100</v>
      </c>
      <c r="E6015">
        <v>0</v>
      </c>
      <c r="F6015" t="s">
        <v>63</v>
      </c>
      <c r="G6015">
        <v>4.8250249979432898</v>
      </c>
      <c r="H6015">
        <v>0</v>
      </c>
      <c r="I6015">
        <v>0.184566794998407</v>
      </c>
      <c r="J6015" s="1">
        <v>0</v>
      </c>
      <c r="K6015" s="1">
        <v>150</v>
      </c>
    </row>
    <row r="6016" spans="1:11">
      <c r="A6016" t="s">
        <v>32</v>
      </c>
      <c r="B6016" t="s">
        <v>127</v>
      </c>
      <c r="C6016" t="s">
        <v>99</v>
      </c>
      <c r="D6016" t="s">
        <v>100</v>
      </c>
      <c r="E6016">
        <v>0</v>
      </c>
      <c r="F6016" t="s">
        <v>72</v>
      </c>
      <c r="G6016">
        <v>4.8250249979432898</v>
      </c>
      <c r="H6016">
        <v>0</v>
      </c>
      <c r="I6016">
        <v>-1.6933926539187901E-2</v>
      </c>
      <c r="J6016" s="1">
        <v>0</v>
      </c>
      <c r="K6016" s="1">
        <v>150</v>
      </c>
    </row>
    <row r="6017" spans="1:11">
      <c r="A6017" t="s">
        <v>32</v>
      </c>
      <c r="B6017" t="s">
        <v>127</v>
      </c>
      <c r="C6017" t="s">
        <v>99</v>
      </c>
      <c r="D6017" t="s">
        <v>100</v>
      </c>
      <c r="E6017">
        <v>1</v>
      </c>
      <c r="F6017" t="s">
        <v>62</v>
      </c>
      <c r="G6017">
        <v>4.5162028466182402</v>
      </c>
      <c r="H6017">
        <v>0</v>
      </c>
      <c r="I6017">
        <v>7.5560173514280404E-2</v>
      </c>
      <c r="J6017" s="1">
        <v>0</v>
      </c>
      <c r="K6017" s="1">
        <v>150</v>
      </c>
    </row>
    <row r="6018" spans="1:11">
      <c r="A6018" t="s">
        <v>32</v>
      </c>
      <c r="B6018" t="s">
        <v>127</v>
      </c>
      <c r="C6018" t="s">
        <v>99</v>
      </c>
      <c r="D6018" t="s">
        <v>100</v>
      </c>
      <c r="E6018">
        <v>1</v>
      </c>
      <c r="F6018" t="s">
        <v>84</v>
      </c>
      <c r="G6018">
        <v>4.5162028466182402</v>
      </c>
      <c r="H6018">
        <v>0</v>
      </c>
      <c r="I6018">
        <v>3.4804790788346099E-2</v>
      </c>
      <c r="J6018" s="1">
        <v>0</v>
      </c>
      <c r="K6018" s="1">
        <v>150</v>
      </c>
    </row>
    <row r="6019" spans="1:11">
      <c r="A6019" t="s">
        <v>32</v>
      </c>
      <c r="B6019" t="s">
        <v>127</v>
      </c>
      <c r="C6019" t="s">
        <v>99</v>
      </c>
      <c r="D6019" t="s">
        <v>100</v>
      </c>
      <c r="E6019">
        <v>1</v>
      </c>
      <c r="F6019" t="s">
        <v>80</v>
      </c>
      <c r="G6019">
        <v>4.5162028466182402</v>
      </c>
      <c r="H6019">
        <v>0</v>
      </c>
      <c r="I6019">
        <v>-2.3106226748940799E-2</v>
      </c>
      <c r="J6019" s="1">
        <v>0</v>
      </c>
      <c r="K6019" s="1">
        <v>16.561475409836</v>
      </c>
    </row>
    <row r="6020" spans="1:11">
      <c r="A6020" t="s">
        <v>32</v>
      </c>
      <c r="B6020" t="s">
        <v>127</v>
      </c>
      <c r="C6020" t="s">
        <v>99</v>
      </c>
      <c r="D6020" t="s">
        <v>100</v>
      </c>
      <c r="E6020">
        <v>1</v>
      </c>
      <c r="F6020" t="s">
        <v>80</v>
      </c>
      <c r="G6020">
        <v>4.5162028466182402</v>
      </c>
      <c r="H6020">
        <v>1</v>
      </c>
      <c r="I6020">
        <v>0.43573078177413899</v>
      </c>
      <c r="J6020" s="1">
        <v>16.561475409836</v>
      </c>
      <c r="K6020" s="1">
        <v>150</v>
      </c>
    </row>
    <row r="6021" spans="1:11">
      <c r="A6021" t="s">
        <v>32</v>
      </c>
      <c r="B6021" t="s">
        <v>127</v>
      </c>
      <c r="C6021" t="s">
        <v>99</v>
      </c>
      <c r="D6021" t="s">
        <v>100</v>
      </c>
      <c r="E6021">
        <v>1</v>
      </c>
      <c r="F6021" t="s">
        <v>81</v>
      </c>
      <c r="G6021">
        <v>4.5162028466182402</v>
      </c>
      <c r="H6021">
        <v>0</v>
      </c>
      <c r="I6021">
        <v>-2.4661354599158899E-2</v>
      </c>
      <c r="J6021" s="1">
        <v>0</v>
      </c>
      <c r="K6021" s="1">
        <v>150</v>
      </c>
    </row>
    <row r="6022" spans="1:11">
      <c r="A6022" t="s">
        <v>32</v>
      </c>
      <c r="B6022" t="s">
        <v>127</v>
      </c>
      <c r="C6022" t="s">
        <v>99</v>
      </c>
      <c r="D6022" t="s">
        <v>100</v>
      </c>
      <c r="E6022">
        <v>1</v>
      </c>
      <c r="F6022" t="s">
        <v>79</v>
      </c>
      <c r="G6022">
        <v>4.5162028466182402</v>
      </c>
      <c r="H6022">
        <v>0</v>
      </c>
      <c r="I6022">
        <v>6.7244786303112897E-2</v>
      </c>
      <c r="J6022" s="1">
        <v>0</v>
      </c>
      <c r="K6022" s="1">
        <v>150</v>
      </c>
    </row>
    <row r="6023" spans="1:11">
      <c r="A6023" t="s">
        <v>32</v>
      </c>
      <c r="B6023" t="s">
        <v>127</v>
      </c>
      <c r="C6023" t="s">
        <v>99</v>
      </c>
      <c r="D6023" t="s">
        <v>100</v>
      </c>
      <c r="E6023">
        <v>1</v>
      </c>
      <c r="F6023" t="s">
        <v>66</v>
      </c>
      <c r="G6023">
        <v>4.5162028466182402</v>
      </c>
      <c r="H6023">
        <v>0</v>
      </c>
      <c r="I6023">
        <v>-1.4179354003413199E-3</v>
      </c>
      <c r="J6023" s="1">
        <v>0</v>
      </c>
      <c r="K6023" s="1">
        <v>150</v>
      </c>
    </row>
    <row r="6024" spans="1:11">
      <c r="A6024" t="s">
        <v>32</v>
      </c>
      <c r="B6024" t="s">
        <v>127</v>
      </c>
      <c r="C6024" t="s">
        <v>99</v>
      </c>
      <c r="D6024" t="s">
        <v>100</v>
      </c>
      <c r="E6024">
        <v>1</v>
      </c>
      <c r="F6024" t="s">
        <v>56</v>
      </c>
      <c r="G6024">
        <v>4.5162028466182402</v>
      </c>
      <c r="H6024">
        <v>0</v>
      </c>
      <c r="I6024">
        <v>-0.28023474402913101</v>
      </c>
      <c r="J6024" s="1">
        <v>0</v>
      </c>
      <c r="K6024" s="1">
        <v>150</v>
      </c>
    </row>
    <row r="6025" spans="1:11">
      <c r="A6025" t="s">
        <v>32</v>
      </c>
      <c r="B6025" t="s">
        <v>127</v>
      </c>
      <c r="C6025" t="s">
        <v>99</v>
      </c>
      <c r="D6025" t="s">
        <v>100</v>
      </c>
      <c r="E6025">
        <v>1</v>
      </c>
      <c r="F6025" t="s">
        <v>82</v>
      </c>
      <c r="G6025">
        <v>4.5162028466182402</v>
      </c>
      <c r="H6025">
        <v>0</v>
      </c>
      <c r="I6025">
        <v>8.9934141983057103E-3</v>
      </c>
      <c r="J6025" s="1">
        <v>0</v>
      </c>
      <c r="K6025" s="1">
        <v>150</v>
      </c>
    </row>
    <row r="6026" spans="1:11">
      <c r="A6026" t="s">
        <v>32</v>
      </c>
      <c r="B6026" t="s">
        <v>127</v>
      </c>
      <c r="C6026" t="s">
        <v>99</v>
      </c>
      <c r="D6026" t="s">
        <v>100</v>
      </c>
      <c r="E6026">
        <v>1</v>
      </c>
      <c r="F6026" t="s">
        <v>85</v>
      </c>
      <c r="G6026">
        <v>4.5162028466182402</v>
      </c>
      <c r="H6026">
        <v>0</v>
      </c>
      <c r="I6026">
        <v>1.0100039827451799E-3</v>
      </c>
      <c r="J6026" s="1">
        <v>0</v>
      </c>
      <c r="K6026" s="1">
        <v>150</v>
      </c>
    </row>
    <row r="6027" spans="1:11">
      <c r="A6027" t="s">
        <v>32</v>
      </c>
      <c r="B6027" t="s">
        <v>127</v>
      </c>
      <c r="C6027" t="s">
        <v>99</v>
      </c>
      <c r="D6027" t="s">
        <v>100</v>
      </c>
      <c r="E6027">
        <v>1</v>
      </c>
      <c r="F6027" t="s">
        <v>55</v>
      </c>
      <c r="G6027">
        <v>4.5162028466182402</v>
      </c>
      <c r="H6027">
        <v>0</v>
      </c>
      <c r="I6027">
        <v>-0.183369066712879</v>
      </c>
      <c r="J6027" s="1">
        <v>0</v>
      </c>
      <c r="K6027" s="1">
        <v>150</v>
      </c>
    </row>
    <row r="6028" spans="1:11">
      <c r="A6028" t="s">
        <v>32</v>
      </c>
      <c r="B6028" t="s">
        <v>127</v>
      </c>
      <c r="C6028" t="s">
        <v>99</v>
      </c>
      <c r="D6028" t="s">
        <v>100</v>
      </c>
      <c r="E6028">
        <v>1</v>
      </c>
      <c r="F6028" t="s">
        <v>61</v>
      </c>
      <c r="G6028">
        <v>4.5162028466182402</v>
      </c>
      <c r="H6028">
        <v>0</v>
      </c>
      <c r="I6028">
        <v>0.13497479828871201</v>
      </c>
      <c r="J6028" s="1">
        <v>0</v>
      </c>
      <c r="K6028" s="1">
        <v>150</v>
      </c>
    </row>
    <row r="6029" spans="1:11">
      <c r="A6029" t="s">
        <v>32</v>
      </c>
      <c r="B6029" t="s">
        <v>127</v>
      </c>
      <c r="C6029" t="s">
        <v>99</v>
      </c>
      <c r="D6029" t="s">
        <v>100</v>
      </c>
      <c r="E6029">
        <v>1</v>
      </c>
      <c r="F6029" t="s">
        <v>60</v>
      </c>
      <c r="G6029">
        <v>4.5162028466182402</v>
      </c>
      <c r="H6029">
        <v>0</v>
      </c>
      <c r="I6029">
        <v>0.54126926135916298</v>
      </c>
      <c r="J6029" s="1">
        <v>0</v>
      </c>
      <c r="K6029" s="1">
        <v>150</v>
      </c>
    </row>
    <row r="6030" spans="1:11">
      <c r="A6030" t="s">
        <v>32</v>
      </c>
      <c r="B6030" t="s">
        <v>127</v>
      </c>
      <c r="C6030" t="s">
        <v>99</v>
      </c>
      <c r="D6030" t="s">
        <v>100</v>
      </c>
      <c r="E6030">
        <v>1</v>
      </c>
      <c r="F6030" t="s">
        <v>57</v>
      </c>
      <c r="G6030">
        <v>4.5162028466182402</v>
      </c>
      <c r="H6030">
        <v>0</v>
      </c>
      <c r="I6030">
        <v>-0.195515111279076</v>
      </c>
      <c r="J6030" s="1">
        <v>0</v>
      </c>
      <c r="K6030" s="1">
        <v>150</v>
      </c>
    </row>
    <row r="6031" spans="1:11">
      <c r="A6031" t="s">
        <v>32</v>
      </c>
      <c r="B6031" t="s">
        <v>127</v>
      </c>
      <c r="C6031" t="s">
        <v>99</v>
      </c>
      <c r="D6031" t="s">
        <v>100</v>
      </c>
      <c r="E6031">
        <v>1</v>
      </c>
      <c r="F6031" t="s">
        <v>59</v>
      </c>
      <c r="G6031">
        <v>4.5162028466182402</v>
      </c>
      <c r="H6031">
        <v>0</v>
      </c>
      <c r="I6031">
        <v>0.10647014350327701</v>
      </c>
      <c r="J6031" s="1">
        <v>0</v>
      </c>
      <c r="K6031" s="1">
        <v>150</v>
      </c>
    </row>
    <row r="6032" spans="1:11">
      <c r="A6032" t="s">
        <v>32</v>
      </c>
      <c r="B6032" t="s">
        <v>127</v>
      </c>
      <c r="C6032" t="s">
        <v>99</v>
      </c>
      <c r="D6032" t="s">
        <v>100</v>
      </c>
      <c r="E6032">
        <v>1</v>
      </c>
      <c r="F6032" t="s">
        <v>83</v>
      </c>
      <c r="G6032">
        <v>4.5162028466182402</v>
      </c>
      <c r="H6032">
        <v>0</v>
      </c>
      <c r="I6032">
        <v>-1.7848115388634601E-2</v>
      </c>
      <c r="J6032" s="1">
        <v>0</v>
      </c>
      <c r="K6032" s="1">
        <v>150</v>
      </c>
    </row>
    <row r="6033" spans="1:11">
      <c r="A6033" t="s">
        <v>32</v>
      </c>
      <c r="B6033" t="s">
        <v>127</v>
      </c>
      <c r="C6033" t="s">
        <v>99</v>
      </c>
      <c r="D6033" t="s">
        <v>100</v>
      </c>
      <c r="E6033">
        <v>1</v>
      </c>
      <c r="F6033" t="s">
        <v>65</v>
      </c>
      <c r="G6033">
        <v>4.5162028466182402</v>
      </c>
      <c r="H6033">
        <v>0</v>
      </c>
      <c r="I6033">
        <v>1.43591074730263E-2</v>
      </c>
      <c r="J6033" s="1">
        <v>0</v>
      </c>
      <c r="K6033" s="1">
        <v>150</v>
      </c>
    </row>
    <row r="6034" spans="1:11">
      <c r="A6034" t="s">
        <v>32</v>
      </c>
      <c r="B6034" t="s">
        <v>127</v>
      </c>
      <c r="C6034" t="s">
        <v>99</v>
      </c>
      <c r="D6034" t="s">
        <v>100</v>
      </c>
      <c r="E6034">
        <v>1</v>
      </c>
      <c r="F6034" t="s">
        <v>64</v>
      </c>
      <c r="G6034">
        <v>4.5162028466182402</v>
      </c>
      <c r="H6034">
        <v>0</v>
      </c>
      <c r="I6034">
        <v>-1.15257023806037E-2</v>
      </c>
      <c r="J6034" s="1">
        <v>0</v>
      </c>
      <c r="K6034" s="1">
        <v>150</v>
      </c>
    </row>
    <row r="6035" spans="1:11">
      <c r="A6035" t="s">
        <v>32</v>
      </c>
      <c r="B6035" t="s">
        <v>127</v>
      </c>
      <c r="C6035" t="s">
        <v>99</v>
      </c>
      <c r="D6035" t="s">
        <v>100</v>
      </c>
      <c r="E6035">
        <v>1</v>
      </c>
      <c r="F6035" t="s">
        <v>17</v>
      </c>
      <c r="G6035">
        <v>4.5162028466182402</v>
      </c>
      <c r="H6035">
        <v>0</v>
      </c>
      <c r="I6035">
        <v>8.4364295042003903E-3</v>
      </c>
      <c r="J6035" s="1">
        <v>0</v>
      </c>
      <c r="K6035" s="1">
        <v>150</v>
      </c>
    </row>
    <row r="6036" spans="1:11">
      <c r="A6036" t="s">
        <v>32</v>
      </c>
      <c r="B6036" t="s">
        <v>127</v>
      </c>
      <c r="C6036" t="s">
        <v>99</v>
      </c>
      <c r="D6036" t="s">
        <v>100</v>
      </c>
      <c r="E6036">
        <v>1</v>
      </c>
      <c r="F6036" t="s">
        <v>63</v>
      </c>
      <c r="G6036">
        <v>4.5162028466182402</v>
      </c>
      <c r="H6036">
        <v>0</v>
      </c>
      <c r="I6036">
        <v>8.1136669507425693E-2</v>
      </c>
      <c r="J6036" s="1">
        <v>0</v>
      </c>
      <c r="K6036" s="1">
        <v>150</v>
      </c>
    </row>
    <row r="6037" spans="1:11">
      <c r="A6037" t="s">
        <v>32</v>
      </c>
      <c r="B6037" t="s">
        <v>127</v>
      </c>
      <c r="C6037" t="s">
        <v>99</v>
      </c>
      <c r="D6037" t="s">
        <v>100</v>
      </c>
      <c r="E6037">
        <v>1</v>
      </c>
      <c r="F6037" t="s">
        <v>72</v>
      </c>
      <c r="G6037">
        <v>4.5162028466182402</v>
      </c>
      <c r="H6037">
        <v>0</v>
      </c>
      <c r="I6037">
        <v>1.0874682060104999E-2</v>
      </c>
      <c r="J6037" s="1">
        <v>0</v>
      </c>
      <c r="K6037" s="1">
        <v>150</v>
      </c>
    </row>
    <row r="6038" spans="1:11">
      <c r="A6038" t="s">
        <v>32</v>
      </c>
      <c r="B6038" t="s">
        <v>127</v>
      </c>
      <c r="C6038" t="s">
        <v>99</v>
      </c>
      <c r="D6038" t="s">
        <v>100</v>
      </c>
      <c r="E6038">
        <v>2</v>
      </c>
      <c r="F6038" t="s">
        <v>62</v>
      </c>
      <c r="G6038">
        <v>4.5269835666157698</v>
      </c>
      <c r="H6038">
        <v>0</v>
      </c>
      <c r="I6038">
        <v>5.4136275484698897E-2</v>
      </c>
      <c r="J6038" s="1">
        <v>0</v>
      </c>
      <c r="K6038" s="1">
        <v>150</v>
      </c>
    </row>
    <row r="6039" spans="1:11">
      <c r="A6039" t="s">
        <v>32</v>
      </c>
      <c r="B6039" t="s">
        <v>127</v>
      </c>
      <c r="C6039" t="s">
        <v>99</v>
      </c>
      <c r="D6039" t="s">
        <v>100</v>
      </c>
      <c r="E6039">
        <v>2</v>
      </c>
      <c r="F6039" t="s">
        <v>84</v>
      </c>
      <c r="G6039">
        <v>4.5269835666157698</v>
      </c>
      <c r="H6039">
        <v>0</v>
      </c>
      <c r="I6039">
        <v>7.0767518969051899E-3</v>
      </c>
      <c r="J6039" s="1">
        <v>0</v>
      </c>
      <c r="K6039" s="1">
        <v>150</v>
      </c>
    </row>
    <row r="6040" spans="1:11">
      <c r="A6040" t="s">
        <v>32</v>
      </c>
      <c r="B6040" t="s">
        <v>127</v>
      </c>
      <c r="C6040" t="s">
        <v>99</v>
      </c>
      <c r="D6040" t="s">
        <v>100</v>
      </c>
      <c r="E6040">
        <v>2</v>
      </c>
      <c r="F6040" t="s">
        <v>80</v>
      </c>
      <c r="G6040">
        <v>4.5269835666157698</v>
      </c>
      <c r="H6040">
        <v>0</v>
      </c>
      <c r="I6040">
        <v>-3.3300361283016902E-2</v>
      </c>
      <c r="J6040" s="1">
        <v>0</v>
      </c>
      <c r="K6040" s="1">
        <v>16.793032786885199</v>
      </c>
    </row>
    <row r="6041" spans="1:11">
      <c r="A6041" t="s">
        <v>32</v>
      </c>
      <c r="B6041" t="s">
        <v>127</v>
      </c>
      <c r="C6041" t="s">
        <v>99</v>
      </c>
      <c r="D6041" t="s">
        <v>100</v>
      </c>
      <c r="E6041">
        <v>2</v>
      </c>
      <c r="F6041" t="s">
        <v>80</v>
      </c>
      <c r="G6041">
        <v>4.5269835666157698</v>
      </c>
      <c r="H6041">
        <v>1</v>
      </c>
      <c r="I6041">
        <v>0.56160012004956295</v>
      </c>
      <c r="J6041" s="1">
        <v>16.793032786885199</v>
      </c>
      <c r="K6041" s="1">
        <v>150</v>
      </c>
    </row>
    <row r="6042" spans="1:11">
      <c r="A6042" t="s">
        <v>32</v>
      </c>
      <c r="B6042" t="s">
        <v>127</v>
      </c>
      <c r="C6042" t="s">
        <v>99</v>
      </c>
      <c r="D6042" t="s">
        <v>100</v>
      </c>
      <c r="E6042">
        <v>2</v>
      </c>
      <c r="F6042" t="s">
        <v>81</v>
      </c>
      <c r="G6042">
        <v>4.5269835666157698</v>
      </c>
      <c r="H6042">
        <v>0</v>
      </c>
      <c r="I6042">
        <v>1.40420904599827E-2</v>
      </c>
      <c r="J6042" s="1">
        <v>0</v>
      </c>
      <c r="K6042" s="1">
        <v>150</v>
      </c>
    </row>
    <row r="6043" spans="1:11">
      <c r="A6043" t="s">
        <v>32</v>
      </c>
      <c r="B6043" t="s">
        <v>127</v>
      </c>
      <c r="C6043" t="s">
        <v>99</v>
      </c>
      <c r="D6043" t="s">
        <v>100</v>
      </c>
      <c r="E6043">
        <v>2</v>
      </c>
      <c r="F6043" t="s">
        <v>79</v>
      </c>
      <c r="G6043">
        <v>4.5269835666157698</v>
      </c>
      <c r="H6043">
        <v>0</v>
      </c>
      <c r="I6043">
        <v>4.3215589393652998E-2</v>
      </c>
      <c r="J6043" s="1">
        <v>0</v>
      </c>
      <c r="K6043" s="1">
        <v>150</v>
      </c>
    </row>
    <row r="6044" spans="1:11">
      <c r="A6044" t="s">
        <v>32</v>
      </c>
      <c r="B6044" t="s">
        <v>127</v>
      </c>
      <c r="C6044" t="s">
        <v>99</v>
      </c>
      <c r="D6044" t="s">
        <v>100</v>
      </c>
      <c r="E6044">
        <v>2</v>
      </c>
      <c r="F6044" t="s">
        <v>66</v>
      </c>
      <c r="G6044">
        <v>4.5269835666157698</v>
      </c>
      <c r="H6044">
        <v>0</v>
      </c>
      <c r="I6044">
        <v>-1.41221577293353E-2</v>
      </c>
      <c r="J6044" s="1">
        <v>0</v>
      </c>
      <c r="K6044" s="1">
        <v>150</v>
      </c>
    </row>
    <row r="6045" spans="1:11">
      <c r="A6045" t="s">
        <v>32</v>
      </c>
      <c r="B6045" t="s">
        <v>127</v>
      </c>
      <c r="C6045" t="s">
        <v>99</v>
      </c>
      <c r="D6045" t="s">
        <v>100</v>
      </c>
      <c r="E6045">
        <v>2</v>
      </c>
      <c r="F6045" t="s">
        <v>56</v>
      </c>
      <c r="G6045">
        <v>4.5269835666157698</v>
      </c>
      <c r="H6045">
        <v>0</v>
      </c>
      <c r="I6045">
        <v>-0.27486305325822202</v>
      </c>
      <c r="J6045" s="1">
        <v>0</v>
      </c>
      <c r="K6045" s="1">
        <v>150</v>
      </c>
    </row>
    <row r="6046" spans="1:11">
      <c r="A6046" t="s">
        <v>32</v>
      </c>
      <c r="B6046" t="s">
        <v>127</v>
      </c>
      <c r="C6046" t="s">
        <v>99</v>
      </c>
      <c r="D6046" t="s">
        <v>100</v>
      </c>
      <c r="E6046">
        <v>2</v>
      </c>
      <c r="F6046" t="s">
        <v>82</v>
      </c>
      <c r="G6046">
        <v>4.5269835666157698</v>
      </c>
      <c r="H6046">
        <v>0</v>
      </c>
      <c r="I6046">
        <v>7.4992415352714897E-3</v>
      </c>
      <c r="J6046" s="1">
        <v>0</v>
      </c>
      <c r="K6046" s="1">
        <v>150</v>
      </c>
    </row>
    <row r="6047" spans="1:11">
      <c r="A6047" t="s">
        <v>32</v>
      </c>
      <c r="B6047" t="s">
        <v>127</v>
      </c>
      <c r="C6047" t="s">
        <v>99</v>
      </c>
      <c r="D6047" t="s">
        <v>100</v>
      </c>
      <c r="E6047">
        <v>2</v>
      </c>
      <c r="F6047" t="s">
        <v>85</v>
      </c>
      <c r="G6047">
        <v>4.5269835666157698</v>
      </c>
      <c r="H6047">
        <v>0</v>
      </c>
      <c r="I6047">
        <v>7.6560435063451505E-4</v>
      </c>
      <c r="J6047" s="1">
        <v>0</v>
      </c>
      <c r="K6047" s="1">
        <v>150</v>
      </c>
    </row>
    <row r="6048" spans="1:11">
      <c r="A6048" t="s">
        <v>32</v>
      </c>
      <c r="B6048" t="s">
        <v>127</v>
      </c>
      <c r="C6048" t="s">
        <v>99</v>
      </c>
      <c r="D6048" t="s">
        <v>100</v>
      </c>
      <c r="E6048">
        <v>2</v>
      </c>
      <c r="F6048" t="s">
        <v>55</v>
      </c>
      <c r="G6048">
        <v>4.5269835666157698</v>
      </c>
      <c r="H6048">
        <v>0</v>
      </c>
      <c r="I6048">
        <v>-0.18894232742745001</v>
      </c>
      <c r="J6048" s="1">
        <v>0</v>
      </c>
      <c r="K6048" s="1">
        <v>150</v>
      </c>
    </row>
    <row r="6049" spans="1:11">
      <c r="A6049" t="s">
        <v>32</v>
      </c>
      <c r="B6049" t="s">
        <v>127</v>
      </c>
      <c r="C6049" t="s">
        <v>99</v>
      </c>
      <c r="D6049" t="s">
        <v>100</v>
      </c>
      <c r="E6049">
        <v>2</v>
      </c>
      <c r="F6049" t="s">
        <v>61</v>
      </c>
      <c r="G6049">
        <v>4.5269835666157698</v>
      </c>
      <c r="H6049">
        <v>0</v>
      </c>
      <c r="I6049">
        <v>0.12680708836149099</v>
      </c>
      <c r="J6049" s="1">
        <v>0</v>
      </c>
      <c r="K6049" s="1">
        <v>150</v>
      </c>
    </row>
    <row r="6050" spans="1:11">
      <c r="A6050" t="s">
        <v>32</v>
      </c>
      <c r="B6050" t="s">
        <v>127</v>
      </c>
      <c r="C6050" t="s">
        <v>99</v>
      </c>
      <c r="D6050" t="s">
        <v>100</v>
      </c>
      <c r="E6050">
        <v>2</v>
      </c>
      <c r="F6050" t="s">
        <v>60</v>
      </c>
      <c r="G6050">
        <v>4.5269835666157698</v>
      </c>
      <c r="H6050">
        <v>0</v>
      </c>
      <c r="I6050">
        <v>0.54489154016724395</v>
      </c>
      <c r="J6050" s="1">
        <v>0</v>
      </c>
      <c r="K6050" s="1">
        <v>150</v>
      </c>
    </row>
    <row r="6051" spans="1:11">
      <c r="A6051" t="s">
        <v>32</v>
      </c>
      <c r="B6051" t="s">
        <v>127</v>
      </c>
      <c r="C6051" t="s">
        <v>99</v>
      </c>
      <c r="D6051" t="s">
        <v>100</v>
      </c>
      <c r="E6051">
        <v>2</v>
      </c>
      <c r="F6051" t="s">
        <v>57</v>
      </c>
      <c r="G6051">
        <v>4.5269835666157698</v>
      </c>
      <c r="H6051">
        <v>0</v>
      </c>
      <c r="I6051">
        <v>-0.18992803287934301</v>
      </c>
      <c r="J6051" s="1">
        <v>0</v>
      </c>
      <c r="K6051" s="1">
        <v>150</v>
      </c>
    </row>
    <row r="6052" spans="1:11">
      <c r="A6052" t="s">
        <v>32</v>
      </c>
      <c r="B6052" t="s">
        <v>127</v>
      </c>
      <c r="C6052" t="s">
        <v>99</v>
      </c>
      <c r="D6052" t="s">
        <v>100</v>
      </c>
      <c r="E6052">
        <v>2</v>
      </c>
      <c r="F6052" t="s">
        <v>59</v>
      </c>
      <c r="G6052">
        <v>4.5269835666157698</v>
      </c>
      <c r="H6052">
        <v>0</v>
      </c>
      <c r="I6052">
        <v>8.8716583528247697E-2</v>
      </c>
      <c r="J6052" s="1">
        <v>0</v>
      </c>
      <c r="K6052" s="1">
        <v>150</v>
      </c>
    </row>
    <row r="6053" spans="1:11">
      <c r="A6053" t="s">
        <v>32</v>
      </c>
      <c r="B6053" t="s">
        <v>127</v>
      </c>
      <c r="C6053" t="s">
        <v>99</v>
      </c>
      <c r="D6053" t="s">
        <v>100</v>
      </c>
      <c r="E6053">
        <v>2</v>
      </c>
      <c r="F6053" t="s">
        <v>83</v>
      </c>
      <c r="G6053">
        <v>4.5269835666157698</v>
      </c>
      <c r="H6053">
        <v>0</v>
      </c>
      <c r="I6053">
        <v>-2.2911665142208399E-2</v>
      </c>
      <c r="J6053" s="1">
        <v>0</v>
      </c>
      <c r="K6053" s="1">
        <v>150</v>
      </c>
    </row>
    <row r="6054" spans="1:11">
      <c r="A6054" t="s">
        <v>32</v>
      </c>
      <c r="B6054" t="s">
        <v>127</v>
      </c>
      <c r="C6054" t="s">
        <v>99</v>
      </c>
      <c r="D6054" t="s">
        <v>100</v>
      </c>
      <c r="E6054">
        <v>2</v>
      </c>
      <c r="F6054" t="s">
        <v>65</v>
      </c>
      <c r="G6054">
        <v>4.5269835666157698</v>
      </c>
      <c r="H6054">
        <v>0</v>
      </c>
      <c r="I6054">
        <v>-5.8110711462361602E-4</v>
      </c>
      <c r="J6054" s="1">
        <v>0</v>
      </c>
      <c r="K6054" s="1">
        <v>150</v>
      </c>
    </row>
    <row r="6055" spans="1:11">
      <c r="A6055" t="s">
        <v>32</v>
      </c>
      <c r="B6055" t="s">
        <v>127</v>
      </c>
      <c r="C6055" t="s">
        <v>99</v>
      </c>
      <c r="D6055" t="s">
        <v>100</v>
      </c>
      <c r="E6055">
        <v>2</v>
      </c>
      <c r="F6055" t="s">
        <v>64</v>
      </c>
      <c r="G6055">
        <v>4.5269835666157698</v>
      </c>
      <c r="H6055">
        <v>0</v>
      </c>
      <c r="I6055">
        <v>-5.3795949531653398E-2</v>
      </c>
      <c r="J6055" s="1">
        <v>0</v>
      </c>
      <c r="K6055" s="1">
        <v>150</v>
      </c>
    </row>
    <row r="6056" spans="1:11">
      <c r="A6056" t="s">
        <v>32</v>
      </c>
      <c r="B6056" t="s">
        <v>127</v>
      </c>
      <c r="C6056" t="s">
        <v>99</v>
      </c>
      <c r="D6056" t="s">
        <v>100</v>
      </c>
      <c r="E6056">
        <v>2</v>
      </c>
      <c r="F6056" t="s">
        <v>17</v>
      </c>
      <c r="G6056">
        <v>4.5269835666157698</v>
      </c>
      <c r="H6056">
        <v>0</v>
      </c>
      <c r="I6056">
        <v>2.1949910832739102E-3</v>
      </c>
      <c r="J6056" s="1">
        <v>0</v>
      </c>
      <c r="K6056" s="1">
        <v>150</v>
      </c>
    </row>
    <row r="6057" spans="1:11">
      <c r="A6057" t="s">
        <v>32</v>
      </c>
      <c r="B6057" t="s">
        <v>127</v>
      </c>
      <c r="C6057" t="s">
        <v>99</v>
      </c>
      <c r="D6057" t="s">
        <v>100</v>
      </c>
      <c r="E6057">
        <v>2</v>
      </c>
      <c r="F6057" t="s">
        <v>63</v>
      </c>
      <c r="G6057">
        <v>4.5269835666157698</v>
      </c>
      <c r="H6057">
        <v>0</v>
      </c>
      <c r="I6057">
        <v>3.2076101581062402E-2</v>
      </c>
      <c r="J6057" s="1">
        <v>0</v>
      </c>
      <c r="K6057" s="1">
        <v>150</v>
      </c>
    </row>
    <row r="6058" spans="1:11">
      <c r="A6058" t="s">
        <v>32</v>
      </c>
      <c r="B6058" t="s">
        <v>127</v>
      </c>
      <c r="C6058" t="s">
        <v>99</v>
      </c>
      <c r="D6058" t="s">
        <v>100</v>
      </c>
      <c r="E6058">
        <v>2</v>
      </c>
      <c r="F6058" t="s">
        <v>72</v>
      </c>
      <c r="G6058">
        <v>4.5269835666157698</v>
      </c>
      <c r="H6058">
        <v>0</v>
      </c>
      <c r="I6058">
        <v>6.9576045820974302E-3</v>
      </c>
      <c r="J6058" s="1">
        <v>0</v>
      </c>
      <c r="K6058" s="1">
        <v>150</v>
      </c>
    </row>
    <row r="6059" spans="1:11">
      <c r="A6059" t="s">
        <v>32</v>
      </c>
      <c r="B6059" t="s">
        <v>127</v>
      </c>
      <c r="C6059" t="s">
        <v>99</v>
      </c>
      <c r="D6059" t="s">
        <v>100</v>
      </c>
      <c r="E6059">
        <v>3</v>
      </c>
      <c r="F6059" t="s">
        <v>62</v>
      </c>
      <c r="G6059">
        <v>4.5196762853560903</v>
      </c>
      <c r="H6059">
        <v>0</v>
      </c>
      <c r="I6059">
        <v>6.5559996256737502E-2</v>
      </c>
      <c r="J6059" s="1">
        <v>0</v>
      </c>
      <c r="K6059" s="1">
        <v>150</v>
      </c>
    </row>
    <row r="6060" spans="1:11">
      <c r="A6060" t="s">
        <v>32</v>
      </c>
      <c r="B6060" t="s">
        <v>127</v>
      </c>
      <c r="C6060" t="s">
        <v>99</v>
      </c>
      <c r="D6060" t="s">
        <v>100</v>
      </c>
      <c r="E6060">
        <v>3</v>
      </c>
      <c r="F6060" t="s">
        <v>84</v>
      </c>
      <c r="G6060">
        <v>4.5196762853560903</v>
      </c>
      <c r="H6060">
        <v>0</v>
      </c>
      <c r="I6060">
        <v>-4.7399306362349902E-2</v>
      </c>
      <c r="J6060" s="1">
        <v>0</v>
      </c>
      <c r="K6060" s="1">
        <v>150</v>
      </c>
    </row>
    <row r="6061" spans="1:11">
      <c r="A6061" t="s">
        <v>32</v>
      </c>
      <c r="B6061" t="s">
        <v>127</v>
      </c>
      <c r="C6061" t="s">
        <v>99</v>
      </c>
      <c r="D6061" t="s">
        <v>100</v>
      </c>
      <c r="E6061">
        <v>3</v>
      </c>
      <c r="F6061" t="s">
        <v>80</v>
      </c>
      <c r="G6061">
        <v>4.5196762853560903</v>
      </c>
      <c r="H6061">
        <v>0</v>
      </c>
      <c r="I6061">
        <v>-3.7435806853449098E-2</v>
      </c>
      <c r="J6061" s="1">
        <v>0</v>
      </c>
      <c r="K6061" s="1">
        <v>16.830601092896199</v>
      </c>
    </row>
    <row r="6062" spans="1:11">
      <c r="A6062" t="s">
        <v>32</v>
      </c>
      <c r="B6062" t="s">
        <v>127</v>
      </c>
      <c r="C6062" t="s">
        <v>99</v>
      </c>
      <c r="D6062" t="s">
        <v>100</v>
      </c>
      <c r="E6062">
        <v>3</v>
      </c>
      <c r="F6062" t="s">
        <v>80</v>
      </c>
      <c r="G6062">
        <v>4.5196762853560903</v>
      </c>
      <c r="H6062">
        <v>1</v>
      </c>
      <c r="I6062">
        <v>0.573026539706608</v>
      </c>
      <c r="J6062" s="1">
        <v>16.830601092896199</v>
      </c>
      <c r="K6062" s="1">
        <v>150</v>
      </c>
    </row>
    <row r="6063" spans="1:11">
      <c r="A6063" t="s">
        <v>32</v>
      </c>
      <c r="B6063" t="s">
        <v>127</v>
      </c>
      <c r="C6063" t="s">
        <v>99</v>
      </c>
      <c r="D6063" t="s">
        <v>100</v>
      </c>
      <c r="E6063">
        <v>3</v>
      </c>
      <c r="F6063" t="s">
        <v>81</v>
      </c>
      <c r="G6063">
        <v>4.5196762853560903</v>
      </c>
      <c r="H6063">
        <v>0</v>
      </c>
      <c r="I6063">
        <v>6.4964016971891803E-2</v>
      </c>
      <c r="J6063" s="1">
        <v>0</v>
      </c>
      <c r="K6063" s="1">
        <v>150</v>
      </c>
    </row>
    <row r="6064" spans="1:11">
      <c r="A6064" t="s">
        <v>32</v>
      </c>
      <c r="B6064" t="s">
        <v>127</v>
      </c>
      <c r="C6064" t="s">
        <v>99</v>
      </c>
      <c r="D6064" t="s">
        <v>100</v>
      </c>
      <c r="E6064">
        <v>3</v>
      </c>
      <c r="F6064" t="s">
        <v>79</v>
      </c>
      <c r="G6064">
        <v>4.5196762853560903</v>
      </c>
      <c r="H6064">
        <v>0</v>
      </c>
      <c r="I6064">
        <v>7.4738808916278501E-2</v>
      </c>
      <c r="J6064" s="1">
        <v>0</v>
      </c>
      <c r="K6064" s="1">
        <v>150</v>
      </c>
    </row>
    <row r="6065" spans="1:11">
      <c r="A6065" t="s">
        <v>32</v>
      </c>
      <c r="B6065" t="s">
        <v>127</v>
      </c>
      <c r="C6065" t="s">
        <v>99</v>
      </c>
      <c r="D6065" t="s">
        <v>100</v>
      </c>
      <c r="E6065">
        <v>3</v>
      </c>
      <c r="F6065" t="s">
        <v>66</v>
      </c>
      <c r="G6065">
        <v>4.5196762853560903</v>
      </c>
      <c r="H6065">
        <v>0</v>
      </c>
      <c r="I6065">
        <v>-1.4711684726452699E-2</v>
      </c>
      <c r="J6065" s="1">
        <v>0</v>
      </c>
      <c r="K6065" s="1">
        <v>150</v>
      </c>
    </row>
    <row r="6066" spans="1:11">
      <c r="A6066" t="s">
        <v>32</v>
      </c>
      <c r="B6066" t="s">
        <v>127</v>
      </c>
      <c r="C6066" t="s">
        <v>99</v>
      </c>
      <c r="D6066" t="s">
        <v>100</v>
      </c>
      <c r="E6066">
        <v>3</v>
      </c>
      <c r="F6066" t="s">
        <v>56</v>
      </c>
      <c r="G6066">
        <v>4.5196762853560903</v>
      </c>
      <c r="H6066">
        <v>0</v>
      </c>
      <c r="I6066">
        <v>-0.285904430503584</v>
      </c>
      <c r="J6066" s="1">
        <v>0</v>
      </c>
      <c r="K6066" s="1">
        <v>150</v>
      </c>
    </row>
    <row r="6067" spans="1:11">
      <c r="A6067" t="s">
        <v>32</v>
      </c>
      <c r="B6067" t="s">
        <v>127</v>
      </c>
      <c r="C6067" t="s">
        <v>99</v>
      </c>
      <c r="D6067" t="s">
        <v>100</v>
      </c>
      <c r="E6067">
        <v>3</v>
      </c>
      <c r="F6067" t="s">
        <v>82</v>
      </c>
      <c r="G6067">
        <v>4.5196762853560903</v>
      </c>
      <c r="H6067">
        <v>0</v>
      </c>
      <c r="I6067">
        <v>6.3851835799845699E-3</v>
      </c>
      <c r="J6067" s="1">
        <v>0</v>
      </c>
      <c r="K6067" s="1">
        <v>150</v>
      </c>
    </row>
    <row r="6068" spans="1:11">
      <c r="A6068" t="s">
        <v>32</v>
      </c>
      <c r="B6068" t="s">
        <v>127</v>
      </c>
      <c r="C6068" t="s">
        <v>99</v>
      </c>
      <c r="D6068" t="s">
        <v>100</v>
      </c>
      <c r="E6068">
        <v>3</v>
      </c>
      <c r="F6068" t="s">
        <v>85</v>
      </c>
      <c r="G6068">
        <v>4.5196762853560903</v>
      </c>
      <c r="H6068">
        <v>0</v>
      </c>
      <c r="I6068">
        <v>1.11238538045012E-3</v>
      </c>
      <c r="J6068" s="1">
        <v>0</v>
      </c>
      <c r="K6068" s="1">
        <v>150</v>
      </c>
    </row>
    <row r="6069" spans="1:11">
      <c r="A6069" t="s">
        <v>32</v>
      </c>
      <c r="B6069" t="s">
        <v>127</v>
      </c>
      <c r="C6069" t="s">
        <v>99</v>
      </c>
      <c r="D6069" t="s">
        <v>100</v>
      </c>
      <c r="E6069">
        <v>3</v>
      </c>
      <c r="F6069" t="s">
        <v>55</v>
      </c>
      <c r="G6069">
        <v>4.5196762853560903</v>
      </c>
      <c r="H6069">
        <v>0</v>
      </c>
      <c r="I6069">
        <v>-0.204551527103596</v>
      </c>
      <c r="J6069" s="1">
        <v>0</v>
      </c>
      <c r="K6069" s="1">
        <v>150</v>
      </c>
    </row>
    <row r="6070" spans="1:11">
      <c r="A6070" t="s">
        <v>32</v>
      </c>
      <c r="B6070" t="s">
        <v>127</v>
      </c>
      <c r="C6070" t="s">
        <v>99</v>
      </c>
      <c r="D6070" t="s">
        <v>100</v>
      </c>
      <c r="E6070">
        <v>3</v>
      </c>
      <c r="F6070" t="s">
        <v>61</v>
      </c>
      <c r="G6070">
        <v>4.5196762853560903</v>
      </c>
      <c r="H6070">
        <v>0</v>
      </c>
      <c r="I6070">
        <v>0.127969603039739</v>
      </c>
      <c r="J6070" s="1">
        <v>0</v>
      </c>
      <c r="K6070" s="1">
        <v>150</v>
      </c>
    </row>
    <row r="6071" spans="1:11">
      <c r="A6071" t="s">
        <v>32</v>
      </c>
      <c r="B6071" t="s">
        <v>127</v>
      </c>
      <c r="C6071" t="s">
        <v>99</v>
      </c>
      <c r="D6071" t="s">
        <v>100</v>
      </c>
      <c r="E6071">
        <v>3</v>
      </c>
      <c r="F6071" t="s">
        <v>60</v>
      </c>
      <c r="G6071">
        <v>4.5196762853560903</v>
      </c>
      <c r="H6071">
        <v>0</v>
      </c>
      <c r="I6071">
        <v>0.56010196453321903</v>
      </c>
      <c r="J6071" s="1">
        <v>0</v>
      </c>
      <c r="K6071" s="1">
        <v>150</v>
      </c>
    </row>
    <row r="6072" spans="1:11">
      <c r="A6072" t="s">
        <v>32</v>
      </c>
      <c r="B6072" t="s">
        <v>127</v>
      </c>
      <c r="C6072" t="s">
        <v>99</v>
      </c>
      <c r="D6072" t="s">
        <v>100</v>
      </c>
      <c r="E6072">
        <v>3</v>
      </c>
      <c r="F6072" t="s">
        <v>57</v>
      </c>
      <c r="G6072">
        <v>4.5196762853560903</v>
      </c>
      <c r="H6072">
        <v>0</v>
      </c>
      <c r="I6072">
        <v>-0.203477460875852</v>
      </c>
      <c r="J6072" s="1">
        <v>0</v>
      </c>
      <c r="K6072" s="1">
        <v>150</v>
      </c>
    </row>
    <row r="6073" spans="1:11">
      <c r="A6073" t="s">
        <v>32</v>
      </c>
      <c r="B6073" t="s">
        <v>127</v>
      </c>
      <c r="C6073" t="s">
        <v>99</v>
      </c>
      <c r="D6073" t="s">
        <v>100</v>
      </c>
      <c r="E6073">
        <v>3</v>
      </c>
      <c r="F6073" t="s">
        <v>59</v>
      </c>
      <c r="G6073">
        <v>4.5196762853560903</v>
      </c>
      <c r="H6073">
        <v>0</v>
      </c>
      <c r="I6073">
        <v>9.7374183760928198E-2</v>
      </c>
      <c r="J6073" s="1">
        <v>0</v>
      </c>
      <c r="K6073" s="1">
        <v>150</v>
      </c>
    </row>
    <row r="6074" spans="1:11">
      <c r="A6074" t="s">
        <v>32</v>
      </c>
      <c r="B6074" t="s">
        <v>127</v>
      </c>
      <c r="C6074" t="s">
        <v>99</v>
      </c>
      <c r="D6074" t="s">
        <v>100</v>
      </c>
      <c r="E6074">
        <v>3</v>
      </c>
      <c r="F6074" t="s">
        <v>83</v>
      </c>
      <c r="G6074">
        <v>4.5196762853560903</v>
      </c>
      <c r="H6074">
        <v>0</v>
      </c>
      <c r="I6074">
        <v>-2.1978487100753299E-2</v>
      </c>
      <c r="J6074" s="1">
        <v>0</v>
      </c>
      <c r="K6074" s="1">
        <v>150</v>
      </c>
    </row>
    <row r="6075" spans="1:11">
      <c r="A6075" t="s">
        <v>32</v>
      </c>
      <c r="B6075" t="s">
        <v>127</v>
      </c>
      <c r="C6075" t="s">
        <v>99</v>
      </c>
      <c r="D6075" t="s">
        <v>100</v>
      </c>
      <c r="E6075">
        <v>3</v>
      </c>
      <c r="F6075" t="s">
        <v>65</v>
      </c>
      <c r="G6075">
        <v>4.5196762853560903</v>
      </c>
      <c r="H6075">
        <v>0</v>
      </c>
      <c r="I6075">
        <v>-9.2736504166802992E-3</v>
      </c>
      <c r="J6075" s="1">
        <v>0</v>
      </c>
      <c r="K6075" s="1">
        <v>150</v>
      </c>
    </row>
    <row r="6076" spans="1:11">
      <c r="A6076" t="s">
        <v>32</v>
      </c>
      <c r="B6076" t="s">
        <v>127</v>
      </c>
      <c r="C6076" t="s">
        <v>99</v>
      </c>
      <c r="D6076" t="s">
        <v>100</v>
      </c>
      <c r="E6076">
        <v>3</v>
      </c>
      <c r="F6076" t="s">
        <v>64</v>
      </c>
      <c r="G6076">
        <v>4.5196762853560903</v>
      </c>
      <c r="H6076">
        <v>0</v>
      </c>
      <c r="I6076">
        <v>-5.09729534088771E-2</v>
      </c>
      <c r="J6076" s="1">
        <v>0</v>
      </c>
      <c r="K6076" s="1">
        <v>150</v>
      </c>
    </row>
    <row r="6077" spans="1:11">
      <c r="A6077" t="s">
        <v>32</v>
      </c>
      <c r="B6077" t="s">
        <v>127</v>
      </c>
      <c r="C6077" t="s">
        <v>99</v>
      </c>
      <c r="D6077" t="s">
        <v>100</v>
      </c>
      <c r="E6077">
        <v>3</v>
      </c>
      <c r="F6077" t="s">
        <v>17</v>
      </c>
      <c r="G6077">
        <v>4.5196762853560903</v>
      </c>
      <c r="H6077">
        <v>0</v>
      </c>
      <c r="I6077">
        <v>-3.7034110674845502E-4</v>
      </c>
      <c r="J6077" s="1">
        <v>0</v>
      </c>
      <c r="K6077" s="1">
        <v>150</v>
      </c>
    </row>
    <row r="6078" spans="1:11">
      <c r="A6078" t="s">
        <v>32</v>
      </c>
      <c r="B6078" t="s">
        <v>127</v>
      </c>
      <c r="C6078" t="s">
        <v>99</v>
      </c>
      <c r="D6078" t="s">
        <v>100</v>
      </c>
      <c r="E6078">
        <v>3</v>
      </c>
      <c r="F6078" t="s">
        <v>63</v>
      </c>
      <c r="G6078">
        <v>4.5196762853560903</v>
      </c>
      <c r="H6078">
        <v>0</v>
      </c>
      <c r="I6078">
        <v>5.3954032880149702E-2</v>
      </c>
      <c r="J6078" s="1">
        <v>0</v>
      </c>
      <c r="K6078" s="1">
        <v>150</v>
      </c>
    </row>
    <row r="6079" spans="1:11">
      <c r="A6079" t="s">
        <v>32</v>
      </c>
      <c r="B6079" t="s">
        <v>127</v>
      </c>
      <c r="C6079" t="s">
        <v>99</v>
      </c>
      <c r="D6079" t="s">
        <v>100</v>
      </c>
      <c r="E6079">
        <v>3</v>
      </c>
      <c r="F6079" t="s">
        <v>72</v>
      </c>
      <c r="G6079">
        <v>4.5196762853560903</v>
      </c>
      <c r="H6079">
        <v>0</v>
      </c>
      <c r="I6079">
        <v>-2.5305692535631101E-3</v>
      </c>
      <c r="J6079" s="1">
        <v>0</v>
      </c>
      <c r="K6079" s="1">
        <v>150</v>
      </c>
    </row>
    <row r="6080" spans="1:11">
      <c r="A6080" t="s">
        <v>32</v>
      </c>
      <c r="B6080" t="s">
        <v>127</v>
      </c>
      <c r="C6080" t="s">
        <v>99</v>
      </c>
      <c r="D6080" t="s">
        <v>100</v>
      </c>
      <c r="E6080">
        <v>4</v>
      </c>
      <c r="F6080" t="s">
        <v>62</v>
      </c>
      <c r="G6080">
        <v>4.5005039533201003</v>
      </c>
      <c r="H6080">
        <v>0</v>
      </c>
      <c r="I6080">
        <v>3.83443106201794E-2</v>
      </c>
      <c r="J6080" s="1">
        <v>0</v>
      </c>
      <c r="K6080" s="1">
        <v>150</v>
      </c>
    </row>
    <row r="6081" spans="1:11">
      <c r="A6081" t="s">
        <v>32</v>
      </c>
      <c r="B6081" t="s">
        <v>127</v>
      </c>
      <c r="C6081" t="s">
        <v>99</v>
      </c>
      <c r="D6081" t="s">
        <v>100</v>
      </c>
      <c r="E6081">
        <v>4</v>
      </c>
      <c r="F6081" t="s">
        <v>84</v>
      </c>
      <c r="G6081">
        <v>4.5005039533201003</v>
      </c>
      <c r="H6081">
        <v>0</v>
      </c>
      <c r="I6081">
        <v>-5.1208813675915899E-2</v>
      </c>
      <c r="J6081" s="1">
        <v>0</v>
      </c>
      <c r="K6081" s="1">
        <v>150</v>
      </c>
    </row>
    <row r="6082" spans="1:11">
      <c r="A6082" t="s">
        <v>32</v>
      </c>
      <c r="B6082" t="s">
        <v>127</v>
      </c>
      <c r="C6082" t="s">
        <v>99</v>
      </c>
      <c r="D6082" t="s">
        <v>100</v>
      </c>
      <c r="E6082">
        <v>4</v>
      </c>
      <c r="F6082" t="s">
        <v>80</v>
      </c>
      <c r="G6082">
        <v>4.5005039533201003</v>
      </c>
      <c r="H6082">
        <v>0</v>
      </c>
      <c r="I6082">
        <v>-3.2603168135197001E-2</v>
      </c>
      <c r="J6082" s="1">
        <v>0</v>
      </c>
      <c r="K6082" s="1">
        <v>16.905737704918</v>
      </c>
    </row>
    <row r="6083" spans="1:11">
      <c r="A6083" t="s">
        <v>32</v>
      </c>
      <c r="B6083" t="s">
        <v>127</v>
      </c>
      <c r="C6083" t="s">
        <v>99</v>
      </c>
      <c r="D6083" t="s">
        <v>100</v>
      </c>
      <c r="E6083">
        <v>4</v>
      </c>
      <c r="F6083" t="s">
        <v>80</v>
      </c>
      <c r="G6083">
        <v>4.5005039533201003</v>
      </c>
      <c r="H6083">
        <v>1</v>
      </c>
      <c r="I6083">
        <v>0.61813710490671403</v>
      </c>
      <c r="J6083" s="1">
        <v>16.905737704918</v>
      </c>
      <c r="K6083" s="1">
        <v>150</v>
      </c>
    </row>
    <row r="6084" spans="1:11">
      <c r="A6084" t="s">
        <v>32</v>
      </c>
      <c r="B6084" t="s">
        <v>127</v>
      </c>
      <c r="C6084" t="s">
        <v>99</v>
      </c>
      <c r="D6084" t="s">
        <v>100</v>
      </c>
      <c r="E6084">
        <v>4</v>
      </c>
      <c r="F6084" t="s">
        <v>81</v>
      </c>
      <c r="G6084">
        <v>4.5005039533201003</v>
      </c>
      <c r="H6084">
        <v>0</v>
      </c>
      <c r="I6084">
        <v>6.5369516485297402E-2</v>
      </c>
      <c r="J6084" s="1">
        <v>0</v>
      </c>
      <c r="K6084" s="1">
        <v>150</v>
      </c>
    </row>
    <row r="6085" spans="1:11">
      <c r="A6085" t="s">
        <v>32</v>
      </c>
      <c r="B6085" t="s">
        <v>127</v>
      </c>
      <c r="C6085" t="s">
        <v>99</v>
      </c>
      <c r="D6085" t="s">
        <v>100</v>
      </c>
      <c r="E6085">
        <v>4</v>
      </c>
      <c r="F6085" t="s">
        <v>79</v>
      </c>
      <c r="G6085">
        <v>4.5005039533201003</v>
      </c>
      <c r="H6085">
        <v>0</v>
      </c>
      <c r="I6085">
        <v>8.6473901521805605E-2</v>
      </c>
      <c r="J6085" s="1">
        <v>0</v>
      </c>
      <c r="K6085" s="1">
        <v>150</v>
      </c>
    </row>
    <row r="6086" spans="1:11">
      <c r="A6086" t="s">
        <v>32</v>
      </c>
      <c r="B6086" t="s">
        <v>127</v>
      </c>
      <c r="C6086" t="s">
        <v>99</v>
      </c>
      <c r="D6086" t="s">
        <v>100</v>
      </c>
      <c r="E6086">
        <v>4</v>
      </c>
      <c r="F6086" t="s">
        <v>66</v>
      </c>
      <c r="G6086">
        <v>4.5005039533201003</v>
      </c>
      <c r="H6086">
        <v>0</v>
      </c>
      <c r="I6086">
        <v>-9.3906928781865504E-3</v>
      </c>
      <c r="J6086" s="1">
        <v>0</v>
      </c>
      <c r="K6086" s="1">
        <v>150</v>
      </c>
    </row>
    <row r="6087" spans="1:11">
      <c r="A6087" t="s">
        <v>32</v>
      </c>
      <c r="B6087" t="s">
        <v>127</v>
      </c>
      <c r="C6087" t="s">
        <v>99</v>
      </c>
      <c r="D6087" t="s">
        <v>100</v>
      </c>
      <c r="E6087">
        <v>4</v>
      </c>
      <c r="F6087" t="s">
        <v>56</v>
      </c>
      <c r="G6087">
        <v>4.5005039533201003</v>
      </c>
      <c r="H6087">
        <v>0</v>
      </c>
      <c r="I6087">
        <v>-0.279011301874518</v>
      </c>
      <c r="J6087" s="1">
        <v>0</v>
      </c>
      <c r="K6087" s="1">
        <v>150</v>
      </c>
    </row>
    <row r="6088" spans="1:11">
      <c r="A6088" t="s">
        <v>32</v>
      </c>
      <c r="B6088" t="s">
        <v>127</v>
      </c>
      <c r="C6088" t="s">
        <v>99</v>
      </c>
      <c r="D6088" t="s">
        <v>100</v>
      </c>
      <c r="E6088">
        <v>4</v>
      </c>
      <c r="F6088" t="s">
        <v>82</v>
      </c>
      <c r="G6088">
        <v>4.5005039533201003</v>
      </c>
      <c r="H6088">
        <v>0</v>
      </c>
      <c r="I6088">
        <v>6.7240244548679899E-3</v>
      </c>
      <c r="J6088" s="1">
        <v>0</v>
      </c>
      <c r="K6088" s="1">
        <v>150</v>
      </c>
    </row>
    <row r="6089" spans="1:11">
      <c r="A6089" t="s">
        <v>32</v>
      </c>
      <c r="B6089" t="s">
        <v>127</v>
      </c>
      <c r="C6089" t="s">
        <v>99</v>
      </c>
      <c r="D6089" t="s">
        <v>100</v>
      </c>
      <c r="E6089">
        <v>4</v>
      </c>
      <c r="F6089" t="s">
        <v>85</v>
      </c>
      <c r="G6089">
        <v>4.5005039533201003</v>
      </c>
      <c r="H6089">
        <v>0</v>
      </c>
      <c r="I6089">
        <v>8.59779220282097E-4</v>
      </c>
      <c r="J6089" s="1">
        <v>0</v>
      </c>
      <c r="K6089" s="1">
        <v>150</v>
      </c>
    </row>
    <row r="6090" spans="1:11">
      <c r="A6090" t="s">
        <v>32</v>
      </c>
      <c r="B6090" t="s">
        <v>127</v>
      </c>
      <c r="C6090" t="s">
        <v>99</v>
      </c>
      <c r="D6090" t="s">
        <v>100</v>
      </c>
      <c r="E6090">
        <v>4</v>
      </c>
      <c r="F6090" t="s">
        <v>55</v>
      </c>
      <c r="G6090">
        <v>4.5005039533201003</v>
      </c>
      <c r="H6090">
        <v>0</v>
      </c>
      <c r="I6090">
        <v>-0.176204082499125</v>
      </c>
      <c r="J6090" s="1">
        <v>0</v>
      </c>
      <c r="K6090" s="1">
        <v>150</v>
      </c>
    </row>
    <row r="6091" spans="1:11">
      <c r="A6091" t="s">
        <v>32</v>
      </c>
      <c r="B6091" t="s">
        <v>127</v>
      </c>
      <c r="C6091" t="s">
        <v>99</v>
      </c>
      <c r="D6091" t="s">
        <v>100</v>
      </c>
      <c r="E6091">
        <v>4</v>
      </c>
      <c r="F6091" t="s">
        <v>61</v>
      </c>
      <c r="G6091">
        <v>4.5005039533201003</v>
      </c>
      <c r="H6091">
        <v>0</v>
      </c>
      <c r="I6091">
        <v>0.142110668357665</v>
      </c>
      <c r="J6091" s="1">
        <v>0</v>
      </c>
      <c r="K6091" s="1">
        <v>150</v>
      </c>
    </row>
    <row r="6092" spans="1:11">
      <c r="A6092" t="s">
        <v>32</v>
      </c>
      <c r="B6092" t="s">
        <v>127</v>
      </c>
      <c r="C6092" t="s">
        <v>99</v>
      </c>
      <c r="D6092" t="s">
        <v>100</v>
      </c>
      <c r="E6092">
        <v>4</v>
      </c>
      <c r="F6092" t="s">
        <v>60</v>
      </c>
      <c r="G6092">
        <v>4.5005039533201003</v>
      </c>
      <c r="H6092">
        <v>0</v>
      </c>
      <c r="I6092">
        <v>0.57163948098781003</v>
      </c>
      <c r="J6092" s="1">
        <v>0</v>
      </c>
      <c r="K6092" s="1">
        <v>150</v>
      </c>
    </row>
    <row r="6093" spans="1:11">
      <c r="A6093" t="s">
        <v>32</v>
      </c>
      <c r="B6093" t="s">
        <v>127</v>
      </c>
      <c r="C6093" t="s">
        <v>99</v>
      </c>
      <c r="D6093" t="s">
        <v>100</v>
      </c>
      <c r="E6093">
        <v>4</v>
      </c>
      <c r="F6093" t="s">
        <v>57</v>
      </c>
      <c r="G6093">
        <v>4.5005039533201003</v>
      </c>
      <c r="H6093">
        <v>0</v>
      </c>
      <c r="I6093">
        <v>-0.190119613734545</v>
      </c>
      <c r="J6093" s="1">
        <v>0</v>
      </c>
      <c r="K6093" s="1">
        <v>150</v>
      </c>
    </row>
    <row r="6094" spans="1:11">
      <c r="A6094" t="s">
        <v>32</v>
      </c>
      <c r="B6094" t="s">
        <v>127</v>
      </c>
      <c r="C6094" t="s">
        <v>99</v>
      </c>
      <c r="D6094" t="s">
        <v>100</v>
      </c>
      <c r="E6094">
        <v>4</v>
      </c>
      <c r="F6094" t="s">
        <v>59</v>
      </c>
      <c r="G6094">
        <v>4.5005039533201003</v>
      </c>
      <c r="H6094">
        <v>0</v>
      </c>
      <c r="I6094">
        <v>0.103249725193594</v>
      </c>
      <c r="J6094" s="1">
        <v>0</v>
      </c>
      <c r="K6094" s="1">
        <v>150</v>
      </c>
    </row>
    <row r="6095" spans="1:11">
      <c r="A6095" t="s">
        <v>32</v>
      </c>
      <c r="B6095" t="s">
        <v>127</v>
      </c>
      <c r="C6095" t="s">
        <v>99</v>
      </c>
      <c r="D6095" t="s">
        <v>100</v>
      </c>
      <c r="E6095">
        <v>4</v>
      </c>
      <c r="F6095" t="s">
        <v>83</v>
      </c>
      <c r="G6095">
        <v>4.5005039533201003</v>
      </c>
      <c r="H6095">
        <v>0</v>
      </c>
      <c r="I6095">
        <v>-2.4162019222223899E-2</v>
      </c>
      <c r="J6095" s="1">
        <v>0</v>
      </c>
      <c r="K6095" s="1">
        <v>150</v>
      </c>
    </row>
    <row r="6096" spans="1:11">
      <c r="A6096" t="s">
        <v>32</v>
      </c>
      <c r="B6096" t="s">
        <v>127</v>
      </c>
      <c r="C6096" t="s">
        <v>99</v>
      </c>
      <c r="D6096" t="s">
        <v>100</v>
      </c>
      <c r="E6096">
        <v>4</v>
      </c>
      <c r="F6096" t="s">
        <v>65</v>
      </c>
      <c r="G6096">
        <v>4.5005039533201003</v>
      </c>
      <c r="H6096">
        <v>0</v>
      </c>
      <c r="I6096">
        <v>-3.6646069750217E-3</v>
      </c>
      <c r="J6096" s="1">
        <v>0</v>
      </c>
      <c r="K6096" s="1">
        <v>150</v>
      </c>
    </row>
    <row r="6097" spans="1:11">
      <c r="A6097" t="s">
        <v>32</v>
      </c>
      <c r="B6097" t="s">
        <v>127</v>
      </c>
      <c r="C6097" t="s">
        <v>99</v>
      </c>
      <c r="D6097" t="s">
        <v>100</v>
      </c>
      <c r="E6097">
        <v>4</v>
      </c>
      <c r="F6097" t="s">
        <v>64</v>
      </c>
      <c r="G6097">
        <v>4.5005039533201003</v>
      </c>
      <c r="H6097">
        <v>0</v>
      </c>
      <c r="I6097">
        <v>-4.7844187708466102E-2</v>
      </c>
      <c r="J6097" s="1">
        <v>0</v>
      </c>
      <c r="K6097" s="1">
        <v>150</v>
      </c>
    </row>
    <row r="6098" spans="1:11">
      <c r="A6098" t="s">
        <v>32</v>
      </c>
      <c r="B6098" t="s">
        <v>127</v>
      </c>
      <c r="C6098" t="s">
        <v>99</v>
      </c>
      <c r="D6098" t="s">
        <v>100</v>
      </c>
      <c r="E6098">
        <v>4</v>
      </c>
      <c r="F6098" t="s">
        <v>17</v>
      </c>
      <c r="G6098">
        <v>4.5005039533201003</v>
      </c>
      <c r="H6098">
        <v>0</v>
      </c>
      <c r="I6098">
        <v>1.09217653231845E-2</v>
      </c>
      <c r="J6098" s="1">
        <v>0</v>
      </c>
      <c r="K6098" s="1">
        <v>150</v>
      </c>
    </row>
    <row r="6099" spans="1:11">
      <c r="A6099" t="s">
        <v>32</v>
      </c>
      <c r="B6099" t="s">
        <v>127</v>
      </c>
      <c r="C6099" t="s">
        <v>99</v>
      </c>
      <c r="D6099" t="s">
        <v>100</v>
      </c>
      <c r="E6099">
        <v>4</v>
      </c>
      <c r="F6099" t="s">
        <v>63</v>
      </c>
      <c r="G6099">
        <v>4.5005039533201003</v>
      </c>
      <c r="H6099">
        <v>0</v>
      </c>
      <c r="I6099">
        <v>5.6893229289914402E-2</v>
      </c>
      <c r="J6099" s="1">
        <v>0</v>
      </c>
      <c r="K6099" s="1">
        <v>150</v>
      </c>
    </row>
    <row r="6100" spans="1:11">
      <c r="A6100" t="s">
        <v>32</v>
      </c>
      <c r="B6100" t="s">
        <v>127</v>
      </c>
      <c r="C6100" t="s">
        <v>99</v>
      </c>
      <c r="D6100" t="s">
        <v>100</v>
      </c>
      <c r="E6100">
        <v>4</v>
      </c>
      <c r="F6100" t="s">
        <v>72</v>
      </c>
      <c r="G6100">
        <v>4.5005039533201003</v>
      </c>
      <c r="H6100">
        <v>0</v>
      </c>
      <c r="I6100">
        <v>8.8656597189727907E-3</v>
      </c>
      <c r="J6100" s="1">
        <v>0</v>
      </c>
      <c r="K6100" s="1">
        <v>150</v>
      </c>
    </row>
    <row r="6101" spans="1:11">
      <c r="A6101" t="s">
        <v>32</v>
      </c>
      <c r="B6101" t="s">
        <v>127</v>
      </c>
      <c r="C6101" t="s">
        <v>99</v>
      </c>
      <c r="D6101" t="s">
        <v>100</v>
      </c>
      <c r="E6101">
        <v>5</v>
      </c>
      <c r="F6101" t="s">
        <v>62</v>
      </c>
      <c r="G6101">
        <v>4.4918542448261896</v>
      </c>
      <c r="H6101">
        <v>0</v>
      </c>
      <c r="I6101">
        <v>3.53781625469742E-2</v>
      </c>
      <c r="J6101" s="1">
        <v>0</v>
      </c>
      <c r="K6101" s="1">
        <v>150</v>
      </c>
    </row>
    <row r="6102" spans="1:11">
      <c r="A6102" t="s">
        <v>32</v>
      </c>
      <c r="B6102" t="s">
        <v>127</v>
      </c>
      <c r="C6102" t="s">
        <v>99</v>
      </c>
      <c r="D6102" t="s">
        <v>100</v>
      </c>
      <c r="E6102">
        <v>5</v>
      </c>
      <c r="F6102" t="s">
        <v>84</v>
      </c>
      <c r="G6102">
        <v>4.4918542448261896</v>
      </c>
      <c r="H6102">
        <v>0</v>
      </c>
      <c r="I6102">
        <v>-2.9347723270400101E-2</v>
      </c>
      <c r="J6102" s="1">
        <v>0</v>
      </c>
      <c r="K6102" s="1">
        <v>150</v>
      </c>
    </row>
    <row r="6103" spans="1:11">
      <c r="A6103" t="s">
        <v>32</v>
      </c>
      <c r="B6103" t="s">
        <v>127</v>
      </c>
      <c r="C6103" t="s">
        <v>99</v>
      </c>
      <c r="D6103" t="s">
        <v>100</v>
      </c>
      <c r="E6103">
        <v>5</v>
      </c>
      <c r="F6103" t="s">
        <v>80</v>
      </c>
      <c r="G6103">
        <v>4.4918542448261896</v>
      </c>
      <c r="H6103">
        <v>0</v>
      </c>
      <c r="I6103">
        <v>-2.0326238590229102E-2</v>
      </c>
      <c r="J6103" s="1">
        <v>0</v>
      </c>
      <c r="K6103" s="1">
        <v>16.9808743169399</v>
      </c>
    </row>
    <row r="6104" spans="1:11">
      <c r="A6104" t="s">
        <v>32</v>
      </c>
      <c r="B6104" t="s">
        <v>127</v>
      </c>
      <c r="C6104" t="s">
        <v>99</v>
      </c>
      <c r="D6104" t="s">
        <v>100</v>
      </c>
      <c r="E6104">
        <v>5</v>
      </c>
      <c r="F6104" t="s">
        <v>80</v>
      </c>
      <c r="G6104">
        <v>4.4918542448261896</v>
      </c>
      <c r="H6104">
        <v>1</v>
      </c>
      <c r="I6104">
        <v>0.57159207426310998</v>
      </c>
      <c r="J6104" s="1">
        <v>16.9808743169399</v>
      </c>
      <c r="K6104" s="1">
        <v>150</v>
      </c>
    </row>
    <row r="6105" spans="1:11">
      <c r="A6105" t="s">
        <v>32</v>
      </c>
      <c r="B6105" t="s">
        <v>127</v>
      </c>
      <c r="C6105" t="s">
        <v>99</v>
      </c>
      <c r="D6105" t="s">
        <v>100</v>
      </c>
      <c r="E6105">
        <v>5</v>
      </c>
      <c r="F6105" t="s">
        <v>81</v>
      </c>
      <c r="G6105">
        <v>4.4918542448261896</v>
      </c>
      <c r="H6105">
        <v>0</v>
      </c>
      <c r="I6105">
        <v>3.53696380239122E-2</v>
      </c>
      <c r="J6105" s="1">
        <v>0</v>
      </c>
      <c r="K6105" s="1">
        <v>150</v>
      </c>
    </row>
    <row r="6106" spans="1:11">
      <c r="A6106" t="s">
        <v>32</v>
      </c>
      <c r="B6106" t="s">
        <v>127</v>
      </c>
      <c r="C6106" t="s">
        <v>99</v>
      </c>
      <c r="D6106" t="s">
        <v>100</v>
      </c>
      <c r="E6106">
        <v>5</v>
      </c>
      <c r="F6106" t="s">
        <v>79</v>
      </c>
      <c r="G6106">
        <v>4.4918542448261896</v>
      </c>
      <c r="H6106">
        <v>0</v>
      </c>
      <c r="I6106">
        <v>0.22304802320612699</v>
      </c>
      <c r="J6106" s="1">
        <v>0</v>
      </c>
      <c r="K6106" s="1">
        <v>150</v>
      </c>
    </row>
    <row r="6107" spans="1:11">
      <c r="A6107" t="s">
        <v>32</v>
      </c>
      <c r="B6107" t="s">
        <v>127</v>
      </c>
      <c r="C6107" t="s">
        <v>99</v>
      </c>
      <c r="D6107" t="s">
        <v>100</v>
      </c>
      <c r="E6107">
        <v>5</v>
      </c>
      <c r="F6107" t="s">
        <v>66</v>
      </c>
      <c r="G6107">
        <v>4.4918542448261896</v>
      </c>
      <c r="H6107">
        <v>0</v>
      </c>
      <c r="I6107">
        <v>-1.05497466082114E-2</v>
      </c>
      <c r="J6107" s="1">
        <v>0</v>
      </c>
      <c r="K6107" s="1">
        <v>150</v>
      </c>
    </row>
    <row r="6108" spans="1:11">
      <c r="A6108" t="s">
        <v>32</v>
      </c>
      <c r="B6108" t="s">
        <v>127</v>
      </c>
      <c r="C6108" t="s">
        <v>99</v>
      </c>
      <c r="D6108" t="s">
        <v>100</v>
      </c>
      <c r="E6108">
        <v>5</v>
      </c>
      <c r="F6108" t="s">
        <v>56</v>
      </c>
      <c r="G6108">
        <v>4.4918542448261896</v>
      </c>
      <c r="H6108">
        <v>0</v>
      </c>
      <c r="I6108">
        <v>-0.26212119507911003</v>
      </c>
      <c r="J6108" s="1">
        <v>0</v>
      </c>
      <c r="K6108" s="1">
        <v>150</v>
      </c>
    </row>
    <row r="6109" spans="1:11">
      <c r="A6109" t="s">
        <v>32</v>
      </c>
      <c r="B6109" t="s">
        <v>127</v>
      </c>
      <c r="C6109" t="s">
        <v>99</v>
      </c>
      <c r="D6109" t="s">
        <v>100</v>
      </c>
      <c r="E6109">
        <v>5</v>
      </c>
      <c r="F6109" t="s">
        <v>82</v>
      </c>
      <c r="G6109">
        <v>4.4918542448261896</v>
      </c>
      <c r="H6109">
        <v>0</v>
      </c>
      <c r="I6109">
        <v>9.7899265346115209E-3</v>
      </c>
      <c r="J6109" s="1">
        <v>0</v>
      </c>
      <c r="K6109" s="1">
        <v>150</v>
      </c>
    </row>
    <row r="6110" spans="1:11">
      <c r="A6110" t="s">
        <v>32</v>
      </c>
      <c r="B6110" t="s">
        <v>127</v>
      </c>
      <c r="C6110" t="s">
        <v>99</v>
      </c>
      <c r="D6110" t="s">
        <v>100</v>
      </c>
      <c r="E6110">
        <v>5</v>
      </c>
      <c r="F6110" t="s">
        <v>85</v>
      </c>
      <c r="G6110">
        <v>4.4918542448261896</v>
      </c>
      <c r="H6110">
        <v>0</v>
      </c>
      <c r="I6110">
        <v>8.18112272730421E-4</v>
      </c>
      <c r="J6110" s="1">
        <v>0</v>
      </c>
      <c r="K6110" s="1">
        <v>150</v>
      </c>
    </row>
    <row r="6111" spans="1:11">
      <c r="A6111" t="s">
        <v>32</v>
      </c>
      <c r="B6111" t="s">
        <v>127</v>
      </c>
      <c r="C6111" t="s">
        <v>99</v>
      </c>
      <c r="D6111" t="s">
        <v>100</v>
      </c>
      <c r="E6111">
        <v>5</v>
      </c>
      <c r="F6111" t="s">
        <v>55</v>
      </c>
      <c r="G6111">
        <v>4.4918542448261896</v>
      </c>
      <c r="H6111">
        <v>0</v>
      </c>
      <c r="I6111">
        <v>-0.18704920966747099</v>
      </c>
      <c r="J6111" s="1">
        <v>0</v>
      </c>
      <c r="K6111" s="1">
        <v>150</v>
      </c>
    </row>
    <row r="6112" spans="1:11">
      <c r="A6112" t="s">
        <v>32</v>
      </c>
      <c r="B6112" t="s">
        <v>127</v>
      </c>
      <c r="C6112" t="s">
        <v>99</v>
      </c>
      <c r="D6112" t="s">
        <v>100</v>
      </c>
      <c r="E6112">
        <v>5</v>
      </c>
      <c r="F6112" t="s">
        <v>61</v>
      </c>
      <c r="G6112">
        <v>4.4918542448261896</v>
      </c>
      <c r="H6112">
        <v>0</v>
      </c>
      <c r="I6112">
        <v>8.8982890324445701E-2</v>
      </c>
      <c r="J6112" s="1">
        <v>0</v>
      </c>
      <c r="K6112" s="1">
        <v>150</v>
      </c>
    </row>
    <row r="6113" spans="1:11">
      <c r="A6113" t="s">
        <v>32</v>
      </c>
      <c r="B6113" t="s">
        <v>127</v>
      </c>
      <c r="C6113" t="s">
        <v>99</v>
      </c>
      <c r="D6113" t="s">
        <v>100</v>
      </c>
      <c r="E6113">
        <v>5</v>
      </c>
      <c r="F6113" t="s">
        <v>60</v>
      </c>
      <c r="G6113">
        <v>4.4918542448261896</v>
      </c>
      <c r="H6113">
        <v>0</v>
      </c>
      <c r="I6113">
        <v>0.52553840690957399</v>
      </c>
      <c r="J6113" s="1">
        <v>0</v>
      </c>
      <c r="K6113" s="1">
        <v>150</v>
      </c>
    </row>
    <row r="6114" spans="1:11">
      <c r="A6114" t="s">
        <v>32</v>
      </c>
      <c r="B6114" t="s">
        <v>127</v>
      </c>
      <c r="C6114" t="s">
        <v>99</v>
      </c>
      <c r="D6114" t="s">
        <v>100</v>
      </c>
      <c r="E6114">
        <v>5</v>
      </c>
      <c r="F6114" t="s">
        <v>57</v>
      </c>
      <c r="G6114">
        <v>4.4918542448261896</v>
      </c>
      <c r="H6114">
        <v>0</v>
      </c>
      <c r="I6114">
        <v>-0.18500478599026299</v>
      </c>
      <c r="J6114" s="1">
        <v>0</v>
      </c>
      <c r="K6114" s="1">
        <v>150</v>
      </c>
    </row>
    <row r="6115" spans="1:11">
      <c r="A6115" t="s">
        <v>32</v>
      </c>
      <c r="B6115" t="s">
        <v>127</v>
      </c>
      <c r="C6115" t="s">
        <v>99</v>
      </c>
      <c r="D6115" t="s">
        <v>100</v>
      </c>
      <c r="E6115">
        <v>5</v>
      </c>
      <c r="F6115" t="s">
        <v>59</v>
      </c>
      <c r="G6115">
        <v>4.4918542448261896</v>
      </c>
      <c r="H6115">
        <v>0</v>
      </c>
      <c r="I6115">
        <v>8.2362275318820496E-2</v>
      </c>
      <c r="J6115" s="1">
        <v>0</v>
      </c>
      <c r="K6115" s="1">
        <v>150</v>
      </c>
    </row>
    <row r="6116" spans="1:11">
      <c r="A6116" t="s">
        <v>32</v>
      </c>
      <c r="B6116" t="s">
        <v>127</v>
      </c>
      <c r="C6116" t="s">
        <v>99</v>
      </c>
      <c r="D6116" t="s">
        <v>100</v>
      </c>
      <c r="E6116">
        <v>5</v>
      </c>
      <c r="F6116" t="s">
        <v>83</v>
      </c>
      <c r="G6116">
        <v>4.4918542448261896</v>
      </c>
      <c r="H6116">
        <v>0</v>
      </c>
      <c r="I6116">
        <v>-2.5821647037489799E-2</v>
      </c>
      <c r="J6116" s="1">
        <v>0</v>
      </c>
      <c r="K6116" s="1">
        <v>150</v>
      </c>
    </row>
    <row r="6117" spans="1:11">
      <c r="A6117" t="s">
        <v>32</v>
      </c>
      <c r="B6117" t="s">
        <v>127</v>
      </c>
      <c r="C6117" t="s">
        <v>99</v>
      </c>
      <c r="D6117" t="s">
        <v>100</v>
      </c>
      <c r="E6117">
        <v>5</v>
      </c>
      <c r="F6117" t="s">
        <v>65</v>
      </c>
      <c r="G6117">
        <v>4.4918542448261896</v>
      </c>
      <c r="H6117">
        <v>0</v>
      </c>
      <c r="I6117">
        <v>4.4913321622463399E-2</v>
      </c>
      <c r="J6117" s="1">
        <v>0</v>
      </c>
      <c r="K6117" s="1">
        <v>150</v>
      </c>
    </row>
    <row r="6118" spans="1:11">
      <c r="A6118" t="s">
        <v>32</v>
      </c>
      <c r="B6118" t="s">
        <v>127</v>
      </c>
      <c r="C6118" t="s">
        <v>99</v>
      </c>
      <c r="D6118" t="s">
        <v>100</v>
      </c>
      <c r="E6118">
        <v>5</v>
      </c>
      <c r="F6118" t="s">
        <v>64</v>
      </c>
      <c r="G6118">
        <v>4.4918542448261896</v>
      </c>
      <c r="H6118">
        <v>0</v>
      </c>
      <c r="I6118">
        <v>-5.7784149552542498E-2</v>
      </c>
      <c r="J6118" s="1">
        <v>0</v>
      </c>
      <c r="K6118" s="1">
        <v>150</v>
      </c>
    </row>
    <row r="6119" spans="1:11">
      <c r="A6119" t="s">
        <v>32</v>
      </c>
      <c r="B6119" t="s">
        <v>127</v>
      </c>
      <c r="C6119" t="s">
        <v>99</v>
      </c>
      <c r="D6119" t="s">
        <v>100</v>
      </c>
      <c r="E6119">
        <v>5</v>
      </c>
      <c r="F6119" t="s">
        <v>17</v>
      </c>
      <c r="G6119">
        <v>4.4918542448261896</v>
      </c>
      <c r="H6119">
        <v>0</v>
      </c>
      <c r="I6119">
        <v>1.37318830633358E-2</v>
      </c>
      <c r="J6119" s="1">
        <v>0</v>
      </c>
      <c r="K6119" s="1">
        <v>150</v>
      </c>
    </row>
    <row r="6120" spans="1:11">
      <c r="A6120" t="s">
        <v>32</v>
      </c>
      <c r="B6120" t="s">
        <v>127</v>
      </c>
      <c r="C6120" t="s">
        <v>99</v>
      </c>
      <c r="D6120" t="s">
        <v>100</v>
      </c>
      <c r="E6120">
        <v>5</v>
      </c>
      <c r="F6120" t="s">
        <v>63</v>
      </c>
      <c r="G6120">
        <v>4.4918542448261896</v>
      </c>
      <c r="H6120">
        <v>0</v>
      </c>
      <c r="I6120">
        <v>0.141456646714094</v>
      </c>
      <c r="J6120" s="1">
        <v>0</v>
      </c>
      <c r="K6120" s="1">
        <v>150</v>
      </c>
    </row>
    <row r="6121" spans="1:11">
      <c r="A6121" t="s">
        <v>32</v>
      </c>
      <c r="B6121" t="s">
        <v>127</v>
      </c>
      <c r="C6121" t="s">
        <v>99</v>
      </c>
      <c r="D6121" t="s">
        <v>100</v>
      </c>
      <c r="E6121">
        <v>5</v>
      </c>
      <c r="F6121" t="s">
        <v>72</v>
      </c>
      <c r="G6121">
        <v>4.4918542448261896</v>
      </c>
      <c r="H6121">
        <v>0</v>
      </c>
      <c r="I6121">
        <v>9.2333030727752997E-3</v>
      </c>
      <c r="J6121" s="1">
        <v>0</v>
      </c>
      <c r="K6121" s="1">
        <v>150</v>
      </c>
    </row>
    <row r="6122" spans="1:11">
      <c r="A6122" t="s">
        <v>32</v>
      </c>
      <c r="B6122" t="s">
        <v>127</v>
      </c>
      <c r="C6122" t="s">
        <v>99</v>
      </c>
      <c r="D6122" t="s">
        <v>100</v>
      </c>
      <c r="E6122">
        <v>6</v>
      </c>
      <c r="F6122" t="s">
        <v>62</v>
      </c>
      <c r="G6122">
        <v>4.4374081707847202</v>
      </c>
      <c r="H6122">
        <v>0</v>
      </c>
      <c r="I6122">
        <v>4.1703912721601701E-3</v>
      </c>
      <c r="J6122" s="1">
        <v>0</v>
      </c>
      <c r="K6122" s="1">
        <v>150</v>
      </c>
    </row>
    <row r="6123" spans="1:11">
      <c r="A6123" t="s">
        <v>32</v>
      </c>
      <c r="B6123" t="s">
        <v>127</v>
      </c>
      <c r="C6123" t="s">
        <v>99</v>
      </c>
      <c r="D6123" t="s">
        <v>100</v>
      </c>
      <c r="E6123">
        <v>6</v>
      </c>
      <c r="F6123" t="s">
        <v>84</v>
      </c>
      <c r="G6123">
        <v>4.4374081707847202</v>
      </c>
      <c r="H6123">
        <v>0</v>
      </c>
      <c r="I6123">
        <v>-4.3943040320296002E-3</v>
      </c>
      <c r="J6123" s="1">
        <v>0</v>
      </c>
      <c r="K6123" s="1">
        <v>150</v>
      </c>
    </row>
    <row r="6124" spans="1:11">
      <c r="A6124" t="s">
        <v>32</v>
      </c>
      <c r="B6124" t="s">
        <v>127</v>
      </c>
      <c r="C6124" t="s">
        <v>99</v>
      </c>
      <c r="D6124" t="s">
        <v>100</v>
      </c>
      <c r="E6124">
        <v>6</v>
      </c>
      <c r="F6124" t="s">
        <v>80</v>
      </c>
      <c r="G6124">
        <v>4.4374081707847202</v>
      </c>
      <c r="H6124">
        <v>0</v>
      </c>
      <c r="I6124">
        <v>-3.61312707786274E-3</v>
      </c>
      <c r="J6124" s="1">
        <v>0</v>
      </c>
      <c r="K6124" s="1">
        <v>4.0314207650273302</v>
      </c>
    </row>
    <row r="6125" spans="1:11">
      <c r="A6125" t="s">
        <v>32</v>
      </c>
      <c r="B6125" t="s">
        <v>127</v>
      </c>
      <c r="C6125" t="s">
        <v>99</v>
      </c>
      <c r="D6125" t="s">
        <v>100</v>
      </c>
      <c r="E6125">
        <v>6</v>
      </c>
      <c r="F6125" t="s">
        <v>80</v>
      </c>
      <c r="G6125">
        <v>4.4374081707847202</v>
      </c>
      <c r="H6125">
        <v>1</v>
      </c>
      <c r="I6125">
        <v>-5.5086317888530502E-2</v>
      </c>
      <c r="J6125" s="1">
        <v>4.0314207650273302</v>
      </c>
      <c r="K6125" s="1">
        <v>11.474043715846999</v>
      </c>
    </row>
    <row r="6126" spans="1:11">
      <c r="A6126" t="s">
        <v>32</v>
      </c>
      <c r="B6126" t="s">
        <v>127</v>
      </c>
      <c r="C6126" t="s">
        <v>99</v>
      </c>
      <c r="D6126" t="s">
        <v>100</v>
      </c>
      <c r="E6126">
        <v>6</v>
      </c>
      <c r="F6126" t="s">
        <v>80</v>
      </c>
      <c r="G6126">
        <v>4.4374081707847202</v>
      </c>
      <c r="H6126">
        <v>2</v>
      </c>
      <c r="I6126">
        <v>7.3075136954766196E-2</v>
      </c>
      <c r="J6126" s="1">
        <v>11.474043715846999</v>
      </c>
      <c r="K6126" s="1">
        <v>150</v>
      </c>
    </row>
    <row r="6127" spans="1:11">
      <c r="A6127" t="s">
        <v>32</v>
      </c>
      <c r="B6127" t="s">
        <v>127</v>
      </c>
      <c r="C6127" t="s">
        <v>99</v>
      </c>
      <c r="D6127" t="s">
        <v>100</v>
      </c>
      <c r="E6127">
        <v>6</v>
      </c>
      <c r="F6127" t="s">
        <v>81</v>
      </c>
      <c r="G6127">
        <v>4.4374081707847202</v>
      </c>
      <c r="H6127">
        <v>0</v>
      </c>
      <c r="I6127">
        <v>5.1180035179341603E-2</v>
      </c>
      <c r="J6127" s="1">
        <v>0</v>
      </c>
      <c r="K6127" s="1">
        <v>150</v>
      </c>
    </row>
    <row r="6128" spans="1:11">
      <c r="A6128" t="s">
        <v>32</v>
      </c>
      <c r="B6128" t="s">
        <v>127</v>
      </c>
      <c r="C6128" t="s">
        <v>99</v>
      </c>
      <c r="D6128" t="s">
        <v>100</v>
      </c>
      <c r="E6128">
        <v>6</v>
      </c>
      <c r="F6128" t="s">
        <v>79</v>
      </c>
      <c r="G6128">
        <v>4.4374081707847202</v>
      </c>
      <c r="H6128">
        <v>0</v>
      </c>
      <c r="I6128">
        <v>-1.07991888931162E-2</v>
      </c>
      <c r="J6128" s="1">
        <v>0</v>
      </c>
      <c r="K6128" s="1">
        <v>150</v>
      </c>
    </row>
    <row r="6129" spans="1:11">
      <c r="A6129" t="s">
        <v>32</v>
      </c>
      <c r="B6129" t="s">
        <v>127</v>
      </c>
      <c r="C6129" t="s">
        <v>99</v>
      </c>
      <c r="D6129" t="s">
        <v>100</v>
      </c>
      <c r="E6129">
        <v>6</v>
      </c>
      <c r="F6129" t="s">
        <v>66</v>
      </c>
      <c r="G6129">
        <v>4.4374081707847202</v>
      </c>
      <c r="H6129">
        <v>0</v>
      </c>
      <c r="I6129">
        <v>8.2440501096364305E-2</v>
      </c>
      <c r="J6129" s="1">
        <v>0</v>
      </c>
      <c r="K6129" s="1">
        <v>150</v>
      </c>
    </row>
    <row r="6130" spans="1:11">
      <c r="A6130" t="s">
        <v>32</v>
      </c>
      <c r="B6130" t="s">
        <v>127</v>
      </c>
      <c r="C6130" t="s">
        <v>99</v>
      </c>
      <c r="D6130" t="s">
        <v>100</v>
      </c>
      <c r="E6130">
        <v>6</v>
      </c>
      <c r="F6130" t="s">
        <v>56</v>
      </c>
      <c r="G6130">
        <v>4.4374081707847202</v>
      </c>
      <c r="H6130">
        <v>0</v>
      </c>
      <c r="I6130">
        <v>-0.162767310668294</v>
      </c>
      <c r="J6130" s="1">
        <v>0</v>
      </c>
      <c r="K6130" s="1">
        <v>150</v>
      </c>
    </row>
    <row r="6131" spans="1:11">
      <c r="A6131" t="s">
        <v>32</v>
      </c>
      <c r="B6131" t="s">
        <v>127</v>
      </c>
      <c r="C6131" t="s">
        <v>99</v>
      </c>
      <c r="D6131" t="s">
        <v>100</v>
      </c>
      <c r="E6131">
        <v>6</v>
      </c>
      <c r="F6131" t="s">
        <v>82</v>
      </c>
      <c r="G6131">
        <v>4.4374081707847202</v>
      </c>
      <c r="H6131">
        <v>0</v>
      </c>
      <c r="I6131">
        <v>-2.0430423426093899E-2</v>
      </c>
      <c r="J6131" s="1">
        <v>0</v>
      </c>
      <c r="K6131" s="1">
        <v>150</v>
      </c>
    </row>
    <row r="6132" spans="1:11">
      <c r="A6132" t="s">
        <v>32</v>
      </c>
      <c r="B6132" t="s">
        <v>127</v>
      </c>
      <c r="C6132" t="s">
        <v>99</v>
      </c>
      <c r="D6132" t="s">
        <v>100</v>
      </c>
      <c r="E6132">
        <v>6</v>
      </c>
      <c r="F6132" t="s">
        <v>85</v>
      </c>
      <c r="G6132">
        <v>4.4374081707847202</v>
      </c>
      <c r="H6132">
        <v>0</v>
      </c>
      <c r="I6132">
        <v>-7.1903846191257001E-4</v>
      </c>
      <c r="J6132" s="1">
        <v>0</v>
      </c>
      <c r="K6132" s="1">
        <v>150</v>
      </c>
    </row>
    <row r="6133" spans="1:11">
      <c r="A6133" t="s">
        <v>32</v>
      </c>
      <c r="B6133" t="s">
        <v>127</v>
      </c>
      <c r="C6133" t="s">
        <v>99</v>
      </c>
      <c r="D6133" t="s">
        <v>100</v>
      </c>
      <c r="E6133">
        <v>6</v>
      </c>
      <c r="F6133" t="s">
        <v>55</v>
      </c>
      <c r="G6133">
        <v>4.4374081707847202</v>
      </c>
      <c r="H6133">
        <v>0</v>
      </c>
      <c r="I6133">
        <v>-7.9148074010353203E-2</v>
      </c>
      <c r="J6133" s="1">
        <v>0</v>
      </c>
      <c r="K6133" s="1">
        <v>150</v>
      </c>
    </row>
    <row r="6134" spans="1:11">
      <c r="A6134" t="s">
        <v>32</v>
      </c>
      <c r="B6134" t="s">
        <v>127</v>
      </c>
      <c r="C6134" t="s">
        <v>99</v>
      </c>
      <c r="D6134" t="s">
        <v>100</v>
      </c>
      <c r="E6134">
        <v>6</v>
      </c>
      <c r="F6134" t="s">
        <v>61</v>
      </c>
      <c r="G6134">
        <v>4.4374081707847202</v>
      </c>
      <c r="H6134">
        <v>0</v>
      </c>
      <c r="I6134">
        <v>-0.55456304081297203</v>
      </c>
      <c r="J6134" s="1">
        <v>0</v>
      </c>
      <c r="K6134" s="1">
        <v>150</v>
      </c>
    </row>
    <row r="6135" spans="1:11">
      <c r="A6135" t="s">
        <v>32</v>
      </c>
      <c r="B6135" t="s">
        <v>127</v>
      </c>
      <c r="C6135" t="s">
        <v>99</v>
      </c>
      <c r="D6135" t="s">
        <v>100</v>
      </c>
      <c r="E6135">
        <v>6</v>
      </c>
      <c r="F6135" t="s">
        <v>60</v>
      </c>
      <c r="G6135">
        <v>4.4374081707847202</v>
      </c>
      <c r="H6135">
        <v>0</v>
      </c>
      <c r="I6135">
        <v>-0.58526648017525496</v>
      </c>
      <c r="J6135" s="1">
        <v>0</v>
      </c>
      <c r="K6135" s="1">
        <v>150</v>
      </c>
    </row>
    <row r="6136" spans="1:11">
      <c r="A6136" t="s">
        <v>32</v>
      </c>
      <c r="B6136" t="s">
        <v>127</v>
      </c>
      <c r="C6136" t="s">
        <v>99</v>
      </c>
      <c r="D6136" t="s">
        <v>100</v>
      </c>
      <c r="E6136">
        <v>6</v>
      </c>
      <c r="F6136" t="s">
        <v>57</v>
      </c>
      <c r="G6136">
        <v>4.4374081707847202</v>
      </c>
      <c r="H6136">
        <v>0</v>
      </c>
      <c r="I6136">
        <v>-0.10289134242417899</v>
      </c>
      <c r="J6136" s="1">
        <v>0</v>
      </c>
      <c r="K6136" s="1">
        <v>150</v>
      </c>
    </row>
    <row r="6137" spans="1:11">
      <c r="A6137" t="s">
        <v>32</v>
      </c>
      <c r="B6137" t="s">
        <v>127</v>
      </c>
      <c r="C6137" t="s">
        <v>99</v>
      </c>
      <c r="D6137" t="s">
        <v>100</v>
      </c>
      <c r="E6137">
        <v>6</v>
      </c>
      <c r="F6137" t="s">
        <v>59</v>
      </c>
      <c r="G6137">
        <v>4.4374081707847202</v>
      </c>
      <c r="H6137">
        <v>0</v>
      </c>
      <c r="I6137">
        <v>-0.587676102178739</v>
      </c>
      <c r="J6137" s="1">
        <v>0</v>
      </c>
      <c r="K6137" s="1">
        <v>150</v>
      </c>
    </row>
    <row r="6138" spans="1:11">
      <c r="A6138" t="s">
        <v>32</v>
      </c>
      <c r="B6138" t="s">
        <v>127</v>
      </c>
      <c r="C6138" t="s">
        <v>99</v>
      </c>
      <c r="D6138" t="s">
        <v>100</v>
      </c>
      <c r="E6138">
        <v>6</v>
      </c>
      <c r="F6138" t="s">
        <v>83</v>
      </c>
      <c r="G6138">
        <v>4.4374081707847202</v>
      </c>
      <c r="H6138">
        <v>0</v>
      </c>
      <c r="I6138">
        <v>2.8871607195837E-2</v>
      </c>
      <c r="J6138" s="1">
        <v>0</v>
      </c>
      <c r="K6138" s="1">
        <v>150</v>
      </c>
    </row>
    <row r="6139" spans="1:11">
      <c r="A6139" t="s">
        <v>32</v>
      </c>
      <c r="B6139" t="s">
        <v>127</v>
      </c>
      <c r="C6139" t="s">
        <v>99</v>
      </c>
      <c r="D6139" t="s">
        <v>100</v>
      </c>
      <c r="E6139">
        <v>6</v>
      </c>
      <c r="F6139" t="s">
        <v>65</v>
      </c>
      <c r="G6139">
        <v>4.4374081707847202</v>
      </c>
      <c r="H6139">
        <v>0</v>
      </c>
      <c r="I6139">
        <v>0.23334616384991799</v>
      </c>
      <c r="J6139" s="1">
        <v>0</v>
      </c>
      <c r="K6139" s="1">
        <v>150</v>
      </c>
    </row>
    <row r="6140" spans="1:11">
      <c r="A6140" t="s">
        <v>32</v>
      </c>
      <c r="B6140" t="s">
        <v>127</v>
      </c>
      <c r="C6140" t="s">
        <v>99</v>
      </c>
      <c r="D6140" t="s">
        <v>100</v>
      </c>
      <c r="E6140">
        <v>6</v>
      </c>
      <c r="F6140" t="s">
        <v>64</v>
      </c>
      <c r="G6140">
        <v>4.4374081707847202</v>
      </c>
      <c r="H6140">
        <v>0</v>
      </c>
      <c r="I6140">
        <v>0.30167057875877701</v>
      </c>
      <c r="J6140" s="1">
        <v>0</v>
      </c>
      <c r="K6140" s="1">
        <v>150</v>
      </c>
    </row>
    <row r="6141" spans="1:11">
      <c r="A6141" t="s">
        <v>32</v>
      </c>
      <c r="B6141" t="s">
        <v>127</v>
      </c>
      <c r="C6141" t="s">
        <v>99</v>
      </c>
      <c r="D6141" t="s">
        <v>100</v>
      </c>
      <c r="E6141">
        <v>6</v>
      </c>
      <c r="F6141" t="s">
        <v>17</v>
      </c>
      <c r="G6141">
        <v>4.4374081707847202</v>
      </c>
      <c r="H6141">
        <v>0</v>
      </c>
      <c r="I6141">
        <v>6.0504542442377102E-3</v>
      </c>
      <c r="J6141" s="1">
        <v>0</v>
      </c>
      <c r="K6141" s="1">
        <v>150</v>
      </c>
    </row>
    <row r="6142" spans="1:11">
      <c r="A6142" t="s">
        <v>32</v>
      </c>
      <c r="B6142" t="s">
        <v>127</v>
      </c>
      <c r="C6142" t="s">
        <v>99</v>
      </c>
      <c r="D6142" t="s">
        <v>100</v>
      </c>
      <c r="E6142">
        <v>6</v>
      </c>
      <c r="F6142" t="s">
        <v>63</v>
      </c>
      <c r="G6142">
        <v>4.4374081707847202</v>
      </c>
      <c r="H6142">
        <v>0</v>
      </c>
      <c r="I6142">
        <v>0.38660351586787201</v>
      </c>
      <c r="J6142" s="1">
        <v>0</v>
      </c>
      <c r="K6142" s="1">
        <v>150</v>
      </c>
    </row>
    <row r="6143" spans="1:11">
      <c r="A6143" t="s">
        <v>32</v>
      </c>
      <c r="B6143" t="s">
        <v>127</v>
      </c>
      <c r="C6143" t="s">
        <v>99</v>
      </c>
      <c r="D6143" t="s">
        <v>100</v>
      </c>
      <c r="E6143">
        <v>6</v>
      </c>
      <c r="F6143" t="s">
        <v>72</v>
      </c>
      <c r="G6143">
        <v>4.4374081707847202</v>
      </c>
      <c r="H6143">
        <v>0</v>
      </c>
      <c r="I6143">
        <v>-1.8753530521216099E-2</v>
      </c>
      <c r="J6143" s="1">
        <v>0</v>
      </c>
      <c r="K6143" s="1">
        <v>150</v>
      </c>
    </row>
    <row r="6144" spans="1:11">
      <c r="A6144" t="s">
        <v>32</v>
      </c>
      <c r="B6144" t="s">
        <v>127</v>
      </c>
      <c r="C6144" t="s">
        <v>99</v>
      </c>
      <c r="D6144" t="s">
        <v>100</v>
      </c>
      <c r="E6144">
        <v>7</v>
      </c>
      <c r="F6144" t="s">
        <v>62</v>
      </c>
      <c r="G6144">
        <v>3.5269260637635602</v>
      </c>
      <c r="H6144">
        <v>0</v>
      </c>
      <c r="I6144">
        <v>-3.4059485557293302E-2</v>
      </c>
      <c r="J6144" s="1">
        <v>0</v>
      </c>
      <c r="K6144" s="1">
        <v>150</v>
      </c>
    </row>
    <row r="6145" spans="1:11">
      <c r="A6145" t="s">
        <v>32</v>
      </c>
      <c r="B6145" t="s">
        <v>127</v>
      </c>
      <c r="C6145" t="s">
        <v>99</v>
      </c>
      <c r="D6145" t="s">
        <v>100</v>
      </c>
      <c r="E6145">
        <v>7</v>
      </c>
      <c r="F6145" t="s">
        <v>84</v>
      </c>
      <c r="G6145">
        <v>3.5269260637635602</v>
      </c>
      <c r="H6145">
        <v>0</v>
      </c>
      <c r="I6145">
        <v>3.9050238191840198E-2</v>
      </c>
      <c r="J6145" s="1">
        <v>0</v>
      </c>
      <c r="K6145" s="1">
        <v>150</v>
      </c>
    </row>
    <row r="6146" spans="1:11">
      <c r="A6146" t="s">
        <v>32</v>
      </c>
      <c r="B6146" t="s">
        <v>127</v>
      </c>
      <c r="C6146" t="s">
        <v>99</v>
      </c>
      <c r="D6146" t="s">
        <v>100</v>
      </c>
      <c r="E6146">
        <v>7</v>
      </c>
      <c r="F6146" t="s">
        <v>80</v>
      </c>
      <c r="G6146">
        <v>3.5269260637635602</v>
      </c>
      <c r="H6146">
        <v>0</v>
      </c>
      <c r="I6146">
        <v>-3.5735156047485901E-2</v>
      </c>
      <c r="J6146" s="1">
        <v>0</v>
      </c>
      <c r="K6146" s="1">
        <v>150</v>
      </c>
    </row>
    <row r="6147" spans="1:11">
      <c r="A6147" t="s">
        <v>32</v>
      </c>
      <c r="B6147" t="s">
        <v>127</v>
      </c>
      <c r="C6147" t="s">
        <v>99</v>
      </c>
      <c r="D6147" t="s">
        <v>100</v>
      </c>
      <c r="E6147">
        <v>7</v>
      </c>
      <c r="F6147" t="s">
        <v>81</v>
      </c>
      <c r="G6147">
        <v>3.5269260637635602</v>
      </c>
      <c r="H6147">
        <v>0</v>
      </c>
      <c r="I6147">
        <v>3.5046724943818601E-2</v>
      </c>
      <c r="J6147" s="1">
        <v>0</v>
      </c>
      <c r="K6147" s="1">
        <v>150</v>
      </c>
    </row>
    <row r="6148" spans="1:11">
      <c r="A6148" t="s">
        <v>32</v>
      </c>
      <c r="B6148" t="s">
        <v>127</v>
      </c>
      <c r="C6148" t="s">
        <v>99</v>
      </c>
      <c r="D6148" t="s">
        <v>100</v>
      </c>
      <c r="E6148">
        <v>7</v>
      </c>
      <c r="F6148" t="s">
        <v>79</v>
      </c>
      <c r="G6148">
        <v>3.5269260637635602</v>
      </c>
      <c r="H6148">
        <v>0</v>
      </c>
      <c r="I6148">
        <v>-9.7931555278133298E-2</v>
      </c>
      <c r="J6148" s="1">
        <v>0</v>
      </c>
      <c r="K6148" s="1">
        <v>150</v>
      </c>
    </row>
    <row r="6149" spans="1:11">
      <c r="A6149" t="s">
        <v>32</v>
      </c>
      <c r="B6149" t="s">
        <v>127</v>
      </c>
      <c r="C6149" t="s">
        <v>99</v>
      </c>
      <c r="D6149" t="s">
        <v>100</v>
      </c>
      <c r="E6149">
        <v>7</v>
      </c>
      <c r="F6149" t="s">
        <v>66</v>
      </c>
      <c r="G6149">
        <v>3.5269260637635602</v>
      </c>
      <c r="H6149">
        <v>0</v>
      </c>
      <c r="I6149">
        <v>1.1275329683981501</v>
      </c>
      <c r="J6149" s="1">
        <v>0</v>
      </c>
      <c r="K6149" s="1">
        <v>150</v>
      </c>
    </row>
    <row r="6150" spans="1:11">
      <c r="A6150" t="s">
        <v>32</v>
      </c>
      <c r="B6150" t="s">
        <v>127</v>
      </c>
      <c r="C6150" t="s">
        <v>99</v>
      </c>
      <c r="D6150" t="s">
        <v>100</v>
      </c>
      <c r="E6150">
        <v>7</v>
      </c>
      <c r="F6150" t="s">
        <v>56</v>
      </c>
      <c r="G6150">
        <v>3.5269260637635602</v>
      </c>
      <c r="H6150">
        <v>0</v>
      </c>
      <c r="I6150">
        <v>0.47753823487365799</v>
      </c>
      <c r="J6150" s="1">
        <v>0</v>
      </c>
      <c r="K6150" s="1">
        <v>150</v>
      </c>
    </row>
    <row r="6151" spans="1:11">
      <c r="A6151" t="s">
        <v>32</v>
      </c>
      <c r="B6151" t="s">
        <v>127</v>
      </c>
      <c r="C6151" t="s">
        <v>99</v>
      </c>
      <c r="D6151" t="s">
        <v>100</v>
      </c>
      <c r="E6151">
        <v>7</v>
      </c>
      <c r="F6151" t="s">
        <v>82</v>
      </c>
      <c r="G6151">
        <v>3.5269260637635602</v>
      </c>
      <c r="H6151">
        <v>0</v>
      </c>
      <c r="I6151">
        <v>2.63451376281169E-2</v>
      </c>
      <c r="J6151" s="1">
        <v>0</v>
      </c>
      <c r="K6151" s="1">
        <v>150</v>
      </c>
    </row>
    <row r="6152" spans="1:11">
      <c r="A6152" t="s">
        <v>32</v>
      </c>
      <c r="B6152" t="s">
        <v>127</v>
      </c>
      <c r="C6152" t="s">
        <v>99</v>
      </c>
      <c r="D6152" t="s">
        <v>100</v>
      </c>
      <c r="E6152">
        <v>7</v>
      </c>
      <c r="F6152" t="s">
        <v>85</v>
      </c>
      <c r="G6152">
        <v>3.5269260637635602</v>
      </c>
      <c r="H6152">
        <v>0</v>
      </c>
      <c r="I6152">
        <v>-1.0966602895909E-2</v>
      </c>
      <c r="J6152" s="1">
        <v>0</v>
      </c>
      <c r="K6152" s="1">
        <v>150</v>
      </c>
    </row>
    <row r="6153" spans="1:11">
      <c r="A6153" t="s">
        <v>32</v>
      </c>
      <c r="B6153" t="s">
        <v>127</v>
      </c>
      <c r="C6153" t="s">
        <v>99</v>
      </c>
      <c r="D6153" t="s">
        <v>100</v>
      </c>
      <c r="E6153">
        <v>7</v>
      </c>
      <c r="F6153" t="s">
        <v>55</v>
      </c>
      <c r="G6153">
        <v>3.5269260637635602</v>
      </c>
      <c r="H6153">
        <v>0</v>
      </c>
      <c r="I6153">
        <v>1.05868648488136</v>
      </c>
      <c r="J6153" s="1">
        <v>0</v>
      </c>
      <c r="K6153" s="1">
        <v>150</v>
      </c>
    </row>
    <row r="6154" spans="1:11">
      <c r="A6154" t="s">
        <v>32</v>
      </c>
      <c r="B6154" t="s">
        <v>127</v>
      </c>
      <c r="C6154" t="s">
        <v>99</v>
      </c>
      <c r="D6154" t="s">
        <v>100</v>
      </c>
      <c r="E6154">
        <v>7</v>
      </c>
      <c r="F6154" t="s">
        <v>61</v>
      </c>
      <c r="G6154">
        <v>3.5269260637635602</v>
      </c>
      <c r="H6154">
        <v>0</v>
      </c>
      <c r="I6154">
        <v>-0.37242002553283099</v>
      </c>
      <c r="J6154" s="1">
        <v>0</v>
      </c>
      <c r="K6154" s="1">
        <v>150</v>
      </c>
    </row>
    <row r="6155" spans="1:11">
      <c r="A6155" t="s">
        <v>32</v>
      </c>
      <c r="B6155" t="s">
        <v>127</v>
      </c>
      <c r="C6155" t="s">
        <v>99</v>
      </c>
      <c r="D6155" t="s">
        <v>100</v>
      </c>
      <c r="E6155">
        <v>7</v>
      </c>
      <c r="F6155" t="s">
        <v>60</v>
      </c>
      <c r="G6155">
        <v>3.5269260637635602</v>
      </c>
      <c r="H6155">
        <v>0</v>
      </c>
      <c r="I6155">
        <v>-0.24106743102599601</v>
      </c>
      <c r="J6155" s="1">
        <v>0</v>
      </c>
      <c r="K6155" s="1">
        <v>150</v>
      </c>
    </row>
    <row r="6156" spans="1:11">
      <c r="A6156" t="s">
        <v>32</v>
      </c>
      <c r="B6156" t="s">
        <v>127</v>
      </c>
      <c r="C6156" t="s">
        <v>99</v>
      </c>
      <c r="D6156" t="s">
        <v>100</v>
      </c>
      <c r="E6156">
        <v>7</v>
      </c>
      <c r="F6156" t="s">
        <v>57</v>
      </c>
      <c r="G6156">
        <v>3.5269260637635602</v>
      </c>
      <c r="H6156">
        <v>0</v>
      </c>
      <c r="I6156">
        <v>0.58302297520471902</v>
      </c>
      <c r="J6156" s="1">
        <v>0</v>
      </c>
      <c r="K6156" s="1">
        <v>150</v>
      </c>
    </row>
    <row r="6157" spans="1:11">
      <c r="A6157" t="s">
        <v>32</v>
      </c>
      <c r="B6157" t="s">
        <v>127</v>
      </c>
      <c r="C6157" t="s">
        <v>99</v>
      </c>
      <c r="D6157" t="s">
        <v>100</v>
      </c>
      <c r="E6157">
        <v>7</v>
      </c>
      <c r="F6157" t="s">
        <v>59</v>
      </c>
      <c r="G6157">
        <v>3.5269260637635602</v>
      </c>
      <c r="H6157">
        <v>0</v>
      </c>
      <c r="I6157">
        <v>-0.673372684265375</v>
      </c>
      <c r="J6157" s="1">
        <v>0</v>
      </c>
      <c r="K6157" s="1">
        <v>150</v>
      </c>
    </row>
    <row r="6158" spans="1:11">
      <c r="A6158" t="s">
        <v>32</v>
      </c>
      <c r="B6158" t="s">
        <v>127</v>
      </c>
      <c r="C6158" t="s">
        <v>99</v>
      </c>
      <c r="D6158" t="s">
        <v>100</v>
      </c>
      <c r="E6158">
        <v>7</v>
      </c>
      <c r="F6158" t="s">
        <v>83</v>
      </c>
      <c r="G6158">
        <v>3.5269260637635602</v>
      </c>
      <c r="H6158">
        <v>0</v>
      </c>
      <c r="I6158">
        <v>3.2341301183027103E-2</v>
      </c>
      <c r="J6158" s="1">
        <v>0</v>
      </c>
      <c r="K6158" s="1">
        <v>150</v>
      </c>
    </row>
    <row r="6159" spans="1:11">
      <c r="A6159" t="s">
        <v>32</v>
      </c>
      <c r="B6159" t="s">
        <v>127</v>
      </c>
      <c r="C6159" t="s">
        <v>99</v>
      </c>
      <c r="D6159" t="s">
        <v>100</v>
      </c>
      <c r="E6159">
        <v>7</v>
      </c>
      <c r="F6159" t="s">
        <v>65</v>
      </c>
      <c r="G6159">
        <v>3.5269260637635602</v>
      </c>
      <c r="H6159">
        <v>0</v>
      </c>
      <c r="I6159">
        <v>0.52213092916156301</v>
      </c>
      <c r="J6159" s="1">
        <v>0</v>
      </c>
      <c r="K6159" s="1">
        <v>150</v>
      </c>
    </row>
    <row r="6160" spans="1:11">
      <c r="A6160" t="s">
        <v>32</v>
      </c>
      <c r="B6160" t="s">
        <v>127</v>
      </c>
      <c r="C6160" t="s">
        <v>99</v>
      </c>
      <c r="D6160" t="s">
        <v>100</v>
      </c>
      <c r="E6160">
        <v>7</v>
      </c>
      <c r="F6160" t="s">
        <v>64</v>
      </c>
      <c r="G6160">
        <v>3.5269260637635602</v>
      </c>
      <c r="H6160">
        <v>0</v>
      </c>
      <c r="I6160">
        <v>1.7916950060810199</v>
      </c>
      <c r="J6160" s="1">
        <v>0</v>
      </c>
      <c r="K6160" s="1">
        <v>150</v>
      </c>
    </row>
    <row r="6161" spans="1:11">
      <c r="A6161" t="s">
        <v>32</v>
      </c>
      <c r="B6161" t="s">
        <v>127</v>
      </c>
      <c r="C6161" t="s">
        <v>99</v>
      </c>
      <c r="D6161" t="s">
        <v>100</v>
      </c>
      <c r="E6161">
        <v>7</v>
      </c>
      <c r="F6161" t="s">
        <v>17</v>
      </c>
      <c r="G6161">
        <v>3.5269260637635602</v>
      </c>
      <c r="H6161">
        <v>0</v>
      </c>
      <c r="I6161">
        <v>3.0030883473089201E-2</v>
      </c>
      <c r="J6161" s="1">
        <v>0</v>
      </c>
      <c r="K6161" s="1">
        <v>150</v>
      </c>
    </row>
    <row r="6162" spans="1:11">
      <c r="A6162" t="s">
        <v>32</v>
      </c>
      <c r="B6162" t="s">
        <v>127</v>
      </c>
      <c r="C6162" t="s">
        <v>99</v>
      </c>
      <c r="D6162" t="s">
        <v>100</v>
      </c>
      <c r="E6162">
        <v>7</v>
      </c>
      <c r="F6162" t="s">
        <v>63</v>
      </c>
      <c r="G6162">
        <v>3.5269260637635602</v>
      </c>
      <c r="H6162">
        <v>0</v>
      </c>
      <c r="I6162">
        <v>0.977035287472797</v>
      </c>
      <c r="J6162" s="1">
        <v>0</v>
      </c>
      <c r="K6162" s="1">
        <v>150</v>
      </c>
    </row>
    <row r="6163" spans="1:11">
      <c r="A6163" t="s">
        <v>32</v>
      </c>
      <c r="B6163" t="s">
        <v>127</v>
      </c>
      <c r="C6163" t="s">
        <v>99</v>
      </c>
      <c r="D6163" t="s">
        <v>100</v>
      </c>
      <c r="E6163">
        <v>7</v>
      </c>
      <c r="F6163" t="s">
        <v>72</v>
      </c>
      <c r="G6163">
        <v>3.5269260637635602</v>
      </c>
      <c r="H6163">
        <v>0</v>
      </c>
      <c r="I6163">
        <v>-5.6793882312514102E-2</v>
      </c>
      <c r="J6163" s="1">
        <v>0</v>
      </c>
      <c r="K6163" s="1">
        <v>150</v>
      </c>
    </row>
    <row r="6164" spans="1:11">
      <c r="A6164" t="s">
        <v>32</v>
      </c>
      <c r="B6164" t="s">
        <v>127</v>
      </c>
      <c r="C6164" t="s">
        <v>99</v>
      </c>
      <c r="D6164" t="s">
        <v>100</v>
      </c>
      <c r="E6164">
        <v>8</v>
      </c>
      <c r="F6164" t="s">
        <v>62</v>
      </c>
      <c r="G6164">
        <v>2.7367474365787499</v>
      </c>
      <c r="H6164">
        <v>0</v>
      </c>
      <c r="I6164">
        <v>0.118052909334269</v>
      </c>
      <c r="J6164" s="1">
        <v>0</v>
      </c>
      <c r="K6164" s="1">
        <v>150</v>
      </c>
    </row>
    <row r="6165" spans="1:11">
      <c r="A6165" t="s">
        <v>32</v>
      </c>
      <c r="B6165" t="s">
        <v>127</v>
      </c>
      <c r="C6165" t="s">
        <v>99</v>
      </c>
      <c r="D6165" t="s">
        <v>100</v>
      </c>
      <c r="E6165">
        <v>8</v>
      </c>
      <c r="F6165" t="s">
        <v>84</v>
      </c>
      <c r="G6165">
        <v>2.7367474365787499</v>
      </c>
      <c r="H6165">
        <v>0</v>
      </c>
      <c r="I6165">
        <v>-9.3553308002005897E-2</v>
      </c>
      <c r="J6165" s="1">
        <v>0</v>
      </c>
      <c r="K6165" s="1">
        <v>150</v>
      </c>
    </row>
    <row r="6166" spans="1:11">
      <c r="A6166" t="s">
        <v>32</v>
      </c>
      <c r="B6166" t="s">
        <v>127</v>
      </c>
      <c r="C6166" t="s">
        <v>99</v>
      </c>
      <c r="D6166" t="s">
        <v>100</v>
      </c>
      <c r="E6166">
        <v>8</v>
      </c>
      <c r="F6166" t="s">
        <v>80</v>
      </c>
      <c r="G6166">
        <v>2.7367474365787499</v>
      </c>
      <c r="H6166">
        <v>0</v>
      </c>
      <c r="I6166">
        <v>-2.04058525511162E-2</v>
      </c>
      <c r="J6166" s="1">
        <v>0</v>
      </c>
      <c r="K6166" s="1">
        <v>13.7950819672131</v>
      </c>
    </row>
    <row r="6167" spans="1:11">
      <c r="A6167" t="s">
        <v>32</v>
      </c>
      <c r="B6167" t="s">
        <v>127</v>
      </c>
      <c r="C6167" t="s">
        <v>99</v>
      </c>
      <c r="D6167" t="s">
        <v>100</v>
      </c>
      <c r="E6167">
        <v>8</v>
      </c>
      <c r="F6167" t="s">
        <v>80</v>
      </c>
      <c r="G6167">
        <v>2.7367474365787499</v>
      </c>
      <c r="H6167">
        <v>1</v>
      </c>
      <c r="I6167">
        <v>0.13363118427693699</v>
      </c>
      <c r="J6167" s="1">
        <v>13.7950819672131</v>
      </c>
      <c r="K6167" s="1">
        <v>150</v>
      </c>
    </row>
    <row r="6168" spans="1:11">
      <c r="A6168" t="s">
        <v>32</v>
      </c>
      <c r="B6168" t="s">
        <v>127</v>
      </c>
      <c r="C6168" t="s">
        <v>99</v>
      </c>
      <c r="D6168" t="s">
        <v>100</v>
      </c>
      <c r="E6168">
        <v>8</v>
      </c>
      <c r="F6168" t="s">
        <v>81</v>
      </c>
      <c r="G6168">
        <v>2.7367474365787499</v>
      </c>
      <c r="H6168">
        <v>0</v>
      </c>
      <c r="I6168">
        <v>0.133923072995141</v>
      </c>
      <c r="J6168" s="1">
        <v>0</v>
      </c>
      <c r="K6168" s="1">
        <v>150</v>
      </c>
    </row>
    <row r="6169" spans="1:11">
      <c r="A6169" t="s">
        <v>32</v>
      </c>
      <c r="B6169" t="s">
        <v>127</v>
      </c>
      <c r="C6169" t="s">
        <v>99</v>
      </c>
      <c r="D6169" t="s">
        <v>100</v>
      </c>
      <c r="E6169">
        <v>8</v>
      </c>
      <c r="F6169" t="s">
        <v>79</v>
      </c>
      <c r="G6169">
        <v>2.7367474365787499</v>
      </c>
      <c r="H6169">
        <v>0</v>
      </c>
      <c r="I6169">
        <v>-6.9487034971742898E-2</v>
      </c>
      <c r="J6169" s="1">
        <v>0</v>
      </c>
      <c r="K6169" s="1">
        <v>150</v>
      </c>
    </row>
    <row r="6170" spans="1:11">
      <c r="A6170" t="s">
        <v>32</v>
      </c>
      <c r="B6170" t="s">
        <v>127</v>
      </c>
      <c r="C6170" t="s">
        <v>99</v>
      </c>
      <c r="D6170" t="s">
        <v>100</v>
      </c>
      <c r="E6170">
        <v>8</v>
      </c>
      <c r="F6170" t="s">
        <v>66</v>
      </c>
      <c r="G6170">
        <v>2.7367474365787499</v>
      </c>
      <c r="H6170">
        <v>0</v>
      </c>
      <c r="I6170">
        <v>0.57802904344765005</v>
      </c>
      <c r="J6170" s="1">
        <v>0</v>
      </c>
      <c r="K6170" s="1">
        <v>150</v>
      </c>
    </row>
    <row r="6171" spans="1:11">
      <c r="A6171" t="s">
        <v>32</v>
      </c>
      <c r="B6171" t="s">
        <v>127</v>
      </c>
      <c r="C6171" t="s">
        <v>99</v>
      </c>
      <c r="D6171" t="s">
        <v>100</v>
      </c>
      <c r="E6171">
        <v>8</v>
      </c>
      <c r="F6171" t="s">
        <v>56</v>
      </c>
      <c r="G6171">
        <v>2.7367474365787499</v>
      </c>
      <c r="H6171">
        <v>0</v>
      </c>
      <c r="I6171">
        <v>-0.14265381892450699</v>
      </c>
      <c r="J6171" s="1">
        <v>0</v>
      </c>
      <c r="K6171" s="1">
        <v>150</v>
      </c>
    </row>
    <row r="6172" spans="1:11">
      <c r="A6172" t="s">
        <v>32</v>
      </c>
      <c r="B6172" t="s">
        <v>127</v>
      </c>
      <c r="C6172" t="s">
        <v>99</v>
      </c>
      <c r="D6172" t="s">
        <v>100</v>
      </c>
      <c r="E6172">
        <v>8</v>
      </c>
      <c r="F6172" t="s">
        <v>82</v>
      </c>
      <c r="G6172">
        <v>2.7367474365787499</v>
      </c>
      <c r="H6172">
        <v>0</v>
      </c>
      <c r="I6172">
        <v>-3.7943251758402199E-2</v>
      </c>
      <c r="J6172" s="1">
        <v>0</v>
      </c>
      <c r="K6172" s="1">
        <v>150</v>
      </c>
    </row>
    <row r="6173" spans="1:11">
      <c r="A6173" t="s">
        <v>32</v>
      </c>
      <c r="B6173" t="s">
        <v>127</v>
      </c>
      <c r="C6173" t="s">
        <v>99</v>
      </c>
      <c r="D6173" t="s">
        <v>100</v>
      </c>
      <c r="E6173">
        <v>8</v>
      </c>
      <c r="F6173" t="s">
        <v>85</v>
      </c>
      <c r="G6173">
        <v>2.7367474365787499</v>
      </c>
      <c r="H6173">
        <v>0</v>
      </c>
      <c r="I6173">
        <v>-1.6534402699280502E-2</v>
      </c>
      <c r="J6173" s="1">
        <v>0</v>
      </c>
      <c r="K6173" s="1">
        <v>150</v>
      </c>
    </row>
    <row r="6174" spans="1:11">
      <c r="A6174" t="s">
        <v>32</v>
      </c>
      <c r="B6174" t="s">
        <v>127</v>
      </c>
      <c r="C6174" t="s">
        <v>99</v>
      </c>
      <c r="D6174" t="s">
        <v>100</v>
      </c>
      <c r="E6174">
        <v>8</v>
      </c>
      <c r="F6174" t="s">
        <v>55</v>
      </c>
      <c r="G6174">
        <v>2.7367474365787499</v>
      </c>
      <c r="H6174">
        <v>0</v>
      </c>
      <c r="I6174">
        <v>0.38580240473857502</v>
      </c>
      <c r="J6174" s="1">
        <v>0</v>
      </c>
      <c r="K6174" s="1">
        <v>150</v>
      </c>
    </row>
    <row r="6175" spans="1:11">
      <c r="A6175" t="s">
        <v>32</v>
      </c>
      <c r="B6175" t="s">
        <v>127</v>
      </c>
      <c r="C6175" t="s">
        <v>99</v>
      </c>
      <c r="D6175" t="s">
        <v>100</v>
      </c>
      <c r="E6175">
        <v>8</v>
      </c>
      <c r="F6175" t="s">
        <v>61</v>
      </c>
      <c r="G6175">
        <v>2.7367474365787499</v>
      </c>
      <c r="H6175">
        <v>0</v>
      </c>
      <c r="I6175">
        <v>0.17388988581530199</v>
      </c>
      <c r="J6175" s="1">
        <v>0</v>
      </c>
      <c r="K6175" s="1">
        <v>150</v>
      </c>
    </row>
    <row r="6176" spans="1:11">
      <c r="A6176" t="s">
        <v>32</v>
      </c>
      <c r="B6176" t="s">
        <v>127</v>
      </c>
      <c r="C6176" t="s">
        <v>99</v>
      </c>
      <c r="D6176" t="s">
        <v>100</v>
      </c>
      <c r="E6176">
        <v>8</v>
      </c>
      <c r="F6176" t="s">
        <v>60</v>
      </c>
      <c r="G6176">
        <v>2.7367474365787499</v>
      </c>
      <c r="H6176">
        <v>0</v>
      </c>
      <c r="I6176">
        <v>0.371845053049219</v>
      </c>
      <c r="J6176" s="1">
        <v>0</v>
      </c>
      <c r="K6176" s="1">
        <v>150</v>
      </c>
    </row>
    <row r="6177" spans="1:11">
      <c r="A6177" t="s">
        <v>32</v>
      </c>
      <c r="B6177" t="s">
        <v>127</v>
      </c>
      <c r="C6177" t="s">
        <v>99</v>
      </c>
      <c r="D6177" t="s">
        <v>100</v>
      </c>
      <c r="E6177">
        <v>8</v>
      </c>
      <c r="F6177" t="s">
        <v>57</v>
      </c>
      <c r="G6177">
        <v>2.7367474365787499</v>
      </c>
      <c r="H6177">
        <v>0</v>
      </c>
      <c r="I6177">
        <v>4.1780993044943197E-2</v>
      </c>
      <c r="J6177" s="1">
        <v>0</v>
      </c>
      <c r="K6177" s="1">
        <v>150</v>
      </c>
    </row>
    <row r="6178" spans="1:11">
      <c r="A6178" t="s">
        <v>32</v>
      </c>
      <c r="B6178" t="s">
        <v>127</v>
      </c>
      <c r="C6178" t="s">
        <v>99</v>
      </c>
      <c r="D6178" t="s">
        <v>100</v>
      </c>
      <c r="E6178">
        <v>8</v>
      </c>
      <c r="F6178" t="s">
        <v>59</v>
      </c>
      <c r="G6178">
        <v>2.7367474365787499</v>
      </c>
      <c r="H6178">
        <v>0</v>
      </c>
      <c r="I6178">
        <v>-8.0377139739659001E-2</v>
      </c>
      <c r="J6178" s="1">
        <v>0</v>
      </c>
      <c r="K6178" s="1">
        <v>150</v>
      </c>
    </row>
    <row r="6179" spans="1:11">
      <c r="A6179" t="s">
        <v>32</v>
      </c>
      <c r="B6179" t="s">
        <v>127</v>
      </c>
      <c r="C6179" t="s">
        <v>99</v>
      </c>
      <c r="D6179" t="s">
        <v>100</v>
      </c>
      <c r="E6179">
        <v>8</v>
      </c>
      <c r="F6179" t="s">
        <v>83</v>
      </c>
      <c r="G6179">
        <v>2.7367474365787499</v>
      </c>
      <c r="H6179">
        <v>0</v>
      </c>
      <c r="I6179">
        <v>-9.5243050618160699E-3</v>
      </c>
      <c r="J6179" s="1">
        <v>0</v>
      </c>
      <c r="K6179" s="1">
        <v>150</v>
      </c>
    </row>
    <row r="6180" spans="1:11">
      <c r="A6180" t="s">
        <v>32</v>
      </c>
      <c r="B6180" t="s">
        <v>127</v>
      </c>
      <c r="C6180" t="s">
        <v>99</v>
      </c>
      <c r="D6180" t="s">
        <v>100</v>
      </c>
      <c r="E6180">
        <v>8</v>
      </c>
      <c r="F6180" t="s">
        <v>65</v>
      </c>
      <c r="G6180">
        <v>2.7367474365787499</v>
      </c>
      <c r="H6180">
        <v>0</v>
      </c>
      <c r="I6180">
        <v>-2.2216491393206601E-2</v>
      </c>
      <c r="J6180" s="1">
        <v>0</v>
      </c>
      <c r="K6180" s="1">
        <v>150</v>
      </c>
    </row>
    <row r="6181" spans="1:11">
      <c r="A6181" t="s">
        <v>32</v>
      </c>
      <c r="B6181" t="s">
        <v>127</v>
      </c>
      <c r="C6181" t="s">
        <v>99</v>
      </c>
      <c r="D6181" t="s">
        <v>100</v>
      </c>
      <c r="E6181">
        <v>8</v>
      </c>
      <c r="F6181" t="s">
        <v>64</v>
      </c>
      <c r="G6181">
        <v>2.7367474365787499</v>
      </c>
      <c r="H6181">
        <v>0</v>
      </c>
      <c r="I6181">
        <v>1.18376960922958</v>
      </c>
      <c r="J6181" s="1">
        <v>0</v>
      </c>
      <c r="K6181" s="1">
        <v>150</v>
      </c>
    </row>
    <row r="6182" spans="1:11">
      <c r="A6182" t="s">
        <v>32</v>
      </c>
      <c r="B6182" t="s">
        <v>127</v>
      </c>
      <c r="C6182" t="s">
        <v>99</v>
      </c>
      <c r="D6182" t="s">
        <v>100</v>
      </c>
      <c r="E6182">
        <v>8</v>
      </c>
      <c r="F6182" t="s">
        <v>17</v>
      </c>
      <c r="G6182">
        <v>2.7367474365787499</v>
      </c>
      <c r="H6182">
        <v>0</v>
      </c>
      <c r="I6182">
        <v>-4.7902823772899901E-2</v>
      </c>
      <c r="J6182" s="1">
        <v>0</v>
      </c>
      <c r="K6182" s="1">
        <v>150</v>
      </c>
    </row>
    <row r="6183" spans="1:11">
      <c r="A6183" t="s">
        <v>32</v>
      </c>
      <c r="B6183" t="s">
        <v>127</v>
      </c>
      <c r="C6183" t="s">
        <v>99</v>
      </c>
      <c r="D6183" t="s">
        <v>100</v>
      </c>
      <c r="E6183">
        <v>8</v>
      </c>
      <c r="F6183" t="s">
        <v>63</v>
      </c>
      <c r="G6183">
        <v>2.7367474365787499</v>
      </c>
      <c r="H6183">
        <v>0</v>
      </c>
      <c r="I6183">
        <v>0.50228597382753204</v>
      </c>
      <c r="J6183" s="1">
        <v>0</v>
      </c>
      <c r="K6183" s="1">
        <v>150</v>
      </c>
    </row>
    <row r="6184" spans="1:11">
      <c r="A6184" t="s">
        <v>32</v>
      </c>
      <c r="B6184" t="s">
        <v>127</v>
      </c>
      <c r="C6184" t="s">
        <v>99</v>
      </c>
      <c r="D6184" t="s">
        <v>100</v>
      </c>
      <c r="E6184">
        <v>8</v>
      </c>
      <c r="F6184" t="s">
        <v>72</v>
      </c>
      <c r="G6184">
        <v>2.7367474365787499</v>
      </c>
      <c r="H6184">
        <v>0</v>
      </c>
      <c r="I6184">
        <v>-3.8833874753032099E-2</v>
      </c>
      <c r="J6184" s="1">
        <v>0</v>
      </c>
      <c r="K6184" s="1">
        <v>150</v>
      </c>
    </row>
    <row r="6185" spans="1:11">
      <c r="A6185" t="s">
        <v>32</v>
      </c>
      <c r="B6185" t="s">
        <v>127</v>
      </c>
      <c r="C6185" t="s">
        <v>99</v>
      </c>
      <c r="D6185" t="s">
        <v>100</v>
      </c>
      <c r="E6185">
        <v>9</v>
      </c>
      <c r="F6185" t="s">
        <v>62</v>
      </c>
      <c r="G6185">
        <v>2.3658180902333799</v>
      </c>
      <c r="H6185">
        <v>0</v>
      </c>
      <c r="I6185">
        <v>0.27377996020617901</v>
      </c>
      <c r="J6185" s="1">
        <v>0</v>
      </c>
      <c r="K6185" s="1">
        <v>150</v>
      </c>
    </row>
    <row r="6186" spans="1:11">
      <c r="A6186" t="s">
        <v>32</v>
      </c>
      <c r="B6186" t="s">
        <v>127</v>
      </c>
      <c r="C6186" t="s">
        <v>99</v>
      </c>
      <c r="D6186" t="s">
        <v>100</v>
      </c>
      <c r="E6186">
        <v>9</v>
      </c>
      <c r="F6186" t="s">
        <v>84</v>
      </c>
      <c r="G6186">
        <v>2.3658180902333799</v>
      </c>
      <c r="H6186">
        <v>0</v>
      </c>
      <c r="I6186">
        <v>-2.7760933198690101E-2</v>
      </c>
      <c r="J6186" s="1">
        <v>0</v>
      </c>
      <c r="K6186" s="1">
        <v>150</v>
      </c>
    </row>
    <row r="6187" spans="1:11">
      <c r="A6187" t="s">
        <v>32</v>
      </c>
      <c r="B6187" t="s">
        <v>127</v>
      </c>
      <c r="C6187" t="s">
        <v>99</v>
      </c>
      <c r="D6187" t="s">
        <v>100</v>
      </c>
      <c r="E6187">
        <v>9</v>
      </c>
      <c r="F6187" t="s">
        <v>80</v>
      </c>
      <c r="G6187">
        <v>2.3658180902333799</v>
      </c>
      <c r="H6187">
        <v>0</v>
      </c>
      <c r="I6187">
        <v>4.7893965657845898E-4</v>
      </c>
      <c r="J6187" s="1">
        <v>0</v>
      </c>
      <c r="K6187" s="1">
        <v>13.1967213114754</v>
      </c>
    </row>
    <row r="6188" spans="1:11">
      <c r="A6188" t="s">
        <v>32</v>
      </c>
      <c r="B6188" t="s">
        <v>127</v>
      </c>
      <c r="C6188" t="s">
        <v>99</v>
      </c>
      <c r="D6188" t="s">
        <v>100</v>
      </c>
      <c r="E6188">
        <v>9</v>
      </c>
      <c r="F6188" t="s">
        <v>80</v>
      </c>
      <c r="G6188">
        <v>2.3658180902333799</v>
      </c>
      <c r="H6188">
        <v>1</v>
      </c>
      <c r="I6188">
        <v>9.1359516543520702E-2</v>
      </c>
      <c r="J6188" s="1">
        <v>13.1967213114754</v>
      </c>
      <c r="K6188" s="1">
        <v>150</v>
      </c>
    </row>
    <row r="6189" spans="1:11">
      <c r="A6189" t="s">
        <v>32</v>
      </c>
      <c r="B6189" t="s">
        <v>127</v>
      </c>
      <c r="C6189" t="s">
        <v>99</v>
      </c>
      <c r="D6189" t="s">
        <v>100</v>
      </c>
      <c r="E6189">
        <v>9</v>
      </c>
      <c r="F6189" t="s">
        <v>81</v>
      </c>
      <c r="G6189">
        <v>2.3658180902333799</v>
      </c>
      <c r="H6189">
        <v>0</v>
      </c>
      <c r="I6189">
        <v>3.7468036715214301E-2</v>
      </c>
      <c r="J6189" s="1">
        <v>0</v>
      </c>
      <c r="K6189" s="1">
        <v>150</v>
      </c>
    </row>
    <row r="6190" spans="1:11">
      <c r="A6190" t="s">
        <v>32</v>
      </c>
      <c r="B6190" t="s">
        <v>127</v>
      </c>
      <c r="C6190" t="s">
        <v>99</v>
      </c>
      <c r="D6190" t="s">
        <v>100</v>
      </c>
      <c r="E6190">
        <v>9</v>
      </c>
      <c r="F6190" t="s">
        <v>79</v>
      </c>
      <c r="G6190">
        <v>2.3658180902333799</v>
      </c>
      <c r="H6190">
        <v>0</v>
      </c>
      <c r="I6190">
        <v>-2.2013663706726E-2</v>
      </c>
      <c r="J6190" s="1">
        <v>0</v>
      </c>
      <c r="K6190" s="1">
        <v>150</v>
      </c>
    </row>
    <row r="6191" spans="1:11">
      <c r="A6191" t="s">
        <v>32</v>
      </c>
      <c r="B6191" t="s">
        <v>127</v>
      </c>
      <c r="C6191" t="s">
        <v>99</v>
      </c>
      <c r="D6191" t="s">
        <v>100</v>
      </c>
      <c r="E6191">
        <v>9</v>
      </c>
      <c r="F6191" t="s">
        <v>66</v>
      </c>
      <c r="G6191">
        <v>2.3658180902333799</v>
      </c>
      <c r="H6191">
        <v>0</v>
      </c>
      <c r="I6191">
        <v>-4.1833647446773703E-2</v>
      </c>
      <c r="J6191" s="1">
        <v>0</v>
      </c>
      <c r="K6191" s="1">
        <v>150</v>
      </c>
    </row>
    <row r="6192" spans="1:11">
      <c r="A6192" t="s">
        <v>32</v>
      </c>
      <c r="B6192" t="s">
        <v>127</v>
      </c>
      <c r="C6192" t="s">
        <v>99</v>
      </c>
      <c r="D6192" t="s">
        <v>100</v>
      </c>
      <c r="E6192">
        <v>9</v>
      </c>
      <c r="F6192" t="s">
        <v>56</v>
      </c>
      <c r="G6192">
        <v>2.3658180902333799</v>
      </c>
      <c r="H6192">
        <v>0</v>
      </c>
      <c r="I6192">
        <v>-0.34681116435413401</v>
      </c>
      <c r="J6192" s="1">
        <v>0</v>
      </c>
      <c r="K6192" s="1">
        <v>150</v>
      </c>
    </row>
    <row r="6193" spans="1:11">
      <c r="A6193" t="s">
        <v>32</v>
      </c>
      <c r="B6193" t="s">
        <v>127</v>
      </c>
      <c r="C6193" t="s">
        <v>99</v>
      </c>
      <c r="D6193" t="s">
        <v>100</v>
      </c>
      <c r="E6193">
        <v>9</v>
      </c>
      <c r="F6193" t="s">
        <v>82</v>
      </c>
      <c r="G6193">
        <v>2.3658180902333799</v>
      </c>
      <c r="H6193">
        <v>0</v>
      </c>
      <c r="I6193">
        <v>6.1414877447597497E-3</v>
      </c>
      <c r="J6193" s="1">
        <v>0</v>
      </c>
      <c r="K6193" s="1">
        <v>150</v>
      </c>
    </row>
    <row r="6194" spans="1:11">
      <c r="A6194" t="s">
        <v>32</v>
      </c>
      <c r="B6194" t="s">
        <v>127</v>
      </c>
      <c r="C6194" t="s">
        <v>99</v>
      </c>
      <c r="D6194" t="s">
        <v>100</v>
      </c>
      <c r="E6194">
        <v>9</v>
      </c>
      <c r="F6194" t="s">
        <v>85</v>
      </c>
      <c r="G6194">
        <v>2.3658180902333799</v>
      </c>
      <c r="H6194">
        <v>0</v>
      </c>
      <c r="I6194">
        <v>-8.6079376616445998E-3</v>
      </c>
      <c r="J6194" s="1">
        <v>0</v>
      </c>
      <c r="K6194" s="1">
        <v>150</v>
      </c>
    </row>
    <row r="6195" spans="1:11">
      <c r="A6195" t="s">
        <v>32</v>
      </c>
      <c r="B6195" t="s">
        <v>127</v>
      </c>
      <c r="C6195" t="s">
        <v>99</v>
      </c>
      <c r="D6195" t="s">
        <v>100</v>
      </c>
      <c r="E6195">
        <v>9</v>
      </c>
      <c r="F6195" t="s">
        <v>55</v>
      </c>
      <c r="G6195">
        <v>2.3658180902333799</v>
      </c>
      <c r="H6195">
        <v>0</v>
      </c>
      <c r="I6195">
        <v>-0.28281891821119998</v>
      </c>
      <c r="J6195" s="1">
        <v>0</v>
      </c>
      <c r="K6195" s="1">
        <v>150</v>
      </c>
    </row>
    <row r="6196" spans="1:11">
      <c r="A6196" t="s">
        <v>32</v>
      </c>
      <c r="B6196" t="s">
        <v>127</v>
      </c>
      <c r="C6196" t="s">
        <v>99</v>
      </c>
      <c r="D6196" t="s">
        <v>100</v>
      </c>
      <c r="E6196">
        <v>9</v>
      </c>
      <c r="F6196" t="s">
        <v>61</v>
      </c>
      <c r="G6196">
        <v>2.3658180902333799</v>
      </c>
      <c r="H6196">
        <v>0</v>
      </c>
      <c r="I6196">
        <v>0.32122308986100001</v>
      </c>
      <c r="J6196" s="1">
        <v>0</v>
      </c>
      <c r="K6196" s="1">
        <v>150</v>
      </c>
    </row>
    <row r="6197" spans="1:11">
      <c r="A6197" t="s">
        <v>32</v>
      </c>
      <c r="B6197" t="s">
        <v>127</v>
      </c>
      <c r="C6197" t="s">
        <v>99</v>
      </c>
      <c r="D6197" t="s">
        <v>100</v>
      </c>
      <c r="E6197">
        <v>9</v>
      </c>
      <c r="F6197" t="s">
        <v>60</v>
      </c>
      <c r="G6197">
        <v>2.3658180902333799</v>
      </c>
      <c r="H6197">
        <v>0</v>
      </c>
      <c r="I6197">
        <v>0.50783039647101003</v>
      </c>
      <c r="J6197" s="1">
        <v>0</v>
      </c>
      <c r="K6197" s="1">
        <v>150</v>
      </c>
    </row>
    <row r="6198" spans="1:11">
      <c r="A6198" t="s">
        <v>32</v>
      </c>
      <c r="B6198" t="s">
        <v>127</v>
      </c>
      <c r="C6198" t="s">
        <v>99</v>
      </c>
      <c r="D6198" t="s">
        <v>100</v>
      </c>
      <c r="E6198">
        <v>9</v>
      </c>
      <c r="F6198" t="s">
        <v>57</v>
      </c>
      <c r="G6198">
        <v>2.3658180902333799</v>
      </c>
      <c r="H6198">
        <v>0</v>
      </c>
      <c r="I6198">
        <v>-0.25571642377046799</v>
      </c>
      <c r="J6198" s="1">
        <v>0</v>
      </c>
      <c r="K6198" s="1">
        <v>150</v>
      </c>
    </row>
    <row r="6199" spans="1:11">
      <c r="A6199" t="s">
        <v>32</v>
      </c>
      <c r="B6199" t="s">
        <v>127</v>
      </c>
      <c r="C6199" t="s">
        <v>99</v>
      </c>
      <c r="D6199" t="s">
        <v>100</v>
      </c>
      <c r="E6199">
        <v>9</v>
      </c>
      <c r="F6199" t="s">
        <v>59</v>
      </c>
      <c r="G6199">
        <v>2.3658180902333799</v>
      </c>
      <c r="H6199">
        <v>0</v>
      </c>
      <c r="I6199">
        <v>6.3525400286210398E-2</v>
      </c>
      <c r="J6199" s="1">
        <v>0</v>
      </c>
      <c r="K6199" s="1">
        <v>150</v>
      </c>
    </row>
    <row r="6200" spans="1:11">
      <c r="A6200" t="s">
        <v>32</v>
      </c>
      <c r="B6200" t="s">
        <v>127</v>
      </c>
      <c r="C6200" t="s">
        <v>99</v>
      </c>
      <c r="D6200" t="s">
        <v>100</v>
      </c>
      <c r="E6200">
        <v>9</v>
      </c>
      <c r="F6200" t="s">
        <v>83</v>
      </c>
      <c r="G6200">
        <v>2.3658180902333799</v>
      </c>
      <c r="H6200">
        <v>0</v>
      </c>
      <c r="I6200">
        <v>-1.46649033662081E-3</v>
      </c>
      <c r="J6200" s="1">
        <v>0</v>
      </c>
      <c r="K6200" s="1">
        <v>150</v>
      </c>
    </row>
    <row r="6201" spans="1:11">
      <c r="A6201" t="s">
        <v>32</v>
      </c>
      <c r="B6201" t="s">
        <v>127</v>
      </c>
      <c r="C6201" t="s">
        <v>99</v>
      </c>
      <c r="D6201" t="s">
        <v>100</v>
      </c>
      <c r="E6201">
        <v>9</v>
      </c>
      <c r="F6201" t="s">
        <v>65</v>
      </c>
      <c r="G6201">
        <v>2.3658180902333799</v>
      </c>
      <c r="H6201">
        <v>0</v>
      </c>
      <c r="I6201">
        <v>-0.21417934292617599</v>
      </c>
      <c r="J6201" s="1">
        <v>0</v>
      </c>
      <c r="K6201" s="1">
        <v>150</v>
      </c>
    </row>
    <row r="6202" spans="1:11">
      <c r="A6202" t="s">
        <v>32</v>
      </c>
      <c r="B6202" t="s">
        <v>127</v>
      </c>
      <c r="C6202" t="s">
        <v>99</v>
      </c>
      <c r="D6202" t="s">
        <v>100</v>
      </c>
      <c r="E6202">
        <v>9</v>
      </c>
      <c r="F6202" t="s">
        <v>64</v>
      </c>
      <c r="G6202">
        <v>2.3658180902333799</v>
      </c>
      <c r="H6202">
        <v>0</v>
      </c>
      <c r="I6202">
        <v>0.68766495315116205</v>
      </c>
      <c r="J6202" s="1">
        <v>0</v>
      </c>
      <c r="K6202" s="1">
        <v>150</v>
      </c>
    </row>
    <row r="6203" spans="1:11">
      <c r="A6203" t="s">
        <v>32</v>
      </c>
      <c r="B6203" t="s">
        <v>127</v>
      </c>
      <c r="C6203" t="s">
        <v>99</v>
      </c>
      <c r="D6203" t="s">
        <v>100</v>
      </c>
      <c r="E6203">
        <v>9</v>
      </c>
      <c r="F6203" t="s">
        <v>17</v>
      </c>
      <c r="G6203">
        <v>2.3658180902333799</v>
      </c>
      <c r="H6203">
        <v>0</v>
      </c>
      <c r="I6203">
        <v>-1.467244580299E-2</v>
      </c>
      <c r="J6203" s="1">
        <v>0</v>
      </c>
      <c r="K6203" s="1">
        <v>150</v>
      </c>
    </row>
    <row r="6204" spans="1:11">
      <c r="A6204" t="s">
        <v>32</v>
      </c>
      <c r="B6204" t="s">
        <v>127</v>
      </c>
      <c r="C6204" t="s">
        <v>99</v>
      </c>
      <c r="D6204" t="s">
        <v>100</v>
      </c>
      <c r="E6204">
        <v>9</v>
      </c>
      <c r="F6204" t="s">
        <v>63</v>
      </c>
      <c r="G6204">
        <v>2.3658180902333799</v>
      </c>
      <c r="H6204">
        <v>0</v>
      </c>
      <c r="I6204">
        <v>0.43290454463400102</v>
      </c>
      <c r="J6204" s="1">
        <v>0</v>
      </c>
      <c r="K6204" s="1">
        <v>150</v>
      </c>
    </row>
    <row r="6205" spans="1:11">
      <c r="A6205" t="s">
        <v>32</v>
      </c>
      <c r="B6205" t="s">
        <v>127</v>
      </c>
      <c r="C6205" t="s">
        <v>99</v>
      </c>
      <c r="D6205" t="s">
        <v>100</v>
      </c>
      <c r="E6205">
        <v>9</v>
      </c>
      <c r="F6205" t="s">
        <v>72</v>
      </c>
      <c r="G6205">
        <v>2.3658180902333799</v>
      </c>
      <c r="H6205">
        <v>0</v>
      </c>
      <c r="I6205">
        <v>-7.0979955230322495E-2</v>
      </c>
      <c r="J6205" s="1">
        <v>0</v>
      </c>
      <c r="K6205" s="1">
        <v>150</v>
      </c>
    </row>
    <row r="6206" spans="1:11">
      <c r="A6206" t="s">
        <v>32</v>
      </c>
      <c r="B6206" t="s">
        <v>127</v>
      </c>
      <c r="C6206" t="s">
        <v>99</v>
      </c>
      <c r="D6206" t="s">
        <v>100</v>
      </c>
      <c r="E6206">
        <v>10</v>
      </c>
      <c r="F6206" t="s">
        <v>62</v>
      </c>
      <c r="G6206">
        <v>2.3576339405255999</v>
      </c>
      <c r="H6206">
        <v>0</v>
      </c>
      <c r="I6206">
        <v>0.230202701112351</v>
      </c>
      <c r="J6206" s="1">
        <v>0</v>
      </c>
      <c r="K6206" s="1">
        <v>150</v>
      </c>
    </row>
    <row r="6207" spans="1:11">
      <c r="A6207" t="s">
        <v>32</v>
      </c>
      <c r="B6207" t="s">
        <v>127</v>
      </c>
      <c r="C6207" t="s">
        <v>99</v>
      </c>
      <c r="D6207" t="s">
        <v>100</v>
      </c>
      <c r="E6207">
        <v>10</v>
      </c>
      <c r="F6207" t="s">
        <v>84</v>
      </c>
      <c r="G6207">
        <v>2.3576339405255999</v>
      </c>
      <c r="H6207">
        <v>0</v>
      </c>
      <c r="I6207">
        <v>-9.2810713771779105E-3</v>
      </c>
      <c r="J6207" s="1">
        <v>0</v>
      </c>
      <c r="K6207" s="1">
        <v>150</v>
      </c>
    </row>
    <row r="6208" spans="1:11">
      <c r="A6208" t="s">
        <v>32</v>
      </c>
      <c r="B6208" t="s">
        <v>127</v>
      </c>
      <c r="C6208" t="s">
        <v>99</v>
      </c>
      <c r="D6208" t="s">
        <v>100</v>
      </c>
      <c r="E6208">
        <v>10</v>
      </c>
      <c r="F6208" t="s">
        <v>80</v>
      </c>
      <c r="G6208">
        <v>2.3576339405255999</v>
      </c>
      <c r="H6208">
        <v>0</v>
      </c>
      <c r="I6208">
        <v>-1.8541731616246299E-4</v>
      </c>
      <c r="J6208" s="1">
        <v>0</v>
      </c>
      <c r="K6208" s="1">
        <v>13.3640710382513</v>
      </c>
    </row>
    <row r="6209" spans="1:11">
      <c r="A6209" t="s">
        <v>32</v>
      </c>
      <c r="B6209" t="s">
        <v>127</v>
      </c>
      <c r="C6209" t="s">
        <v>99</v>
      </c>
      <c r="D6209" t="s">
        <v>100</v>
      </c>
      <c r="E6209">
        <v>10</v>
      </c>
      <c r="F6209" t="s">
        <v>80</v>
      </c>
      <c r="G6209">
        <v>2.3576339405255999</v>
      </c>
      <c r="H6209">
        <v>1</v>
      </c>
      <c r="I6209">
        <v>7.5200180898981506E-2</v>
      </c>
      <c r="J6209" s="1">
        <v>13.3640710382513</v>
      </c>
      <c r="K6209" s="1">
        <v>150</v>
      </c>
    </row>
    <row r="6210" spans="1:11">
      <c r="A6210" t="s">
        <v>32</v>
      </c>
      <c r="B6210" t="s">
        <v>127</v>
      </c>
      <c r="C6210" t="s">
        <v>99</v>
      </c>
      <c r="D6210" t="s">
        <v>100</v>
      </c>
      <c r="E6210">
        <v>10</v>
      </c>
      <c r="F6210" t="s">
        <v>81</v>
      </c>
      <c r="G6210">
        <v>2.3576339405255999</v>
      </c>
      <c r="H6210">
        <v>0</v>
      </c>
      <c r="I6210">
        <v>1.2321989157158E-2</v>
      </c>
      <c r="J6210" s="1">
        <v>0</v>
      </c>
      <c r="K6210" s="1">
        <v>150</v>
      </c>
    </row>
    <row r="6211" spans="1:11">
      <c r="A6211" t="s">
        <v>32</v>
      </c>
      <c r="B6211" t="s">
        <v>127</v>
      </c>
      <c r="C6211" t="s">
        <v>99</v>
      </c>
      <c r="D6211" t="s">
        <v>100</v>
      </c>
      <c r="E6211">
        <v>10</v>
      </c>
      <c r="F6211" t="s">
        <v>79</v>
      </c>
      <c r="G6211">
        <v>2.3576339405255999</v>
      </c>
      <c r="H6211">
        <v>0</v>
      </c>
      <c r="I6211">
        <v>-2.46809513435921E-3</v>
      </c>
      <c r="J6211" s="1">
        <v>0</v>
      </c>
      <c r="K6211" s="1">
        <v>150</v>
      </c>
    </row>
    <row r="6212" spans="1:11">
      <c r="A6212" t="s">
        <v>32</v>
      </c>
      <c r="B6212" t="s">
        <v>127</v>
      </c>
      <c r="C6212" t="s">
        <v>99</v>
      </c>
      <c r="D6212" t="s">
        <v>100</v>
      </c>
      <c r="E6212">
        <v>10</v>
      </c>
      <c r="F6212" t="s">
        <v>66</v>
      </c>
      <c r="G6212">
        <v>2.3576339405255999</v>
      </c>
      <c r="H6212">
        <v>0</v>
      </c>
      <c r="I6212">
        <v>-0.31756062611333902</v>
      </c>
      <c r="J6212" s="1">
        <v>0</v>
      </c>
      <c r="K6212" s="1">
        <v>150</v>
      </c>
    </row>
    <row r="6213" spans="1:11">
      <c r="A6213" t="s">
        <v>32</v>
      </c>
      <c r="B6213" t="s">
        <v>127</v>
      </c>
      <c r="C6213" t="s">
        <v>99</v>
      </c>
      <c r="D6213" t="s">
        <v>100</v>
      </c>
      <c r="E6213">
        <v>10</v>
      </c>
      <c r="F6213" t="s">
        <v>56</v>
      </c>
      <c r="G6213">
        <v>2.3576339405255999</v>
      </c>
      <c r="H6213">
        <v>0</v>
      </c>
      <c r="I6213">
        <v>-0.47359310597030801</v>
      </c>
      <c r="J6213" s="1">
        <v>0</v>
      </c>
      <c r="K6213" s="1">
        <v>150</v>
      </c>
    </row>
    <row r="6214" spans="1:11">
      <c r="A6214" t="s">
        <v>32</v>
      </c>
      <c r="B6214" t="s">
        <v>127</v>
      </c>
      <c r="C6214" t="s">
        <v>99</v>
      </c>
      <c r="D6214" t="s">
        <v>100</v>
      </c>
      <c r="E6214">
        <v>10</v>
      </c>
      <c r="F6214" t="s">
        <v>82</v>
      </c>
      <c r="G6214">
        <v>2.3576339405255999</v>
      </c>
      <c r="H6214">
        <v>0</v>
      </c>
      <c r="I6214">
        <v>1.5627114347349601E-2</v>
      </c>
      <c r="J6214" s="1">
        <v>0</v>
      </c>
      <c r="K6214" s="1">
        <v>150</v>
      </c>
    </row>
    <row r="6215" spans="1:11">
      <c r="A6215" t="s">
        <v>32</v>
      </c>
      <c r="B6215" t="s">
        <v>127</v>
      </c>
      <c r="C6215" t="s">
        <v>99</v>
      </c>
      <c r="D6215" t="s">
        <v>100</v>
      </c>
      <c r="E6215">
        <v>10</v>
      </c>
      <c r="F6215" t="s">
        <v>85</v>
      </c>
      <c r="G6215">
        <v>2.3576339405255999</v>
      </c>
      <c r="H6215">
        <v>0</v>
      </c>
      <c r="I6215">
        <v>-6.7237799916959103E-3</v>
      </c>
      <c r="J6215" s="1">
        <v>0</v>
      </c>
      <c r="K6215" s="1">
        <v>150</v>
      </c>
    </row>
    <row r="6216" spans="1:11">
      <c r="A6216" t="s">
        <v>32</v>
      </c>
      <c r="B6216" t="s">
        <v>127</v>
      </c>
      <c r="C6216" t="s">
        <v>99</v>
      </c>
      <c r="D6216" t="s">
        <v>100</v>
      </c>
      <c r="E6216">
        <v>10</v>
      </c>
      <c r="F6216" t="s">
        <v>55</v>
      </c>
      <c r="G6216">
        <v>2.3576339405255999</v>
      </c>
      <c r="H6216">
        <v>0</v>
      </c>
      <c r="I6216">
        <v>-0.41755828292292801</v>
      </c>
      <c r="J6216" s="1">
        <v>0</v>
      </c>
      <c r="K6216" s="1">
        <v>150</v>
      </c>
    </row>
    <row r="6217" spans="1:11">
      <c r="A6217" t="s">
        <v>32</v>
      </c>
      <c r="B6217" t="s">
        <v>127</v>
      </c>
      <c r="C6217" t="s">
        <v>99</v>
      </c>
      <c r="D6217" t="s">
        <v>100</v>
      </c>
      <c r="E6217">
        <v>10</v>
      </c>
      <c r="F6217" t="s">
        <v>61</v>
      </c>
      <c r="G6217">
        <v>2.3576339405255999</v>
      </c>
      <c r="H6217">
        <v>0</v>
      </c>
      <c r="I6217">
        <v>0.27531906860253702</v>
      </c>
      <c r="J6217" s="1">
        <v>0</v>
      </c>
      <c r="K6217" s="1">
        <v>150</v>
      </c>
    </row>
    <row r="6218" spans="1:11">
      <c r="A6218" t="s">
        <v>32</v>
      </c>
      <c r="B6218" t="s">
        <v>127</v>
      </c>
      <c r="C6218" t="s">
        <v>99</v>
      </c>
      <c r="D6218" t="s">
        <v>100</v>
      </c>
      <c r="E6218">
        <v>10</v>
      </c>
      <c r="F6218" t="s">
        <v>60</v>
      </c>
      <c r="G6218">
        <v>2.3576339405255999</v>
      </c>
      <c r="H6218">
        <v>0</v>
      </c>
      <c r="I6218">
        <v>0.46257208203668498</v>
      </c>
      <c r="J6218" s="1">
        <v>0</v>
      </c>
      <c r="K6218" s="1">
        <v>150</v>
      </c>
    </row>
    <row r="6219" spans="1:11">
      <c r="A6219" t="s">
        <v>32</v>
      </c>
      <c r="B6219" t="s">
        <v>127</v>
      </c>
      <c r="C6219" t="s">
        <v>99</v>
      </c>
      <c r="D6219" t="s">
        <v>100</v>
      </c>
      <c r="E6219">
        <v>10</v>
      </c>
      <c r="F6219" t="s">
        <v>57</v>
      </c>
      <c r="G6219">
        <v>2.3576339405255999</v>
      </c>
      <c r="H6219">
        <v>0</v>
      </c>
      <c r="I6219">
        <v>-0.35024250663800199</v>
      </c>
      <c r="J6219" s="1">
        <v>0</v>
      </c>
      <c r="K6219" s="1">
        <v>150</v>
      </c>
    </row>
    <row r="6220" spans="1:11">
      <c r="A6220" t="s">
        <v>32</v>
      </c>
      <c r="B6220" t="s">
        <v>127</v>
      </c>
      <c r="C6220" t="s">
        <v>99</v>
      </c>
      <c r="D6220" t="s">
        <v>100</v>
      </c>
      <c r="E6220">
        <v>10</v>
      </c>
      <c r="F6220" t="s">
        <v>59</v>
      </c>
      <c r="G6220">
        <v>2.3576339405255999</v>
      </c>
      <c r="H6220">
        <v>0</v>
      </c>
      <c r="I6220">
        <v>4.8047866594741903E-2</v>
      </c>
      <c r="J6220" s="1">
        <v>0</v>
      </c>
      <c r="K6220" s="1">
        <v>150</v>
      </c>
    </row>
    <row r="6221" spans="1:11">
      <c r="A6221" t="s">
        <v>32</v>
      </c>
      <c r="B6221" t="s">
        <v>127</v>
      </c>
      <c r="C6221" t="s">
        <v>99</v>
      </c>
      <c r="D6221" t="s">
        <v>100</v>
      </c>
      <c r="E6221">
        <v>10</v>
      </c>
      <c r="F6221" t="s">
        <v>83</v>
      </c>
      <c r="G6221">
        <v>2.3576339405255999</v>
      </c>
      <c r="H6221">
        <v>0</v>
      </c>
      <c r="I6221">
        <v>-5.6658596235740601E-3</v>
      </c>
      <c r="J6221" s="1">
        <v>0</v>
      </c>
      <c r="K6221" s="1">
        <v>150</v>
      </c>
    </row>
    <row r="6222" spans="1:11">
      <c r="A6222" t="s">
        <v>32</v>
      </c>
      <c r="B6222" t="s">
        <v>127</v>
      </c>
      <c r="C6222" t="s">
        <v>99</v>
      </c>
      <c r="D6222" t="s">
        <v>100</v>
      </c>
      <c r="E6222">
        <v>10</v>
      </c>
      <c r="F6222" t="s">
        <v>65</v>
      </c>
      <c r="G6222">
        <v>2.3576339405255999</v>
      </c>
      <c r="H6222">
        <v>0</v>
      </c>
      <c r="I6222">
        <v>-0.31847756309523201</v>
      </c>
      <c r="J6222" s="1">
        <v>0</v>
      </c>
      <c r="K6222" s="1">
        <v>150</v>
      </c>
    </row>
    <row r="6223" spans="1:11">
      <c r="A6223" t="s">
        <v>32</v>
      </c>
      <c r="B6223" t="s">
        <v>127</v>
      </c>
      <c r="C6223" t="s">
        <v>99</v>
      </c>
      <c r="D6223" t="s">
        <v>100</v>
      </c>
      <c r="E6223">
        <v>10</v>
      </c>
      <c r="F6223" t="s">
        <v>64</v>
      </c>
      <c r="G6223">
        <v>2.3576339405255999</v>
      </c>
      <c r="H6223">
        <v>0</v>
      </c>
      <c r="I6223">
        <v>0.46533163594538102</v>
      </c>
      <c r="J6223" s="1">
        <v>0</v>
      </c>
      <c r="K6223" s="1">
        <v>150</v>
      </c>
    </row>
    <row r="6224" spans="1:11">
      <c r="A6224" t="s">
        <v>32</v>
      </c>
      <c r="B6224" t="s">
        <v>127</v>
      </c>
      <c r="C6224" t="s">
        <v>99</v>
      </c>
      <c r="D6224" t="s">
        <v>100</v>
      </c>
      <c r="E6224">
        <v>10</v>
      </c>
      <c r="F6224" t="s">
        <v>17</v>
      </c>
      <c r="G6224">
        <v>2.3576339405255999</v>
      </c>
      <c r="H6224">
        <v>0</v>
      </c>
      <c r="I6224">
        <v>2.18204690770048E-2</v>
      </c>
      <c r="J6224" s="1">
        <v>0</v>
      </c>
      <c r="K6224" s="1">
        <v>150</v>
      </c>
    </row>
    <row r="6225" spans="1:11">
      <c r="A6225" t="s">
        <v>32</v>
      </c>
      <c r="B6225" t="s">
        <v>127</v>
      </c>
      <c r="C6225" t="s">
        <v>99</v>
      </c>
      <c r="D6225" t="s">
        <v>100</v>
      </c>
      <c r="E6225">
        <v>10</v>
      </c>
      <c r="F6225" t="s">
        <v>63</v>
      </c>
      <c r="G6225">
        <v>2.3576339405255999</v>
      </c>
      <c r="H6225">
        <v>0</v>
      </c>
      <c r="I6225">
        <v>0.35839279733541302</v>
      </c>
      <c r="J6225" s="1">
        <v>0</v>
      </c>
      <c r="K6225" s="1">
        <v>150</v>
      </c>
    </row>
    <row r="6226" spans="1:11">
      <c r="A6226" t="s">
        <v>32</v>
      </c>
      <c r="B6226" t="s">
        <v>127</v>
      </c>
      <c r="C6226" t="s">
        <v>99</v>
      </c>
      <c r="D6226" t="s">
        <v>100</v>
      </c>
      <c r="E6226">
        <v>10</v>
      </c>
      <c r="F6226" t="s">
        <v>72</v>
      </c>
      <c r="G6226">
        <v>2.3576339405255999</v>
      </c>
      <c r="H6226">
        <v>0</v>
      </c>
      <c r="I6226">
        <v>-8.1342862699462698E-2</v>
      </c>
      <c r="J6226" s="1">
        <v>0</v>
      </c>
      <c r="K6226" s="1">
        <v>150</v>
      </c>
    </row>
    <row r="6227" spans="1:11">
      <c r="A6227" t="s">
        <v>32</v>
      </c>
      <c r="B6227" t="s">
        <v>127</v>
      </c>
      <c r="C6227" t="s">
        <v>99</v>
      </c>
      <c r="D6227" t="s">
        <v>100</v>
      </c>
      <c r="E6227">
        <v>11</v>
      </c>
      <c r="F6227" t="s">
        <v>62</v>
      </c>
      <c r="G6227">
        <v>2.3373161988840598</v>
      </c>
      <c r="H6227">
        <v>0</v>
      </c>
      <c r="I6227">
        <v>0.23290838903546299</v>
      </c>
      <c r="J6227" s="1">
        <v>0</v>
      </c>
      <c r="K6227" s="1">
        <v>150</v>
      </c>
    </row>
    <row r="6228" spans="1:11">
      <c r="A6228" t="s">
        <v>32</v>
      </c>
      <c r="B6228" t="s">
        <v>127</v>
      </c>
      <c r="C6228" t="s">
        <v>99</v>
      </c>
      <c r="D6228" t="s">
        <v>100</v>
      </c>
      <c r="E6228">
        <v>11</v>
      </c>
      <c r="F6228" t="s">
        <v>84</v>
      </c>
      <c r="G6228">
        <v>2.3373161988840598</v>
      </c>
      <c r="H6228">
        <v>0</v>
      </c>
      <c r="I6228">
        <v>-3.3052342884352E-3</v>
      </c>
      <c r="J6228" s="1">
        <v>0</v>
      </c>
      <c r="K6228" s="1">
        <v>150</v>
      </c>
    </row>
    <row r="6229" spans="1:11">
      <c r="A6229" t="s">
        <v>32</v>
      </c>
      <c r="B6229" t="s">
        <v>127</v>
      </c>
      <c r="C6229" t="s">
        <v>99</v>
      </c>
      <c r="D6229" t="s">
        <v>100</v>
      </c>
      <c r="E6229">
        <v>11</v>
      </c>
      <c r="F6229" t="s">
        <v>80</v>
      </c>
      <c r="G6229">
        <v>2.3373161988840598</v>
      </c>
      <c r="H6229">
        <v>0</v>
      </c>
      <c r="I6229">
        <v>1.6350734803924499E-3</v>
      </c>
      <c r="J6229" s="1">
        <v>0</v>
      </c>
      <c r="K6229" s="1">
        <v>13.334699453551901</v>
      </c>
    </row>
    <row r="6230" spans="1:11">
      <c r="A6230" t="s">
        <v>32</v>
      </c>
      <c r="B6230" t="s">
        <v>127</v>
      </c>
      <c r="C6230" t="s">
        <v>99</v>
      </c>
      <c r="D6230" t="s">
        <v>100</v>
      </c>
      <c r="E6230">
        <v>11</v>
      </c>
      <c r="F6230" t="s">
        <v>80</v>
      </c>
      <c r="G6230">
        <v>2.3373161988840598</v>
      </c>
      <c r="H6230">
        <v>1</v>
      </c>
      <c r="I6230">
        <v>7.0796020904786996E-2</v>
      </c>
      <c r="J6230" s="1">
        <v>13.334699453551901</v>
      </c>
      <c r="K6230" s="1">
        <v>150</v>
      </c>
    </row>
    <row r="6231" spans="1:11">
      <c r="A6231" t="s">
        <v>32</v>
      </c>
      <c r="B6231" t="s">
        <v>127</v>
      </c>
      <c r="C6231" t="s">
        <v>99</v>
      </c>
      <c r="D6231" t="s">
        <v>100</v>
      </c>
      <c r="E6231">
        <v>11</v>
      </c>
      <c r="F6231" t="s">
        <v>81</v>
      </c>
      <c r="G6231">
        <v>2.3373161988840598</v>
      </c>
      <c r="H6231">
        <v>0</v>
      </c>
      <c r="I6231">
        <v>4.70108254332351E-3</v>
      </c>
      <c r="J6231" s="1">
        <v>0</v>
      </c>
      <c r="K6231" s="1">
        <v>150</v>
      </c>
    </row>
    <row r="6232" spans="1:11">
      <c r="A6232" t="s">
        <v>32</v>
      </c>
      <c r="B6232" t="s">
        <v>127</v>
      </c>
      <c r="C6232" t="s">
        <v>99</v>
      </c>
      <c r="D6232" t="s">
        <v>100</v>
      </c>
      <c r="E6232">
        <v>11</v>
      </c>
      <c r="F6232" t="s">
        <v>79</v>
      </c>
      <c r="G6232">
        <v>2.3373161988840598</v>
      </c>
      <c r="H6232">
        <v>0</v>
      </c>
      <c r="I6232">
        <v>-3.5472005128164299E-3</v>
      </c>
      <c r="J6232" s="1">
        <v>0</v>
      </c>
      <c r="K6232" s="1">
        <v>150</v>
      </c>
    </row>
    <row r="6233" spans="1:11">
      <c r="A6233" t="s">
        <v>32</v>
      </c>
      <c r="B6233" t="s">
        <v>127</v>
      </c>
      <c r="C6233" t="s">
        <v>99</v>
      </c>
      <c r="D6233" t="s">
        <v>100</v>
      </c>
      <c r="E6233">
        <v>11</v>
      </c>
      <c r="F6233" t="s">
        <v>66</v>
      </c>
      <c r="G6233">
        <v>2.3373161988840598</v>
      </c>
      <c r="H6233">
        <v>0</v>
      </c>
      <c r="I6233">
        <v>-0.42489532208707198</v>
      </c>
      <c r="J6233" s="1">
        <v>0</v>
      </c>
      <c r="K6233" s="1">
        <v>150</v>
      </c>
    </row>
    <row r="6234" spans="1:11">
      <c r="A6234" t="s">
        <v>32</v>
      </c>
      <c r="B6234" t="s">
        <v>127</v>
      </c>
      <c r="C6234" t="s">
        <v>99</v>
      </c>
      <c r="D6234" t="s">
        <v>100</v>
      </c>
      <c r="E6234">
        <v>11</v>
      </c>
      <c r="F6234" t="s">
        <v>56</v>
      </c>
      <c r="G6234">
        <v>2.3373161988840598</v>
      </c>
      <c r="H6234">
        <v>0</v>
      </c>
      <c r="I6234">
        <v>-0.54615405795557603</v>
      </c>
      <c r="J6234" s="1">
        <v>0</v>
      </c>
      <c r="K6234" s="1">
        <v>150</v>
      </c>
    </row>
    <row r="6235" spans="1:11">
      <c r="A6235" t="s">
        <v>32</v>
      </c>
      <c r="B6235" t="s">
        <v>127</v>
      </c>
      <c r="C6235" t="s">
        <v>99</v>
      </c>
      <c r="D6235" t="s">
        <v>100</v>
      </c>
      <c r="E6235">
        <v>11</v>
      </c>
      <c r="F6235" t="s">
        <v>82</v>
      </c>
      <c r="G6235">
        <v>2.3373161988840598</v>
      </c>
      <c r="H6235">
        <v>0</v>
      </c>
      <c r="I6235">
        <v>-1.4855481819271599E-3</v>
      </c>
      <c r="J6235" s="1">
        <v>0</v>
      </c>
      <c r="K6235" s="1">
        <v>150</v>
      </c>
    </row>
    <row r="6236" spans="1:11">
      <c r="A6236" t="s">
        <v>32</v>
      </c>
      <c r="B6236" t="s">
        <v>127</v>
      </c>
      <c r="C6236" t="s">
        <v>99</v>
      </c>
      <c r="D6236" t="s">
        <v>100</v>
      </c>
      <c r="E6236">
        <v>11</v>
      </c>
      <c r="F6236" t="s">
        <v>85</v>
      </c>
      <c r="G6236">
        <v>2.3373161988840598</v>
      </c>
      <c r="H6236">
        <v>0</v>
      </c>
      <c r="I6236">
        <v>-5.26939577759079E-3</v>
      </c>
      <c r="J6236" s="1">
        <v>0</v>
      </c>
      <c r="K6236" s="1">
        <v>150</v>
      </c>
    </row>
    <row r="6237" spans="1:11">
      <c r="A6237" t="s">
        <v>32</v>
      </c>
      <c r="B6237" t="s">
        <v>127</v>
      </c>
      <c r="C6237" t="s">
        <v>99</v>
      </c>
      <c r="D6237" t="s">
        <v>100</v>
      </c>
      <c r="E6237">
        <v>11</v>
      </c>
      <c r="F6237" t="s">
        <v>55</v>
      </c>
      <c r="G6237">
        <v>2.3373161988840598</v>
      </c>
      <c r="H6237">
        <v>0</v>
      </c>
      <c r="I6237">
        <v>-0.39335395088381703</v>
      </c>
      <c r="J6237" s="1">
        <v>0</v>
      </c>
      <c r="K6237" s="1">
        <v>150</v>
      </c>
    </row>
    <row r="6238" spans="1:11">
      <c r="A6238" t="s">
        <v>32</v>
      </c>
      <c r="B6238" t="s">
        <v>127</v>
      </c>
      <c r="C6238" t="s">
        <v>99</v>
      </c>
      <c r="D6238" t="s">
        <v>100</v>
      </c>
      <c r="E6238">
        <v>11</v>
      </c>
      <c r="F6238" t="s">
        <v>61</v>
      </c>
      <c r="G6238">
        <v>2.3373161988840598</v>
      </c>
      <c r="H6238">
        <v>0</v>
      </c>
      <c r="I6238">
        <v>0.25953289701576998</v>
      </c>
      <c r="J6238" s="1">
        <v>0</v>
      </c>
      <c r="K6238" s="1">
        <v>150</v>
      </c>
    </row>
    <row r="6239" spans="1:11">
      <c r="A6239" t="s">
        <v>32</v>
      </c>
      <c r="B6239" t="s">
        <v>127</v>
      </c>
      <c r="C6239" t="s">
        <v>99</v>
      </c>
      <c r="D6239" t="s">
        <v>100</v>
      </c>
      <c r="E6239">
        <v>11</v>
      </c>
      <c r="F6239" t="s">
        <v>60</v>
      </c>
      <c r="G6239">
        <v>2.3373161988840598</v>
      </c>
      <c r="H6239">
        <v>0</v>
      </c>
      <c r="I6239">
        <v>0.45054621392305799</v>
      </c>
      <c r="J6239" s="1">
        <v>0</v>
      </c>
      <c r="K6239" s="1">
        <v>150</v>
      </c>
    </row>
    <row r="6240" spans="1:11">
      <c r="A6240" t="s">
        <v>32</v>
      </c>
      <c r="B6240" t="s">
        <v>127</v>
      </c>
      <c r="C6240" t="s">
        <v>99</v>
      </c>
      <c r="D6240" t="s">
        <v>100</v>
      </c>
      <c r="E6240">
        <v>11</v>
      </c>
      <c r="F6240" t="s">
        <v>57</v>
      </c>
      <c r="G6240">
        <v>2.3373161988840598</v>
      </c>
      <c r="H6240">
        <v>0</v>
      </c>
      <c r="I6240">
        <v>-0.34718349825936701</v>
      </c>
      <c r="J6240" s="1">
        <v>0</v>
      </c>
      <c r="K6240" s="1">
        <v>150</v>
      </c>
    </row>
    <row r="6241" spans="1:11">
      <c r="A6241" t="s">
        <v>32</v>
      </c>
      <c r="B6241" t="s">
        <v>127</v>
      </c>
      <c r="C6241" t="s">
        <v>99</v>
      </c>
      <c r="D6241" t="s">
        <v>100</v>
      </c>
      <c r="E6241">
        <v>11</v>
      </c>
      <c r="F6241" t="s">
        <v>59</v>
      </c>
      <c r="G6241">
        <v>2.3373161988840598</v>
      </c>
      <c r="H6241">
        <v>0</v>
      </c>
      <c r="I6241">
        <v>2.99121107305634E-2</v>
      </c>
      <c r="J6241" s="1">
        <v>0</v>
      </c>
      <c r="K6241" s="1">
        <v>150</v>
      </c>
    </row>
    <row r="6242" spans="1:11">
      <c r="A6242" t="s">
        <v>32</v>
      </c>
      <c r="B6242" t="s">
        <v>127</v>
      </c>
      <c r="C6242" t="s">
        <v>99</v>
      </c>
      <c r="D6242" t="s">
        <v>100</v>
      </c>
      <c r="E6242">
        <v>11</v>
      </c>
      <c r="F6242" t="s">
        <v>83</v>
      </c>
      <c r="G6242">
        <v>2.3373161988840598</v>
      </c>
      <c r="H6242">
        <v>0</v>
      </c>
      <c r="I6242">
        <v>-6.9296371016857603E-3</v>
      </c>
      <c r="J6242" s="1">
        <v>0</v>
      </c>
      <c r="K6242" s="1">
        <v>150</v>
      </c>
    </row>
    <row r="6243" spans="1:11">
      <c r="A6243" t="s">
        <v>32</v>
      </c>
      <c r="B6243" t="s">
        <v>127</v>
      </c>
      <c r="C6243" t="s">
        <v>99</v>
      </c>
      <c r="D6243" t="s">
        <v>100</v>
      </c>
      <c r="E6243">
        <v>11</v>
      </c>
      <c r="F6243" t="s">
        <v>65</v>
      </c>
      <c r="G6243">
        <v>2.3373161988840598</v>
      </c>
      <c r="H6243">
        <v>0</v>
      </c>
      <c r="I6243">
        <v>-0.34274020731559901</v>
      </c>
      <c r="J6243" s="1">
        <v>0</v>
      </c>
      <c r="K6243" s="1">
        <v>150</v>
      </c>
    </row>
    <row r="6244" spans="1:11">
      <c r="A6244" t="s">
        <v>32</v>
      </c>
      <c r="B6244" t="s">
        <v>127</v>
      </c>
      <c r="C6244" t="s">
        <v>99</v>
      </c>
      <c r="D6244" t="s">
        <v>100</v>
      </c>
      <c r="E6244">
        <v>11</v>
      </c>
      <c r="F6244" t="s">
        <v>64</v>
      </c>
      <c r="G6244">
        <v>2.3373161988840598</v>
      </c>
      <c r="H6244">
        <v>0</v>
      </c>
      <c r="I6244">
        <v>0.413001477936707</v>
      </c>
      <c r="J6244" s="1">
        <v>0</v>
      </c>
      <c r="K6244" s="1">
        <v>150</v>
      </c>
    </row>
    <row r="6245" spans="1:11">
      <c r="A6245" t="s">
        <v>32</v>
      </c>
      <c r="B6245" t="s">
        <v>127</v>
      </c>
      <c r="C6245" t="s">
        <v>99</v>
      </c>
      <c r="D6245" t="s">
        <v>100</v>
      </c>
      <c r="E6245">
        <v>11</v>
      </c>
      <c r="F6245" t="s">
        <v>17</v>
      </c>
      <c r="G6245">
        <v>2.3373161988840598</v>
      </c>
      <c r="H6245">
        <v>0</v>
      </c>
      <c r="I6245">
        <v>2.47608124129877E-2</v>
      </c>
      <c r="J6245" s="1">
        <v>0</v>
      </c>
      <c r="K6245" s="1">
        <v>150</v>
      </c>
    </row>
    <row r="6246" spans="1:11">
      <c r="A6246" t="s">
        <v>32</v>
      </c>
      <c r="B6246" t="s">
        <v>127</v>
      </c>
      <c r="C6246" t="s">
        <v>99</v>
      </c>
      <c r="D6246" t="s">
        <v>100</v>
      </c>
      <c r="E6246">
        <v>11</v>
      </c>
      <c r="F6246" t="s">
        <v>63</v>
      </c>
      <c r="G6246">
        <v>2.3373161988840598</v>
      </c>
      <c r="H6246">
        <v>0</v>
      </c>
      <c r="I6246">
        <v>0.35573563182274898</v>
      </c>
      <c r="J6246" s="1">
        <v>0</v>
      </c>
      <c r="K6246" s="1">
        <v>150</v>
      </c>
    </row>
    <row r="6247" spans="1:11">
      <c r="A6247" t="s">
        <v>32</v>
      </c>
      <c r="B6247" t="s">
        <v>127</v>
      </c>
      <c r="C6247" t="s">
        <v>99</v>
      </c>
      <c r="D6247" t="s">
        <v>100</v>
      </c>
      <c r="E6247">
        <v>11</v>
      </c>
      <c r="F6247" t="s">
        <v>72</v>
      </c>
      <c r="G6247">
        <v>2.3373161988840598</v>
      </c>
      <c r="H6247">
        <v>0</v>
      </c>
      <c r="I6247">
        <v>-9.3159867764375598E-2</v>
      </c>
      <c r="J6247" s="1">
        <v>0</v>
      </c>
      <c r="K6247" s="1">
        <v>150</v>
      </c>
    </row>
    <row r="6248" spans="1:11">
      <c r="A6248" t="s">
        <v>32</v>
      </c>
      <c r="B6248" t="s">
        <v>127</v>
      </c>
      <c r="C6248" t="s">
        <v>99</v>
      </c>
      <c r="D6248" t="s">
        <v>100</v>
      </c>
      <c r="E6248">
        <v>12</v>
      </c>
      <c r="F6248" t="s">
        <v>62</v>
      </c>
      <c r="G6248">
        <v>2.3203719347498102</v>
      </c>
      <c r="H6248">
        <v>0</v>
      </c>
      <c r="I6248">
        <v>0.23140759707460901</v>
      </c>
      <c r="J6248" s="1">
        <v>0</v>
      </c>
      <c r="K6248" s="1">
        <v>150</v>
      </c>
    </row>
    <row r="6249" spans="1:11">
      <c r="A6249" t="s">
        <v>32</v>
      </c>
      <c r="B6249" t="s">
        <v>127</v>
      </c>
      <c r="C6249" t="s">
        <v>99</v>
      </c>
      <c r="D6249" t="s">
        <v>100</v>
      </c>
      <c r="E6249">
        <v>12</v>
      </c>
      <c r="F6249" t="s">
        <v>84</v>
      </c>
      <c r="G6249">
        <v>2.3203719347498102</v>
      </c>
      <c r="H6249">
        <v>0</v>
      </c>
      <c r="I6249">
        <v>-3.0008346818699398E-3</v>
      </c>
      <c r="J6249" s="1">
        <v>0</v>
      </c>
      <c r="K6249" s="1">
        <v>150</v>
      </c>
    </row>
    <row r="6250" spans="1:11">
      <c r="A6250" t="s">
        <v>32</v>
      </c>
      <c r="B6250" t="s">
        <v>127</v>
      </c>
      <c r="C6250" t="s">
        <v>99</v>
      </c>
      <c r="D6250" t="s">
        <v>100</v>
      </c>
      <c r="E6250">
        <v>12</v>
      </c>
      <c r="F6250" t="s">
        <v>80</v>
      </c>
      <c r="G6250">
        <v>2.3203719347498102</v>
      </c>
      <c r="H6250">
        <v>0</v>
      </c>
      <c r="I6250">
        <v>6.6624308866851797E-3</v>
      </c>
      <c r="J6250" s="1">
        <v>0</v>
      </c>
      <c r="K6250" s="1">
        <v>13.275956284153001</v>
      </c>
    </row>
    <row r="6251" spans="1:11">
      <c r="A6251" t="s">
        <v>32</v>
      </c>
      <c r="B6251" t="s">
        <v>127</v>
      </c>
      <c r="C6251" t="s">
        <v>99</v>
      </c>
      <c r="D6251" t="s">
        <v>100</v>
      </c>
      <c r="E6251">
        <v>12</v>
      </c>
      <c r="F6251" t="s">
        <v>80</v>
      </c>
      <c r="G6251">
        <v>2.3203719347498102</v>
      </c>
      <c r="H6251">
        <v>1</v>
      </c>
      <c r="I6251">
        <v>5.8389792819766403E-2</v>
      </c>
      <c r="J6251" s="1">
        <v>13.275956284153001</v>
      </c>
      <c r="K6251" s="1">
        <v>150</v>
      </c>
    </row>
    <row r="6252" spans="1:11">
      <c r="A6252" t="s">
        <v>32</v>
      </c>
      <c r="B6252" t="s">
        <v>127</v>
      </c>
      <c r="C6252" t="s">
        <v>99</v>
      </c>
      <c r="D6252" t="s">
        <v>100</v>
      </c>
      <c r="E6252">
        <v>12</v>
      </c>
      <c r="F6252" t="s">
        <v>81</v>
      </c>
      <c r="G6252">
        <v>2.3203719347498102</v>
      </c>
      <c r="H6252">
        <v>0</v>
      </c>
      <c r="I6252">
        <v>-4.1528693728641198E-3</v>
      </c>
      <c r="J6252" s="1">
        <v>0</v>
      </c>
      <c r="K6252" s="1">
        <v>150</v>
      </c>
    </row>
    <row r="6253" spans="1:11">
      <c r="A6253" t="s">
        <v>32</v>
      </c>
      <c r="B6253" t="s">
        <v>127</v>
      </c>
      <c r="C6253" t="s">
        <v>99</v>
      </c>
      <c r="D6253" t="s">
        <v>100</v>
      </c>
      <c r="E6253">
        <v>12</v>
      </c>
      <c r="F6253" t="s">
        <v>79</v>
      </c>
      <c r="G6253">
        <v>2.3203719347498102</v>
      </c>
      <c r="H6253">
        <v>0</v>
      </c>
      <c r="I6253">
        <v>8.1311514515766507E-3</v>
      </c>
      <c r="J6253" s="1">
        <v>0</v>
      </c>
      <c r="K6253" s="1">
        <v>150</v>
      </c>
    </row>
    <row r="6254" spans="1:11">
      <c r="A6254" t="s">
        <v>32</v>
      </c>
      <c r="B6254" t="s">
        <v>127</v>
      </c>
      <c r="C6254" t="s">
        <v>99</v>
      </c>
      <c r="D6254" t="s">
        <v>100</v>
      </c>
      <c r="E6254">
        <v>12</v>
      </c>
      <c r="F6254" t="s">
        <v>66</v>
      </c>
      <c r="G6254">
        <v>2.3203719347498102</v>
      </c>
      <c r="H6254">
        <v>0</v>
      </c>
      <c r="I6254">
        <v>-0.46088973540271999</v>
      </c>
      <c r="J6254" s="1">
        <v>0</v>
      </c>
      <c r="K6254" s="1">
        <v>150</v>
      </c>
    </row>
    <row r="6255" spans="1:11">
      <c r="A6255" t="s">
        <v>32</v>
      </c>
      <c r="B6255" t="s">
        <v>127</v>
      </c>
      <c r="C6255" t="s">
        <v>99</v>
      </c>
      <c r="D6255" t="s">
        <v>100</v>
      </c>
      <c r="E6255">
        <v>12</v>
      </c>
      <c r="F6255" t="s">
        <v>56</v>
      </c>
      <c r="G6255">
        <v>2.3203719347498102</v>
      </c>
      <c r="H6255">
        <v>0</v>
      </c>
      <c r="I6255">
        <v>-0.50735524252048603</v>
      </c>
      <c r="J6255" s="1">
        <v>0</v>
      </c>
      <c r="K6255" s="1">
        <v>150</v>
      </c>
    </row>
    <row r="6256" spans="1:11">
      <c r="A6256" t="s">
        <v>32</v>
      </c>
      <c r="B6256" t="s">
        <v>127</v>
      </c>
      <c r="C6256" t="s">
        <v>99</v>
      </c>
      <c r="D6256" t="s">
        <v>100</v>
      </c>
      <c r="E6256">
        <v>12</v>
      </c>
      <c r="F6256" t="s">
        <v>82</v>
      </c>
      <c r="G6256">
        <v>2.3203719347498102</v>
      </c>
      <c r="H6256">
        <v>0</v>
      </c>
      <c r="I6256">
        <v>1.45172729971218E-2</v>
      </c>
      <c r="J6256" s="1">
        <v>0</v>
      </c>
      <c r="K6256" s="1">
        <v>150</v>
      </c>
    </row>
    <row r="6257" spans="1:11">
      <c r="A6257" t="s">
        <v>32</v>
      </c>
      <c r="B6257" t="s">
        <v>127</v>
      </c>
      <c r="C6257" t="s">
        <v>99</v>
      </c>
      <c r="D6257" t="s">
        <v>100</v>
      </c>
      <c r="E6257">
        <v>12</v>
      </c>
      <c r="F6257" t="s">
        <v>85</v>
      </c>
      <c r="G6257">
        <v>2.3203719347498102</v>
      </c>
      <c r="H6257">
        <v>0</v>
      </c>
      <c r="I6257">
        <v>-5.3827179995045603E-3</v>
      </c>
      <c r="J6257" s="1">
        <v>0</v>
      </c>
      <c r="K6257" s="1">
        <v>150</v>
      </c>
    </row>
    <row r="6258" spans="1:11">
      <c r="A6258" t="s">
        <v>32</v>
      </c>
      <c r="B6258" t="s">
        <v>127</v>
      </c>
      <c r="C6258" t="s">
        <v>99</v>
      </c>
      <c r="D6258" t="s">
        <v>100</v>
      </c>
      <c r="E6258">
        <v>12</v>
      </c>
      <c r="F6258" t="s">
        <v>55</v>
      </c>
      <c r="G6258">
        <v>2.3203719347498102</v>
      </c>
      <c r="H6258">
        <v>0</v>
      </c>
      <c r="I6258">
        <v>-0.39690955909783798</v>
      </c>
      <c r="J6258" s="1">
        <v>0</v>
      </c>
      <c r="K6258" s="1">
        <v>150</v>
      </c>
    </row>
    <row r="6259" spans="1:11">
      <c r="A6259" t="s">
        <v>32</v>
      </c>
      <c r="B6259" t="s">
        <v>127</v>
      </c>
      <c r="C6259" t="s">
        <v>99</v>
      </c>
      <c r="D6259" t="s">
        <v>100</v>
      </c>
      <c r="E6259">
        <v>12</v>
      </c>
      <c r="F6259" t="s">
        <v>61</v>
      </c>
      <c r="G6259">
        <v>2.3203719347498102</v>
      </c>
      <c r="H6259">
        <v>0</v>
      </c>
      <c r="I6259">
        <v>0.27345924780473502</v>
      </c>
      <c r="J6259" s="1">
        <v>0</v>
      </c>
      <c r="K6259" s="1">
        <v>150</v>
      </c>
    </row>
    <row r="6260" spans="1:11">
      <c r="A6260" t="s">
        <v>32</v>
      </c>
      <c r="B6260" t="s">
        <v>127</v>
      </c>
      <c r="C6260" t="s">
        <v>99</v>
      </c>
      <c r="D6260" t="s">
        <v>100</v>
      </c>
      <c r="E6260">
        <v>12</v>
      </c>
      <c r="F6260" t="s">
        <v>60</v>
      </c>
      <c r="G6260">
        <v>2.3203719347498102</v>
      </c>
      <c r="H6260">
        <v>0</v>
      </c>
      <c r="I6260">
        <v>0.42720842187515101</v>
      </c>
      <c r="J6260" s="1">
        <v>0</v>
      </c>
      <c r="K6260" s="1">
        <v>150</v>
      </c>
    </row>
    <row r="6261" spans="1:11">
      <c r="A6261" t="s">
        <v>32</v>
      </c>
      <c r="B6261" t="s">
        <v>127</v>
      </c>
      <c r="C6261" t="s">
        <v>99</v>
      </c>
      <c r="D6261" t="s">
        <v>100</v>
      </c>
      <c r="E6261">
        <v>12</v>
      </c>
      <c r="F6261" t="s">
        <v>57</v>
      </c>
      <c r="G6261">
        <v>2.3203719347498102</v>
      </c>
      <c r="H6261">
        <v>0</v>
      </c>
      <c r="I6261">
        <v>-0.34654571714488203</v>
      </c>
      <c r="J6261" s="1">
        <v>0</v>
      </c>
      <c r="K6261" s="1">
        <v>150</v>
      </c>
    </row>
    <row r="6262" spans="1:11">
      <c r="A6262" t="s">
        <v>32</v>
      </c>
      <c r="B6262" t="s">
        <v>127</v>
      </c>
      <c r="C6262" t="s">
        <v>99</v>
      </c>
      <c r="D6262" t="s">
        <v>100</v>
      </c>
      <c r="E6262">
        <v>12</v>
      </c>
      <c r="F6262" t="s">
        <v>59</v>
      </c>
      <c r="G6262">
        <v>2.3203719347498102</v>
      </c>
      <c r="H6262">
        <v>0</v>
      </c>
      <c r="I6262">
        <v>7.99577760438E-3</v>
      </c>
      <c r="J6262" s="1">
        <v>0</v>
      </c>
      <c r="K6262" s="1">
        <v>150</v>
      </c>
    </row>
    <row r="6263" spans="1:11">
      <c r="A6263" t="s">
        <v>32</v>
      </c>
      <c r="B6263" t="s">
        <v>127</v>
      </c>
      <c r="C6263" t="s">
        <v>99</v>
      </c>
      <c r="D6263" t="s">
        <v>100</v>
      </c>
      <c r="E6263">
        <v>12</v>
      </c>
      <c r="F6263" t="s">
        <v>83</v>
      </c>
      <c r="G6263">
        <v>2.3203719347498102</v>
      </c>
      <c r="H6263">
        <v>0</v>
      </c>
      <c r="I6263">
        <v>8.6296836346209192E-3</v>
      </c>
      <c r="J6263" s="1">
        <v>0</v>
      </c>
      <c r="K6263" s="1">
        <v>150</v>
      </c>
    </row>
    <row r="6264" spans="1:11">
      <c r="A6264" t="s">
        <v>32</v>
      </c>
      <c r="B6264" t="s">
        <v>127</v>
      </c>
      <c r="C6264" t="s">
        <v>99</v>
      </c>
      <c r="D6264" t="s">
        <v>100</v>
      </c>
      <c r="E6264">
        <v>12</v>
      </c>
      <c r="F6264" t="s">
        <v>65</v>
      </c>
      <c r="G6264">
        <v>2.3203719347498102</v>
      </c>
      <c r="H6264">
        <v>0</v>
      </c>
      <c r="I6264">
        <v>-0.35899595741720902</v>
      </c>
      <c r="J6264" s="1">
        <v>0</v>
      </c>
      <c r="K6264" s="1">
        <v>150</v>
      </c>
    </row>
    <row r="6265" spans="1:11">
      <c r="A6265" t="s">
        <v>32</v>
      </c>
      <c r="B6265" t="s">
        <v>127</v>
      </c>
      <c r="C6265" t="s">
        <v>99</v>
      </c>
      <c r="D6265" t="s">
        <v>100</v>
      </c>
      <c r="E6265">
        <v>12</v>
      </c>
      <c r="F6265" t="s">
        <v>64</v>
      </c>
      <c r="G6265">
        <v>2.3203719347498102</v>
      </c>
      <c r="H6265">
        <v>0</v>
      </c>
      <c r="I6265">
        <v>0.38819624288170401</v>
      </c>
      <c r="J6265" s="1">
        <v>0</v>
      </c>
      <c r="K6265" s="1">
        <v>150</v>
      </c>
    </row>
    <row r="6266" spans="1:11">
      <c r="A6266" t="s">
        <v>32</v>
      </c>
      <c r="B6266" t="s">
        <v>127</v>
      </c>
      <c r="C6266" t="s">
        <v>99</v>
      </c>
      <c r="D6266" t="s">
        <v>100</v>
      </c>
      <c r="E6266">
        <v>12</v>
      </c>
      <c r="F6266" t="s">
        <v>17</v>
      </c>
      <c r="G6266">
        <v>2.3203719347498102</v>
      </c>
      <c r="H6266">
        <v>0</v>
      </c>
      <c r="I6266">
        <v>2.1927593109671899E-2</v>
      </c>
      <c r="J6266" s="1">
        <v>0</v>
      </c>
      <c r="K6266" s="1">
        <v>150</v>
      </c>
    </row>
    <row r="6267" spans="1:11">
      <c r="A6267" t="s">
        <v>32</v>
      </c>
      <c r="B6267" t="s">
        <v>127</v>
      </c>
      <c r="C6267" t="s">
        <v>99</v>
      </c>
      <c r="D6267" t="s">
        <v>100</v>
      </c>
      <c r="E6267">
        <v>12</v>
      </c>
      <c r="F6267" t="s">
        <v>63</v>
      </c>
      <c r="G6267">
        <v>2.3203719347498102</v>
      </c>
      <c r="H6267">
        <v>0</v>
      </c>
      <c r="I6267">
        <v>0.32693802319598297</v>
      </c>
      <c r="J6267" s="1">
        <v>0</v>
      </c>
      <c r="K6267" s="1">
        <v>150</v>
      </c>
    </row>
    <row r="6268" spans="1:11">
      <c r="A6268" t="s">
        <v>32</v>
      </c>
      <c r="B6268" t="s">
        <v>127</v>
      </c>
      <c r="C6268" t="s">
        <v>99</v>
      </c>
      <c r="D6268" t="s">
        <v>100</v>
      </c>
      <c r="E6268">
        <v>12</v>
      </c>
      <c r="F6268" t="s">
        <v>72</v>
      </c>
      <c r="G6268">
        <v>2.3203719347498102</v>
      </c>
      <c r="H6268">
        <v>0</v>
      </c>
      <c r="I6268">
        <v>-6.1146386289207003E-2</v>
      </c>
      <c r="J6268" s="1">
        <v>0</v>
      </c>
      <c r="K6268" s="1">
        <v>150</v>
      </c>
    </row>
    <row r="6269" spans="1:11">
      <c r="A6269" t="s">
        <v>32</v>
      </c>
      <c r="B6269" t="s">
        <v>127</v>
      </c>
      <c r="C6269" t="s">
        <v>99</v>
      </c>
      <c r="D6269" t="s">
        <v>100</v>
      </c>
      <c r="E6269">
        <v>13</v>
      </c>
      <c r="F6269" t="s">
        <v>62</v>
      </c>
      <c r="G6269">
        <v>2.3075185043383901</v>
      </c>
      <c r="H6269">
        <v>0</v>
      </c>
      <c r="I6269">
        <v>0.204217497699862</v>
      </c>
      <c r="J6269" s="1">
        <v>0</v>
      </c>
      <c r="K6269" s="1">
        <v>150</v>
      </c>
    </row>
    <row r="6270" spans="1:11">
      <c r="A6270" t="s">
        <v>32</v>
      </c>
      <c r="B6270" t="s">
        <v>127</v>
      </c>
      <c r="C6270" t="s">
        <v>99</v>
      </c>
      <c r="D6270" t="s">
        <v>100</v>
      </c>
      <c r="E6270">
        <v>13</v>
      </c>
      <c r="F6270" t="s">
        <v>84</v>
      </c>
      <c r="G6270">
        <v>2.3075185043383901</v>
      </c>
      <c r="H6270">
        <v>0</v>
      </c>
      <c r="I6270">
        <v>2.7634350301097401E-3</v>
      </c>
      <c r="J6270" s="1">
        <v>0</v>
      </c>
      <c r="K6270" s="1">
        <v>150</v>
      </c>
    </row>
    <row r="6271" spans="1:11">
      <c r="A6271" t="s">
        <v>32</v>
      </c>
      <c r="B6271" t="s">
        <v>127</v>
      </c>
      <c r="C6271" t="s">
        <v>99</v>
      </c>
      <c r="D6271" t="s">
        <v>100</v>
      </c>
      <c r="E6271">
        <v>13</v>
      </c>
      <c r="F6271" t="s">
        <v>80</v>
      </c>
      <c r="G6271">
        <v>2.3075185043383901</v>
      </c>
      <c r="H6271">
        <v>0</v>
      </c>
      <c r="I6271">
        <v>6.2616828892157802E-3</v>
      </c>
      <c r="J6271" s="1">
        <v>0</v>
      </c>
      <c r="K6271" s="1">
        <v>12.967213114754101</v>
      </c>
    </row>
    <row r="6272" spans="1:11">
      <c r="A6272" t="s">
        <v>32</v>
      </c>
      <c r="B6272" t="s">
        <v>127</v>
      </c>
      <c r="C6272" t="s">
        <v>99</v>
      </c>
      <c r="D6272" t="s">
        <v>100</v>
      </c>
      <c r="E6272">
        <v>13</v>
      </c>
      <c r="F6272" t="s">
        <v>80</v>
      </c>
      <c r="G6272">
        <v>2.3075185043383901</v>
      </c>
      <c r="H6272">
        <v>1</v>
      </c>
      <c r="I6272">
        <v>5.8648595430205903E-2</v>
      </c>
      <c r="J6272" s="1">
        <v>12.967213114754101</v>
      </c>
      <c r="K6272" s="1">
        <v>150</v>
      </c>
    </row>
    <row r="6273" spans="1:11">
      <c r="A6273" t="s">
        <v>32</v>
      </c>
      <c r="B6273" t="s">
        <v>127</v>
      </c>
      <c r="C6273" t="s">
        <v>99</v>
      </c>
      <c r="D6273" t="s">
        <v>100</v>
      </c>
      <c r="E6273">
        <v>13</v>
      </c>
      <c r="F6273" t="s">
        <v>81</v>
      </c>
      <c r="G6273">
        <v>2.3075185043383901</v>
      </c>
      <c r="H6273">
        <v>0</v>
      </c>
      <c r="I6273">
        <v>-1.00440176141888E-3</v>
      </c>
      <c r="J6273" s="1">
        <v>0</v>
      </c>
      <c r="K6273" s="1">
        <v>150</v>
      </c>
    </row>
    <row r="6274" spans="1:11">
      <c r="A6274" t="s">
        <v>32</v>
      </c>
      <c r="B6274" t="s">
        <v>127</v>
      </c>
      <c r="C6274" t="s">
        <v>99</v>
      </c>
      <c r="D6274" t="s">
        <v>100</v>
      </c>
      <c r="E6274">
        <v>13</v>
      </c>
      <c r="F6274" t="s">
        <v>79</v>
      </c>
      <c r="G6274">
        <v>2.3075185043383901</v>
      </c>
      <c r="H6274">
        <v>0</v>
      </c>
      <c r="I6274">
        <v>-5.4666090589408798E-3</v>
      </c>
      <c r="J6274" s="1">
        <v>0</v>
      </c>
      <c r="K6274" s="1">
        <v>150</v>
      </c>
    </row>
    <row r="6275" spans="1:11">
      <c r="A6275" t="s">
        <v>32</v>
      </c>
      <c r="B6275" t="s">
        <v>127</v>
      </c>
      <c r="C6275" t="s">
        <v>99</v>
      </c>
      <c r="D6275" t="s">
        <v>100</v>
      </c>
      <c r="E6275">
        <v>13</v>
      </c>
      <c r="F6275" t="s">
        <v>66</v>
      </c>
      <c r="G6275">
        <v>2.3075185043383901</v>
      </c>
      <c r="H6275">
        <v>0</v>
      </c>
      <c r="I6275">
        <v>-0.43445399387674399</v>
      </c>
      <c r="J6275" s="1">
        <v>0</v>
      </c>
      <c r="K6275" s="1">
        <v>150</v>
      </c>
    </row>
    <row r="6276" spans="1:11">
      <c r="A6276" t="s">
        <v>32</v>
      </c>
      <c r="B6276" t="s">
        <v>127</v>
      </c>
      <c r="C6276" t="s">
        <v>99</v>
      </c>
      <c r="D6276" t="s">
        <v>100</v>
      </c>
      <c r="E6276">
        <v>13</v>
      </c>
      <c r="F6276" t="s">
        <v>56</v>
      </c>
      <c r="G6276">
        <v>2.3075185043383901</v>
      </c>
      <c r="H6276">
        <v>0</v>
      </c>
      <c r="I6276">
        <v>-0.499834540716728</v>
      </c>
      <c r="J6276" s="1">
        <v>0</v>
      </c>
      <c r="K6276" s="1">
        <v>150</v>
      </c>
    </row>
    <row r="6277" spans="1:11">
      <c r="A6277" t="s">
        <v>32</v>
      </c>
      <c r="B6277" t="s">
        <v>127</v>
      </c>
      <c r="C6277" t="s">
        <v>99</v>
      </c>
      <c r="D6277" t="s">
        <v>100</v>
      </c>
      <c r="E6277">
        <v>13</v>
      </c>
      <c r="F6277" t="s">
        <v>82</v>
      </c>
      <c r="G6277">
        <v>2.3075185043383901</v>
      </c>
      <c r="H6277">
        <v>0</v>
      </c>
      <c r="I6277">
        <v>1.8966542790258899E-2</v>
      </c>
      <c r="J6277" s="1">
        <v>0</v>
      </c>
      <c r="K6277" s="1">
        <v>150</v>
      </c>
    </row>
    <row r="6278" spans="1:11">
      <c r="A6278" t="s">
        <v>32</v>
      </c>
      <c r="B6278" t="s">
        <v>127</v>
      </c>
      <c r="C6278" t="s">
        <v>99</v>
      </c>
      <c r="D6278" t="s">
        <v>100</v>
      </c>
      <c r="E6278">
        <v>13</v>
      </c>
      <c r="F6278" t="s">
        <v>85</v>
      </c>
      <c r="G6278">
        <v>2.3075185043383901</v>
      </c>
      <c r="H6278">
        <v>0</v>
      </c>
      <c r="I6278">
        <v>-5.3048738813113302E-3</v>
      </c>
      <c r="J6278" s="1">
        <v>0</v>
      </c>
      <c r="K6278" s="1">
        <v>150</v>
      </c>
    </row>
    <row r="6279" spans="1:11">
      <c r="A6279" t="s">
        <v>32</v>
      </c>
      <c r="B6279" t="s">
        <v>127</v>
      </c>
      <c r="C6279" t="s">
        <v>99</v>
      </c>
      <c r="D6279" t="s">
        <v>100</v>
      </c>
      <c r="E6279">
        <v>13</v>
      </c>
      <c r="F6279" t="s">
        <v>55</v>
      </c>
      <c r="G6279">
        <v>2.3075185043383901</v>
      </c>
      <c r="H6279">
        <v>0</v>
      </c>
      <c r="I6279">
        <v>-0.38155258255242602</v>
      </c>
      <c r="J6279" s="1">
        <v>0</v>
      </c>
      <c r="K6279" s="1">
        <v>150</v>
      </c>
    </row>
    <row r="6280" spans="1:11">
      <c r="A6280" t="s">
        <v>32</v>
      </c>
      <c r="B6280" t="s">
        <v>127</v>
      </c>
      <c r="C6280" t="s">
        <v>99</v>
      </c>
      <c r="D6280" t="s">
        <v>100</v>
      </c>
      <c r="E6280">
        <v>13</v>
      </c>
      <c r="F6280" t="s">
        <v>61</v>
      </c>
      <c r="G6280">
        <v>2.3075185043383901</v>
      </c>
      <c r="H6280">
        <v>0</v>
      </c>
      <c r="I6280">
        <v>0.255009463241264</v>
      </c>
      <c r="J6280" s="1">
        <v>0</v>
      </c>
      <c r="K6280" s="1">
        <v>150</v>
      </c>
    </row>
    <row r="6281" spans="1:11">
      <c r="A6281" t="s">
        <v>32</v>
      </c>
      <c r="B6281" t="s">
        <v>127</v>
      </c>
      <c r="C6281" t="s">
        <v>99</v>
      </c>
      <c r="D6281" t="s">
        <v>100</v>
      </c>
      <c r="E6281">
        <v>13</v>
      </c>
      <c r="F6281" t="s">
        <v>60</v>
      </c>
      <c r="G6281">
        <v>2.3075185043383901</v>
      </c>
      <c r="H6281">
        <v>0</v>
      </c>
      <c r="I6281">
        <v>0.42093930696796</v>
      </c>
      <c r="J6281" s="1">
        <v>0</v>
      </c>
      <c r="K6281" s="1">
        <v>150</v>
      </c>
    </row>
    <row r="6282" spans="1:11">
      <c r="A6282" t="s">
        <v>32</v>
      </c>
      <c r="B6282" t="s">
        <v>127</v>
      </c>
      <c r="C6282" t="s">
        <v>99</v>
      </c>
      <c r="D6282" t="s">
        <v>100</v>
      </c>
      <c r="E6282">
        <v>13</v>
      </c>
      <c r="F6282" t="s">
        <v>57</v>
      </c>
      <c r="G6282">
        <v>2.3075185043383901</v>
      </c>
      <c r="H6282">
        <v>0</v>
      </c>
      <c r="I6282">
        <v>-0.337378055095098</v>
      </c>
      <c r="J6282" s="1">
        <v>0</v>
      </c>
      <c r="K6282" s="1">
        <v>150</v>
      </c>
    </row>
    <row r="6283" spans="1:11">
      <c r="A6283" t="s">
        <v>32</v>
      </c>
      <c r="B6283" t="s">
        <v>127</v>
      </c>
      <c r="C6283" t="s">
        <v>99</v>
      </c>
      <c r="D6283" t="s">
        <v>100</v>
      </c>
      <c r="E6283">
        <v>13</v>
      </c>
      <c r="F6283" t="s">
        <v>59</v>
      </c>
      <c r="G6283">
        <v>2.3075185043383901</v>
      </c>
      <c r="H6283">
        <v>0</v>
      </c>
      <c r="I6283">
        <v>-3.89495804233642E-3</v>
      </c>
      <c r="J6283" s="1">
        <v>0</v>
      </c>
      <c r="K6283" s="1">
        <v>150</v>
      </c>
    </row>
    <row r="6284" spans="1:11">
      <c r="A6284" t="s">
        <v>32</v>
      </c>
      <c r="B6284" t="s">
        <v>127</v>
      </c>
      <c r="C6284" t="s">
        <v>99</v>
      </c>
      <c r="D6284" t="s">
        <v>100</v>
      </c>
      <c r="E6284">
        <v>13</v>
      </c>
      <c r="F6284" t="s">
        <v>83</v>
      </c>
      <c r="G6284">
        <v>2.3075185043383901</v>
      </c>
      <c r="H6284">
        <v>0</v>
      </c>
      <c r="I6284">
        <v>-8.1494447419445202E-3</v>
      </c>
      <c r="J6284" s="1">
        <v>0</v>
      </c>
      <c r="K6284" s="1">
        <v>150</v>
      </c>
    </row>
    <row r="6285" spans="1:11">
      <c r="A6285" t="s">
        <v>32</v>
      </c>
      <c r="B6285" t="s">
        <v>127</v>
      </c>
      <c r="C6285" t="s">
        <v>99</v>
      </c>
      <c r="D6285" t="s">
        <v>100</v>
      </c>
      <c r="E6285">
        <v>13</v>
      </c>
      <c r="F6285" t="s">
        <v>65</v>
      </c>
      <c r="G6285">
        <v>2.3075185043383901</v>
      </c>
      <c r="H6285">
        <v>0</v>
      </c>
      <c r="I6285">
        <v>-0.37415580630296502</v>
      </c>
      <c r="J6285" s="1">
        <v>0</v>
      </c>
      <c r="K6285" s="1">
        <v>150</v>
      </c>
    </row>
    <row r="6286" spans="1:11">
      <c r="A6286" t="s">
        <v>32</v>
      </c>
      <c r="B6286" t="s">
        <v>127</v>
      </c>
      <c r="C6286" t="s">
        <v>99</v>
      </c>
      <c r="D6286" t="s">
        <v>100</v>
      </c>
      <c r="E6286">
        <v>13</v>
      </c>
      <c r="F6286" t="s">
        <v>64</v>
      </c>
      <c r="G6286">
        <v>2.3075185043383901</v>
      </c>
      <c r="H6286">
        <v>0</v>
      </c>
      <c r="I6286">
        <v>0.37609342957775399</v>
      </c>
      <c r="J6286" s="1">
        <v>0</v>
      </c>
      <c r="K6286" s="1">
        <v>150</v>
      </c>
    </row>
    <row r="6287" spans="1:11">
      <c r="A6287" t="s">
        <v>32</v>
      </c>
      <c r="B6287" t="s">
        <v>127</v>
      </c>
      <c r="C6287" t="s">
        <v>99</v>
      </c>
      <c r="D6287" t="s">
        <v>100</v>
      </c>
      <c r="E6287">
        <v>13</v>
      </c>
      <c r="F6287" t="s">
        <v>17</v>
      </c>
      <c r="G6287">
        <v>2.3075185043383901</v>
      </c>
      <c r="H6287">
        <v>0</v>
      </c>
      <c r="I6287">
        <v>8.23268608065892E-3</v>
      </c>
      <c r="J6287" s="1">
        <v>0</v>
      </c>
      <c r="K6287" s="1">
        <v>150</v>
      </c>
    </row>
    <row r="6288" spans="1:11">
      <c r="A6288" t="s">
        <v>32</v>
      </c>
      <c r="B6288" t="s">
        <v>127</v>
      </c>
      <c r="C6288" t="s">
        <v>99</v>
      </c>
      <c r="D6288" t="s">
        <v>100</v>
      </c>
      <c r="E6288">
        <v>13</v>
      </c>
      <c r="F6288" t="s">
        <v>63</v>
      </c>
      <c r="G6288">
        <v>2.3075185043383901</v>
      </c>
      <c r="H6288">
        <v>0</v>
      </c>
      <c r="I6288">
        <v>0.33132643902453301</v>
      </c>
      <c r="J6288" s="1">
        <v>0</v>
      </c>
      <c r="K6288" s="1">
        <v>150</v>
      </c>
    </row>
    <row r="6289" spans="1:11">
      <c r="A6289" t="s">
        <v>32</v>
      </c>
      <c r="B6289" t="s">
        <v>127</v>
      </c>
      <c r="C6289" t="s">
        <v>99</v>
      </c>
      <c r="D6289" t="s">
        <v>100</v>
      </c>
      <c r="E6289">
        <v>13</v>
      </c>
      <c r="F6289" t="s">
        <v>72</v>
      </c>
      <c r="G6289">
        <v>2.3075185043383901</v>
      </c>
      <c r="H6289">
        <v>0</v>
      </c>
      <c r="I6289">
        <v>-7.0551737350284902E-2</v>
      </c>
      <c r="J6289" s="1">
        <v>0</v>
      </c>
      <c r="K6289" s="1">
        <v>150</v>
      </c>
    </row>
    <row r="6290" spans="1:11">
      <c r="A6290" t="s">
        <v>32</v>
      </c>
      <c r="B6290" t="s">
        <v>127</v>
      </c>
      <c r="C6290" t="s">
        <v>99</v>
      </c>
      <c r="D6290" t="s">
        <v>100</v>
      </c>
      <c r="E6290">
        <v>14</v>
      </c>
      <c r="F6290" t="s">
        <v>62</v>
      </c>
      <c r="G6290">
        <v>2.3063155939131699</v>
      </c>
      <c r="H6290">
        <v>0</v>
      </c>
      <c r="I6290">
        <v>0.18511658651267399</v>
      </c>
      <c r="J6290" s="1">
        <v>0</v>
      </c>
      <c r="K6290" s="1">
        <v>150</v>
      </c>
    </row>
    <row r="6291" spans="1:11">
      <c r="A6291" t="s">
        <v>32</v>
      </c>
      <c r="B6291" t="s">
        <v>127</v>
      </c>
      <c r="C6291" t="s">
        <v>99</v>
      </c>
      <c r="D6291" t="s">
        <v>100</v>
      </c>
      <c r="E6291">
        <v>14</v>
      </c>
      <c r="F6291" t="s">
        <v>84</v>
      </c>
      <c r="G6291">
        <v>2.3063155939131699</v>
      </c>
      <c r="H6291">
        <v>0</v>
      </c>
      <c r="I6291">
        <v>6.1444777786937603E-3</v>
      </c>
      <c r="J6291" s="1">
        <v>0</v>
      </c>
      <c r="K6291" s="1">
        <v>150</v>
      </c>
    </row>
    <row r="6292" spans="1:11">
      <c r="A6292" t="s">
        <v>32</v>
      </c>
      <c r="B6292" t="s">
        <v>127</v>
      </c>
      <c r="C6292" t="s">
        <v>99</v>
      </c>
      <c r="D6292" t="s">
        <v>100</v>
      </c>
      <c r="E6292">
        <v>14</v>
      </c>
      <c r="F6292" t="s">
        <v>80</v>
      </c>
      <c r="G6292">
        <v>2.3063155939131699</v>
      </c>
      <c r="H6292">
        <v>0</v>
      </c>
      <c r="I6292">
        <v>9.6775997272973199E-3</v>
      </c>
      <c r="J6292" s="1">
        <v>0</v>
      </c>
      <c r="K6292" s="1">
        <v>150</v>
      </c>
    </row>
    <row r="6293" spans="1:11">
      <c r="A6293" t="s">
        <v>32</v>
      </c>
      <c r="B6293" t="s">
        <v>127</v>
      </c>
      <c r="C6293" t="s">
        <v>99</v>
      </c>
      <c r="D6293" t="s">
        <v>100</v>
      </c>
      <c r="E6293">
        <v>14</v>
      </c>
      <c r="F6293" t="s">
        <v>81</v>
      </c>
      <c r="G6293">
        <v>2.3063155939131699</v>
      </c>
      <c r="H6293">
        <v>0</v>
      </c>
      <c r="I6293">
        <v>-7.3336970435788898E-3</v>
      </c>
      <c r="J6293" s="1">
        <v>0</v>
      </c>
      <c r="K6293" s="1">
        <v>150</v>
      </c>
    </row>
    <row r="6294" spans="1:11">
      <c r="A6294" t="s">
        <v>32</v>
      </c>
      <c r="B6294" t="s">
        <v>127</v>
      </c>
      <c r="C6294" t="s">
        <v>99</v>
      </c>
      <c r="D6294" t="s">
        <v>100</v>
      </c>
      <c r="E6294">
        <v>14</v>
      </c>
      <c r="F6294" t="s">
        <v>79</v>
      </c>
      <c r="G6294">
        <v>2.3063155939131699</v>
      </c>
      <c r="H6294">
        <v>0</v>
      </c>
      <c r="I6294">
        <v>2.8757992217783601E-3</v>
      </c>
      <c r="J6294" s="1">
        <v>0</v>
      </c>
      <c r="K6294" s="1">
        <v>150</v>
      </c>
    </row>
    <row r="6295" spans="1:11">
      <c r="A6295" t="s">
        <v>32</v>
      </c>
      <c r="B6295" t="s">
        <v>127</v>
      </c>
      <c r="C6295" t="s">
        <v>99</v>
      </c>
      <c r="D6295" t="s">
        <v>100</v>
      </c>
      <c r="E6295">
        <v>14</v>
      </c>
      <c r="F6295" t="s">
        <v>66</v>
      </c>
      <c r="G6295">
        <v>2.3063155939131699</v>
      </c>
      <c r="H6295">
        <v>0</v>
      </c>
      <c r="I6295">
        <v>-0.38506576664789</v>
      </c>
      <c r="J6295" s="1">
        <v>0</v>
      </c>
      <c r="K6295" s="1">
        <v>150</v>
      </c>
    </row>
    <row r="6296" spans="1:11">
      <c r="A6296" t="s">
        <v>32</v>
      </c>
      <c r="B6296" t="s">
        <v>127</v>
      </c>
      <c r="C6296" t="s">
        <v>99</v>
      </c>
      <c r="D6296" t="s">
        <v>100</v>
      </c>
      <c r="E6296">
        <v>14</v>
      </c>
      <c r="F6296" t="s">
        <v>56</v>
      </c>
      <c r="G6296">
        <v>2.3063155939131699</v>
      </c>
      <c r="H6296">
        <v>0</v>
      </c>
      <c r="I6296">
        <v>-0.48039203889869903</v>
      </c>
      <c r="J6296" s="1">
        <v>0</v>
      </c>
      <c r="K6296" s="1">
        <v>150</v>
      </c>
    </row>
    <row r="6297" spans="1:11">
      <c r="A6297" t="s">
        <v>32</v>
      </c>
      <c r="B6297" t="s">
        <v>127</v>
      </c>
      <c r="C6297" t="s">
        <v>99</v>
      </c>
      <c r="D6297" t="s">
        <v>100</v>
      </c>
      <c r="E6297">
        <v>14</v>
      </c>
      <c r="F6297" t="s">
        <v>82</v>
      </c>
      <c r="G6297">
        <v>2.3063155939131699</v>
      </c>
      <c r="H6297">
        <v>0</v>
      </c>
      <c r="I6297">
        <v>1.0124983774267699E-2</v>
      </c>
      <c r="J6297" s="1">
        <v>0</v>
      </c>
      <c r="K6297" s="1">
        <v>150</v>
      </c>
    </row>
    <row r="6298" spans="1:11">
      <c r="A6298" t="s">
        <v>32</v>
      </c>
      <c r="B6298" t="s">
        <v>127</v>
      </c>
      <c r="C6298" t="s">
        <v>99</v>
      </c>
      <c r="D6298" t="s">
        <v>100</v>
      </c>
      <c r="E6298">
        <v>14</v>
      </c>
      <c r="F6298" t="s">
        <v>85</v>
      </c>
      <c r="G6298">
        <v>2.3063155939131699</v>
      </c>
      <c r="H6298">
        <v>0</v>
      </c>
      <c r="I6298">
        <v>-5.54237025402306E-3</v>
      </c>
      <c r="J6298" s="1">
        <v>0</v>
      </c>
      <c r="K6298" s="1">
        <v>150</v>
      </c>
    </row>
    <row r="6299" spans="1:11">
      <c r="A6299" t="s">
        <v>32</v>
      </c>
      <c r="B6299" t="s">
        <v>127</v>
      </c>
      <c r="C6299" t="s">
        <v>99</v>
      </c>
      <c r="D6299" t="s">
        <v>100</v>
      </c>
      <c r="E6299">
        <v>14</v>
      </c>
      <c r="F6299" t="s">
        <v>55</v>
      </c>
      <c r="G6299">
        <v>2.3063155939131699</v>
      </c>
      <c r="H6299">
        <v>0</v>
      </c>
      <c r="I6299">
        <v>-0.34732994545898599</v>
      </c>
      <c r="J6299" s="1">
        <v>0</v>
      </c>
      <c r="K6299" s="1">
        <v>150</v>
      </c>
    </row>
    <row r="6300" spans="1:11">
      <c r="A6300" t="s">
        <v>32</v>
      </c>
      <c r="B6300" t="s">
        <v>127</v>
      </c>
      <c r="C6300" t="s">
        <v>99</v>
      </c>
      <c r="D6300" t="s">
        <v>100</v>
      </c>
      <c r="E6300">
        <v>14</v>
      </c>
      <c r="F6300" t="s">
        <v>61</v>
      </c>
      <c r="G6300">
        <v>2.3063155939131699</v>
      </c>
      <c r="H6300">
        <v>0</v>
      </c>
      <c r="I6300">
        <v>0.249672070573528</v>
      </c>
      <c r="J6300" s="1">
        <v>0</v>
      </c>
      <c r="K6300" s="1">
        <v>150</v>
      </c>
    </row>
    <row r="6301" spans="1:11">
      <c r="A6301" t="s">
        <v>32</v>
      </c>
      <c r="B6301" t="s">
        <v>127</v>
      </c>
      <c r="C6301" t="s">
        <v>99</v>
      </c>
      <c r="D6301" t="s">
        <v>100</v>
      </c>
      <c r="E6301">
        <v>14</v>
      </c>
      <c r="F6301" t="s">
        <v>60</v>
      </c>
      <c r="G6301">
        <v>2.3063155939131699</v>
      </c>
      <c r="H6301">
        <v>0</v>
      </c>
      <c r="I6301">
        <v>0.412251384851133</v>
      </c>
      <c r="J6301" s="1">
        <v>0</v>
      </c>
      <c r="K6301" s="1">
        <v>150</v>
      </c>
    </row>
    <row r="6302" spans="1:11">
      <c r="A6302" t="s">
        <v>32</v>
      </c>
      <c r="B6302" t="s">
        <v>127</v>
      </c>
      <c r="C6302" t="s">
        <v>99</v>
      </c>
      <c r="D6302" t="s">
        <v>100</v>
      </c>
      <c r="E6302">
        <v>14</v>
      </c>
      <c r="F6302" t="s">
        <v>57</v>
      </c>
      <c r="G6302">
        <v>2.3063155939131699</v>
      </c>
      <c r="H6302">
        <v>0</v>
      </c>
      <c r="I6302">
        <v>-0.28707263409267197</v>
      </c>
      <c r="J6302" s="1">
        <v>0</v>
      </c>
      <c r="K6302" s="1">
        <v>150</v>
      </c>
    </row>
    <row r="6303" spans="1:11">
      <c r="A6303" t="s">
        <v>32</v>
      </c>
      <c r="B6303" t="s">
        <v>127</v>
      </c>
      <c r="C6303" t="s">
        <v>99</v>
      </c>
      <c r="D6303" t="s">
        <v>100</v>
      </c>
      <c r="E6303">
        <v>14</v>
      </c>
      <c r="F6303" t="s">
        <v>59</v>
      </c>
      <c r="G6303">
        <v>2.3063155939131699</v>
      </c>
      <c r="H6303">
        <v>0</v>
      </c>
      <c r="I6303">
        <v>-3.85054818487513E-2</v>
      </c>
      <c r="J6303" s="1">
        <v>0</v>
      </c>
      <c r="K6303" s="1">
        <v>150</v>
      </c>
    </row>
    <row r="6304" spans="1:11">
      <c r="A6304" t="s">
        <v>32</v>
      </c>
      <c r="B6304" t="s">
        <v>127</v>
      </c>
      <c r="C6304" t="s">
        <v>99</v>
      </c>
      <c r="D6304" t="s">
        <v>100</v>
      </c>
      <c r="E6304">
        <v>14</v>
      </c>
      <c r="F6304" t="s">
        <v>83</v>
      </c>
      <c r="G6304">
        <v>2.3063155939131699</v>
      </c>
      <c r="H6304">
        <v>0</v>
      </c>
      <c r="I6304">
        <v>-1.4978605501368401E-2</v>
      </c>
      <c r="J6304" s="1">
        <v>0</v>
      </c>
      <c r="K6304" s="1">
        <v>150</v>
      </c>
    </row>
    <row r="6305" spans="1:11">
      <c r="A6305" t="s">
        <v>32</v>
      </c>
      <c r="B6305" t="s">
        <v>127</v>
      </c>
      <c r="C6305" t="s">
        <v>99</v>
      </c>
      <c r="D6305" t="s">
        <v>100</v>
      </c>
      <c r="E6305">
        <v>14</v>
      </c>
      <c r="F6305" t="s">
        <v>65</v>
      </c>
      <c r="G6305">
        <v>2.3063155939131699</v>
      </c>
      <c r="H6305">
        <v>0</v>
      </c>
      <c r="I6305">
        <v>-0.35847709325362997</v>
      </c>
      <c r="J6305" s="1">
        <v>0</v>
      </c>
      <c r="K6305" s="1">
        <v>150</v>
      </c>
    </row>
    <row r="6306" spans="1:11">
      <c r="A6306" t="s">
        <v>32</v>
      </c>
      <c r="B6306" t="s">
        <v>127</v>
      </c>
      <c r="C6306" t="s">
        <v>99</v>
      </c>
      <c r="D6306" t="s">
        <v>100</v>
      </c>
      <c r="E6306">
        <v>14</v>
      </c>
      <c r="F6306" t="s">
        <v>64</v>
      </c>
      <c r="G6306">
        <v>2.3063155939131699</v>
      </c>
      <c r="H6306">
        <v>0</v>
      </c>
      <c r="I6306">
        <v>0.37692763372704202</v>
      </c>
      <c r="J6306" s="1">
        <v>0</v>
      </c>
      <c r="K6306" s="1">
        <v>150</v>
      </c>
    </row>
    <row r="6307" spans="1:11">
      <c r="A6307" t="s">
        <v>32</v>
      </c>
      <c r="B6307" t="s">
        <v>127</v>
      </c>
      <c r="C6307" t="s">
        <v>99</v>
      </c>
      <c r="D6307" t="s">
        <v>100</v>
      </c>
      <c r="E6307">
        <v>14</v>
      </c>
      <c r="F6307" t="s">
        <v>17</v>
      </c>
      <c r="G6307">
        <v>2.3063155939131699</v>
      </c>
      <c r="H6307">
        <v>0</v>
      </c>
      <c r="I6307">
        <v>-8.6260809053842202E-3</v>
      </c>
      <c r="J6307" s="1">
        <v>0</v>
      </c>
      <c r="K6307" s="1">
        <v>150</v>
      </c>
    </row>
    <row r="6308" spans="1:11">
      <c r="A6308" t="s">
        <v>32</v>
      </c>
      <c r="B6308" t="s">
        <v>127</v>
      </c>
      <c r="C6308" t="s">
        <v>99</v>
      </c>
      <c r="D6308" t="s">
        <v>100</v>
      </c>
      <c r="E6308">
        <v>14</v>
      </c>
      <c r="F6308" t="s">
        <v>63</v>
      </c>
      <c r="G6308">
        <v>2.3063155939131699</v>
      </c>
      <c r="H6308">
        <v>0</v>
      </c>
      <c r="I6308">
        <v>0.321076741831335</v>
      </c>
      <c r="J6308" s="1">
        <v>0</v>
      </c>
      <c r="K6308" s="1">
        <v>150</v>
      </c>
    </row>
    <row r="6309" spans="1:11">
      <c r="A6309" t="s">
        <v>32</v>
      </c>
      <c r="B6309" t="s">
        <v>127</v>
      </c>
      <c r="C6309" t="s">
        <v>99</v>
      </c>
      <c r="D6309" t="s">
        <v>100</v>
      </c>
      <c r="E6309">
        <v>14</v>
      </c>
      <c r="F6309" t="s">
        <v>72</v>
      </c>
      <c r="G6309">
        <v>2.3063155939131699</v>
      </c>
      <c r="H6309">
        <v>0</v>
      </c>
      <c r="I6309">
        <v>-8.4612487668971406E-2</v>
      </c>
      <c r="J6309" s="1">
        <v>0</v>
      </c>
      <c r="K6309" s="1">
        <v>150</v>
      </c>
    </row>
    <row r="6310" spans="1:11">
      <c r="A6310" t="s">
        <v>32</v>
      </c>
      <c r="B6310" t="s">
        <v>127</v>
      </c>
      <c r="C6310" t="s">
        <v>99</v>
      </c>
      <c r="D6310" t="s">
        <v>100</v>
      </c>
      <c r="E6310">
        <v>15</v>
      </c>
      <c r="F6310" t="s">
        <v>62</v>
      </c>
      <c r="G6310">
        <v>2.2899470822355799</v>
      </c>
      <c r="H6310">
        <v>0</v>
      </c>
      <c r="I6310">
        <v>0.18871296183992101</v>
      </c>
      <c r="J6310" s="1">
        <v>0</v>
      </c>
      <c r="K6310" s="1">
        <v>150</v>
      </c>
    </row>
    <row r="6311" spans="1:11">
      <c r="A6311" t="s">
        <v>32</v>
      </c>
      <c r="B6311" t="s">
        <v>127</v>
      </c>
      <c r="C6311" t="s">
        <v>99</v>
      </c>
      <c r="D6311" t="s">
        <v>100</v>
      </c>
      <c r="E6311">
        <v>15</v>
      </c>
      <c r="F6311" t="s">
        <v>84</v>
      </c>
      <c r="G6311">
        <v>2.2899470822355799</v>
      </c>
      <c r="H6311">
        <v>0</v>
      </c>
      <c r="I6311">
        <v>4.6918452393030402E-4</v>
      </c>
      <c r="J6311" s="1">
        <v>0</v>
      </c>
      <c r="K6311" s="1">
        <v>150</v>
      </c>
    </row>
    <row r="6312" spans="1:11">
      <c r="A6312" t="s">
        <v>32</v>
      </c>
      <c r="B6312" t="s">
        <v>127</v>
      </c>
      <c r="C6312" t="s">
        <v>99</v>
      </c>
      <c r="D6312" t="s">
        <v>100</v>
      </c>
      <c r="E6312">
        <v>15</v>
      </c>
      <c r="F6312" t="s">
        <v>80</v>
      </c>
      <c r="G6312">
        <v>2.2899470822355799</v>
      </c>
      <c r="H6312">
        <v>0</v>
      </c>
      <c r="I6312">
        <v>-1.6362573622149099E-5</v>
      </c>
      <c r="J6312" s="1">
        <v>0</v>
      </c>
      <c r="K6312" s="1">
        <v>12.6304644808743</v>
      </c>
    </row>
    <row r="6313" spans="1:11">
      <c r="A6313" t="s">
        <v>32</v>
      </c>
      <c r="B6313" t="s">
        <v>127</v>
      </c>
      <c r="C6313" t="s">
        <v>99</v>
      </c>
      <c r="D6313" t="s">
        <v>100</v>
      </c>
      <c r="E6313">
        <v>15</v>
      </c>
      <c r="F6313" t="s">
        <v>80</v>
      </c>
      <c r="G6313">
        <v>2.2899470822355799</v>
      </c>
      <c r="H6313">
        <v>1</v>
      </c>
      <c r="I6313">
        <v>6.4828171050077293E-2</v>
      </c>
      <c r="J6313" s="1">
        <v>12.6304644808743</v>
      </c>
      <c r="K6313" s="1">
        <v>150</v>
      </c>
    </row>
    <row r="6314" spans="1:11">
      <c r="A6314" t="s">
        <v>32</v>
      </c>
      <c r="B6314" t="s">
        <v>127</v>
      </c>
      <c r="C6314" t="s">
        <v>99</v>
      </c>
      <c r="D6314" t="s">
        <v>100</v>
      </c>
      <c r="E6314">
        <v>15</v>
      </c>
      <c r="F6314" t="s">
        <v>81</v>
      </c>
      <c r="G6314">
        <v>2.2899470822355799</v>
      </c>
      <c r="H6314">
        <v>0</v>
      </c>
      <c r="I6314">
        <v>1.1949791623884201E-2</v>
      </c>
      <c r="J6314" s="1">
        <v>0</v>
      </c>
      <c r="K6314" s="1">
        <v>150</v>
      </c>
    </row>
    <row r="6315" spans="1:11">
      <c r="A6315" t="s">
        <v>32</v>
      </c>
      <c r="B6315" t="s">
        <v>127</v>
      </c>
      <c r="C6315" t="s">
        <v>99</v>
      </c>
      <c r="D6315" t="s">
        <v>100</v>
      </c>
      <c r="E6315">
        <v>15</v>
      </c>
      <c r="F6315" t="s">
        <v>79</v>
      </c>
      <c r="G6315">
        <v>2.2899470822355799</v>
      </c>
      <c r="H6315">
        <v>0</v>
      </c>
      <c r="I6315">
        <v>-1.4797493019703799E-2</v>
      </c>
      <c r="J6315" s="1">
        <v>0</v>
      </c>
      <c r="K6315" s="1">
        <v>150</v>
      </c>
    </row>
    <row r="6316" spans="1:11">
      <c r="A6316" t="s">
        <v>32</v>
      </c>
      <c r="B6316" t="s">
        <v>127</v>
      </c>
      <c r="C6316" t="s">
        <v>99</v>
      </c>
      <c r="D6316" t="s">
        <v>100</v>
      </c>
      <c r="E6316">
        <v>15</v>
      </c>
      <c r="F6316" t="s">
        <v>66</v>
      </c>
      <c r="G6316">
        <v>2.2899470822355799</v>
      </c>
      <c r="H6316">
        <v>0</v>
      </c>
      <c r="I6316">
        <v>-0.27781053150427598</v>
      </c>
      <c r="J6316" s="1">
        <v>0</v>
      </c>
      <c r="K6316" s="1">
        <v>150</v>
      </c>
    </row>
    <row r="6317" spans="1:11">
      <c r="A6317" t="s">
        <v>32</v>
      </c>
      <c r="B6317" t="s">
        <v>127</v>
      </c>
      <c r="C6317" t="s">
        <v>99</v>
      </c>
      <c r="D6317" t="s">
        <v>100</v>
      </c>
      <c r="E6317">
        <v>15</v>
      </c>
      <c r="F6317" t="s">
        <v>56</v>
      </c>
      <c r="G6317">
        <v>2.2899470822355799</v>
      </c>
      <c r="H6317">
        <v>0</v>
      </c>
      <c r="I6317">
        <v>-0.45184531194399302</v>
      </c>
      <c r="J6317" s="1">
        <v>0</v>
      </c>
      <c r="K6317" s="1">
        <v>150</v>
      </c>
    </row>
    <row r="6318" spans="1:11">
      <c r="A6318" t="s">
        <v>32</v>
      </c>
      <c r="B6318" t="s">
        <v>127</v>
      </c>
      <c r="C6318" t="s">
        <v>99</v>
      </c>
      <c r="D6318" t="s">
        <v>100</v>
      </c>
      <c r="E6318">
        <v>15</v>
      </c>
      <c r="F6318" t="s">
        <v>82</v>
      </c>
      <c r="G6318">
        <v>2.2899470822355799</v>
      </c>
      <c r="H6318">
        <v>0</v>
      </c>
      <c r="I6318">
        <v>1.5708927912550401E-2</v>
      </c>
      <c r="J6318" s="1">
        <v>0</v>
      </c>
      <c r="K6318" s="1">
        <v>150</v>
      </c>
    </row>
    <row r="6319" spans="1:11">
      <c r="A6319" t="s">
        <v>32</v>
      </c>
      <c r="B6319" t="s">
        <v>127</v>
      </c>
      <c r="C6319" t="s">
        <v>99</v>
      </c>
      <c r="D6319" t="s">
        <v>100</v>
      </c>
      <c r="E6319">
        <v>15</v>
      </c>
      <c r="F6319" t="s">
        <v>85</v>
      </c>
      <c r="G6319">
        <v>2.2899470822355799</v>
      </c>
      <c r="H6319">
        <v>0</v>
      </c>
      <c r="I6319">
        <v>-6.3533311422579297E-3</v>
      </c>
      <c r="J6319" s="1">
        <v>0</v>
      </c>
      <c r="K6319" s="1">
        <v>150</v>
      </c>
    </row>
    <row r="6320" spans="1:11">
      <c r="A6320" t="s">
        <v>32</v>
      </c>
      <c r="B6320" t="s">
        <v>127</v>
      </c>
      <c r="C6320" t="s">
        <v>99</v>
      </c>
      <c r="D6320" t="s">
        <v>100</v>
      </c>
      <c r="E6320">
        <v>15</v>
      </c>
      <c r="F6320" t="s">
        <v>55</v>
      </c>
      <c r="G6320">
        <v>2.2899470822355799</v>
      </c>
      <c r="H6320">
        <v>0</v>
      </c>
      <c r="I6320">
        <v>-0.28460956798558901</v>
      </c>
      <c r="J6320" s="1">
        <v>0</v>
      </c>
      <c r="K6320" s="1">
        <v>150</v>
      </c>
    </row>
    <row r="6321" spans="1:11">
      <c r="A6321" t="s">
        <v>32</v>
      </c>
      <c r="B6321" t="s">
        <v>127</v>
      </c>
      <c r="C6321" t="s">
        <v>99</v>
      </c>
      <c r="D6321" t="s">
        <v>100</v>
      </c>
      <c r="E6321">
        <v>15</v>
      </c>
      <c r="F6321" t="s">
        <v>61</v>
      </c>
      <c r="G6321">
        <v>2.2899470822355799</v>
      </c>
      <c r="H6321">
        <v>0</v>
      </c>
      <c r="I6321">
        <v>0.24871109884850101</v>
      </c>
      <c r="J6321" s="1">
        <v>0</v>
      </c>
      <c r="K6321" s="1">
        <v>150</v>
      </c>
    </row>
    <row r="6322" spans="1:11">
      <c r="A6322" t="s">
        <v>32</v>
      </c>
      <c r="B6322" t="s">
        <v>127</v>
      </c>
      <c r="C6322" t="s">
        <v>99</v>
      </c>
      <c r="D6322" t="s">
        <v>100</v>
      </c>
      <c r="E6322">
        <v>15</v>
      </c>
      <c r="F6322" t="s">
        <v>60</v>
      </c>
      <c r="G6322">
        <v>2.2899470822355799</v>
      </c>
      <c r="H6322">
        <v>0</v>
      </c>
      <c r="I6322">
        <v>0.42500493773155101</v>
      </c>
      <c r="J6322" s="1">
        <v>0</v>
      </c>
      <c r="K6322" s="1">
        <v>150</v>
      </c>
    </row>
    <row r="6323" spans="1:11">
      <c r="A6323" t="s">
        <v>32</v>
      </c>
      <c r="B6323" t="s">
        <v>127</v>
      </c>
      <c r="C6323" t="s">
        <v>99</v>
      </c>
      <c r="D6323" t="s">
        <v>100</v>
      </c>
      <c r="E6323">
        <v>15</v>
      </c>
      <c r="F6323" t="s">
        <v>57</v>
      </c>
      <c r="G6323">
        <v>2.2899470822355799</v>
      </c>
      <c r="H6323">
        <v>0</v>
      </c>
      <c r="I6323">
        <v>-0.26888675046816701</v>
      </c>
      <c r="J6323" s="1">
        <v>0</v>
      </c>
      <c r="K6323" s="1">
        <v>150</v>
      </c>
    </row>
    <row r="6324" spans="1:11">
      <c r="A6324" t="s">
        <v>32</v>
      </c>
      <c r="B6324" t="s">
        <v>127</v>
      </c>
      <c r="C6324" t="s">
        <v>99</v>
      </c>
      <c r="D6324" t="s">
        <v>100</v>
      </c>
      <c r="E6324">
        <v>15</v>
      </c>
      <c r="F6324" t="s">
        <v>59</v>
      </c>
      <c r="G6324">
        <v>2.2899470822355799</v>
      </c>
      <c r="H6324">
        <v>0</v>
      </c>
      <c r="I6324">
        <v>-2.5517639709374599E-2</v>
      </c>
      <c r="J6324" s="1">
        <v>0</v>
      </c>
      <c r="K6324" s="1">
        <v>150</v>
      </c>
    </row>
    <row r="6325" spans="1:11">
      <c r="A6325" t="s">
        <v>32</v>
      </c>
      <c r="B6325" t="s">
        <v>127</v>
      </c>
      <c r="C6325" t="s">
        <v>99</v>
      </c>
      <c r="D6325" t="s">
        <v>100</v>
      </c>
      <c r="E6325">
        <v>15</v>
      </c>
      <c r="F6325" t="s">
        <v>83</v>
      </c>
      <c r="G6325">
        <v>2.2899470822355799</v>
      </c>
      <c r="H6325">
        <v>0</v>
      </c>
      <c r="I6325">
        <v>1.8634714817215799E-2</v>
      </c>
      <c r="J6325" s="1">
        <v>0</v>
      </c>
      <c r="K6325" s="1">
        <v>150</v>
      </c>
    </row>
    <row r="6326" spans="1:11">
      <c r="A6326" t="s">
        <v>32</v>
      </c>
      <c r="B6326" t="s">
        <v>127</v>
      </c>
      <c r="C6326" t="s">
        <v>99</v>
      </c>
      <c r="D6326" t="s">
        <v>100</v>
      </c>
      <c r="E6326">
        <v>15</v>
      </c>
      <c r="F6326" t="s">
        <v>65</v>
      </c>
      <c r="G6326">
        <v>2.2899470822355799</v>
      </c>
      <c r="H6326">
        <v>0</v>
      </c>
      <c r="I6326">
        <v>-0.27792490481286403</v>
      </c>
      <c r="J6326" s="1">
        <v>0</v>
      </c>
      <c r="K6326" s="1">
        <v>150</v>
      </c>
    </row>
    <row r="6327" spans="1:11">
      <c r="A6327" t="s">
        <v>32</v>
      </c>
      <c r="B6327" t="s">
        <v>127</v>
      </c>
      <c r="C6327" t="s">
        <v>99</v>
      </c>
      <c r="D6327" t="s">
        <v>100</v>
      </c>
      <c r="E6327">
        <v>15</v>
      </c>
      <c r="F6327" t="s">
        <v>64</v>
      </c>
      <c r="G6327">
        <v>2.2899470822355799</v>
      </c>
      <c r="H6327">
        <v>0</v>
      </c>
      <c r="I6327">
        <v>0.38342680552340103</v>
      </c>
      <c r="J6327" s="1">
        <v>0</v>
      </c>
      <c r="K6327" s="1">
        <v>150</v>
      </c>
    </row>
    <row r="6328" spans="1:11">
      <c r="A6328" t="s">
        <v>32</v>
      </c>
      <c r="B6328" t="s">
        <v>127</v>
      </c>
      <c r="C6328" t="s">
        <v>99</v>
      </c>
      <c r="D6328" t="s">
        <v>100</v>
      </c>
      <c r="E6328">
        <v>15</v>
      </c>
      <c r="F6328" t="s">
        <v>17</v>
      </c>
      <c r="G6328">
        <v>2.2899470822355799</v>
      </c>
      <c r="H6328">
        <v>0</v>
      </c>
      <c r="I6328">
        <v>1.8064758989624299E-2</v>
      </c>
      <c r="J6328" s="1">
        <v>0</v>
      </c>
      <c r="K6328" s="1">
        <v>150</v>
      </c>
    </row>
    <row r="6329" spans="1:11">
      <c r="A6329" t="s">
        <v>32</v>
      </c>
      <c r="B6329" t="s">
        <v>127</v>
      </c>
      <c r="C6329" t="s">
        <v>99</v>
      </c>
      <c r="D6329" t="s">
        <v>100</v>
      </c>
      <c r="E6329">
        <v>15</v>
      </c>
      <c r="F6329" t="s">
        <v>63</v>
      </c>
      <c r="G6329">
        <v>2.2899470822355799</v>
      </c>
      <c r="H6329">
        <v>0</v>
      </c>
      <c r="I6329">
        <v>0.33294134597135899</v>
      </c>
      <c r="J6329" s="1">
        <v>0</v>
      </c>
      <c r="K6329" s="1">
        <v>150</v>
      </c>
    </row>
    <row r="6330" spans="1:11">
      <c r="A6330" t="s">
        <v>32</v>
      </c>
      <c r="B6330" t="s">
        <v>127</v>
      </c>
      <c r="C6330" t="s">
        <v>99</v>
      </c>
      <c r="D6330" t="s">
        <v>100</v>
      </c>
      <c r="E6330">
        <v>15</v>
      </c>
      <c r="F6330" t="s">
        <v>72</v>
      </c>
      <c r="G6330">
        <v>2.2899470822355799</v>
      </c>
      <c r="H6330">
        <v>0</v>
      </c>
      <c r="I6330">
        <v>-4.3013530933735097E-2</v>
      </c>
      <c r="J6330" s="1">
        <v>0</v>
      </c>
      <c r="K6330" s="1">
        <v>150</v>
      </c>
    </row>
    <row r="6331" spans="1:11">
      <c r="A6331" t="s">
        <v>32</v>
      </c>
      <c r="B6331" t="s">
        <v>127</v>
      </c>
      <c r="C6331" t="s">
        <v>99</v>
      </c>
      <c r="D6331" t="s">
        <v>100</v>
      </c>
      <c r="E6331">
        <v>16</v>
      </c>
      <c r="F6331" t="s">
        <v>62</v>
      </c>
      <c r="G6331">
        <v>2.2967482303050102</v>
      </c>
      <c r="H6331">
        <v>0</v>
      </c>
      <c r="I6331">
        <v>0.17167481712027899</v>
      </c>
      <c r="J6331" s="1">
        <v>0</v>
      </c>
      <c r="K6331" s="1">
        <v>150</v>
      </c>
    </row>
    <row r="6332" spans="1:11">
      <c r="A6332" t="s">
        <v>32</v>
      </c>
      <c r="B6332" t="s">
        <v>127</v>
      </c>
      <c r="C6332" t="s">
        <v>99</v>
      </c>
      <c r="D6332" t="s">
        <v>100</v>
      </c>
      <c r="E6332">
        <v>16</v>
      </c>
      <c r="F6332" t="s">
        <v>84</v>
      </c>
      <c r="G6332">
        <v>2.2967482303050102</v>
      </c>
      <c r="H6332">
        <v>0</v>
      </c>
      <c r="I6332">
        <v>-8.5627438374797794E-3</v>
      </c>
      <c r="J6332" s="1">
        <v>0</v>
      </c>
      <c r="K6332" s="1">
        <v>150</v>
      </c>
    </row>
    <row r="6333" spans="1:11">
      <c r="A6333" t="s">
        <v>32</v>
      </c>
      <c r="B6333" t="s">
        <v>127</v>
      </c>
      <c r="C6333" t="s">
        <v>99</v>
      </c>
      <c r="D6333" t="s">
        <v>100</v>
      </c>
      <c r="E6333">
        <v>16</v>
      </c>
      <c r="F6333" t="s">
        <v>80</v>
      </c>
      <c r="G6333">
        <v>2.2967482303050102</v>
      </c>
      <c r="H6333">
        <v>0</v>
      </c>
      <c r="I6333">
        <v>9.98268269068147E-3</v>
      </c>
      <c r="J6333" s="1">
        <v>0</v>
      </c>
      <c r="K6333" s="1">
        <v>150</v>
      </c>
    </row>
    <row r="6334" spans="1:11">
      <c r="A6334" t="s">
        <v>32</v>
      </c>
      <c r="B6334" t="s">
        <v>127</v>
      </c>
      <c r="C6334" t="s">
        <v>99</v>
      </c>
      <c r="D6334" t="s">
        <v>100</v>
      </c>
      <c r="E6334">
        <v>16</v>
      </c>
      <c r="F6334" t="s">
        <v>81</v>
      </c>
      <c r="G6334">
        <v>2.2967482303050102</v>
      </c>
      <c r="H6334">
        <v>0</v>
      </c>
      <c r="I6334">
        <v>1.57731436867997E-2</v>
      </c>
      <c r="J6334" s="1">
        <v>0</v>
      </c>
      <c r="K6334" s="1">
        <v>150</v>
      </c>
    </row>
    <row r="6335" spans="1:11">
      <c r="A6335" t="s">
        <v>32</v>
      </c>
      <c r="B6335" t="s">
        <v>127</v>
      </c>
      <c r="C6335" t="s">
        <v>99</v>
      </c>
      <c r="D6335" t="s">
        <v>100</v>
      </c>
      <c r="E6335">
        <v>16</v>
      </c>
      <c r="F6335" t="s">
        <v>79</v>
      </c>
      <c r="G6335">
        <v>2.2967482303050102</v>
      </c>
      <c r="H6335">
        <v>0</v>
      </c>
      <c r="I6335">
        <v>-9.4731352442584699E-3</v>
      </c>
      <c r="J6335" s="1">
        <v>0</v>
      </c>
      <c r="K6335" s="1">
        <v>150</v>
      </c>
    </row>
    <row r="6336" spans="1:11">
      <c r="A6336" t="s">
        <v>32</v>
      </c>
      <c r="B6336" t="s">
        <v>127</v>
      </c>
      <c r="C6336" t="s">
        <v>99</v>
      </c>
      <c r="D6336" t="s">
        <v>100</v>
      </c>
      <c r="E6336">
        <v>16</v>
      </c>
      <c r="F6336" t="s">
        <v>66</v>
      </c>
      <c r="G6336">
        <v>2.2967482303050102</v>
      </c>
      <c r="H6336">
        <v>0</v>
      </c>
      <c r="I6336">
        <v>0.215026785777058</v>
      </c>
      <c r="J6336" s="1">
        <v>0</v>
      </c>
      <c r="K6336" s="1">
        <v>150</v>
      </c>
    </row>
    <row r="6337" spans="1:11">
      <c r="A6337" t="s">
        <v>32</v>
      </c>
      <c r="B6337" t="s">
        <v>127</v>
      </c>
      <c r="C6337" t="s">
        <v>99</v>
      </c>
      <c r="D6337" t="s">
        <v>100</v>
      </c>
      <c r="E6337">
        <v>16</v>
      </c>
      <c r="F6337" t="s">
        <v>56</v>
      </c>
      <c r="G6337">
        <v>2.2967482303050102</v>
      </c>
      <c r="H6337">
        <v>0</v>
      </c>
      <c r="I6337">
        <v>-0.35092387701463701</v>
      </c>
      <c r="J6337" s="1">
        <v>0</v>
      </c>
      <c r="K6337" s="1">
        <v>150</v>
      </c>
    </row>
    <row r="6338" spans="1:11">
      <c r="A6338" t="s">
        <v>32</v>
      </c>
      <c r="B6338" t="s">
        <v>127</v>
      </c>
      <c r="C6338" t="s">
        <v>99</v>
      </c>
      <c r="D6338" t="s">
        <v>100</v>
      </c>
      <c r="E6338">
        <v>16</v>
      </c>
      <c r="F6338" t="s">
        <v>82</v>
      </c>
      <c r="G6338">
        <v>2.2967482303050102</v>
      </c>
      <c r="H6338">
        <v>0</v>
      </c>
      <c r="I6338">
        <v>-1.16325860571372E-3</v>
      </c>
      <c r="J6338" s="1">
        <v>0</v>
      </c>
      <c r="K6338" s="1">
        <v>150</v>
      </c>
    </row>
    <row r="6339" spans="1:11">
      <c r="A6339" t="s">
        <v>32</v>
      </c>
      <c r="B6339" t="s">
        <v>127</v>
      </c>
      <c r="C6339" t="s">
        <v>99</v>
      </c>
      <c r="D6339" t="s">
        <v>100</v>
      </c>
      <c r="E6339">
        <v>16</v>
      </c>
      <c r="F6339" t="s">
        <v>85</v>
      </c>
      <c r="G6339">
        <v>2.2967482303050102</v>
      </c>
      <c r="H6339">
        <v>0</v>
      </c>
      <c r="I6339">
        <v>-7.2037875314687801E-3</v>
      </c>
      <c r="J6339" s="1">
        <v>0</v>
      </c>
      <c r="K6339" s="1">
        <v>150</v>
      </c>
    </row>
    <row r="6340" spans="1:11">
      <c r="A6340" t="s">
        <v>32</v>
      </c>
      <c r="B6340" t="s">
        <v>127</v>
      </c>
      <c r="C6340" t="s">
        <v>99</v>
      </c>
      <c r="D6340" t="s">
        <v>100</v>
      </c>
      <c r="E6340">
        <v>16</v>
      </c>
      <c r="F6340" t="s">
        <v>55</v>
      </c>
      <c r="G6340">
        <v>2.2967482303050102</v>
      </c>
      <c r="H6340">
        <v>0</v>
      </c>
      <c r="I6340">
        <v>-0.10200737583382399</v>
      </c>
      <c r="J6340" s="1">
        <v>0</v>
      </c>
      <c r="K6340" s="1">
        <v>150</v>
      </c>
    </row>
    <row r="6341" spans="1:11">
      <c r="A6341" t="s">
        <v>32</v>
      </c>
      <c r="B6341" t="s">
        <v>127</v>
      </c>
      <c r="C6341" t="s">
        <v>99</v>
      </c>
      <c r="D6341" t="s">
        <v>100</v>
      </c>
      <c r="E6341">
        <v>16</v>
      </c>
      <c r="F6341" t="s">
        <v>61</v>
      </c>
      <c r="G6341">
        <v>2.2967482303050102</v>
      </c>
      <c r="H6341">
        <v>0</v>
      </c>
      <c r="I6341">
        <v>0.228800267546858</v>
      </c>
      <c r="J6341" s="1">
        <v>0</v>
      </c>
      <c r="K6341" s="1">
        <v>150</v>
      </c>
    </row>
    <row r="6342" spans="1:11">
      <c r="A6342" t="s">
        <v>32</v>
      </c>
      <c r="B6342" t="s">
        <v>127</v>
      </c>
      <c r="C6342" t="s">
        <v>99</v>
      </c>
      <c r="D6342" t="s">
        <v>100</v>
      </c>
      <c r="E6342">
        <v>16</v>
      </c>
      <c r="F6342" t="s">
        <v>60</v>
      </c>
      <c r="G6342">
        <v>2.2967482303050102</v>
      </c>
      <c r="H6342">
        <v>0</v>
      </c>
      <c r="I6342">
        <v>0.43083961074849902</v>
      </c>
      <c r="J6342" s="1">
        <v>0</v>
      </c>
      <c r="K6342" s="1">
        <v>150</v>
      </c>
    </row>
    <row r="6343" spans="1:11">
      <c r="A6343" t="s">
        <v>32</v>
      </c>
      <c r="B6343" t="s">
        <v>127</v>
      </c>
      <c r="C6343" t="s">
        <v>99</v>
      </c>
      <c r="D6343" t="s">
        <v>100</v>
      </c>
      <c r="E6343">
        <v>16</v>
      </c>
      <c r="F6343" t="s">
        <v>57</v>
      </c>
      <c r="G6343">
        <v>2.2967482303050102</v>
      </c>
      <c r="H6343">
        <v>0</v>
      </c>
      <c r="I6343">
        <v>-0.265471707414561</v>
      </c>
      <c r="J6343" s="1">
        <v>0</v>
      </c>
      <c r="K6343" s="1">
        <v>150</v>
      </c>
    </row>
    <row r="6344" spans="1:11">
      <c r="A6344" t="s">
        <v>32</v>
      </c>
      <c r="B6344" t="s">
        <v>127</v>
      </c>
      <c r="C6344" t="s">
        <v>99</v>
      </c>
      <c r="D6344" t="s">
        <v>100</v>
      </c>
      <c r="E6344">
        <v>16</v>
      </c>
      <c r="F6344" t="s">
        <v>59</v>
      </c>
      <c r="G6344">
        <v>2.2967482303050102</v>
      </c>
      <c r="H6344">
        <v>0</v>
      </c>
      <c r="I6344">
        <v>-3.1213020088728401E-2</v>
      </c>
      <c r="J6344" s="1">
        <v>0</v>
      </c>
      <c r="K6344" s="1">
        <v>150</v>
      </c>
    </row>
    <row r="6345" spans="1:11">
      <c r="A6345" t="s">
        <v>32</v>
      </c>
      <c r="B6345" t="s">
        <v>127</v>
      </c>
      <c r="C6345" t="s">
        <v>99</v>
      </c>
      <c r="D6345" t="s">
        <v>100</v>
      </c>
      <c r="E6345">
        <v>16</v>
      </c>
      <c r="F6345" t="s">
        <v>83</v>
      </c>
      <c r="G6345">
        <v>2.2967482303050102</v>
      </c>
      <c r="H6345">
        <v>0</v>
      </c>
      <c r="I6345">
        <v>1.9927661632845501E-2</v>
      </c>
      <c r="J6345" s="1">
        <v>0</v>
      </c>
      <c r="K6345" s="1">
        <v>150</v>
      </c>
    </row>
    <row r="6346" spans="1:11">
      <c r="A6346" t="s">
        <v>32</v>
      </c>
      <c r="B6346" t="s">
        <v>127</v>
      </c>
      <c r="C6346" t="s">
        <v>99</v>
      </c>
      <c r="D6346" t="s">
        <v>100</v>
      </c>
      <c r="E6346">
        <v>16</v>
      </c>
      <c r="F6346" t="s">
        <v>65</v>
      </c>
      <c r="G6346">
        <v>2.2967482303050102</v>
      </c>
      <c r="H6346">
        <v>0</v>
      </c>
      <c r="I6346">
        <v>0.10697395098861499</v>
      </c>
      <c r="J6346" s="1">
        <v>0</v>
      </c>
      <c r="K6346" s="1">
        <v>150</v>
      </c>
    </row>
    <row r="6347" spans="1:11">
      <c r="A6347" t="s">
        <v>32</v>
      </c>
      <c r="B6347" t="s">
        <v>127</v>
      </c>
      <c r="C6347" t="s">
        <v>99</v>
      </c>
      <c r="D6347" t="s">
        <v>100</v>
      </c>
      <c r="E6347">
        <v>16</v>
      </c>
      <c r="F6347" t="s">
        <v>64</v>
      </c>
      <c r="G6347">
        <v>2.2967482303050102</v>
      </c>
      <c r="H6347">
        <v>0</v>
      </c>
      <c r="I6347">
        <v>0.41743050502741702</v>
      </c>
      <c r="J6347" s="1">
        <v>0</v>
      </c>
      <c r="K6347" s="1">
        <v>150</v>
      </c>
    </row>
    <row r="6348" spans="1:11">
      <c r="A6348" t="s">
        <v>32</v>
      </c>
      <c r="B6348" t="s">
        <v>127</v>
      </c>
      <c r="C6348" t="s">
        <v>99</v>
      </c>
      <c r="D6348" t="s">
        <v>100</v>
      </c>
      <c r="E6348">
        <v>16</v>
      </c>
      <c r="F6348" t="s">
        <v>17</v>
      </c>
      <c r="G6348">
        <v>2.2967482303050102</v>
      </c>
      <c r="H6348">
        <v>0</v>
      </c>
      <c r="I6348">
        <v>2.0679531473938001E-2</v>
      </c>
      <c r="J6348" s="1">
        <v>0</v>
      </c>
      <c r="K6348" s="1">
        <v>150</v>
      </c>
    </row>
    <row r="6349" spans="1:11">
      <c r="A6349" t="s">
        <v>32</v>
      </c>
      <c r="B6349" t="s">
        <v>127</v>
      </c>
      <c r="C6349" t="s">
        <v>99</v>
      </c>
      <c r="D6349" t="s">
        <v>100</v>
      </c>
      <c r="E6349">
        <v>16</v>
      </c>
      <c r="F6349" t="s">
        <v>63</v>
      </c>
      <c r="G6349">
        <v>2.2967482303050102</v>
      </c>
      <c r="H6349">
        <v>0</v>
      </c>
      <c r="I6349">
        <v>0.35404848815989798</v>
      </c>
      <c r="J6349" s="1">
        <v>0</v>
      </c>
      <c r="K6349" s="1">
        <v>150</v>
      </c>
    </row>
    <row r="6350" spans="1:11">
      <c r="A6350" t="s">
        <v>32</v>
      </c>
      <c r="B6350" t="s">
        <v>127</v>
      </c>
      <c r="C6350" t="s">
        <v>99</v>
      </c>
      <c r="D6350" t="s">
        <v>100</v>
      </c>
      <c r="E6350">
        <v>16</v>
      </c>
      <c r="F6350" t="s">
        <v>72</v>
      </c>
      <c r="G6350">
        <v>2.2967482303050102</v>
      </c>
      <c r="H6350">
        <v>0</v>
      </c>
      <c r="I6350">
        <v>-2.6297867528945199E-2</v>
      </c>
      <c r="J6350" s="1">
        <v>0</v>
      </c>
      <c r="K6350" s="1">
        <v>150</v>
      </c>
    </row>
    <row r="6351" spans="1:11">
      <c r="A6351" t="s">
        <v>32</v>
      </c>
      <c r="B6351" t="s">
        <v>127</v>
      </c>
      <c r="C6351" t="s">
        <v>99</v>
      </c>
      <c r="D6351" t="s">
        <v>100</v>
      </c>
      <c r="E6351">
        <v>17</v>
      </c>
      <c r="F6351" t="s">
        <v>62</v>
      </c>
      <c r="G6351">
        <v>2.3015637326625402</v>
      </c>
      <c r="H6351">
        <v>0</v>
      </c>
      <c r="I6351">
        <v>0.21539693687905201</v>
      </c>
      <c r="J6351" s="1">
        <v>0</v>
      </c>
      <c r="K6351" s="1">
        <v>150</v>
      </c>
    </row>
    <row r="6352" spans="1:11">
      <c r="A6352" t="s">
        <v>32</v>
      </c>
      <c r="B6352" t="s">
        <v>127</v>
      </c>
      <c r="C6352" t="s">
        <v>99</v>
      </c>
      <c r="D6352" t="s">
        <v>100</v>
      </c>
      <c r="E6352">
        <v>17</v>
      </c>
      <c r="F6352" t="s">
        <v>84</v>
      </c>
      <c r="G6352">
        <v>2.3015637326625402</v>
      </c>
      <c r="H6352">
        <v>0</v>
      </c>
      <c r="I6352">
        <v>-2.9005429377789299E-2</v>
      </c>
      <c r="J6352" s="1">
        <v>0</v>
      </c>
      <c r="K6352" s="1">
        <v>150</v>
      </c>
    </row>
    <row r="6353" spans="1:11">
      <c r="A6353" t="s">
        <v>32</v>
      </c>
      <c r="B6353" t="s">
        <v>127</v>
      </c>
      <c r="C6353" t="s">
        <v>99</v>
      </c>
      <c r="D6353" t="s">
        <v>100</v>
      </c>
      <c r="E6353">
        <v>17</v>
      </c>
      <c r="F6353" t="s">
        <v>80</v>
      </c>
      <c r="G6353">
        <v>2.3015637326625402</v>
      </c>
      <c r="H6353">
        <v>0</v>
      </c>
      <c r="I6353">
        <v>9.2559008046992301E-3</v>
      </c>
      <c r="J6353" s="1">
        <v>0</v>
      </c>
      <c r="K6353" s="1">
        <v>150</v>
      </c>
    </row>
    <row r="6354" spans="1:11">
      <c r="A6354" t="s">
        <v>32</v>
      </c>
      <c r="B6354" t="s">
        <v>127</v>
      </c>
      <c r="C6354" t="s">
        <v>99</v>
      </c>
      <c r="D6354" t="s">
        <v>100</v>
      </c>
      <c r="E6354">
        <v>17</v>
      </c>
      <c r="F6354" t="s">
        <v>81</v>
      </c>
      <c r="G6354">
        <v>2.3015637326625402</v>
      </c>
      <c r="H6354">
        <v>0</v>
      </c>
      <c r="I6354">
        <v>2.56615577099552E-2</v>
      </c>
      <c r="J6354" s="1">
        <v>0</v>
      </c>
      <c r="K6354" s="1">
        <v>150</v>
      </c>
    </row>
    <row r="6355" spans="1:11">
      <c r="A6355" t="s">
        <v>32</v>
      </c>
      <c r="B6355" t="s">
        <v>127</v>
      </c>
      <c r="C6355" t="s">
        <v>99</v>
      </c>
      <c r="D6355" t="s">
        <v>100</v>
      </c>
      <c r="E6355">
        <v>17</v>
      </c>
      <c r="F6355" t="s">
        <v>79</v>
      </c>
      <c r="G6355">
        <v>2.3015637326625402</v>
      </c>
      <c r="H6355">
        <v>0</v>
      </c>
      <c r="I6355">
        <v>4.9322028237501099E-3</v>
      </c>
      <c r="J6355" s="1">
        <v>0</v>
      </c>
      <c r="K6355" s="1">
        <v>150</v>
      </c>
    </row>
    <row r="6356" spans="1:11">
      <c r="A6356" t="s">
        <v>32</v>
      </c>
      <c r="B6356" t="s">
        <v>127</v>
      </c>
      <c r="C6356" t="s">
        <v>99</v>
      </c>
      <c r="D6356" t="s">
        <v>100</v>
      </c>
      <c r="E6356">
        <v>17</v>
      </c>
      <c r="F6356" t="s">
        <v>66</v>
      </c>
      <c r="G6356">
        <v>2.3015637326625402</v>
      </c>
      <c r="H6356">
        <v>0</v>
      </c>
      <c r="I6356">
        <v>1.8940992673853301</v>
      </c>
      <c r="J6356" s="1">
        <v>0</v>
      </c>
      <c r="K6356" s="1">
        <v>150</v>
      </c>
    </row>
    <row r="6357" spans="1:11">
      <c r="A6357" t="s">
        <v>32</v>
      </c>
      <c r="B6357" t="s">
        <v>127</v>
      </c>
      <c r="C6357" t="s">
        <v>99</v>
      </c>
      <c r="D6357" t="s">
        <v>100</v>
      </c>
      <c r="E6357">
        <v>17</v>
      </c>
      <c r="F6357" t="s">
        <v>56</v>
      </c>
      <c r="G6357">
        <v>2.3015637326625402</v>
      </c>
      <c r="H6357">
        <v>0</v>
      </c>
      <c r="I6357">
        <v>-5.1742860833232105E-4</v>
      </c>
      <c r="J6357" s="1">
        <v>0</v>
      </c>
      <c r="K6357" s="1">
        <v>150</v>
      </c>
    </row>
    <row r="6358" spans="1:11">
      <c r="A6358" t="s">
        <v>32</v>
      </c>
      <c r="B6358" t="s">
        <v>127</v>
      </c>
      <c r="C6358" t="s">
        <v>99</v>
      </c>
      <c r="D6358" t="s">
        <v>100</v>
      </c>
      <c r="E6358">
        <v>17</v>
      </c>
      <c r="F6358" t="s">
        <v>82</v>
      </c>
      <c r="G6358">
        <v>2.3015637326625402</v>
      </c>
      <c r="H6358">
        <v>0</v>
      </c>
      <c r="I6358">
        <v>2.1210136718869101E-2</v>
      </c>
      <c r="J6358" s="1">
        <v>0</v>
      </c>
      <c r="K6358" s="1">
        <v>150</v>
      </c>
    </row>
    <row r="6359" spans="1:11">
      <c r="A6359" t="s">
        <v>32</v>
      </c>
      <c r="B6359" t="s">
        <v>127</v>
      </c>
      <c r="C6359" t="s">
        <v>99</v>
      </c>
      <c r="D6359" t="s">
        <v>100</v>
      </c>
      <c r="E6359">
        <v>17</v>
      </c>
      <c r="F6359" t="s">
        <v>85</v>
      </c>
      <c r="G6359">
        <v>2.3015637326625402</v>
      </c>
      <c r="H6359">
        <v>0</v>
      </c>
      <c r="I6359">
        <v>-5.4085878435256498E-3</v>
      </c>
      <c r="J6359" s="1">
        <v>0</v>
      </c>
      <c r="K6359" s="1">
        <v>150</v>
      </c>
    </row>
    <row r="6360" spans="1:11">
      <c r="A6360" t="s">
        <v>32</v>
      </c>
      <c r="B6360" t="s">
        <v>127</v>
      </c>
      <c r="C6360" t="s">
        <v>99</v>
      </c>
      <c r="D6360" t="s">
        <v>100</v>
      </c>
      <c r="E6360">
        <v>17</v>
      </c>
      <c r="F6360" t="s">
        <v>55</v>
      </c>
      <c r="G6360">
        <v>2.3015637326625402</v>
      </c>
      <c r="H6360">
        <v>0</v>
      </c>
      <c r="I6360">
        <v>0.97909128333779305</v>
      </c>
      <c r="J6360" s="1">
        <v>0</v>
      </c>
      <c r="K6360" s="1">
        <v>150</v>
      </c>
    </row>
    <row r="6361" spans="1:11">
      <c r="A6361" t="s">
        <v>32</v>
      </c>
      <c r="B6361" t="s">
        <v>127</v>
      </c>
      <c r="C6361" t="s">
        <v>99</v>
      </c>
      <c r="D6361" t="s">
        <v>100</v>
      </c>
      <c r="E6361">
        <v>17</v>
      </c>
      <c r="F6361" t="s">
        <v>61</v>
      </c>
      <c r="G6361">
        <v>2.3015637326625402</v>
      </c>
      <c r="H6361">
        <v>0</v>
      </c>
      <c r="I6361">
        <v>0.28745840672556</v>
      </c>
      <c r="J6361" s="1">
        <v>0</v>
      </c>
      <c r="K6361" s="1">
        <v>150</v>
      </c>
    </row>
    <row r="6362" spans="1:11">
      <c r="A6362" t="s">
        <v>32</v>
      </c>
      <c r="B6362" t="s">
        <v>127</v>
      </c>
      <c r="C6362" t="s">
        <v>99</v>
      </c>
      <c r="D6362" t="s">
        <v>100</v>
      </c>
      <c r="E6362">
        <v>17</v>
      </c>
      <c r="F6362" t="s">
        <v>60</v>
      </c>
      <c r="G6362">
        <v>2.3015637326625402</v>
      </c>
      <c r="H6362">
        <v>0</v>
      </c>
      <c r="I6362">
        <v>0.48620870435289298</v>
      </c>
      <c r="J6362" s="1">
        <v>0</v>
      </c>
      <c r="K6362" s="1">
        <v>150</v>
      </c>
    </row>
    <row r="6363" spans="1:11">
      <c r="A6363" t="s">
        <v>32</v>
      </c>
      <c r="B6363" t="s">
        <v>127</v>
      </c>
      <c r="C6363" t="s">
        <v>99</v>
      </c>
      <c r="D6363" t="s">
        <v>100</v>
      </c>
      <c r="E6363">
        <v>17</v>
      </c>
      <c r="F6363" t="s">
        <v>57</v>
      </c>
      <c r="G6363">
        <v>2.3015637326625402</v>
      </c>
      <c r="H6363">
        <v>0</v>
      </c>
      <c r="I6363">
        <v>-0.228344998245923</v>
      </c>
      <c r="J6363" s="1">
        <v>0</v>
      </c>
      <c r="K6363" s="1">
        <v>150</v>
      </c>
    </row>
    <row r="6364" spans="1:11">
      <c r="A6364" t="s">
        <v>32</v>
      </c>
      <c r="B6364" t="s">
        <v>127</v>
      </c>
      <c r="C6364" t="s">
        <v>99</v>
      </c>
      <c r="D6364" t="s">
        <v>100</v>
      </c>
      <c r="E6364">
        <v>17</v>
      </c>
      <c r="F6364" t="s">
        <v>59</v>
      </c>
      <c r="G6364">
        <v>2.3015637326625402</v>
      </c>
      <c r="H6364">
        <v>0</v>
      </c>
      <c r="I6364">
        <v>2.5224815069842199E-2</v>
      </c>
      <c r="J6364" s="1">
        <v>0</v>
      </c>
      <c r="K6364" s="1">
        <v>150</v>
      </c>
    </row>
    <row r="6365" spans="1:11">
      <c r="A6365" t="s">
        <v>32</v>
      </c>
      <c r="B6365" t="s">
        <v>127</v>
      </c>
      <c r="C6365" t="s">
        <v>99</v>
      </c>
      <c r="D6365" t="s">
        <v>100</v>
      </c>
      <c r="E6365">
        <v>17</v>
      </c>
      <c r="F6365" t="s">
        <v>83</v>
      </c>
      <c r="G6365">
        <v>2.3015637326625402</v>
      </c>
      <c r="H6365">
        <v>0</v>
      </c>
      <c r="I6365">
        <v>2.2939323146345999E-2</v>
      </c>
      <c r="J6365" s="1">
        <v>0</v>
      </c>
      <c r="K6365" s="1">
        <v>150</v>
      </c>
    </row>
    <row r="6366" spans="1:11">
      <c r="A6366" t="s">
        <v>32</v>
      </c>
      <c r="B6366" t="s">
        <v>127</v>
      </c>
      <c r="C6366" t="s">
        <v>99</v>
      </c>
      <c r="D6366" t="s">
        <v>100</v>
      </c>
      <c r="E6366">
        <v>17</v>
      </c>
      <c r="F6366" t="s">
        <v>65</v>
      </c>
      <c r="G6366">
        <v>2.3015637326625402</v>
      </c>
      <c r="H6366">
        <v>0</v>
      </c>
      <c r="I6366">
        <v>1.6603236383455</v>
      </c>
      <c r="J6366" s="1">
        <v>0</v>
      </c>
      <c r="K6366" s="1">
        <v>150</v>
      </c>
    </row>
    <row r="6367" spans="1:11">
      <c r="A6367" t="s">
        <v>32</v>
      </c>
      <c r="B6367" t="s">
        <v>127</v>
      </c>
      <c r="C6367" t="s">
        <v>99</v>
      </c>
      <c r="D6367" t="s">
        <v>100</v>
      </c>
      <c r="E6367">
        <v>17</v>
      </c>
      <c r="F6367" t="s">
        <v>64</v>
      </c>
      <c r="G6367">
        <v>2.3015637326625402</v>
      </c>
      <c r="H6367">
        <v>0</v>
      </c>
      <c r="I6367">
        <v>0.58117691268759897</v>
      </c>
      <c r="J6367" s="1">
        <v>0</v>
      </c>
      <c r="K6367" s="1">
        <v>150</v>
      </c>
    </row>
    <row r="6368" spans="1:11">
      <c r="A6368" t="s">
        <v>32</v>
      </c>
      <c r="B6368" t="s">
        <v>127</v>
      </c>
      <c r="C6368" t="s">
        <v>99</v>
      </c>
      <c r="D6368" t="s">
        <v>100</v>
      </c>
      <c r="E6368">
        <v>17</v>
      </c>
      <c r="F6368" t="s">
        <v>17</v>
      </c>
      <c r="G6368">
        <v>2.3015637326625402</v>
      </c>
      <c r="H6368">
        <v>0</v>
      </c>
      <c r="I6368">
        <v>-4.8710613567536398E-5</v>
      </c>
      <c r="J6368" s="1">
        <v>0</v>
      </c>
      <c r="K6368" s="1">
        <v>150</v>
      </c>
    </row>
    <row r="6369" spans="1:11">
      <c r="A6369" t="s">
        <v>32</v>
      </c>
      <c r="B6369" t="s">
        <v>127</v>
      </c>
      <c r="C6369" t="s">
        <v>99</v>
      </c>
      <c r="D6369" t="s">
        <v>100</v>
      </c>
      <c r="E6369">
        <v>17</v>
      </c>
      <c r="F6369" t="s">
        <v>63</v>
      </c>
      <c r="G6369">
        <v>2.3015637326625402</v>
      </c>
      <c r="H6369">
        <v>0</v>
      </c>
      <c r="I6369">
        <v>0.44629212899806597</v>
      </c>
      <c r="J6369" s="1">
        <v>0</v>
      </c>
      <c r="K6369" s="1">
        <v>150</v>
      </c>
    </row>
    <row r="6370" spans="1:11">
      <c r="A6370" t="s">
        <v>32</v>
      </c>
      <c r="B6370" t="s">
        <v>127</v>
      </c>
      <c r="C6370" t="s">
        <v>99</v>
      </c>
      <c r="D6370" t="s">
        <v>100</v>
      </c>
      <c r="E6370">
        <v>17</v>
      </c>
      <c r="F6370" t="s">
        <v>72</v>
      </c>
      <c r="G6370">
        <v>2.3015637326625402</v>
      </c>
      <c r="H6370">
        <v>0</v>
      </c>
      <c r="I6370">
        <v>1.72981000403294E-3</v>
      </c>
      <c r="J6370" s="1">
        <v>0</v>
      </c>
      <c r="K6370" s="1">
        <v>150</v>
      </c>
    </row>
    <row r="6371" spans="1:11">
      <c r="A6371" t="s">
        <v>32</v>
      </c>
      <c r="B6371" t="s">
        <v>127</v>
      </c>
      <c r="C6371" t="s">
        <v>99</v>
      </c>
      <c r="D6371" t="s">
        <v>100</v>
      </c>
      <c r="E6371">
        <v>18</v>
      </c>
      <c r="F6371" t="s">
        <v>62</v>
      </c>
      <c r="G6371">
        <v>2.38271589552562</v>
      </c>
      <c r="H6371">
        <v>0</v>
      </c>
      <c r="I6371">
        <v>0.29760363842916898</v>
      </c>
      <c r="J6371" s="1">
        <v>0</v>
      </c>
      <c r="K6371" s="1">
        <v>150</v>
      </c>
    </row>
    <row r="6372" spans="1:11">
      <c r="A6372" t="s">
        <v>32</v>
      </c>
      <c r="B6372" t="s">
        <v>127</v>
      </c>
      <c r="C6372" t="s">
        <v>99</v>
      </c>
      <c r="D6372" t="s">
        <v>100</v>
      </c>
      <c r="E6372">
        <v>18</v>
      </c>
      <c r="F6372" t="s">
        <v>84</v>
      </c>
      <c r="G6372">
        <v>2.38271589552562</v>
      </c>
      <c r="H6372">
        <v>0</v>
      </c>
      <c r="I6372">
        <v>-6.0603744469439398E-2</v>
      </c>
      <c r="J6372" s="1">
        <v>0</v>
      </c>
      <c r="K6372" s="1">
        <v>150</v>
      </c>
    </row>
    <row r="6373" spans="1:11">
      <c r="A6373" t="s">
        <v>32</v>
      </c>
      <c r="B6373" t="s">
        <v>127</v>
      </c>
      <c r="C6373" t="s">
        <v>99</v>
      </c>
      <c r="D6373" t="s">
        <v>100</v>
      </c>
      <c r="E6373">
        <v>18</v>
      </c>
      <c r="F6373" t="s">
        <v>80</v>
      </c>
      <c r="G6373">
        <v>2.38271589552562</v>
      </c>
      <c r="H6373">
        <v>0</v>
      </c>
      <c r="I6373">
        <v>1.02548343645892E-2</v>
      </c>
      <c r="J6373" s="1">
        <v>0</v>
      </c>
      <c r="K6373" s="1">
        <v>150</v>
      </c>
    </row>
    <row r="6374" spans="1:11">
      <c r="A6374" t="s">
        <v>32</v>
      </c>
      <c r="B6374" t="s">
        <v>127</v>
      </c>
      <c r="C6374" t="s">
        <v>99</v>
      </c>
      <c r="D6374" t="s">
        <v>100</v>
      </c>
      <c r="E6374">
        <v>18</v>
      </c>
      <c r="F6374" t="s">
        <v>81</v>
      </c>
      <c r="G6374">
        <v>2.38271589552562</v>
      </c>
      <c r="H6374">
        <v>0</v>
      </c>
      <c r="I6374">
        <v>4.4035137033180301E-2</v>
      </c>
      <c r="J6374" s="1">
        <v>0</v>
      </c>
      <c r="K6374" s="1">
        <v>150</v>
      </c>
    </row>
    <row r="6375" spans="1:11">
      <c r="A6375" t="s">
        <v>32</v>
      </c>
      <c r="B6375" t="s">
        <v>127</v>
      </c>
      <c r="C6375" t="s">
        <v>99</v>
      </c>
      <c r="D6375" t="s">
        <v>100</v>
      </c>
      <c r="E6375">
        <v>18</v>
      </c>
      <c r="F6375" t="s">
        <v>79</v>
      </c>
      <c r="G6375">
        <v>2.38271589552562</v>
      </c>
      <c r="H6375">
        <v>0</v>
      </c>
      <c r="I6375">
        <v>1.7101689600366399E-2</v>
      </c>
      <c r="J6375" s="1">
        <v>0</v>
      </c>
      <c r="K6375" s="1">
        <v>150</v>
      </c>
    </row>
    <row r="6376" spans="1:11">
      <c r="A6376" t="s">
        <v>32</v>
      </c>
      <c r="B6376" t="s">
        <v>127</v>
      </c>
      <c r="C6376" t="s">
        <v>99</v>
      </c>
      <c r="D6376" t="s">
        <v>100</v>
      </c>
      <c r="E6376">
        <v>18</v>
      </c>
      <c r="F6376" t="s">
        <v>66</v>
      </c>
      <c r="G6376">
        <v>2.38271589552562</v>
      </c>
      <c r="H6376">
        <v>0</v>
      </c>
      <c r="I6376">
        <v>2.1761184762501702</v>
      </c>
      <c r="J6376" s="1">
        <v>0</v>
      </c>
      <c r="K6376" s="1">
        <v>150</v>
      </c>
    </row>
    <row r="6377" spans="1:11">
      <c r="A6377" t="s">
        <v>32</v>
      </c>
      <c r="B6377" t="s">
        <v>127</v>
      </c>
      <c r="C6377" t="s">
        <v>99</v>
      </c>
      <c r="D6377" t="s">
        <v>100</v>
      </c>
      <c r="E6377">
        <v>18</v>
      </c>
      <c r="F6377" t="s">
        <v>56</v>
      </c>
      <c r="G6377">
        <v>2.38271589552562</v>
      </c>
      <c r="H6377">
        <v>0</v>
      </c>
      <c r="I6377">
        <v>1.55684740128191</v>
      </c>
      <c r="J6377" s="1">
        <v>0</v>
      </c>
      <c r="K6377" s="1">
        <v>150</v>
      </c>
    </row>
    <row r="6378" spans="1:11">
      <c r="A6378" t="s">
        <v>32</v>
      </c>
      <c r="B6378" t="s">
        <v>127</v>
      </c>
      <c r="C6378" t="s">
        <v>99</v>
      </c>
      <c r="D6378" t="s">
        <v>100</v>
      </c>
      <c r="E6378">
        <v>18</v>
      </c>
      <c r="F6378" t="s">
        <v>82</v>
      </c>
      <c r="G6378">
        <v>2.38271589552562</v>
      </c>
      <c r="H6378">
        <v>0</v>
      </c>
      <c r="I6378">
        <v>2.0883860888311401E-2</v>
      </c>
      <c r="J6378" s="1">
        <v>0</v>
      </c>
      <c r="K6378" s="1">
        <v>150</v>
      </c>
    </row>
    <row r="6379" spans="1:11">
      <c r="A6379" t="s">
        <v>32</v>
      </c>
      <c r="B6379" t="s">
        <v>127</v>
      </c>
      <c r="C6379" t="s">
        <v>99</v>
      </c>
      <c r="D6379" t="s">
        <v>100</v>
      </c>
      <c r="E6379">
        <v>18</v>
      </c>
      <c r="F6379" t="s">
        <v>85</v>
      </c>
      <c r="G6379">
        <v>2.38271589552562</v>
      </c>
      <c r="H6379">
        <v>0</v>
      </c>
      <c r="I6379">
        <v>2.5378535814263199E-3</v>
      </c>
      <c r="J6379" s="1">
        <v>0</v>
      </c>
      <c r="K6379" s="1">
        <v>150</v>
      </c>
    </row>
    <row r="6380" spans="1:11">
      <c r="A6380" t="s">
        <v>32</v>
      </c>
      <c r="B6380" t="s">
        <v>127</v>
      </c>
      <c r="C6380" t="s">
        <v>99</v>
      </c>
      <c r="D6380" t="s">
        <v>100</v>
      </c>
      <c r="E6380">
        <v>18</v>
      </c>
      <c r="F6380" t="s">
        <v>55</v>
      </c>
      <c r="G6380">
        <v>2.38271589552562</v>
      </c>
      <c r="H6380">
        <v>0</v>
      </c>
      <c r="I6380">
        <v>2.06875597875929</v>
      </c>
      <c r="J6380" s="1">
        <v>0</v>
      </c>
      <c r="K6380" s="1">
        <v>150</v>
      </c>
    </row>
    <row r="6381" spans="1:11">
      <c r="A6381" t="s">
        <v>32</v>
      </c>
      <c r="B6381" t="s">
        <v>127</v>
      </c>
      <c r="C6381" t="s">
        <v>99</v>
      </c>
      <c r="D6381" t="s">
        <v>100</v>
      </c>
      <c r="E6381">
        <v>18</v>
      </c>
      <c r="F6381" t="s">
        <v>61</v>
      </c>
      <c r="G6381">
        <v>2.38271589552562</v>
      </c>
      <c r="H6381">
        <v>0</v>
      </c>
      <c r="I6381">
        <v>0.36296613003877598</v>
      </c>
      <c r="J6381" s="1">
        <v>0</v>
      </c>
      <c r="K6381" s="1">
        <v>150</v>
      </c>
    </row>
    <row r="6382" spans="1:11">
      <c r="A6382" t="s">
        <v>32</v>
      </c>
      <c r="B6382" t="s">
        <v>127</v>
      </c>
      <c r="C6382" t="s">
        <v>99</v>
      </c>
      <c r="D6382" t="s">
        <v>100</v>
      </c>
      <c r="E6382">
        <v>18</v>
      </c>
      <c r="F6382" t="s">
        <v>60</v>
      </c>
      <c r="G6382">
        <v>2.38271589552562</v>
      </c>
      <c r="H6382">
        <v>0</v>
      </c>
      <c r="I6382">
        <v>0.60783106764035</v>
      </c>
      <c r="J6382" s="1">
        <v>0</v>
      </c>
      <c r="K6382" s="1">
        <v>150</v>
      </c>
    </row>
    <row r="6383" spans="1:11">
      <c r="A6383" t="s">
        <v>32</v>
      </c>
      <c r="B6383" t="s">
        <v>127</v>
      </c>
      <c r="C6383" t="s">
        <v>99</v>
      </c>
      <c r="D6383" t="s">
        <v>100</v>
      </c>
      <c r="E6383">
        <v>18</v>
      </c>
      <c r="F6383" t="s">
        <v>57</v>
      </c>
      <c r="G6383">
        <v>2.38271589552562</v>
      </c>
      <c r="H6383">
        <v>0</v>
      </c>
      <c r="I6383">
        <v>-5.8057526275916801E-2</v>
      </c>
      <c r="J6383" s="1">
        <v>0</v>
      </c>
      <c r="K6383" s="1">
        <v>150</v>
      </c>
    </row>
    <row r="6384" spans="1:11">
      <c r="A6384" t="s">
        <v>32</v>
      </c>
      <c r="B6384" t="s">
        <v>127</v>
      </c>
      <c r="C6384" t="s">
        <v>99</v>
      </c>
      <c r="D6384" t="s">
        <v>100</v>
      </c>
      <c r="E6384">
        <v>18</v>
      </c>
      <c r="F6384" t="s">
        <v>59</v>
      </c>
      <c r="G6384">
        <v>2.38271589552562</v>
      </c>
      <c r="H6384">
        <v>0</v>
      </c>
      <c r="I6384">
        <v>9.9170979490241506E-2</v>
      </c>
      <c r="J6384" s="1">
        <v>0</v>
      </c>
      <c r="K6384" s="1">
        <v>150</v>
      </c>
    </row>
    <row r="6385" spans="1:11">
      <c r="A6385" t="s">
        <v>32</v>
      </c>
      <c r="B6385" t="s">
        <v>127</v>
      </c>
      <c r="C6385" t="s">
        <v>99</v>
      </c>
      <c r="D6385" t="s">
        <v>100</v>
      </c>
      <c r="E6385">
        <v>18</v>
      </c>
      <c r="F6385" t="s">
        <v>83</v>
      </c>
      <c r="G6385">
        <v>2.38271589552562</v>
      </c>
      <c r="H6385">
        <v>0</v>
      </c>
      <c r="I6385">
        <v>2.7592499223540099E-2</v>
      </c>
      <c r="J6385" s="1">
        <v>0</v>
      </c>
      <c r="K6385" s="1">
        <v>150</v>
      </c>
    </row>
    <row r="6386" spans="1:11">
      <c r="A6386" t="s">
        <v>32</v>
      </c>
      <c r="B6386" t="s">
        <v>127</v>
      </c>
      <c r="C6386" t="s">
        <v>99</v>
      </c>
      <c r="D6386" t="s">
        <v>100</v>
      </c>
      <c r="E6386">
        <v>18</v>
      </c>
      <c r="F6386" t="s">
        <v>65</v>
      </c>
      <c r="G6386">
        <v>2.38271589552562</v>
      </c>
      <c r="H6386">
        <v>0</v>
      </c>
      <c r="I6386">
        <v>2.2904287791550599</v>
      </c>
      <c r="J6386" s="1">
        <v>0</v>
      </c>
      <c r="K6386" s="1">
        <v>150</v>
      </c>
    </row>
    <row r="6387" spans="1:11">
      <c r="A6387" t="s">
        <v>32</v>
      </c>
      <c r="B6387" t="s">
        <v>127</v>
      </c>
      <c r="C6387" t="s">
        <v>99</v>
      </c>
      <c r="D6387" t="s">
        <v>100</v>
      </c>
      <c r="E6387">
        <v>18</v>
      </c>
      <c r="F6387" t="s">
        <v>64</v>
      </c>
      <c r="G6387">
        <v>2.38271589552562</v>
      </c>
      <c r="H6387">
        <v>0</v>
      </c>
      <c r="I6387">
        <v>1.4213433575318299</v>
      </c>
      <c r="J6387" s="1">
        <v>0</v>
      </c>
      <c r="K6387" s="1">
        <v>150</v>
      </c>
    </row>
    <row r="6388" spans="1:11">
      <c r="A6388" t="s">
        <v>32</v>
      </c>
      <c r="B6388" t="s">
        <v>127</v>
      </c>
      <c r="C6388" t="s">
        <v>99</v>
      </c>
      <c r="D6388" t="s">
        <v>100</v>
      </c>
      <c r="E6388">
        <v>18</v>
      </c>
      <c r="F6388" t="s">
        <v>17</v>
      </c>
      <c r="G6388">
        <v>2.38271589552562</v>
      </c>
      <c r="H6388">
        <v>0</v>
      </c>
      <c r="I6388">
        <v>-3.7790734204843799E-3</v>
      </c>
      <c r="J6388" s="1">
        <v>0</v>
      </c>
      <c r="K6388" s="1">
        <v>150</v>
      </c>
    </row>
    <row r="6389" spans="1:11">
      <c r="A6389" t="s">
        <v>32</v>
      </c>
      <c r="B6389" t="s">
        <v>127</v>
      </c>
      <c r="C6389" t="s">
        <v>99</v>
      </c>
      <c r="D6389" t="s">
        <v>100</v>
      </c>
      <c r="E6389">
        <v>18</v>
      </c>
      <c r="F6389" t="s">
        <v>63</v>
      </c>
      <c r="G6389">
        <v>2.38271589552562</v>
      </c>
      <c r="H6389">
        <v>0</v>
      </c>
      <c r="I6389">
        <v>0.65640262233055702</v>
      </c>
      <c r="J6389" s="1">
        <v>0</v>
      </c>
      <c r="K6389" s="1">
        <v>150</v>
      </c>
    </row>
    <row r="6390" spans="1:11">
      <c r="A6390" t="s">
        <v>32</v>
      </c>
      <c r="B6390" t="s">
        <v>127</v>
      </c>
      <c r="C6390" t="s">
        <v>99</v>
      </c>
      <c r="D6390" t="s">
        <v>100</v>
      </c>
      <c r="E6390">
        <v>18</v>
      </c>
      <c r="F6390" t="s">
        <v>72</v>
      </c>
      <c r="G6390">
        <v>2.38271589552562</v>
      </c>
      <c r="H6390">
        <v>0</v>
      </c>
      <c r="I6390">
        <v>-3.1027685318340999E-2</v>
      </c>
      <c r="J6390" s="1">
        <v>0</v>
      </c>
      <c r="K6390" s="1">
        <v>150</v>
      </c>
    </row>
    <row r="6391" spans="1:11">
      <c r="A6391" t="s">
        <v>32</v>
      </c>
      <c r="B6391" t="s">
        <v>127</v>
      </c>
      <c r="C6391" t="s">
        <v>99</v>
      </c>
      <c r="D6391" t="s">
        <v>100</v>
      </c>
      <c r="E6391">
        <v>19</v>
      </c>
      <c r="F6391" t="s">
        <v>62</v>
      </c>
      <c r="G6391">
        <v>2.7919202332691602</v>
      </c>
      <c r="H6391">
        <v>0</v>
      </c>
      <c r="I6391">
        <v>0.33913672322264699</v>
      </c>
      <c r="J6391" s="1">
        <v>0</v>
      </c>
      <c r="K6391" s="1">
        <v>150</v>
      </c>
    </row>
    <row r="6392" spans="1:11">
      <c r="A6392" t="s">
        <v>32</v>
      </c>
      <c r="B6392" t="s">
        <v>127</v>
      </c>
      <c r="C6392" t="s">
        <v>99</v>
      </c>
      <c r="D6392" t="s">
        <v>100</v>
      </c>
      <c r="E6392">
        <v>19</v>
      </c>
      <c r="F6392" t="s">
        <v>84</v>
      </c>
      <c r="G6392">
        <v>2.7919202332691602</v>
      </c>
      <c r="H6392">
        <v>0</v>
      </c>
      <c r="I6392">
        <v>-7.9339374553539399E-2</v>
      </c>
      <c r="J6392" s="1">
        <v>0</v>
      </c>
      <c r="K6392" s="1">
        <v>150</v>
      </c>
    </row>
    <row r="6393" spans="1:11">
      <c r="A6393" t="s">
        <v>32</v>
      </c>
      <c r="B6393" t="s">
        <v>127</v>
      </c>
      <c r="C6393" t="s">
        <v>99</v>
      </c>
      <c r="D6393" t="s">
        <v>100</v>
      </c>
      <c r="E6393">
        <v>19</v>
      </c>
      <c r="F6393" t="s">
        <v>80</v>
      </c>
      <c r="G6393">
        <v>2.7919202332691602</v>
      </c>
      <c r="H6393">
        <v>0</v>
      </c>
      <c r="I6393">
        <v>2.3071103932707698E-2</v>
      </c>
      <c r="J6393" s="1">
        <v>0</v>
      </c>
      <c r="K6393" s="1">
        <v>150</v>
      </c>
    </row>
    <row r="6394" spans="1:11">
      <c r="A6394" t="s">
        <v>32</v>
      </c>
      <c r="B6394" t="s">
        <v>127</v>
      </c>
      <c r="C6394" t="s">
        <v>99</v>
      </c>
      <c r="D6394" t="s">
        <v>100</v>
      </c>
      <c r="E6394">
        <v>19</v>
      </c>
      <c r="F6394" t="s">
        <v>81</v>
      </c>
      <c r="G6394">
        <v>2.7919202332691602</v>
      </c>
      <c r="H6394">
        <v>0</v>
      </c>
      <c r="I6394">
        <v>4.1356668605309899E-2</v>
      </c>
      <c r="J6394" s="1">
        <v>0</v>
      </c>
      <c r="K6394" s="1">
        <v>150</v>
      </c>
    </row>
    <row r="6395" spans="1:11">
      <c r="A6395" t="s">
        <v>32</v>
      </c>
      <c r="B6395" t="s">
        <v>127</v>
      </c>
      <c r="C6395" t="s">
        <v>99</v>
      </c>
      <c r="D6395" t="s">
        <v>100</v>
      </c>
      <c r="E6395">
        <v>19</v>
      </c>
      <c r="F6395" t="s">
        <v>79</v>
      </c>
      <c r="G6395">
        <v>2.7919202332691602</v>
      </c>
      <c r="H6395">
        <v>0</v>
      </c>
      <c r="I6395">
        <v>2.2054359815297402E-2</v>
      </c>
      <c r="J6395" s="1">
        <v>0</v>
      </c>
      <c r="K6395" s="1">
        <v>150</v>
      </c>
    </row>
    <row r="6396" spans="1:11">
      <c r="A6396" t="s">
        <v>32</v>
      </c>
      <c r="B6396" t="s">
        <v>127</v>
      </c>
      <c r="C6396" t="s">
        <v>99</v>
      </c>
      <c r="D6396" t="s">
        <v>100</v>
      </c>
      <c r="E6396">
        <v>19</v>
      </c>
      <c r="F6396" t="s">
        <v>66</v>
      </c>
      <c r="G6396">
        <v>2.7919202332691602</v>
      </c>
      <c r="H6396">
        <v>0</v>
      </c>
      <c r="I6396">
        <v>1.74784066039449</v>
      </c>
      <c r="J6396" s="1">
        <v>0</v>
      </c>
      <c r="K6396" s="1">
        <v>150</v>
      </c>
    </row>
    <row r="6397" spans="1:11">
      <c r="A6397" t="s">
        <v>32</v>
      </c>
      <c r="B6397" t="s">
        <v>127</v>
      </c>
      <c r="C6397" t="s">
        <v>99</v>
      </c>
      <c r="D6397" t="s">
        <v>100</v>
      </c>
      <c r="E6397">
        <v>19</v>
      </c>
      <c r="F6397" t="s">
        <v>56</v>
      </c>
      <c r="G6397">
        <v>2.7919202332691602</v>
      </c>
      <c r="H6397">
        <v>0</v>
      </c>
      <c r="I6397">
        <v>1.53021909365859</v>
      </c>
      <c r="J6397" s="1">
        <v>0</v>
      </c>
      <c r="K6397" s="1">
        <v>150</v>
      </c>
    </row>
    <row r="6398" spans="1:11">
      <c r="A6398" t="s">
        <v>32</v>
      </c>
      <c r="B6398" t="s">
        <v>127</v>
      </c>
      <c r="C6398" t="s">
        <v>99</v>
      </c>
      <c r="D6398" t="s">
        <v>100</v>
      </c>
      <c r="E6398">
        <v>19</v>
      </c>
      <c r="F6398" t="s">
        <v>82</v>
      </c>
      <c r="G6398">
        <v>2.7919202332691602</v>
      </c>
      <c r="H6398">
        <v>0</v>
      </c>
      <c r="I6398">
        <v>4.6404791585024197E-2</v>
      </c>
      <c r="J6398" s="1">
        <v>0</v>
      </c>
      <c r="K6398" s="1">
        <v>150</v>
      </c>
    </row>
    <row r="6399" spans="1:11">
      <c r="A6399" t="s">
        <v>32</v>
      </c>
      <c r="B6399" t="s">
        <v>127</v>
      </c>
      <c r="C6399" t="s">
        <v>99</v>
      </c>
      <c r="D6399" t="s">
        <v>100</v>
      </c>
      <c r="E6399">
        <v>19</v>
      </c>
      <c r="F6399" t="s">
        <v>85</v>
      </c>
      <c r="G6399">
        <v>2.7919202332691602</v>
      </c>
      <c r="H6399">
        <v>0</v>
      </c>
      <c r="I6399">
        <v>2.9432119054949701E-3</v>
      </c>
      <c r="J6399" s="1">
        <v>0</v>
      </c>
      <c r="K6399" s="1">
        <v>150</v>
      </c>
    </row>
    <row r="6400" spans="1:11">
      <c r="A6400" t="s">
        <v>32</v>
      </c>
      <c r="B6400" t="s">
        <v>127</v>
      </c>
      <c r="C6400" t="s">
        <v>99</v>
      </c>
      <c r="D6400" t="s">
        <v>100</v>
      </c>
      <c r="E6400">
        <v>19</v>
      </c>
      <c r="F6400" t="s">
        <v>55</v>
      </c>
      <c r="G6400">
        <v>2.7919202332691602</v>
      </c>
      <c r="H6400">
        <v>0</v>
      </c>
      <c r="I6400">
        <v>1.60554137461369</v>
      </c>
      <c r="J6400" s="1">
        <v>0</v>
      </c>
      <c r="K6400" s="1">
        <v>150</v>
      </c>
    </row>
    <row r="6401" spans="1:11">
      <c r="A6401" t="s">
        <v>32</v>
      </c>
      <c r="B6401" t="s">
        <v>127</v>
      </c>
      <c r="C6401" t="s">
        <v>99</v>
      </c>
      <c r="D6401" t="s">
        <v>100</v>
      </c>
      <c r="E6401">
        <v>19</v>
      </c>
      <c r="F6401" t="s">
        <v>61</v>
      </c>
      <c r="G6401">
        <v>2.7919202332691602</v>
      </c>
      <c r="H6401">
        <v>0</v>
      </c>
      <c r="I6401">
        <v>0.242471444241637</v>
      </c>
      <c r="J6401" s="1">
        <v>0</v>
      </c>
      <c r="K6401" s="1">
        <v>150</v>
      </c>
    </row>
    <row r="6402" spans="1:11">
      <c r="A6402" t="s">
        <v>32</v>
      </c>
      <c r="B6402" t="s">
        <v>127</v>
      </c>
      <c r="C6402" t="s">
        <v>99</v>
      </c>
      <c r="D6402" t="s">
        <v>100</v>
      </c>
      <c r="E6402">
        <v>19</v>
      </c>
      <c r="F6402" t="s">
        <v>60</v>
      </c>
      <c r="G6402">
        <v>2.7919202332691602</v>
      </c>
      <c r="H6402">
        <v>0</v>
      </c>
      <c r="I6402">
        <v>0.434918697388543</v>
      </c>
      <c r="J6402" s="1">
        <v>0</v>
      </c>
      <c r="K6402" s="1">
        <v>150</v>
      </c>
    </row>
    <row r="6403" spans="1:11">
      <c r="A6403" t="s">
        <v>32</v>
      </c>
      <c r="B6403" t="s">
        <v>127</v>
      </c>
      <c r="C6403" t="s">
        <v>99</v>
      </c>
      <c r="D6403" t="s">
        <v>100</v>
      </c>
      <c r="E6403">
        <v>19</v>
      </c>
      <c r="F6403" t="s">
        <v>57</v>
      </c>
      <c r="G6403">
        <v>2.7919202332691602</v>
      </c>
      <c r="H6403">
        <v>0</v>
      </c>
      <c r="I6403">
        <v>0.53007160637599904</v>
      </c>
      <c r="J6403" s="1">
        <v>0</v>
      </c>
      <c r="K6403" s="1">
        <v>150</v>
      </c>
    </row>
    <row r="6404" spans="1:11">
      <c r="A6404" t="s">
        <v>32</v>
      </c>
      <c r="B6404" t="s">
        <v>127</v>
      </c>
      <c r="C6404" t="s">
        <v>99</v>
      </c>
      <c r="D6404" t="s">
        <v>100</v>
      </c>
      <c r="E6404">
        <v>19</v>
      </c>
      <c r="F6404" t="s">
        <v>59</v>
      </c>
      <c r="G6404">
        <v>2.7919202332691602</v>
      </c>
      <c r="H6404">
        <v>0</v>
      </c>
      <c r="I6404">
        <v>-2.0531354681084201E-2</v>
      </c>
      <c r="J6404" s="1">
        <v>0</v>
      </c>
      <c r="K6404" s="1">
        <v>150</v>
      </c>
    </row>
    <row r="6405" spans="1:11">
      <c r="A6405" t="s">
        <v>32</v>
      </c>
      <c r="B6405" t="s">
        <v>127</v>
      </c>
      <c r="C6405" t="s">
        <v>99</v>
      </c>
      <c r="D6405" t="s">
        <v>100</v>
      </c>
      <c r="E6405">
        <v>19</v>
      </c>
      <c r="F6405" t="s">
        <v>83</v>
      </c>
      <c r="G6405">
        <v>2.7919202332691602</v>
      </c>
      <c r="H6405">
        <v>0</v>
      </c>
      <c r="I6405">
        <v>5.83522178333035E-2</v>
      </c>
      <c r="J6405" s="1">
        <v>0</v>
      </c>
      <c r="K6405" s="1">
        <v>150</v>
      </c>
    </row>
    <row r="6406" spans="1:11">
      <c r="A6406" t="s">
        <v>32</v>
      </c>
      <c r="B6406" t="s">
        <v>127</v>
      </c>
      <c r="C6406" t="s">
        <v>99</v>
      </c>
      <c r="D6406" t="s">
        <v>100</v>
      </c>
      <c r="E6406">
        <v>19</v>
      </c>
      <c r="F6406" t="s">
        <v>65</v>
      </c>
      <c r="G6406">
        <v>2.7919202332691602</v>
      </c>
      <c r="H6406">
        <v>0</v>
      </c>
      <c r="I6406">
        <v>1.97385171367919</v>
      </c>
      <c r="J6406" s="1">
        <v>0</v>
      </c>
      <c r="K6406" s="1">
        <v>150</v>
      </c>
    </row>
    <row r="6407" spans="1:11">
      <c r="A6407" t="s">
        <v>32</v>
      </c>
      <c r="B6407" t="s">
        <v>127</v>
      </c>
      <c r="C6407" t="s">
        <v>99</v>
      </c>
      <c r="D6407" t="s">
        <v>100</v>
      </c>
      <c r="E6407">
        <v>19</v>
      </c>
      <c r="F6407" t="s">
        <v>64</v>
      </c>
      <c r="G6407">
        <v>2.7919202332691602</v>
      </c>
      <c r="H6407">
        <v>0</v>
      </c>
      <c r="I6407">
        <v>2.54149088705597</v>
      </c>
      <c r="J6407" s="1">
        <v>0</v>
      </c>
      <c r="K6407" s="1">
        <v>150</v>
      </c>
    </row>
    <row r="6408" spans="1:11">
      <c r="A6408" t="s">
        <v>32</v>
      </c>
      <c r="B6408" t="s">
        <v>127</v>
      </c>
      <c r="C6408" t="s">
        <v>99</v>
      </c>
      <c r="D6408" t="s">
        <v>100</v>
      </c>
      <c r="E6408">
        <v>19</v>
      </c>
      <c r="F6408" t="s">
        <v>17</v>
      </c>
      <c r="G6408">
        <v>2.7919202332691602</v>
      </c>
      <c r="H6408">
        <v>0</v>
      </c>
      <c r="I6408">
        <v>-1.52570656311073E-2</v>
      </c>
      <c r="J6408" s="1">
        <v>0</v>
      </c>
      <c r="K6408" s="1">
        <v>150</v>
      </c>
    </row>
    <row r="6409" spans="1:11">
      <c r="A6409" t="s">
        <v>32</v>
      </c>
      <c r="B6409" t="s">
        <v>127</v>
      </c>
      <c r="C6409" t="s">
        <v>99</v>
      </c>
      <c r="D6409" t="s">
        <v>100</v>
      </c>
      <c r="E6409">
        <v>19</v>
      </c>
      <c r="F6409" t="s">
        <v>63</v>
      </c>
      <c r="G6409">
        <v>2.7919202332691602</v>
      </c>
      <c r="H6409">
        <v>0</v>
      </c>
      <c r="I6409">
        <v>1.35162746734406</v>
      </c>
      <c r="J6409" s="1">
        <v>0</v>
      </c>
      <c r="K6409" s="1">
        <v>150</v>
      </c>
    </row>
    <row r="6410" spans="1:11">
      <c r="A6410" t="s">
        <v>32</v>
      </c>
      <c r="B6410" t="s">
        <v>127</v>
      </c>
      <c r="C6410" t="s">
        <v>99</v>
      </c>
      <c r="D6410" t="s">
        <v>100</v>
      </c>
      <c r="E6410">
        <v>19</v>
      </c>
      <c r="F6410" t="s">
        <v>72</v>
      </c>
      <c r="G6410">
        <v>2.7919202332691602</v>
      </c>
      <c r="H6410">
        <v>0</v>
      </c>
      <c r="I6410">
        <v>-5.20461989231462E-2</v>
      </c>
      <c r="J6410" s="1">
        <v>0</v>
      </c>
      <c r="K6410" s="1">
        <v>150</v>
      </c>
    </row>
    <row r="6411" spans="1:11">
      <c r="A6411" t="s">
        <v>32</v>
      </c>
      <c r="B6411" t="s">
        <v>127</v>
      </c>
      <c r="C6411" t="s">
        <v>99</v>
      </c>
      <c r="D6411" t="s">
        <v>100</v>
      </c>
      <c r="E6411">
        <v>20</v>
      </c>
      <c r="F6411" t="s">
        <v>62</v>
      </c>
      <c r="G6411">
        <v>4.6033244263940896</v>
      </c>
      <c r="H6411">
        <v>0</v>
      </c>
      <c r="I6411">
        <v>-1.7046367794601398E-2</v>
      </c>
      <c r="J6411" s="1">
        <v>0</v>
      </c>
      <c r="K6411" s="1">
        <v>150</v>
      </c>
    </row>
    <row r="6412" spans="1:11">
      <c r="A6412" t="s">
        <v>32</v>
      </c>
      <c r="B6412" t="s">
        <v>127</v>
      </c>
      <c r="C6412" t="s">
        <v>99</v>
      </c>
      <c r="D6412" t="s">
        <v>100</v>
      </c>
      <c r="E6412">
        <v>20</v>
      </c>
      <c r="F6412" t="s">
        <v>84</v>
      </c>
      <c r="G6412">
        <v>4.6033244263940896</v>
      </c>
      <c r="H6412">
        <v>0</v>
      </c>
      <c r="I6412">
        <v>-5.89063171215937E-2</v>
      </c>
      <c r="J6412" s="1">
        <v>0</v>
      </c>
      <c r="K6412" s="1">
        <v>150</v>
      </c>
    </row>
    <row r="6413" spans="1:11">
      <c r="A6413" t="s">
        <v>32</v>
      </c>
      <c r="B6413" t="s">
        <v>127</v>
      </c>
      <c r="C6413" t="s">
        <v>99</v>
      </c>
      <c r="D6413" t="s">
        <v>100</v>
      </c>
      <c r="E6413">
        <v>20</v>
      </c>
      <c r="F6413" t="s">
        <v>80</v>
      </c>
      <c r="G6413">
        <v>4.6033244263940896</v>
      </c>
      <c r="H6413">
        <v>0</v>
      </c>
      <c r="I6413">
        <v>2.4673805046948102E-3</v>
      </c>
      <c r="J6413" s="1">
        <v>0</v>
      </c>
      <c r="K6413" s="1">
        <v>9.0129781420764896</v>
      </c>
    </row>
    <row r="6414" spans="1:11">
      <c r="A6414" t="s">
        <v>32</v>
      </c>
      <c r="B6414" t="s">
        <v>127</v>
      </c>
      <c r="C6414" t="s">
        <v>99</v>
      </c>
      <c r="D6414" t="s">
        <v>100</v>
      </c>
      <c r="E6414">
        <v>20</v>
      </c>
      <c r="F6414" t="s">
        <v>80</v>
      </c>
      <c r="G6414">
        <v>4.6033244263940896</v>
      </c>
      <c r="H6414">
        <v>1</v>
      </c>
      <c r="I6414">
        <v>5.5685183225390601E-2</v>
      </c>
      <c r="J6414" s="1">
        <v>9.0129781420764896</v>
      </c>
      <c r="K6414" s="1">
        <v>150</v>
      </c>
    </row>
    <row r="6415" spans="1:11">
      <c r="A6415" t="s">
        <v>32</v>
      </c>
      <c r="B6415" t="s">
        <v>127</v>
      </c>
      <c r="C6415" t="s">
        <v>99</v>
      </c>
      <c r="D6415" t="s">
        <v>100</v>
      </c>
      <c r="E6415">
        <v>20</v>
      </c>
      <c r="F6415" t="s">
        <v>81</v>
      </c>
      <c r="G6415">
        <v>4.6033244263940896</v>
      </c>
      <c r="H6415">
        <v>0</v>
      </c>
      <c r="I6415">
        <v>2.4648841908816301E-2</v>
      </c>
      <c r="J6415" s="1">
        <v>0</v>
      </c>
      <c r="K6415" s="1">
        <v>150</v>
      </c>
    </row>
    <row r="6416" spans="1:11">
      <c r="A6416" t="s">
        <v>32</v>
      </c>
      <c r="B6416" t="s">
        <v>127</v>
      </c>
      <c r="C6416" t="s">
        <v>99</v>
      </c>
      <c r="D6416" t="s">
        <v>100</v>
      </c>
      <c r="E6416">
        <v>20</v>
      </c>
      <c r="F6416" t="s">
        <v>79</v>
      </c>
      <c r="G6416">
        <v>4.6033244263940896</v>
      </c>
      <c r="H6416">
        <v>0</v>
      </c>
      <c r="I6416">
        <v>2.3812591399492301E-2</v>
      </c>
      <c r="J6416" s="1">
        <v>0</v>
      </c>
      <c r="K6416" s="1">
        <v>150</v>
      </c>
    </row>
    <row r="6417" spans="1:11">
      <c r="A6417" t="s">
        <v>32</v>
      </c>
      <c r="B6417" t="s">
        <v>127</v>
      </c>
      <c r="C6417" t="s">
        <v>99</v>
      </c>
      <c r="D6417" t="s">
        <v>100</v>
      </c>
      <c r="E6417">
        <v>20</v>
      </c>
      <c r="F6417" t="s">
        <v>66</v>
      </c>
      <c r="G6417">
        <v>4.6033244263940896</v>
      </c>
      <c r="H6417">
        <v>0</v>
      </c>
      <c r="I6417">
        <v>6.32854316227036E-2</v>
      </c>
      <c r="J6417" s="1">
        <v>0</v>
      </c>
      <c r="K6417" s="1">
        <v>150</v>
      </c>
    </row>
    <row r="6418" spans="1:11">
      <c r="A6418" t="s">
        <v>32</v>
      </c>
      <c r="B6418" t="s">
        <v>127</v>
      </c>
      <c r="C6418" t="s">
        <v>99</v>
      </c>
      <c r="D6418" t="s">
        <v>100</v>
      </c>
      <c r="E6418">
        <v>20</v>
      </c>
      <c r="F6418" t="s">
        <v>56</v>
      </c>
      <c r="G6418">
        <v>4.6033244263940896</v>
      </c>
      <c r="H6418">
        <v>0</v>
      </c>
      <c r="I6418">
        <v>-0.141647482273935</v>
      </c>
      <c r="J6418" s="1">
        <v>0</v>
      </c>
      <c r="K6418" s="1">
        <v>150</v>
      </c>
    </row>
    <row r="6419" spans="1:11">
      <c r="A6419" t="s">
        <v>32</v>
      </c>
      <c r="B6419" t="s">
        <v>127</v>
      </c>
      <c r="C6419" t="s">
        <v>99</v>
      </c>
      <c r="D6419" t="s">
        <v>100</v>
      </c>
      <c r="E6419">
        <v>20</v>
      </c>
      <c r="F6419" t="s">
        <v>82</v>
      </c>
      <c r="G6419">
        <v>4.6033244263940896</v>
      </c>
      <c r="H6419">
        <v>0</v>
      </c>
      <c r="I6419">
        <v>1.69245556428579E-2</v>
      </c>
      <c r="J6419" s="1">
        <v>0</v>
      </c>
      <c r="K6419" s="1">
        <v>150</v>
      </c>
    </row>
    <row r="6420" spans="1:11">
      <c r="A6420" t="s">
        <v>32</v>
      </c>
      <c r="B6420" t="s">
        <v>127</v>
      </c>
      <c r="C6420" t="s">
        <v>99</v>
      </c>
      <c r="D6420" t="s">
        <v>100</v>
      </c>
      <c r="E6420">
        <v>20</v>
      </c>
      <c r="F6420" t="s">
        <v>85</v>
      </c>
      <c r="G6420">
        <v>4.6033244263940896</v>
      </c>
      <c r="H6420">
        <v>0</v>
      </c>
      <c r="I6420">
        <v>-2.5153253163145602E-3</v>
      </c>
      <c r="J6420" s="1">
        <v>0</v>
      </c>
      <c r="K6420" s="1">
        <v>150</v>
      </c>
    </row>
    <row r="6421" spans="1:11">
      <c r="A6421" t="s">
        <v>32</v>
      </c>
      <c r="B6421" t="s">
        <v>127</v>
      </c>
      <c r="C6421" t="s">
        <v>99</v>
      </c>
      <c r="D6421" t="s">
        <v>100</v>
      </c>
      <c r="E6421">
        <v>20</v>
      </c>
      <c r="F6421" t="s">
        <v>55</v>
      </c>
      <c r="G6421">
        <v>4.6033244263940896</v>
      </c>
      <c r="H6421">
        <v>0</v>
      </c>
      <c r="I6421">
        <v>-6.5341836395522698E-2</v>
      </c>
      <c r="J6421" s="1">
        <v>0</v>
      </c>
      <c r="K6421" s="1">
        <v>150</v>
      </c>
    </row>
    <row r="6422" spans="1:11">
      <c r="A6422" t="s">
        <v>32</v>
      </c>
      <c r="B6422" t="s">
        <v>127</v>
      </c>
      <c r="C6422" t="s">
        <v>99</v>
      </c>
      <c r="D6422" t="s">
        <v>100</v>
      </c>
      <c r="E6422">
        <v>20</v>
      </c>
      <c r="F6422" t="s">
        <v>61</v>
      </c>
      <c r="G6422">
        <v>4.6033244263940896</v>
      </c>
      <c r="H6422">
        <v>0</v>
      </c>
      <c r="I6422">
        <v>-0.77064336375770703</v>
      </c>
      <c r="J6422" s="1">
        <v>0</v>
      </c>
      <c r="K6422" s="1">
        <v>150</v>
      </c>
    </row>
    <row r="6423" spans="1:11">
      <c r="A6423" t="s">
        <v>32</v>
      </c>
      <c r="B6423" t="s">
        <v>127</v>
      </c>
      <c r="C6423" t="s">
        <v>99</v>
      </c>
      <c r="D6423" t="s">
        <v>100</v>
      </c>
      <c r="E6423">
        <v>20</v>
      </c>
      <c r="F6423" t="s">
        <v>60</v>
      </c>
      <c r="G6423">
        <v>4.6033244263940896</v>
      </c>
      <c r="H6423">
        <v>0</v>
      </c>
      <c r="I6423">
        <v>-0.62139481449626199</v>
      </c>
      <c r="J6423" s="1">
        <v>0</v>
      </c>
      <c r="K6423" s="1">
        <v>150</v>
      </c>
    </row>
    <row r="6424" spans="1:11">
      <c r="A6424" t="s">
        <v>32</v>
      </c>
      <c r="B6424" t="s">
        <v>127</v>
      </c>
      <c r="C6424" t="s">
        <v>99</v>
      </c>
      <c r="D6424" t="s">
        <v>100</v>
      </c>
      <c r="E6424">
        <v>20</v>
      </c>
      <c r="F6424" t="s">
        <v>57</v>
      </c>
      <c r="G6424">
        <v>4.6033244263940896</v>
      </c>
      <c r="H6424">
        <v>0</v>
      </c>
      <c r="I6424">
        <v>-1.45756683103724E-2</v>
      </c>
      <c r="J6424" s="1">
        <v>0</v>
      </c>
      <c r="K6424" s="1">
        <v>150</v>
      </c>
    </row>
    <row r="6425" spans="1:11">
      <c r="A6425" t="s">
        <v>32</v>
      </c>
      <c r="B6425" t="s">
        <v>127</v>
      </c>
      <c r="C6425" t="s">
        <v>99</v>
      </c>
      <c r="D6425" t="s">
        <v>100</v>
      </c>
      <c r="E6425">
        <v>20</v>
      </c>
      <c r="F6425" t="s">
        <v>59</v>
      </c>
      <c r="G6425">
        <v>4.6033244263940896</v>
      </c>
      <c r="H6425">
        <v>0</v>
      </c>
      <c r="I6425">
        <v>-0.59476526051303302</v>
      </c>
      <c r="J6425" s="1">
        <v>0</v>
      </c>
      <c r="K6425" s="1">
        <v>150</v>
      </c>
    </row>
    <row r="6426" spans="1:11">
      <c r="A6426" t="s">
        <v>32</v>
      </c>
      <c r="B6426" t="s">
        <v>127</v>
      </c>
      <c r="C6426" t="s">
        <v>99</v>
      </c>
      <c r="D6426" t="s">
        <v>100</v>
      </c>
      <c r="E6426">
        <v>20</v>
      </c>
      <c r="F6426" t="s">
        <v>83</v>
      </c>
      <c r="G6426">
        <v>4.6033244263940896</v>
      </c>
      <c r="H6426">
        <v>0</v>
      </c>
      <c r="I6426">
        <v>4.1602501120897799E-2</v>
      </c>
      <c r="J6426" s="1">
        <v>0</v>
      </c>
      <c r="K6426" s="1">
        <v>150</v>
      </c>
    </row>
    <row r="6427" spans="1:11">
      <c r="A6427" t="s">
        <v>32</v>
      </c>
      <c r="B6427" t="s">
        <v>127</v>
      </c>
      <c r="C6427" t="s">
        <v>99</v>
      </c>
      <c r="D6427" t="s">
        <v>100</v>
      </c>
      <c r="E6427">
        <v>20</v>
      </c>
      <c r="F6427" t="s">
        <v>65</v>
      </c>
      <c r="G6427">
        <v>4.6033244263940896</v>
      </c>
      <c r="H6427">
        <v>0</v>
      </c>
      <c r="I6427">
        <v>0.26278090047519398</v>
      </c>
      <c r="J6427" s="1">
        <v>0</v>
      </c>
      <c r="K6427" s="1">
        <v>150</v>
      </c>
    </row>
    <row r="6428" spans="1:11">
      <c r="A6428" t="s">
        <v>32</v>
      </c>
      <c r="B6428" t="s">
        <v>127</v>
      </c>
      <c r="C6428" t="s">
        <v>99</v>
      </c>
      <c r="D6428" t="s">
        <v>100</v>
      </c>
      <c r="E6428">
        <v>20</v>
      </c>
      <c r="F6428" t="s">
        <v>64</v>
      </c>
      <c r="G6428">
        <v>4.6033244263940896</v>
      </c>
      <c r="H6428">
        <v>0</v>
      </c>
      <c r="I6428">
        <v>0.99519713223595296</v>
      </c>
      <c r="J6428" s="1">
        <v>0</v>
      </c>
      <c r="K6428" s="1">
        <v>150</v>
      </c>
    </row>
    <row r="6429" spans="1:11">
      <c r="A6429" t="s">
        <v>32</v>
      </c>
      <c r="B6429" t="s">
        <v>127</v>
      </c>
      <c r="C6429" t="s">
        <v>99</v>
      </c>
      <c r="D6429" t="s">
        <v>100</v>
      </c>
      <c r="E6429">
        <v>20</v>
      </c>
      <c r="F6429" t="s">
        <v>17</v>
      </c>
      <c r="G6429">
        <v>4.6033244263940896</v>
      </c>
      <c r="H6429">
        <v>0</v>
      </c>
      <c r="I6429">
        <v>1.76175661056516E-2</v>
      </c>
      <c r="J6429" s="1">
        <v>0</v>
      </c>
      <c r="K6429" s="1">
        <v>150</v>
      </c>
    </row>
    <row r="6430" spans="1:11">
      <c r="A6430" t="s">
        <v>32</v>
      </c>
      <c r="B6430" t="s">
        <v>127</v>
      </c>
      <c r="C6430" t="s">
        <v>99</v>
      </c>
      <c r="D6430" t="s">
        <v>100</v>
      </c>
      <c r="E6430">
        <v>20</v>
      </c>
      <c r="F6430" t="s">
        <v>63</v>
      </c>
      <c r="G6430">
        <v>4.6033244263940896</v>
      </c>
      <c r="H6430">
        <v>0</v>
      </c>
      <c r="I6430">
        <v>0.94689332736924603</v>
      </c>
      <c r="J6430" s="1">
        <v>0</v>
      </c>
      <c r="K6430" s="1">
        <v>150</v>
      </c>
    </row>
    <row r="6431" spans="1:11">
      <c r="A6431" t="s">
        <v>32</v>
      </c>
      <c r="B6431" t="s">
        <v>127</v>
      </c>
      <c r="C6431" t="s">
        <v>99</v>
      </c>
      <c r="D6431" t="s">
        <v>100</v>
      </c>
      <c r="E6431">
        <v>20</v>
      </c>
      <c r="F6431" t="s">
        <v>72</v>
      </c>
      <c r="G6431">
        <v>4.6033244263940896</v>
      </c>
      <c r="H6431">
        <v>0</v>
      </c>
      <c r="I6431">
        <v>-2.2796220035675201E-2</v>
      </c>
      <c r="J6431" s="1">
        <v>0</v>
      </c>
      <c r="K6431" s="1">
        <v>150</v>
      </c>
    </row>
    <row r="6432" spans="1:11">
      <c r="A6432" t="s">
        <v>32</v>
      </c>
      <c r="B6432" t="s">
        <v>127</v>
      </c>
      <c r="C6432" t="s">
        <v>99</v>
      </c>
      <c r="D6432" t="s">
        <v>100</v>
      </c>
      <c r="E6432">
        <v>21</v>
      </c>
      <c r="F6432" t="s">
        <v>62</v>
      </c>
      <c r="G6432">
        <v>5.1186549975403102</v>
      </c>
      <c r="H6432">
        <v>0</v>
      </c>
      <c r="I6432">
        <v>0.42267831839429298</v>
      </c>
      <c r="J6432" s="1">
        <v>0</v>
      </c>
      <c r="K6432" s="1">
        <v>150</v>
      </c>
    </row>
    <row r="6433" spans="1:11">
      <c r="A6433" t="s">
        <v>32</v>
      </c>
      <c r="B6433" t="s">
        <v>127</v>
      </c>
      <c r="C6433" t="s">
        <v>99</v>
      </c>
      <c r="D6433" t="s">
        <v>100</v>
      </c>
      <c r="E6433">
        <v>21</v>
      </c>
      <c r="F6433" t="s">
        <v>84</v>
      </c>
      <c r="G6433">
        <v>5.1186549975403102</v>
      </c>
      <c r="H6433">
        <v>0</v>
      </c>
      <c r="I6433">
        <v>-2.2872670862338E-3</v>
      </c>
      <c r="J6433" s="1">
        <v>0</v>
      </c>
      <c r="K6433" s="1">
        <v>150</v>
      </c>
    </row>
    <row r="6434" spans="1:11">
      <c r="A6434" t="s">
        <v>32</v>
      </c>
      <c r="B6434" t="s">
        <v>127</v>
      </c>
      <c r="C6434" t="s">
        <v>99</v>
      </c>
      <c r="D6434" t="s">
        <v>100</v>
      </c>
      <c r="E6434">
        <v>21</v>
      </c>
      <c r="F6434" t="s">
        <v>80</v>
      </c>
      <c r="G6434">
        <v>5.1186549975403102</v>
      </c>
      <c r="H6434">
        <v>0</v>
      </c>
      <c r="I6434">
        <v>-1.4177993843874301E-3</v>
      </c>
      <c r="J6434" s="1">
        <v>0</v>
      </c>
      <c r="K6434" s="1">
        <v>16.471994535519102</v>
      </c>
    </row>
    <row r="6435" spans="1:11">
      <c r="A6435" t="s">
        <v>32</v>
      </c>
      <c r="B6435" t="s">
        <v>127</v>
      </c>
      <c r="C6435" t="s">
        <v>99</v>
      </c>
      <c r="D6435" t="s">
        <v>100</v>
      </c>
      <c r="E6435">
        <v>21</v>
      </c>
      <c r="F6435" t="s">
        <v>80</v>
      </c>
      <c r="G6435">
        <v>5.1186549975403102</v>
      </c>
      <c r="H6435">
        <v>1</v>
      </c>
      <c r="I6435">
        <v>0.28662564016886799</v>
      </c>
      <c r="J6435" s="1">
        <v>16.471994535519102</v>
      </c>
      <c r="K6435" s="1">
        <v>150</v>
      </c>
    </row>
    <row r="6436" spans="1:11">
      <c r="A6436" t="s">
        <v>32</v>
      </c>
      <c r="B6436" t="s">
        <v>127</v>
      </c>
      <c r="C6436" t="s">
        <v>99</v>
      </c>
      <c r="D6436" t="s">
        <v>100</v>
      </c>
      <c r="E6436">
        <v>21</v>
      </c>
      <c r="F6436" t="s">
        <v>81</v>
      </c>
      <c r="G6436">
        <v>5.1186549975403102</v>
      </c>
      <c r="H6436">
        <v>0</v>
      </c>
      <c r="I6436">
        <v>-1.20376259400167E-2</v>
      </c>
      <c r="J6436" s="1">
        <v>0</v>
      </c>
      <c r="K6436" s="1">
        <v>150</v>
      </c>
    </row>
    <row r="6437" spans="1:11">
      <c r="A6437" t="s">
        <v>32</v>
      </c>
      <c r="B6437" t="s">
        <v>127</v>
      </c>
      <c r="C6437" t="s">
        <v>99</v>
      </c>
      <c r="D6437" t="s">
        <v>100</v>
      </c>
      <c r="E6437">
        <v>21</v>
      </c>
      <c r="F6437" t="s">
        <v>79</v>
      </c>
      <c r="G6437">
        <v>5.1186549975403102</v>
      </c>
      <c r="H6437">
        <v>0</v>
      </c>
      <c r="I6437">
        <v>2.5692897755097002E-2</v>
      </c>
      <c r="J6437" s="1">
        <v>0</v>
      </c>
      <c r="K6437" s="1">
        <v>150</v>
      </c>
    </row>
    <row r="6438" spans="1:11">
      <c r="A6438" t="s">
        <v>32</v>
      </c>
      <c r="B6438" t="s">
        <v>127</v>
      </c>
      <c r="C6438" t="s">
        <v>99</v>
      </c>
      <c r="D6438" t="s">
        <v>100</v>
      </c>
      <c r="E6438">
        <v>21</v>
      </c>
      <c r="F6438" t="s">
        <v>66</v>
      </c>
      <c r="G6438">
        <v>5.1186549975403102</v>
      </c>
      <c r="H6438">
        <v>0</v>
      </c>
      <c r="I6438">
        <v>-0.44457491032688501</v>
      </c>
      <c r="J6438" s="1">
        <v>0</v>
      </c>
      <c r="K6438" s="1">
        <v>150</v>
      </c>
    </row>
    <row r="6439" spans="1:11">
      <c r="A6439" t="s">
        <v>32</v>
      </c>
      <c r="B6439" t="s">
        <v>127</v>
      </c>
      <c r="C6439" t="s">
        <v>99</v>
      </c>
      <c r="D6439" t="s">
        <v>100</v>
      </c>
      <c r="E6439">
        <v>21</v>
      </c>
      <c r="F6439" t="s">
        <v>56</v>
      </c>
      <c r="G6439">
        <v>5.1186549975403102</v>
      </c>
      <c r="H6439">
        <v>0</v>
      </c>
      <c r="I6439">
        <v>-0.73940324075653097</v>
      </c>
      <c r="J6439" s="1">
        <v>0</v>
      </c>
      <c r="K6439" s="1">
        <v>150</v>
      </c>
    </row>
    <row r="6440" spans="1:11">
      <c r="A6440" t="s">
        <v>32</v>
      </c>
      <c r="B6440" t="s">
        <v>127</v>
      </c>
      <c r="C6440" t="s">
        <v>99</v>
      </c>
      <c r="D6440" t="s">
        <v>100</v>
      </c>
      <c r="E6440">
        <v>21</v>
      </c>
      <c r="F6440" t="s">
        <v>82</v>
      </c>
      <c r="G6440">
        <v>5.1186549975403102</v>
      </c>
      <c r="H6440">
        <v>0</v>
      </c>
      <c r="I6440">
        <v>1.2765966624184199E-2</v>
      </c>
      <c r="J6440" s="1">
        <v>0</v>
      </c>
      <c r="K6440" s="1">
        <v>150</v>
      </c>
    </row>
    <row r="6441" spans="1:11">
      <c r="A6441" t="s">
        <v>32</v>
      </c>
      <c r="B6441" t="s">
        <v>127</v>
      </c>
      <c r="C6441" t="s">
        <v>99</v>
      </c>
      <c r="D6441" t="s">
        <v>100</v>
      </c>
      <c r="E6441">
        <v>21</v>
      </c>
      <c r="F6441" t="s">
        <v>85</v>
      </c>
      <c r="G6441">
        <v>5.1186549975403102</v>
      </c>
      <c r="H6441">
        <v>0</v>
      </c>
      <c r="I6441">
        <v>-2.3065458373131599E-3</v>
      </c>
      <c r="J6441" s="1">
        <v>0</v>
      </c>
      <c r="K6441" s="1">
        <v>150</v>
      </c>
    </row>
    <row r="6442" spans="1:11">
      <c r="A6442" t="s">
        <v>32</v>
      </c>
      <c r="B6442" t="s">
        <v>127</v>
      </c>
      <c r="C6442" t="s">
        <v>99</v>
      </c>
      <c r="D6442" t="s">
        <v>100</v>
      </c>
      <c r="E6442">
        <v>21</v>
      </c>
      <c r="F6442" t="s">
        <v>55</v>
      </c>
      <c r="G6442">
        <v>5.1186549975403102</v>
      </c>
      <c r="H6442">
        <v>0</v>
      </c>
      <c r="I6442">
        <v>-0.61489630326512901</v>
      </c>
      <c r="J6442" s="1">
        <v>0</v>
      </c>
      <c r="K6442" s="1">
        <v>150</v>
      </c>
    </row>
    <row r="6443" spans="1:11">
      <c r="A6443" t="s">
        <v>32</v>
      </c>
      <c r="B6443" t="s">
        <v>127</v>
      </c>
      <c r="C6443" t="s">
        <v>99</v>
      </c>
      <c r="D6443" t="s">
        <v>100</v>
      </c>
      <c r="E6443">
        <v>21</v>
      </c>
      <c r="F6443" t="s">
        <v>61</v>
      </c>
      <c r="G6443">
        <v>5.1186549975403102</v>
      </c>
      <c r="H6443">
        <v>0</v>
      </c>
      <c r="I6443">
        <v>0.209193580732839</v>
      </c>
      <c r="J6443" s="1">
        <v>0</v>
      </c>
      <c r="K6443" s="1">
        <v>150</v>
      </c>
    </row>
    <row r="6444" spans="1:11">
      <c r="A6444" t="s">
        <v>32</v>
      </c>
      <c r="B6444" t="s">
        <v>127</v>
      </c>
      <c r="C6444" t="s">
        <v>99</v>
      </c>
      <c r="D6444" t="s">
        <v>100</v>
      </c>
      <c r="E6444">
        <v>21</v>
      </c>
      <c r="F6444" t="s">
        <v>60</v>
      </c>
      <c r="G6444">
        <v>5.1186549975403102</v>
      </c>
      <c r="H6444">
        <v>0</v>
      </c>
      <c r="I6444">
        <v>0.43357770759530501</v>
      </c>
      <c r="J6444" s="1">
        <v>0</v>
      </c>
      <c r="K6444" s="1">
        <v>150</v>
      </c>
    </row>
    <row r="6445" spans="1:11">
      <c r="A6445" t="s">
        <v>32</v>
      </c>
      <c r="B6445" t="s">
        <v>127</v>
      </c>
      <c r="C6445" t="s">
        <v>99</v>
      </c>
      <c r="D6445" t="s">
        <v>100</v>
      </c>
      <c r="E6445">
        <v>21</v>
      </c>
      <c r="F6445" t="s">
        <v>57</v>
      </c>
      <c r="G6445">
        <v>5.1186549975403102</v>
      </c>
      <c r="H6445">
        <v>0</v>
      </c>
      <c r="I6445">
        <v>-0.46809169965101699</v>
      </c>
      <c r="J6445" s="1">
        <v>0</v>
      </c>
      <c r="K6445" s="1">
        <v>150</v>
      </c>
    </row>
    <row r="6446" spans="1:11">
      <c r="A6446" t="s">
        <v>32</v>
      </c>
      <c r="B6446" t="s">
        <v>127</v>
      </c>
      <c r="C6446" t="s">
        <v>99</v>
      </c>
      <c r="D6446" t="s">
        <v>100</v>
      </c>
      <c r="E6446">
        <v>21</v>
      </c>
      <c r="F6446" t="s">
        <v>59</v>
      </c>
      <c r="G6446">
        <v>5.1186549975403102</v>
      </c>
      <c r="H6446">
        <v>0</v>
      </c>
      <c r="I6446">
        <v>0.10794860566794701</v>
      </c>
      <c r="J6446" s="1">
        <v>0</v>
      </c>
      <c r="K6446" s="1">
        <v>150</v>
      </c>
    </row>
    <row r="6447" spans="1:11">
      <c r="A6447" t="s">
        <v>32</v>
      </c>
      <c r="B6447" t="s">
        <v>127</v>
      </c>
      <c r="C6447" t="s">
        <v>99</v>
      </c>
      <c r="D6447" t="s">
        <v>100</v>
      </c>
      <c r="E6447">
        <v>21</v>
      </c>
      <c r="F6447" t="s">
        <v>83</v>
      </c>
      <c r="G6447">
        <v>5.1186549975403102</v>
      </c>
      <c r="H6447">
        <v>0</v>
      </c>
      <c r="I6447">
        <v>4.0390267963471603E-3</v>
      </c>
      <c r="J6447" s="1">
        <v>0</v>
      </c>
      <c r="K6447" s="1">
        <v>150</v>
      </c>
    </row>
    <row r="6448" spans="1:11">
      <c r="A6448" t="s">
        <v>32</v>
      </c>
      <c r="B6448" t="s">
        <v>127</v>
      </c>
      <c r="C6448" t="s">
        <v>99</v>
      </c>
      <c r="D6448" t="s">
        <v>100</v>
      </c>
      <c r="E6448">
        <v>21</v>
      </c>
      <c r="F6448" t="s">
        <v>65</v>
      </c>
      <c r="G6448">
        <v>5.1186549975403102</v>
      </c>
      <c r="H6448">
        <v>0</v>
      </c>
      <c r="I6448">
        <v>-0.35096005074646303</v>
      </c>
      <c r="J6448" s="1">
        <v>0</v>
      </c>
      <c r="K6448" s="1">
        <v>150</v>
      </c>
    </row>
    <row r="6449" spans="1:11">
      <c r="A6449" t="s">
        <v>32</v>
      </c>
      <c r="B6449" t="s">
        <v>127</v>
      </c>
      <c r="C6449" t="s">
        <v>99</v>
      </c>
      <c r="D6449" t="s">
        <v>100</v>
      </c>
      <c r="E6449">
        <v>21</v>
      </c>
      <c r="F6449" t="s">
        <v>64</v>
      </c>
      <c r="G6449">
        <v>5.1186549975403102</v>
      </c>
      <c r="H6449">
        <v>0</v>
      </c>
      <c r="I6449">
        <v>0.57401947961435296</v>
      </c>
      <c r="J6449" s="1">
        <v>0</v>
      </c>
      <c r="K6449" s="1">
        <v>150</v>
      </c>
    </row>
    <row r="6450" spans="1:11">
      <c r="A6450" t="s">
        <v>32</v>
      </c>
      <c r="B6450" t="s">
        <v>127</v>
      </c>
      <c r="C6450" t="s">
        <v>99</v>
      </c>
      <c r="D6450" t="s">
        <v>100</v>
      </c>
      <c r="E6450">
        <v>21</v>
      </c>
      <c r="F6450" t="s">
        <v>17</v>
      </c>
      <c r="G6450">
        <v>5.1186549975403102</v>
      </c>
      <c r="H6450">
        <v>0</v>
      </c>
      <c r="I6450">
        <v>2.4094800024886801E-2</v>
      </c>
      <c r="J6450" s="1">
        <v>0</v>
      </c>
      <c r="K6450" s="1">
        <v>150</v>
      </c>
    </row>
    <row r="6451" spans="1:11">
      <c r="A6451" t="s">
        <v>32</v>
      </c>
      <c r="B6451" t="s">
        <v>127</v>
      </c>
      <c r="C6451" t="s">
        <v>99</v>
      </c>
      <c r="D6451" t="s">
        <v>100</v>
      </c>
      <c r="E6451">
        <v>21</v>
      </c>
      <c r="F6451" t="s">
        <v>63</v>
      </c>
      <c r="G6451">
        <v>5.1186549975403102</v>
      </c>
      <c r="H6451">
        <v>0</v>
      </c>
      <c r="I6451">
        <v>0.56304431970933599</v>
      </c>
      <c r="J6451" s="1">
        <v>0</v>
      </c>
      <c r="K6451" s="1">
        <v>150</v>
      </c>
    </row>
    <row r="6452" spans="1:11">
      <c r="A6452" t="s">
        <v>32</v>
      </c>
      <c r="B6452" t="s">
        <v>127</v>
      </c>
      <c r="C6452" t="s">
        <v>99</v>
      </c>
      <c r="D6452" t="s">
        <v>100</v>
      </c>
      <c r="E6452">
        <v>21</v>
      </c>
      <c r="F6452" t="s">
        <v>72</v>
      </c>
      <c r="G6452">
        <v>5.1186549975403102</v>
      </c>
      <c r="H6452">
        <v>0</v>
      </c>
      <c r="I6452">
        <v>-2.8567698172606302E-3</v>
      </c>
      <c r="J6452" s="1">
        <v>0</v>
      </c>
      <c r="K6452" s="1">
        <v>150</v>
      </c>
    </row>
    <row r="6453" spans="1:11">
      <c r="A6453" t="s">
        <v>32</v>
      </c>
      <c r="B6453" t="s">
        <v>127</v>
      </c>
      <c r="C6453" t="s">
        <v>99</v>
      </c>
      <c r="D6453" t="s">
        <v>100</v>
      </c>
      <c r="E6453">
        <v>22</v>
      </c>
      <c r="F6453" t="s">
        <v>62</v>
      </c>
      <c r="G6453">
        <v>5.0609967661798203</v>
      </c>
      <c r="H6453">
        <v>0</v>
      </c>
      <c r="I6453">
        <v>0.29828102407294499</v>
      </c>
      <c r="J6453" s="1">
        <v>0</v>
      </c>
      <c r="K6453" s="1">
        <v>150</v>
      </c>
    </row>
    <row r="6454" spans="1:11">
      <c r="A6454" t="s">
        <v>32</v>
      </c>
      <c r="B6454" t="s">
        <v>127</v>
      </c>
      <c r="C6454" t="s">
        <v>99</v>
      </c>
      <c r="D6454" t="s">
        <v>100</v>
      </c>
      <c r="E6454">
        <v>22</v>
      </c>
      <c r="F6454" t="s">
        <v>84</v>
      </c>
      <c r="G6454">
        <v>5.0609967661798203</v>
      </c>
      <c r="H6454">
        <v>0</v>
      </c>
      <c r="I6454">
        <v>-9.5711705887040702E-3</v>
      </c>
      <c r="J6454" s="1">
        <v>0</v>
      </c>
      <c r="K6454" s="1">
        <v>150</v>
      </c>
    </row>
    <row r="6455" spans="1:11">
      <c r="A6455" t="s">
        <v>32</v>
      </c>
      <c r="B6455" t="s">
        <v>127</v>
      </c>
      <c r="C6455" t="s">
        <v>99</v>
      </c>
      <c r="D6455" t="s">
        <v>100</v>
      </c>
      <c r="E6455">
        <v>22</v>
      </c>
      <c r="F6455" t="s">
        <v>80</v>
      </c>
      <c r="G6455">
        <v>5.0609967661798203</v>
      </c>
      <c r="H6455">
        <v>0</v>
      </c>
      <c r="I6455">
        <v>-6.9192381008429003E-3</v>
      </c>
      <c r="J6455" s="1">
        <v>0</v>
      </c>
      <c r="K6455" s="1">
        <v>16.399590163934398</v>
      </c>
    </row>
    <row r="6456" spans="1:11">
      <c r="A6456" t="s">
        <v>32</v>
      </c>
      <c r="B6456" t="s">
        <v>127</v>
      </c>
      <c r="C6456" t="s">
        <v>99</v>
      </c>
      <c r="D6456" t="s">
        <v>100</v>
      </c>
      <c r="E6456">
        <v>22</v>
      </c>
      <c r="F6456" t="s">
        <v>80</v>
      </c>
      <c r="G6456">
        <v>5.0609967661798203</v>
      </c>
      <c r="H6456">
        <v>1</v>
      </c>
      <c r="I6456">
        <v>0.36047613278867102</v>
      </c>
      <c r="J6456" s="1">
        <v>16.399590163934398</v>
      </c>
      <c r="K6456" s="1">
        <v>150</v>
      </c>
    </row>
    <row r="6457" spans="1:11">
      <c r="A6457" t="s">
        <v>32</v>
      </c>
      <c r="B6457" t="s">
        <v>127</v>
      </c>
      <c r="C6457" t="s">
        <v>99</v>
      </c>
      <c r="D6457" t="s">
        <v>100</v>
      </c>
      <c r="E6457">
        <v>22</v>
      </c>
      <c r="F6457" t="s">
        <v>81</v>
      </c>
      <c r="G6457">
        <v>5.0609967661798203</v>
      </c>
      <c r="H6457">
        <v>0</v>
      </c>
      <c r="I6457">
        <v>-3.9788716225730002E-3</v>
      </c>
      <c r="J6457" s="1">
        <v>0</v>
      </c>
      <c r="K6457" s="1">
        <v>150</v>
      </c>
    </row>
    <row r="6458" spans="1:11">
      <c r="A6458" t="s">
        <v>32</v>
      </c>
      <c r="B6458" t="s">
        <v>127</v>
      </c>
      <c r="C6458" t="s">
        <v>99</v>
      </c>
      <c r="D6458" t="s">
        <v>100</v>
      </c>
      <c r="E6458">
        <v>22</v>
      </c>
      <c r="F6458" t="s">
        <v>79</v>
      </c>
      <c r="G6458">
        <v>5.0609967661798203</v>
      </c>
      <c r="H6458">
        <v>0</v>
      </c>
      <c r="I6458">
        <v>3.0878008336226701E-2</v>
      </c>
      <c r="J6458" s="1">
        <v>0</v>
      </c>
      <c r="K6458" s="1">
        <v>150</v>
      </c>
    </row>
    <row r="6459" spans="1:11">
      <c r="A6459" t="s">
        <v>32</v>
      </c>
      <c r="B6459" t="s">
        <v>127</v>
      </c>
      <c r="C6459" t="s">
        <v>99</v>
      </c>
      <c r="D6459" t="s">
        <v>100</v>
      </c>
      <c r="E6459">
        <v>22</v>
      </c>
      <c r="F6459" t="s">
        <v>66</v>
      </c>
      <c r="G6459">
        <v>5.0609967661798203</v>
      </c>
      <c r="H6459">
        <v>0</v>
      </c>
      <c r="I6459">
        <v>-0.411581633152941</v>
      </c>
      <c r="J6459" s="1">
        <v>0</v>
      </c>
      <c r="K6459" s="1">
        <v>150</v>
      </c>
    </row>
    <row r="6460" spans="1:11">
      <c r="A6460" t="s">
        <v>32</v>
      </c>
      <c r="B6460" t="s">
        <v>127</v>
      </c>
      <c r="C6460" t="s">
        <v>99</v>
      </c>
      <c r="D6460" t="s">
        <v>100</v>
      </c>
      <c r="E6460">
        <v>22</v>
      </c>
      <c r="F6460" t="s">
        <v>56</v>
      </c>
      <c r="G6460">
        <v>5.0609967661798203</v>
      </c>
      <c r="H6460">
        <v>0</v>
      </c>
      <c r="I6460">
        <v>-0.71296975409449703</v>
      </c>
      <c r="J6460" s="1">
        <v>0</v>
      </c>
      <c r="K6460" s="1">
        <v>150</v>
      </c>
    </row>
    <row r="6461" spans="1:11">
      <c r="A6461" t="s">
        <v>32</v>
      </c>
      <c r="B6461" t="s">
        <v>127</v>
      </c>
      <c r="C6461" t="s">
        <v>99</v>
      </c>
      <c r="D6461" t="s">
        <v>100</v>
      </c>
      <c r="E6461">
        <v>22</v>
      </c>
      <c r="F6461" t="s">
        <v>82</v>
      </c>
      <c r="G6461">
        <v>5.0609967661798203</v>
      </c>
      <c r="H6461">
        <v>0</v>
      </c>
      <c r="I6461">
        <v>1.02825401002358E-2</v>
      </c>
      <c r="J6461" s="1">
        <v>0</v>
      </c>
      <c r="K6461" s="1">
        <v>150</v>
      </c>
    </row>
    <row r="6462" spans="1:11">
      <c r="A6462" t="s">
        <v>32</v>
      </c>
      <c r="B6462" t="s">
        <v>127</v>
      </c>
      <c r="C6462" t="s">
        <v>99</v>
      </c>
      <c r="D6462" t="s">
        <v>100</v>
      </c>
      <c r="E6462">
        <v>22</v>
      </c>
      <c r="F6462" t="s">
        <v>85</v>
      </c>
      <c r="G6462">
        <v>5.0609967661798203</v>
      </c>
      <c r="H6462">
        <v>0</v>
      </c>
      <c r="I6462">
        <v>-1.55685093103535E-3</v>
      </c>
      <c r="J6462" s="1">
        <v>0</v>
      </c>
      <c r="K6462" s="1">
        <v>150</v>
      </c>
    </row>
    <row r="6463" spans="1:11">
      <c r="A6463" t="s">
        <v>32</v>
      </c>
      <c r="B6463" t="s">
        <v>127</v>
      </c>
      <c r="C6463" t="s">
        <v>99</v>
      </c>
      <c r="D6463" t="s">
        <v>100</v>
      </c>
      <c r="E6463">
        <v>22</v>
      </c>
      <c r="F6463" t="s">
        <v>55</v>
      </c>
      <c r="G6463">
        <v>5.0609967661798203</v>
      </c>
      <c r="H6463">
        <v>0</v>
      </c>
      <c r="I6463">
        <v>-0.59099691377522701</v>
      </c>
      <c r="J6463" s="1">
        <v>0</v>
      </c>
      <c r="K6463" s="1">
        <v>150</v>
      </c>
    </row>
    <row r="6464" spans="1:11">
      <c r="A6464" t="s">
        <v>32</v>
      </c>
      <c r="B6464" t="s">
        <v>127</v>
      </c>
      <c r="C6464" t="s">
        <v>99</v>
      </c>
      <c r="D6464" t="s">
        <v>100</v>
      </c>
      <c r="E6464">
        <v>22</v>
      </c>
      <c r="F6464" t="s">
        <v>61</v>
      </c>
      <c r="G6464">
        <v>5.0609967661798203</v>
      </c>
      <c r="H6464">
        <v>0</v>
      </c>
      <c r="I6464">
        <v>0.30919874269856801</v>
      </c>
      <c r="J6464" s="1">
        <v>0</v>
      </c>
      <c r="K6464" s="1">
        <v>150</v>
      </c>
    </row>
    <row r="6465" spans="1:11">
      <c r="A6465" t="s">
        <v>32</v>
      </c>
      <c r="B6465" t="s">
        <v>127</v>
      </c>
      <c r="C6465" t="s">
        <v>99</v>
      </c>
      <c r="D6465" t="s">
        <v>100</v>
      </c>
      <c r="E6465">
        <v>22</v>
      </c>
      <c r="F6465" t="s">
        <v>60</v>
      </c>
      <c r="G6465">
        <v>5.0609967661798203</v>
      </c>
      <c r="H6465">
        <v>0</v>
      </c>
      <c r="I6465">
        <v>0.595400534032822</v>
      </c>
      <c r="J6465" s="1">
        <v>0</v>
      </c>
      <c r="K6465" s="1">
        <v>150</v>
      </c>
    </row>
    <row r="6466" spans="1:11">
      <c r="A6466" t="s">
        <v>32</v>
      </c>
      <c r="B6466" t="s">
        <v>127</v>
      </c>
      <c r="C6466" t="s">
        <v>99</v>
      </c>
      <c r="D6466" t="s">
        <v>100</v>
      </c>
      <c r="E6466">
        <v>22</v>
      </c>
      <c r="F6466" t="s">
        <v>57</v>
      </c>
      <c r="G6466">
        <v>5.0609967661798203</v>
      </c>
      <c r="H6466">
        <v>0</v>
      </c>
      <c r="I6466">
        <v>-0.42719167732492302</v>
      </c>
      <c r="J6466" s="1">
        <v>0</v>
      </c>
      <c r="K6466" s="1">
        <v>150</v>
      </c>
    </row>
    <row r="6467" spans="1:11">
      <c r="A6467" t="s">
        <v>32</v>
      </c>
      <c r="B6467" t="s">
        <v>127</v>
      </c>
      <c r="C6467" t="s">
        <v>99</v>
      </c>
      <c r="D6467" t="s">
        <v>100</v>
      </c>
      <c r="E6467">
        <v>22</v>
      </c>
      <c r="F6467" t="s">
        <v>59</v>
      </c>
      <c r="G6467">
        <v>5.0609967661798203</v>
      </c>
      <c r="H6467">
        <v>0</v>
      </c>
      <c r="I6467">
        <v>9.1024863027391295E-2</v>
      </c>
      <c r="J6467" s="1">
        <v>0</v>
      </c>
      <c r="K6467" s="1">
        <v>150</v>
      </c>
    </row>
    <row r="6468" spans="1:11">
      <c r="A6468" t="s">
        <v>32</v>
      </c>
      <c r="B6468" t="s">
        <v>127</v>
      </c>
      <c r="C6468" t="s">
        <v>99</v>
      </c>
      <c r="D6468" t="s">
        <v>100</v>
      </c>
      <c r="E6468">
        <v>22</v>
      </c>
      <c r="F6468" t="s">
        <v>83</v>
      </c>
      <c r="G6468">
        <v>5.0609967661798203</v>
      </c>
      <c r="H6468">
        <v>0</v>
      </c>
      <c r="I6468">
        <v>9.5714430365235904E-3</v>
      </c>
      <c r="J6468" s="1">
        <v>0</v>
      </c>
      <c r="K6468" s="1">
        <v>150</v>
      </c>
    </row>
    <row r="6469" spans="1:11">
      <c r="A6469" t="s">
        <v>32</v>
      </c>
      <c r="B6469" t="s">
        <v>127</v>
      </c>
      <c r="C6469" t="s">
        <v>99</v>
      </c>
      <c r="D6469" t="s">
        <v>100</v>
      </c>
      <c r="E6469">
        <v>22</v>
      </c>
      <c r="F6469" t="s">
        <v>65</v>
      </c>
      <c r="G6469">
        <v>5.0609967661798203</v>
      </c>
      <c r="H6469">
        <v>0</v>
      </c>
      <c r="I6469">
        <v>-0.32663427800622602</v>
      </c>
      <c r="J6469" s="1">
        <v>0</v>
      </c>
      <c r="K6469" s="1">
        <v>150</v>
      </c>
    </row>
    <row r="6470" spans="1:11">
      <c r="A6470" t="s">
        <v>32</v>
      </c>
      <c r="B6470" t="s">
        <v>127</v>
      </c>
      <c r="C6470" t="s">
        <v>99</v>
      </c>
      <c r="D6470" t="s">
        <v>100</v>
      </c>
      <c r="E6470">
        <v>22</v>
      </c>
      <c r="F6470" t="s">
        <v>64</v>
      </c>
      <c r="G6470">
        <v>5.0609967661798203</v>
      </c>
      <c r="H6470">
        <v>0</v>
      </c>
      <c r="I6470">
        <v>0.53553719008496103</v>
      </c>
      <c r="J6470" s="1">
        <v>0</v>
      </c>
      <c r="K6470" s="1">
        <v>150</v>
      </c>
    </row>
    <row r="6471" spans="1:11">
      <c r="A6471" t="s">
        <v>32</v>
      </c>
      <c r="B6471" t="s">
        <v>127</v>
      </c>
      <c r="C6471" t="s">
        <v>99</v>
      </c>
      <c r="D6471" t="s">
        <v>100</v>
      </c>
      <c r="E6471">
        <v>22</v>
      </c>
      <c r="F6471" t="s">
        <v>17</v>
      </c>
      <c r="G6471">
        <v>5.0609967661798203</v>
      </c>
      <c r="H6471">
        <v>0</v>
      </c>
      <c r="I6471">
        <v>5.7760401942807699E-3</v>
      </c>
      <c r="J6471" s="1">
        <v>0</v>
      </c>
      <c r="K6471" s="1">
        <v>150</v>
      </c>
    </row>
    <row r="6472" spans="1:11">
      <c r="A6472" t="s">
        <v>32</v>
      </c>
      <c r="B6472" t="s">
        <v>127</v>
      </c>
      <c r="C6472" t="s">
        <v>99</v>
      </c>
      <c r="D6472" t="s">
        <v>100</v>
      </c>
      <c r="E6472">
        <v>22</v>
      </c>
      <c r="F6472" t="s">
        <v>63</v>
      </c>
      <c r="G6472">
        <v>5.0609967661798203</v>
      </c>
      <c r="H6472">
        <v>0</v>
      </c>
      <c r="I6472">
        <v>0.38303734905134001</v>
      </c>
      <c r="J6472" s="1">
        <v>0</v>
      </c>
      <c r="K6472" s="1">
        <v>150</v>
      </c>
    </row>
    <row r="6473" spans="1:11">
      <c r="A6473" t="s">
        <v>32</v>
      </c>
      <c r="B6473" t="s">
        <v>127</v>
      </c>
      <c r="C6473" t="s">
        <v>99</v>
      </c>
      <c r="D6473" t="s">
        <v>100</v>
      </c>
      <c r="E6473">
        <v>22</v>
      </c>
      <c r="F6473" t="s">
        <v>72</v>
      </c>
      <c r="G6473">
        <v>5.0609967661798203</v>
      </c>
      <c r="H6473">
        <v>0</v>
      </c>
      <c r="I6473">
        <v>6.0363572328127101E-3</v>
      </c>
      <c r="J6473" s="1">
        <v>0</v>
      </c>
      <c r="K6473" s="1">
        <v>150</v>
      </c>
    </row>
    <row r="6474" spans="1:11">
      <c r="A6474" t="s">
        <v>32</v>
      </c>
      <c r="B6474" t="s">
        <v>127</v>
      </c>
      <c r="C6474" t="s">
        <v>99</v>
      </c>
      <c r="D6474" t="s">
        <v>100</v>
      </c>
      <c r="E6474">
        <v>23</v>
      </c>
      <c r="F6474" t="s">
        <v>62</v>
      </c>
      <c r="G6474">
        <v>5.0354786194667804</v>
      </c>
      <c r="H6474">
        <v>0</v>
      </c>
      <c r="I6474">
        <v>0.28008606172475398</v>
      </c>
      <c r="J6474" s="1">
        <v>0</v>
      </c>
      <c r="K6474" s="1">
        <v>150</v>
      </c>
    </row>
    <row r="6475" spans="1:11">
      <c r="A6475" t="s">
        <v>32</v>
      </c>
      <c r="B6475" t="s">
        <v>127</v>
      </c>
      <c r="C6475" t="s">
        <v>99</v>
      </c>
      <c r="D6475" t="s">
        <v>100</v>
      </c>
      <c r="E6475">
        <v>23</v>
      </c>
      <c r="F6475" t="s">
        <v>84</v>
      </c>
      <c r="G6475">
        <v>5.0354786194667804</v>
      </c>
      <c r="H6475">
        <v>0</v>
      </c>
      <c r="I6475">
        <v>6.2101150656654397E-3</v>
      </c>
      <c r="J6475" s="1">
        <v>0</v>
      </c>
      <c r="K6475" s="1">
        <v>150</v>
      </c>
    </row>
    <row r="6476" spans="1:11">
      <c r="A6476" t="s">
        <v>32</v>
      </c>
      <c r="B6476" t="s">
        <v>127</v>
      </c>
      <c r="C6476" t="s">
        <v>99</v>
      </c>
      <c r="D6476" t="s">
        <v>100</v>
      </c>
      <c r="E6476">
        <v>23</v>
      </c>
      <c r="F6476" t="s">
        <v>80</v>
      </c>
      <c r="G6476">
        <v>5.0354786194667804</v>
      </c>
      <c r="H6476">
        <v>0</v>
      </c>
      <c r="I6476">
        <v>-1.04360444843665E-2</v>
      </c>
      <c r="J6476" s="1">
        <v>0</v>
      </c>
      <c r="K6476" s="1">
        <v>16.363387978142001</v>
      </c>
    </row>
    <row r="6477" spans="1:11">
      <c r="A6477" t="s">
        <v>32</v>
      </c>
      <c r="B6477" t="s">
        <v>127</v>
      </c>
      <c r="C6477" t="s">
        <v>99</v>
      </c>
      <c r="D6477" t="s">
        <v>100</v>
      </c>
      <c r="E6477">
        <v>23</v>
      </c>
      <c r="F6477" t="s">
        <v>80</v>
      </c>
      <c r="G6477">
        <v>5.0354786194667804</v>
      </c>
      <c r="H6477">
        <v>1</v>
      </c>
      <c r="I6477">
        <v>0.40629787866140699</v>
      </c>
      <c r="J6477" s="1">
        <v>16.363387978142001</v>
      </c>
      <c r="K6477" s="1">
        <v>150</v>
      </c>
    </row>
    <row r="6478" spans="1:11">
      <c r="A6478" t="s">
        <v>32</v>
      </c>
      <c r="B6478" t="s">
        <v>127</v>
      </c>
      <c r="C6478" t="s">
        <v>99</v>
      </c>
      <c r="D6478" t="s">
        <v>100</v>
      </c>
      <c r="E6478">
        <v>23</v>
      </c>
      <c r="F6478" t="s">
        <v>81</v>
      </c>
      <c r="G6478">
        <v>5.0354786194667804</v>
      </c>
      <c r="H6478">
        <v>0</v>
      </c>
      <c r="I6478">
        <v>-1.36290344045591E-2</v>
      </c>
      <c r="J6478" s="1">
        <v>0</v>
      </c>
      <c r="K6478" s="1">
        <v>150</v>
      </c>
    </row>
    <row r="6479" spans="1:11">
      <c r="A6479" t="s">
        <v>32</v>
      </c>
      <c r="B6479" t="s">
        <v>127</v>
      </c>
      <c r="C6479" t="s">
        <v>99</v>
      </c>
      <c r="D6479" t="s">
        <v>100</v>
      </c>
      <c r="E6479">
        <v>23</v>
      </c>
      <c r="F6479" t="s">
        <v>79</v>
      </c>
      <c r="G6479">
        <v>5.0354786194667804</v>
      </c>
      <c r="H6479">
        <v>0</v>
      </c>
      <c r="I6479">
        <v>2.8833775491623401E-2</v>
      </c>
      <c r="J6479" s="1">
        <v>0</v>
      </c>
      <c r="K6479" s="1">
        <v>150</v>
      </c>
    </row>
    <row r="6480" spans="1:11">
      <c r="A6480" t="s">
        <v>32</v>
      </c>
      <c r="B6480" t="s">
        <v>127</v>
      </c>
      <c r="C6480" t="s">
        <v>99</v>
      </c>
      <c r="D6480" t="s">
        <v>100</v>
      </c>
      <c r="E6480">
        <v>23</v>
      </c>
      <c r="F6480" t="s">
        <v>66</v>
      </c>
      <c r="G6480">
        <v>5.0354786194667804</v>
      </c>
      <c r="H6480">
        <v>0</v>
      </c>
      <c r="I6480">
        <v>-0.45666946903400601</v>
      </c>
      <c r="J6480" s="1">
        <v>0</v>
      </c>
      <c r="K6480" s="1">
        <v>150</v>
      </c>
    </row>
    <row r="6481" spans="1:11">
      <c r="A6481" t="s">
        <v>32</v>
      </c>
      <c r="B6481" t="s">
        <v>127</v>
      </c>
      <c r="C6481" t="s">
        <v>99</v>
      </c>
      <c r="D6481" t="s">
        <v>100</v>
      </c>
      <c r="E6481">
        <v>23</v>
      </c>
      <c r="F6481" t="s">
        <v>56</v>
      </c>
      <c r="G6481">
        <v>5.0354786194667804</v>
      </c>
      <c r="H6481">
        <v>0</v>
      </c>
      <c r="I6481">
        <v>-0.74054168078607596</v>
      </c>
      <c r="J6481" s="1">
        <v>0</v>
      </c>
      <c r="K6481" s="1">
        <v>150</v>
      </c>
    </row>
    <row r="6482" spans="1:11">
      <c r="A6482" t="s">
        <v>32</v>
      </c>
      <c r="B6482" t="s">
        <v>127</v>
      </c>
      <c r="C6482" t="s">
        <v>99</v>
      </c>
      <c r="D6482" t="s">
        <v>100</v>
      </c>
      <c r="E6482">
        <v>23</v>
      </c>
      <c r="F6482" t="s">
        <v>82</v>
      </c>
      <c r="G6482">
        <v>5.0354786194667804</v>
      </c>
      <c r="H6482">
        <v>0</v>
      </c>
      <c r="I6482">
        <v>2.2358053698129599E-2</v>
      </c>
      <c r="J6482" s="1">
        <v>0</v>
      </c>
      <c r="K6482" s="1">
        <v>150</v>
      </c>
    </row>
    <row r="6483" spans="1:11">
      <c r="A6483" t="s">
        <v>32</v>
      </c>
      <c r="B6483" t="s">
        <v>127</v>
      </c>
      <c r="C6483" t="s">
        <v>99</v>
      </c>
      <c r="D6483" t="s">
        <v>100</v>
      </c>
      <c r="E6483">
        <v>23</v>
      </c>
      <c r="F6483" t="s">
        <v>85</v>
      </c>
      <c r="G6483">
        <v>5.0354786194667804</v>
      </c>
      <c r="H6483">
        <v>0</v>
      </c>
      <c r="I6483">
        <v>-7.1681885321161402E-4</v>
      </c>
      <c r="J6483" s="1">
        <v>0</v>
      </c>
      <c r="K6483" s="1">
        <v>150</v>
      </c>
    </row>
    <row r="6484" spans="1:11">
      <c r="A6484" t="s">
        <v>32</v>
      </c>
      <c r="B6484" t="s">
        <v>127</v>
      </c>
      <c r="C6484" t="s">
        <v>99</v>
      </c>
      <c r="D6484" t="s">
        <v>100</v>
      </c>
      <c r="E6484">
        <v>23</v>
      </c>
      <c r="F6484" t="s">
        <v>55</v>
      </c>
      <c r="G6484">
        <v>5.0354786194667804</v>
      </c>
      <c r="H6484">
        <v>0</v>
      </c>
      <c r="I6484">
        <v>-0.63513092201804899</v>
      </c>
      <c r="J6484" s="1">
        <v>0</v>
      </c>
      <c r="K6484" s="1">
        <v>150</v>
      </c>
    </row>
    <row r="6485" spans="1:11">
      <c r="A6485" t="s">
        <v>32</v>
      </c>
      <c r="B6485" t="s">
        <v>127</v>
      </c>
      <c r="C6485" t="s">
        <v>99</v>
      </c>
      <c r="D6485" t="s">
        <v>100</v>
      </c>
      <c r="E6485">
        <v>23</v>
      </c>
      <c r="F6485" t="s">
        <v>61</v>
      </c>
      <c r="G6485">
        <v>5.0354786194667804</v>
      </c>
      <c r="H6485">
        <v>0</v>
      </c>
      <c r="I6485">
        <v>0.29252483196426099</v>
      </c>
      <c r="J6485" s="1">
        <v>0</v>
      </c>
      <c r="K6485" s="1">
        <v>150</v>
      </c>
    </row>
    <row r="6486" spans="1:11">
      <c r="A6486" t="s">
        <v>32</v>
      </c>
      <c r="B6486" t="s">
        <v>127</v>
      </c>
      <c r="C6486" t="s">
        <v>99</v>
      </c>
      <c r="D6486" t="s">
        <v>100</v>
      </c>
      <c r="E6486">
        <v>23</v>
      </c>
      <c r="F6486" t="s">
        <v>60</v>
      </c>
      <c r="G6486">
        <v>5.0354786194667804</v>
      </c>
      <c r="H6486">
        <v>0</v>
      </c>
      <c r="I6486">
        <v>0.58363825932883096</v>
      </c>
      <c r="J6486" s="1">
        <v>0</v>
      </c>
      <c r="K6486" s="1">
        <v>150</v>
      </c>
    </row>
    <row r="6487" spans="1:11">
      <c r="A6487" t="s">
        <v>32</v>
      </c>
      <c r="B6487" t="s">
        <v>127</v>
      </c>
      <c r="C6487" t="s">
        <v>99</v>
      </c>
      <c r="D6487" t="s">
        <v>100</v>
      </c>
      <c r="E6487">
        <v>23</v>
      </c>
      <c r="F6487" t="s">
        <v>57</v>
      </c>
      <c r="G6487">
        <v>5.0354786194667804</v>
      </c>
      <c r="H6487">
        <v>0</v>
      </c>
      <c r="I6487">
        <v>-0.42977942149874898</v>
      </c>
      <c r="J6487" s="1">
        <v>0</v>
      </c>
      <c r="K6487" s="1">
        <v>150</v>
      </c>
    </row>
    <row r="6488" spans="1:11">
      <c r="A6488" t="s">
        <v>32</v>
      </c>
      <c r="B6488" t="s">
        <v>127</v>
      </c>
      <c r="C6488" t="s">
        <v>99</v>
      </c>
      <c r="D6488" t="s">
        <v>100</v>
      </c>
      <c r="E6488">
        <v>23</v>
      </c>
      <c r="F6488" t="s">
        <v>59</v>
      </c>
      <c r="G6488">
        <v>5.0354786194667804</v>
      </c>
      <c r="H6488">
        <v>0</v>
      </c>
      <c r="I6488">
        <v>8.1600299906818996E-2</v>
      </c>
      <c r="J6488" s="1">
        <v>0</v>
      </c>
      <c r="K6488" s="1">
        <v>150</v>
      </c>
    </row>
    <row r="6489" spans="1:11">
      <c r="A6489" t="s">
        <v>32</v>
      </c>
      <c r="B6489" t="s">
        <v>127</v>
      </c>
      <c r="C6489" t="s">
        <v>99</v>
      </c>
      <c r="D6489" t="s">
        <v>100</v>
      </c>
      <c r="E6489">
        <v>23</v>
      </c>
      <c r="F6489" t="s">
        <v>83</v>
      </c>
      <c r="G6489">
        <v>5.0354786194667804</v>
      </c>
      <c r="H6489">
        <v>0</v>
      </c>
      <c r="I6489">
        <v>1.0595512409035101E-2</v>
      </c>
      <c r="J6489" s="1">
        <v>0</v>
      </c>
      <c r="K6489" s="1">
        <v>150</v>
      </c>
    </row>
    <row r="6490" spans="1:11">
      <c r="A6490" t="s">
        <v>32</v>
      </c>
      <c r="B6490" t="s">
        <v>127</v>
      </c>
      <c r="C6490" t="s">
        <v>99</v>
      </c>
      <c r="D6490" t="s">
        <v>100</v>
      </c>
      <c r="E6490">
        <v>23</v>
      </c>
      <c r="F6490" t="s">
        <v>65</v>
      </c>
      <c r="G6490">
        <v>5.0354786194667804</v>
      </c>
      <c r="H6490">
        <v>0</v>
      </c>
      <c r="I6490">
        <v>-0.39961792042043098</v>
      </c>
      <c r="J6490" s="1">
        <v>0</v>
      </c>
      <c r="K6490" s="1">
        <v>150</v>
      </c>
    </row>
    <row r="6491" spans="1:11">
      <c r="A6491" t="s">
        <v>32</v>
      </c>
      <c r="B6491" t="s">
        <v>127</v>
      </c>
      <c r="C6491" t="s">
        <v>99</v>
      </c>
      <c r="D6491" t="s">
        <v>100</v>
      </c>
      <c r="E6491">
        <v>23</v>
      </c>
      <c r="F6491" t="s">
        <v>64</v>
      </c>
      <c r="G6491">
        <v>5.0354786194667804</v>
      </c>
      <c r="H6491">
        <v>0</v>
      </c>
      <c r="I6491">
        <v>0.53929196718606998</v>
      </c>
      <c r="J6491" s="1">
        <v>0</v>
      </c>
      <c r="K6491" s="1">
        <v>150</v>
      </c>
    </row>
    <row r="6492" spans="1:11">
      <c r="A6492" t="s">
        <v>32</v>
      </c>
      <c r="B6492" t="s">
        <v>127</v>
      </c>
      <c r="C6492" t="s">
        <v>99</v>
      </c>
      <c r="D6492" t="s">
        <v>100</v>
      </c>
      <c r="E6492">
        <v>23</v>
      </c>
      <c r="F6492" t="s">
        <v>17</v>
      </c>
      <c r="G6492">
        <v>5.0354786194667804</v>
      </c>
      <c r="H6492">
        <v>0</v>
      </c>
      <c r="I6492">
        <v>1.23560246831559E-2</v>
      </c>
      <c r="J6492" s="1">
        <v>0</v>
      </c>
      <c r="K6492" s="1">
        <v>150</v>
      </c>
    </row>
    <row r="6493" spans="1:11">
      <c r="A6493" t="s">
        <v>32</v>
      </c>
      <c r="B6493" t="s">
        <v>127</v>
      </c>
      <c r="C6493" t="s">
        <v>99</v>
      </c>
      <c r="D6493" t="s">
        <v>100</v>
      </c>
      <c r="E6493">
        <v>23</v>
      </c>
      <c r="F6493" t="s">
        <v>63</v>
      </c>
      <c r="G6493">
        <v>5.0354786194667804</v>
      </c>
      <c r="H6493">
        <v>0</v>
      </c>
      <c r="I6493">
        <v>0.386019232453919</v>
      </c>
      <c r="J6493" s="1">
        <v>0</v>
      </c>
      <c r="K6493" s="1">
        <v>150</v>
      </c>
    </row>
    <row r="6494" spans="1:11">
      <c r="A6494" t="s">
        <v>32</v>
      </c>
      <c r="B6494" t="s">
        <v>127</v>
      </c>
      <c r="C6494" t="s">
        <v>99</v>
      </c>
      <c r="D6494" t="s">
        <v>100</v>
      </c>
      <c r="E6494">
        <v>23</v>
      </c>
      <c r="F6494" t="s">
        <v>72</v>
      </c>
      <c r="G6494">
        <v>5.0354786194667804</v>
      </c>
      <c r="H6494">
        <v>0</v>
      </c>
      <c r="I6494">
        <v>4.2029020228438402E-3</v>
      </c>
      <c r="J6494" s="1">
        <v>0</v>
      </c>
      <c r="K6494" s="1">
        <v>150</v>
      </c>
    </row>
    <row r="6495" spans="1:11">
      <c r="A6495" t="s">
        <v>33</v>
      </c>
      <c r="B6495" t="s">
        <v>128</v>
      </c>
      <c r="C6495" t="s">
        <v>99</v>
      </c>
      <c r="D6495" t="s">
        <v>100</v>
      </c>
      <c r="E6495">
        <v>0</v>
      </c>
      <c r="F6495" t="s">
        <v>62</v>
      </c>
      <c r="G6495">
        <v>1.4210075944151701</v>
      </c>
      <c r="H6495">
        <v>0</v>
      </c>
      <c r="I6495">
        <v>0.23833440469889999</v>
      </c>
      <c r="J6495" s="1">
        <v>0</v>
      </c>
      <c r="K6495" s="1">
        <v>150</v>
      </c>
    </row>
    <row r="6496" spans="1:11">
      <c r="A6496" t="s">
        <v>33</v>
      </c>
      <c r="B6496" t="s">
        <v>128</v>
      </c>
      <c r="C6496" t="s">
        <v>99</v>
      </c>
      <c r="D6496" t="s">
        <v>100</v>
      </c>
      <c r="E6496">
        <v>0</v>
      </c>
      <c r="F6496" t="s">
        <v>84</v>
      </c>
      <c r="G6496">
        <v>1.4210075944151701</v>
      </c>
      <c r="H6496">
        <v>0</v>
      </c>
      <c r="I6496">
        <v>1.2719214258509399E-2</v>
      </c>
      <c r="J6496" s="1">
        <v>0</v>
      </c>
      <c r="K6496" s="1">
        <v>150</v>
      </c>
    </row>
    <row r="6497" spans="1:11">
      <c r="A6497" t="s">
        <v>33</v>
      </c>
      <c r="B6497" t="s">
        <v>128</v>
      </c>
      <c r="C6497" t="s">
        <v>99</v>
      </c>
      <c r="D6497" t="s">
        <v>100</v>
      </c>
      <c r="E6497">
        <v>0</v>
      </c>
      <c r="F6497" t="s">
        <v>80</v>
      </c>
      <c r="G6497">
        <v>1.4210075944151701</v>
      </c>
      <c r="H6497">
        <v>0</v>
      </c>
      <c r="I6497">
        <v>3.0231137920153601E-2</v>
      </c>
      <c r="J6497" s="1">
        <v>0</v>
      </c>
      <c r="K6497" s="1">
        <v>150</v>
      </c>
    </row>
    <row r="6498" spans="1:11">
      <c r="A6498" t="s">
        <v>33</v>
      </c>
      <c r="B6498" t="s">
        <v>128</v>
      </c>
      <c r="C6498" t="s">
        <v>99</v>
      </c>
      <c r="D6498" t="s">
        <v>100</v>
      </c>
      <c r="E6498">
        <v>0</v>
      </c>
      <c r="F6498" t="s">
        <v>81</v>
      </c>
      <c r="G6498">
        <v>1.4210075944151701</v>
      </c>
      <c r="H6498">
        <v>0</v>
      </c>
      <c r="I6498">
        <v>7.2799292861680598E-3</v>
      </c>
      <c r="J6498" s="1">
        <v>0</v>
      </c>
      <c r="K6498" s="1">
        <v>150</v>
      </c>
    </row>
    <row r="6499" spans="1:11">
      <c r="A6499" t="s">
        <v>33</v>
      </c>
      <c r="B6499" t="s">
        <v>128</v>
      </c>
      <c r="C6499" t="s">
        <v>99</v>
      </c>
      <c r="D6499" t="s">
        <v>100</v>
      </c>
      <c r="E6499">
        <v>0</v>
      </c>
      <c r="F6499" t="s">
        <v>79</v>
      </c>
      <c r="G6499">
        <v>1.4210075944151701</v>
      </c>
      <c r="H6499">
        <v>0</v>
      </c>
      <c r="I6499">
        <v>-8.6499835944999902E-4</v>
      </c>
      <c r="J6499" s="1">
        <v>0</v>
      </c>
      <c r="K6499" s="1">
        <v>150</v>
      </c>
    </row>
    <row r="6500" spans="1:11">
      <c r="A6500" t="s">
        <v>33</v>
      </c>
      <c r="B6500" t="s">
        <v>128</v>
      </c>
      <c r="C6500" t="s">
        <v>99</v>
      </c>
      <c r="D6500" t="s">
        <v>100</v>
      </c>
      <c r="E6500">
        <v>0</v>
      </c>
      <c r="F6500" t="s">
        <v>66</v>
      </c>
      <c r="G6500">
        <v>1.4210075944151701</v>
      </c>
      <c r="H6500">
        <v>0</v>
      </c>
      <c r="I6500">
        <v>0.17930939656525699</v>
      </c>
      <c r="J6500" s="1">
        <v>0</v>
      </c>
      <c r="K6500" s="1">
        <v>150</v>
      </c>
    </row>
    <row r="6501" spans="1:11">
      <c r="A6501" t="s">
        <v>33</v>
      </c>
      <c r="B6501" t="s">
        <v>128</v>
      </c>
      <c r="C6501" t="s">
        <v>99</v>
      </c>
      <c r="D6501" t="s">
        <v>100</v>
      </c>
      <c r="E6501">
        <v>0</v>
      </c>
      <c r="F6501" t="s">
        <v>56</v>
      </c>
      <c r="G6501">
        <v>1.4210075944151701</v>
      </c>
      <c r="H6501">
        <v>0</v>
      </c>
      <c r="I6501">
        <v>0.28608434334840999</v>
      </c>
      <c r="J6501" s="1">
        <v>0</v>
      </c>
      <c r="K6501" s="1">
        <v>150</v>
      </c>
    </row>
    <row r="6502" spans="1:11">
      <c r="A6502" t="s">
        <v>33</v>
      </c>
      <c r="B6502" t="s">
        <v>128</v>
      </c>
      <c r="C6502" t="s">
        <v>99</v>
      </c>
      <c r="D6502" t="s">
        <v>100</v>
      </c>
      <c r="E6502">
        <v>0</v>
      </c>
      <c r="F6502" t="s">
        <v>82</v>
      </c>
      <c r="G6502">
        <v>1.4210075944151701</v>
      </c>
      <c r="H6502">
        <v>0</v>
      </c>
      <c r="I6502">
        <v>2.1842350442747901E-2</v>
      </c>
      <c r="J6502" s="1">
        <v>0</v>
      </c>
      <c r="K6502" s="1">
        <v>150</v>
      </c>
    </row>
    <row r="6503" spans="1:11">
      <c r="A6503" t="s">
        <v>33</v>
      </c>
      <c r="B6503" t="s">
        <v>128</v>
      </c>
      <c r="C6503" t="s">
        <v>99</v>
      </c>
      <c r="D6503" t="s">
        <v>100</v>
      </c>
      <c r="E6503">
        <v>0</v>
      </c>
      <c r="F6503" t="s">
        <v>85</v>
      </c>
      <c r="G6503">
        <v>1.4210075944151701</v>
      </c>
      <c r="H6503">
        <v>0</v>
      </c>
      <c r="I6503">
        <v>8.4446171813198495E-3</v>
      </c>
      <c r="J6503" s="1">
        <v>0</v>
      </c>
      <c r="K6503" s="1">
        <v>28.278688524590201</v>
      </c>
    </row>
    <row r="6504" spans="1:11">
      <c r="A6504" t="s">
        <v>33</v>
      </c>
      <c r="B6504" t="s">
        <v>128</v>
      </c>
      <c r="C6504" t="s">
        <v>99</v>
      </c>
      <c r="D6504" t="s">
        <v>100</v>
      </c>
      <c r="E6504">
        <v>0</v>
      </c>
      <c r="F6504" t="s">
        <v>85</v>
      </c>
      <c r="G6504">
        <v>1.4210075944151701</v>
      </c>
      <c r="H6504">
        <v>1</v>
      </c>
      <c r="I6504">
        <v>9.0263745140739E-3</v>
      </c>
      <c r="J6504" s="1">
        <v>28.278688524590201</v>
      </c>
      <c r="K6504" s="1">
        <v>57.688524590163901</v>
      </c>
    </row>
    <row r="6505" spans="1:11">
      <c r="A6505" t="s">
        <v>33</v>
      </c>
      <c r="B6505" t="s">
        <v>128</v>
      </c>
      <c r="C6505" t="s">
        <v>99</v>
      </c>
      <c r="D6505" t="s">
        <v>100</v>
      </c>
      <c r="E6505">
        <v>0</v>
      </c>
      <c r="F6505" t="s">
        <v>85</v>
      </c>
      <c r="G6505">
        <v>1.4210075944151701</v>
      </c>
      <c r="H6505">
        <v>2</v>
      </c>
      <c r="I6505">
        <v>2.6388645600824299E-2</v>
      </c>
      <c r="J6505" s="1">
        <v>57.688524590163901</v>
      </c>
      <c r="K6505" s="1">
        <v>150</v>
      </c>
    </row>
    <row r="6506" spans="1:11">
      <c r="A6506" t="s">
        <v>33</v>
      </c>
      <c r="B6506" t="s">
        <v>128</v>
      </c>
      <c r="C6506" t="s">
        <v>99</v>
      </c>
      <c r="D6506" t="s">
        <v>100</v>
      </c>
      <c r="E6506">
        <v>0</v>
      </c>
      <c r="F6506" t="s">
        <v>55</v>
      </c>
      <c r="G6506">
        <v>1.4210075944151701</v>
      </c>
      <c r="H6506">
        <v>0</v>
      </c>
      <c r="I6506">
        <v>0.27742047375038698</v>
      </c>
      <c r="J6506" s="1">
        <v>0</v>
      </c>
      <c r="K6506" s="1">
        <v>150</v>
      </c>
    </row>
    <row r="6507" spans="1:11">
      <c r="A6507" t="s">
        <v>33</v>
      </c>
      <c r="B6507" t="s">
        <v>128</v>
      </c>
      <c r="C6507" t="s">
        <v>99</v>
      </c>
      <c r="D6507" t="s">
        <v>100</v>
      </c>
      <c r="E6507">
        <v>0</v>
      </c>
      <c r="F6507" t="s">
        <v>61</v>
      </c>
      <c r="G6507">
        <v>1.4210075944151701</v>
      </c>
      <c r="H6507">
        <v>0</v>
      </c>
      <c r="I6507">
        <v>0.18197815271853099</v>
      </c>
      <c r="J6507" s="1">
        <v>0</v>
      </c>
      <c r="K6507" s="1">
        <v>150</v>
      </c>
    </row>
    <row r="6508" spans="1:11">
      <c r="A6508" t="s">
        <v>33</v>
      </c>
      <c r="B6508" t="s">
        <v>128</v>
      </c>
      <c r="C6508" t="s">
        <v>99</v>
      </c>
      <c r="D6508" t="s">
        <v>100</v>
      </c>
      <c r="E6508">
        <v>0</v>
      </c>
      <c r="F6508" t="s">
        <v>60</v>
      </c>
      <c r="G6508">
        <v>1.4210075944151701</v>
      </c>
      <c r="H6508">
        <v>0</v>
      </c>
      <c r="I6508">
        <v>0.118177779720145</v>
      </c>
      <c r="J6508" s="1">
        <v>0</v>
      </c>
      <c r="K6508" s="1">
        <v>150</v>
      </c>
    </row>
    <row r="6509" spans="1:11">
      <c r="A6509" t="s">
        <v>33</v>
      </c>
      <c r="B6509" t="s">
        <v>128</v>
      </c>
      <c r="C6509" t="s">
        <v>99</v>
      </c>
      <c r="D6509" t="s">
        <v>100</v>
      </c>
      <c r="E6509">
        <v>0</v>
      </c>
      <c r="F6509" t="s">
        <v>57</v>
      </c>
      <c r="G6509">
        <v>1.4210075944151701</v>
      </c>
      <c r="H6509">
        <v>0</v>
      </c>
      <c r="I6509">
        <v>0.190821279619383</v>
      </c>
      <c r="J6509" s="1">
        <v>0</v>
      </c>
      <c r="K6509" s="1">
        <v>150</v>
      </c>
    </row>
    <row r="6510" spans="1:11">
      <c r="A6510" t="s">
        <v>33</v>
      </c>
      <c r="B6510" t="s">
        <v>128</v>
      </c>
      <c r="C6510" t="s">
        <v>99</v>
      </c>
      <c r="D6510" t="s">
        <v>100</v>
      </c>
      <c r="E6510">
        <v>0</v>
      </c>
      <c r="F6510" t="s">
        <v>59</v>
      </c>
      <c r="G6510">
        <v>1.4210075944151701</v>
      </c>
      <c r="H6510">
        <v>0</v>
      </c>
      <c r="I6510">
        <v>-6.0630009233185601E-2</v>
      </c>
      <c r="J6510" s="1">
        <v>0</v>
      </c>
      <c r="K6510" s="1">
        <v>150</v>
      </c>
    </row>
    <row r="6511" spans="1:11">
      <c r="A6511" t="s">
        <v>33</v>
      </c>
      <c r="B6511" t="s">
        <v>128</v>
      </c>
      <c r="C6511" t="s">
        <v>99</v>
      </c>
      <c r="D6511" t="s">
        <v>100</v>
      </c>
      <c r="E6511">
        <v>0</v>
      </c>
      <c r="F6511" t="s">
        <v>83</v>
      </c>
      <c r="G6511">
        <v>1.4210075944151701</v>
      </c>
      <c r="H6511">
        <v>0</v>
      </c>
      <c r="I6511">
        <v>-1.6243746506308099E-2</v>
      </c>
      <c r="J6511" s="1">
        <v>0</v>
      </c>
      <c r="K6511" s="1">
        <v>150</v>
      </c>
    </row>
    <row r="6512" spans="1:11">
      <c r="A6512" t="s">
        <v>33</v>
      </c>
      <c r="B6512" t="s">
        <v>128</v>
      </c>
      <c r="C6512" t="s">
        <v>99</v>
      </c>
      <c r="D6512" t="s">
        <v>100</v>
      </c>
      <c r="E6512">
        <v>0</v>
      </c>
      <c r="F6512" t="s">
        <v>65</v>
      </c>
      <c r="G6512">
        <v>1.4210075944151701</v>
      </c>
      <c r="H6512">
        <v>0</v>
      </c>
      <c r="I6512">
        <v>0.173035349176903</v>
      </c>
      <c r="J6512" s="1">
        <v>0</v>
      </c>
      <c r="K6512" s="1">
        <v>150</v>
      </c>
    </row>
    <row r="6513" spans="1:11">
      <c r="A6513" t="s">
        <v>33</v>
      </c>
      <c r="B6513" t="s">
        <v>128</v>
      </c>
      <c r="C6513" t="s">
        <v>99</v>
      </c>
      <c r="D6513" t="s">
        <v>100</v>
      </c>
      <c r="E6513">
        <v>0</v>
      </c>
      <c r="F6513" t="s">
        <v>64</v>
      </c>
      <c r="G6513">
        <v>1.4210075944151701</v>
      </c>
      <c r="H6513">
        <v>0</v>
      </c>
      <c r="I6513">
        <v>0.122357766461325</v>
      </c>
      <c r="J6513" s="1">
        <v>0</v>
      </c>
      <c r="K6513" s="1">
        <v>150</v>
      </c>
    </row>
    <row r="6514" spans="1:11">
      <c r="A6514" t="s">
        <v>33</v>
      </c>
      <c r="B6514" t="s">
        <v>128</v>
      </c>
      <c r="C6514" t="s">
        <v>99</v>
      </c>
      <c r="D6514" t="s">
        <v>100</v>
      </c>
      <c r="E6514">
        <v>0</v>
      </c>
      <c r="F6514" t="s">
        <v>17</v>
      </c>
      <c r="G6514">
        <v>1.4210075944151701</v>
      </c>
      <c r="H6514">
        <v>0</v>
      </c>
      <c r="I6514">
        <v>2.3337077334166199E-2</v>
      </c>
      <c r="J6514" s="1">
        <v>0</v>
      </c>
      <c r="K6514" s="1">
        <v>150</v>
      </c>
    </row>
    <row r="6515" spans="1:11">
      <c r="A6515" t="s">
        <v>33</v>
      </c>
      <c r="B6515" t="s">
        <v>128</v>
      </c>
      <c r="C6515" t="s">
        <v>99</v>
      </c>
      <c r="D6515" t="s">
        <v>100</v>
      </c>
      <c r="E6515">
        <v>0</v>
      </c>
      <c r="F6515" t="s">
        <v>63</v>
      </c>
      <c r="G6515">
        <v>1.4210075944151701</v>
      </c>
      <c r="H6515">
        <v>0</v>
      </c>
      <c r="I6515">
        <v>0.17193557396724199</v>
      </c>
      <c r="J6515" s="1">
        <v>0</v>
      </c>
      <c r="K6515" s="1">
        <v>150</v>
      </c>
    </row>
    <row r="6516" spans="1:11">
      <c r="A6516" t="s">
        <v>33</v>
      </c>
      <c r="B6516" t="s">
        <v>128</v>
      </c>
      <c r="C6516" t="s">
        <v>99</v>
      </c>
      <c r="D6516" t="s">
        <v>100</v>
      </c>
      <c r="E6516">
        <v>0</v>
      </c>
      <c r="F6516" t="s">
        <v>72</v>
      </c>
      <c r="G6516">
        <v>1.4210075944151701</v>
      </c>
      <c r="H6516">
        <v>0</v>
      </c>
      <c r="I6516">
        <v>-3.4650564453498303E-2</v>
      </c>
      <c r="J6516" s="1">
        <v>0</v>
      </c>
      <c r="K6516" s="1">
        <v>150</v>
      </c>
    </row>
    <row r="6517" spans="1:11">
      <c r="A6517" t="s">
        <v>33</v>
      </c>
      <c r="B6517" t="s">
        <v>128</v>
      </c>
      <c r="C6517" t="s">
        <v>99</v>
      </c>
      <c r="D6517" t="s">
        <v>100</v>
      </c>
      <c r="E6517">
        <v>1</v>
      </c>
      <c r="F6517" t="s">
        <v>62</v>
      </c>
      <c r="G6517">
        <v>1.3757170597869099</v>
      </c>
      <c r="H6517">
        <v>0</v>
      </c>
      <c r="I6517">
        <v>0.18586522453075099</v>
      </c>
      <c r="J6517" s="1">
        <v>0</v>
      </c>
      <c r="K6517" s="1">
        <v>150</v>
      </c>
    </row>
    <row r="6518" spans="1:11">
      <c r="A6518" t="s">
        <v>33</v>
      </c>
      <c r="B6518" t="s">
        <v>128</v>
      </c>
      <c r="C6518" t="s">
        <v>99</v>
      </c>
      <c r="D6518" t="s">
        <v>100</v>
      </c>
      <c r="E6518">
        <v>1</v>
      </c>
      <c r="F6518" t="s">
        <v>84</v>
      </c>
      <c r="G6518">
        <v>1.3757170597869099</v>
      </c>
      <c r="H6518">
        <v>0</v>
      </c>
      <c r="I6518">
        <v>9.2153851898415205E-3</v>
      </c>
      <c r="J6518" s="1">
        <v>0</v>
      </c>
      <c r="K6518" s="1">
        <v>150</v>
      </c>
    </row>
    <row r="6519" spans="1:11">
      <c r="A6519" t="s">
        <v>33</v>
      </c>
      <c r="B6519" t="s">
        <v>128</v>
      </c>
      <c r="C6519" t="s">
        <v>99</v>
      </c>
      <c r="D6519" t="s">
        <v>100</v>
      </c>
      <c r="E6519">
        <v>1</v>
      </c>
      <c r="F6519" t="s">
        <v>80</v>
      </c>
      <c r="G6519">
        <v>1.3757170597869099</v>
      </c>
      <c r="H6519">
        <v>0</v>
      </c>
      <c r="I6519">
        <v>3.2144986951348299E-2</v>
      </c>
      <c r="J6519" s="1">
        <v>0</v>
      </c>
      <c r="K6519" s="1">
        <v>150</v>
      </c>
    </row>
    <row r="6520" spans="1:11">
      <c r="A6520" t="s">
        <v>33</v>
      </c>
      <c r="B6520" t="s">
        <v>128</v>
      </c>
      <c r="C6520" t="s">
        <v>99</v>
      </c>
      <c r="D6520" t="s">
        <v>100</v>
      </c>
      <c r="E6520">
        <v>1</v>
      </c>
      <c r="F6520" t="s">
        <v>81</v>
      </c>
      <c r="G6520">
        <v>1.3757170597869099</v>
      </c>
      <c r="H6520">
        <v>0</v>
      </c>
      <c r="I6520">
        <v>6.7418870152670396E-3</v>
      </c>
      <c r="J6520" s="1">
        <v>0</v>
      </c>
      <c r="K6520" s="1">
        <v>150</v>
      </c>
    </row>
    <row r="6521" spans="1:11">
      <c r="A6521" t="s">
        <v>33</v>
      </c>
      <c r="B6521" t="s">
        <v>128</v>
      </c>
      <c r="C6521" t="s">
        <v>99</v>
      </c>
      <c r="D6521" t="s">
        <v>100</v>
      </c>
      <c r="E6521">
        <v>1</v>
      </c>
      <c r="F6521" t="s">
        <v>79</v>
      </c>
      <c r="G6521">
        <v>1.3757170597869099</v>
      </c>
      <c r="H6521">
        <v>0</v>
      </c>
      <c r="I6521">
        <v>2.1720511632903898E-3</v>
      </c>
      <c r="J6521" s="1">
        <v>0</v>
      </c>
      <c r="K6521" s="1">
        <v>150</v>
      </c>
    </row>
    <row r="6522" spans="1:11">
      <c r="A6522" t="s">
        <v>33</v>
      </c>
      <c r="B6522" t="s">
        <v>128</v>
      </c>
      <c r="C6522" t="s">
        <v>99</v>
      </c>
      <c r="D6522" t="s">
        <v>100</v>
      </c>
      <c r="E6522">
        <v>1</v>
      </c>
      <c r="F6522" t="s">
        <v>66</v>
      </c>
      <c r="G6522">
        <v>1.3757170597869099</v>
      </c>
      <c r="H6522">
        <v>0</v>
      </c>
      <c r="I6522">
        <v>0.173327273725423</v>
      </c>
      <c r="J6522" s="1">
        <v>0</v>
      </c>
      <c r="K6522" s="1">
        <v>150</v>
      </c>
    </row>
    <row r="6523" spans="1:11">
      <c r="A6523" t="s">
        <v>33</v>
      </c>
      <c r="B6523" t="s">
        <v>128</v>
      </c>
      <c r="C6523" t="s">
        <v>99</v>
      </c>
      <c r="D6523" t="s">
        <v>100</v>
      </c>
      <c r="E6523">
        <v>1</v>
      </c>
      <c r="F6523" t="s">
        <v>56</v>
      </c>
      <c r="G6523">
        <v>1.3757170597869099</v>
      </c>
      <c r="H6523">
        <v>0</v>
      </c>
      <c r="I6523">
        <v>0.26519690020891501</v>
      </c>
      <c r="J6523" s="1">
        <v>0</v>
      </c>
      <c r="K6523" s="1">
        <v>150</v>
      </c>
    </row>
    <row r="6524" spans="1:11">
      <c r="A6524" t="s">
        <v>33</v>
      </c>
      <c r="B6524" t="s">
        <v>128</v>
      </c>
      <c r="C6524" t="s">
        <v>99</v>
      </c>
      <c r="D6524" t="s">
        <v>100</v>
      </c>
      <c r="E6524">
        <v>1</v>
      </c>
      <c r="F6524" t="s">
        <v>82</v>
      </c>
      <c r="G6524">
        <v>1.3757170597869099</v>
      </c>
      <c r="H6524">
        <v>0</v>
      </c>
      <c r="I6524">
        <v>2.58040350608092E-3</v>
      </c>
      <c r="J6524" s="1">
        <v>0</v>
      </c>
      <c r="K6524" s="1">
        <v>150</v>
      </c>
    </row>
    <row r="6525" spans="1:11">
      <c r="A6525" t="s">
        <v>33</v>
      </c>
      <c r="B6525" t="s">
        <v>128</v>
      </c>
      <c r="C6525" t="s">
        <v>99</v>
      </c>
      <c r="D6525" t="s">
        <v>100</v>
      </c>
      <c r="E6525">
        <v>1</v>
      </c>
      <c r="F6525" t="s">
        <v>85</v>
      </c>
      <c r="G6525">
        <v>1.3757170597869099</v>
      </c>
      <c r="H6525">
        <v>0</v>
      </c>
      <c r="I6525">
        <v>9.0045857056172997E-3</v>
      </c>
      <c r="J6525" s="1">
        <v>0</v>
      </c>
      <c r="K6525" s="1">
        <v>30.983606557377001</v>
      </c>
    </row>
    <row r="6526" spans="1:11">
      <c r="A6526" t="s">
        <v>33</v>
      </c>
      <c r="B6526" t="s">
        <v>128</v>
      </c>
      <c r="C6526" t="s">
        <v>99</v>
      </c>
      <c r="D6526" t="s">
        <v>100</v>
      </c>
      <c r="E6526">
        <v>1</v>
      </c>
      <c r="F6526" t="s">
        <v>85</v>
      </c>
      <c r="G6526">
        <v>1.3757170597869099</v>
      </c>
      <c r="H6526">
        <v>1</v>
      </c>
      <c r="I6526">
        <v>1.1329069349295199E-2</v>
      </c>
      <c r="J6526" s="1">
        <v>30.983606557377001</v>
      </c>
      <c r="K6526" s="1">
        <v>150</v>
      </c>
    </row>
    <row r="6527" spans="1:11">
      <c r="A6527" t="s">
        <v>33</v>
      </c>
      <c r="B6527" t="s">
        <v>128</v>
      </c>
      <c r="C6527" t="s">
        <v>99</v>
      </c>
      <c r="D6527" t="s">
        <v>100</v>
      </c>
      <c r="E6527">
        <v>1</v>
      </c>
      <c r="F6527" t="s">
        <v>55</v>
      </c>
      <c r="G6527">
        <v>1.3757170597869099</v>
      </c>
      <c r="H6527">
        <v>0</v>
      </c>
      <c r="I6527">
        <v>0.26408104067717703</v>
      </c>
      <c r="J6527" s="1">
        <v>0</v>
      </c>
      <c r="K6527" s="1">
        <v>150</v>
      </c>
    </row>
    <row r="6528" spans="1:11">
      <c r="A6528" t="s">
        <v>33</v>
      </c>
      <c r="B6528" t="s">
        <v>128</v>
      </c>
      <c r="C6528" t="s">
        <v>99</v>
      </c>
      <c r="D6528" t="s">
        <v>100</v>
      </c>
      <c r="E6528">
        <v>1</v>
      </c>
      <c r="F6528" t="s">
        <v>61</v>
      </c>
      <c r="G6528">
        <v>1.3757170597869099</v>
      </c>
      <c r="H6528">
        <v>0</v>
      </c>
      <c r="I6528">
        <v>0.15824052172091099</v>
      </c>
      <c r="J6528" s="1">
        <v>0</v>
      </c>
      <c r="K6528" s="1">
        <v>150</v>
      </c>
    </row>
    <row r="6529" spans="1:11">
      <c r="A6529" t="s">
        <v>33</v>
      </c>
      <c r="B6529" t="s">
        <v>128</v>
      </c>
      <c r="C6529" t="s">
        <v>99</v>
      </c>
      <c r="D6529" t="s">
        <v>100</v>
      </c>
      <c r="E6529">
        <v>1</v>
      </c>
      <c r="F6529" t="s">
        <v>60</v>
      </c>
      <c r="G6529">
        <v>1.3757170597869099</v>
      </c>
      <c r="H6529">
        <v>0</v>
      </c>
      <c r="I6529">
        <v>0.112444096801411</v>
      </c>
      <c r="J6529" s="1">
        <v>0</v>
      </c>
      <c r="K6529" s="1">
        <v>150</v>
      </c>
    </row>
    <row r="6530" spans="1:11">
      <c r="A6530" t="s">
        <v>33</v>
      </c>
      <c r="B6530" t="s">
        <v>128</v>
      </c>
      <c r="C6530" t="s">
        <v>99</v>
      </c>
      <c r="D6530" t="s">
        <v>100</v>
      </c>
      <c r="E6530">
        <v>1</v>
      </c>
      <c r="F6530" t="s">
        <v>57</v>
      </c>
      <c r="G6530">
        <v>1.3757170597869099</v>
      </c>
      <c r="H6530">
        <v>0</v>
      </c>
      <c r="I6530">
        <v>0.18897451882142799</v>
      </c>
      <c r="J6530" s="1">
        <v>0</v>
      </c>
      <c r="K6530" s="1">
        <v>150</v>
      </c>
    </row>
    <row r="6531" spans="1:11">
      <c r="A6531" t="s">
        <v>33</v>
      </c>
      <c r="B6531" t="s">
        <v>128</v>
      </c>
      <c r="C6531" t="s">
        <v>99</v>
      </c>
      <c r="D6531" t="s">
        <v>100</v>
      </c>
      <c r="E6531">
        <v>1</v>
      </c>
      <c r="F6531" t="s">
        <v>59</v>
      </c>
      <c r="G6531">
        <v>1.3757170597869099</v>
      </c>
      <c r="H6531">
        <v>0</v>
      </c>
      <c r="I6531">
        <v>-7.8170249128971803E-2</v>
      </c>
      <c r="J6531" s="1">
        <v>0</v>
      </c>
      <c r="K6531" s="1">
        <v>150</v>
      </c>
    </row>
    <row r="6532" spans="1:11">
      <c r="A6532" t="s">
        <v>33</v>
      </c>
      <c r="B6532" t="s">
        <v>128</v>
      </c>
      <c r="C6532" t="s">
        <v>99</v>
      </c>
      <c r="D6532" t="s">
        <v>100</v>
      </c>
      <c r="E6532">
        <v>1</v>
      </c>
      <c r="F6532" t="s">
        <v>83</v>
      </c>
      <c r="G6532">
        <v>1.3757170597869099</v>
      </c>
      <c r="H6532">
        <v>0</v>
      </c>
      <c r="I6532">
        <v>-4.1740920455759098E-2</v>
      </c>
      <c r="J6532" s="1">
        <v>0</v>
      </c>
      <c r="K6532" s="1">
        <v>150</v>
      </c>
    </row>
    <row r="6533" spans="1:11">
      <c r="A6533" t="s">
        <v>33</v>
      </c>
      <c r="B6533" t="s">
        <v>128</v>
      </c>
      <c r="C6533" t="s">
        <v>99</v>
      </c>
      <c r="D6533" t="s">
        <v>100</v>
      </c>
      <c r="E6533">
        <v>1</v>
      </c>
      <c r="F6533" t="s">
        <v>65</v>
      </c>
      <c r="G6533">
        <v>1.3757170597869099</v>
      </c>
      <c r="H6533">
        <v>0</v>
      </c>
      <c r="I6533">
        <v>0.141437555087746</v>
      </c>
      <c r="J6533" s="1">
        <v>0</v>
      </c>
      <c r="K6533" s="1">
        <v>150</v>
      </c>
    </row>
    <row r="6534" spans="1:11">
      <c r="A6534" t="s">
        <v>33</v>
      </c>
      <c r="B6534" t="s">
        <v>128</v>
      </c>
      <c r="C6534" t="s">
        <v>99</v>
      </c>
      <c r="D6534" t="s">
        <v>100</v>
      </c>
      <c r="E6534">
        <v>1</v>
      </c>
      <c r="F6534" t="s">
        <v>64</v>
      </c>
      <c r="G6534">
        <v>1.3757170597869099</v>
      </c>
      <c r="H6534">
        <v>0</v>
      </c>
      <c r="I6534">
        <v>9.4868254659703902E-2</v>
      </c>
      <c r="J6534" s="1">
        <v>0</v>
      </c>
      <c r="K6534" s="1">
        <v>150</v>
      </c>
    </row>
    <row r="6535" spans="1:11">
      <c r="A6535" t="s">
        <v>33</v>
      </c>
      <c r="B6535" t="s">
        <v>128</v>
      </c>
      <c r="C6535" t="s">
        <v>99</v>
      </c>
      <c r="D6535" t="s">
        <v>100</v>
      </c>
      <c r="E6535">
        <v>1</v>
      </c>
      <c r="F6535" t="s">
        <v>17</v>
      </c>
      <c r="G6535">
        <v>1.3757170597869099</v>
      </c>
      <c r="H6535">
        <v>0</v>
      </c>
      <c r="I6535">
        <v>1.55125300388161E-2</v>
      </c>
      <c r="J6535" s="1">
        <v>0</v>
      </c>
      <c r="K6535" s="1">
        <v>150</v>
      </c>
    </row>
    <row r="6536" spans="1:11">
      <c r="A6536" t="s">
        <v>33</v>
      </c>
      <c r="B6536" t="s">
        <v>128</v>
      </c>
      <c r="C6536" t="s">
        <v>99</v>
      </c>
      <c r="D6536" t="s">
        <v>100</v>
      </c>
      <c r="E6536">
        <v>1</v>
      </c>
      <c r="F6536" t="s">
        <v>63</v>
      </c>
      <c r="G6536">
        <v>1.3757170597869099</v>
      </c>
      <c r="H6536">
        <v>0</v>
      </c>
      <c r="I6536">
        <v>0.13367446841185299</v>
      </c>
      <c r="J6536" s="1">
        <v>0</v>
      </c>
      <c r="K6536" s="1">
        <v>150</v>
      </c>
    </row>
    <row r="6537" spans="1:11">
      <c r="A6537" t="s">
        <v>33</v>
      </c>
      <c r="B6537" t="s">
        <v>128</v>
      </c>
      <c r="C6537" t="s">
        <v>99</v>
      </c>
      <c r="D6537" t="s">
        <v>100</v>
      </c>
      <c r="E6537">
        <v>1</v>
      </c>
      <c r="F6537" t="s">
        <v>72</v>
      </c>
      <c r="G6537">
        <v>1.3757170597869099</v>
      </c>
      <c r="H6537">
        <v>0</v>
      </c>
      <c r="I6537">
        <v>9.4165408884319592E-3</v>
      </c>
      <c r="J6537" s="1">
        <v>0</v>
      </c>
      <c r="K6537" s="1">
        <v>150</v>
      </c>
    </row>
    <row r="6538" spans="1:11">
      <c r="A6538" t="s">
        <v>33</v>
      </c>
      <c r="B6538" t="s">
        <v>128</v>
      </c>
      <c r="C6538" t="s">
        <v>99</v>
      </c>
      <c r="D6538" t="s">
        <v>100</v>
      </c>
      <c r="E6538">
        <v>2</v>
      </c>
      <c r="F6538" t="s">
        <v>62</v>
      </c>
      <c r="G6538">
        <v>1.36645210350187</v>
      </c>
      <c r="H6538">
        <v>0</v>
      </c>
      <c r="I6538">
        <v>0.16727320124088901</v>
      </c>
      <c r="J6538" s="1">
        <v>0</v>
      </c>
      <c r="K6538" s="1">
        <v>150</v>
      </c>
    </row>
    <row r="6539" spans="1:11">
      <c r="A6539" t="s">
        <v>33</v>
      </c>
      <c r="B6539" t="s">
        <v>128</v>
      </c>
      <c r="C6539" t="s">
        <v>99</v>
      </c>
      <c r="D6539" t="s">
        <v>100</v>
      </c>
      <c r="E6539">
        <v>2</v>
      </c>
      <c r="F6539" t="s">
        <v>84</v>
      </c>
      <c r="G6539">
        <v>1.36645210350187</v>
      </c>
      <c r="H6539">
        <v>0</v>
      </c>
      <c r="I6539">
        <v>2.77845927038705E-2</v>
      </c>
      <c r="J6539" s="1">
        <v>0</v>
      </c>
      <c r="K6539" s="1">
        <v>150</v>
      </c>
    </row>
    <row r="6540" spans="1:11">
      <c r="A6540" t="s">
        <v>33</v>
      </c>
      <c r="B6540" t="s">
        <v>128</v>
      </c>
      <c r="C6540" t="s">
        <v>99</v>
      </c>
      <c r="D6540" t="s">
        <v>100</v>
      </c>
      <c r="E6540">
        <v>2</v>
      </c>
      <c r="F6540" t="s">
        <v>80</v>
      </c>
      <c r="G6540">
        <v>1.36645210350187</v>
      </c>
      <c r="H6540">
        <v>0</v>
      </c>
      <c r="I6540">
        <v>3.0752653073967399E-2</v>
      </c>
      <c r="J6540" s="1">
        <v>0</v>
      </c>
      <c r="K6540" s="1">
        <v>150</v>
      </c>
    </row>
    <row r="6541" spans="1:11">
      <c r="A6541" t="s">
        <v>33</v>
      </c>
      <c r="B6541" t="s">
        <v>128</v>
      </c>
      <c r="C6541" t="s">
        <v>99</v>
      </c>
      <c r="D6541" t="s">
        <v>100</v>
      </c>
      <c r="E6541">
        <v>2</v>
      </c>
      <c r="F6541" t="s">
        <v>81</v>
      </c>
      <c r="G6541">
        <v>1.36645210350187</v>
      </c>
      <c r="H6541">
        <v>0</v>
      </c>
      <c r="I6541">
        <v>-8.0935087272925206E-3</v>
      </c>
      <c r="J6541" s="1">
        <v>0</v>
      </c>
      <c r="K6541" s="1">
        <v>150</v>
      </c>
    </row>
    <row r="6542" spans="1:11">
      <c r="A6542" t="s">
        <v>33</v>
      </c>
      <c r="B6542" t="s">
        <v>128</v>
      </c>
      <c r="C6542" t="s">
        <v>99</v>
      </c>
      <c r="D6542" t="s">
        <v>100</v>
      </c>
      <c r="E6542">
        <v>2</v>
      </c>
      <c r="F6542" t="s">
        <v>79</v>
      </c>
      <c r="G6542">
        <v>1.36645210350187</v>
      </c>
      <c r="H6542">
        <v>0</v>
      </c>
      <c r="I6542">
        <v>-1.16719944213582E-2</v>
      </c>
      <c r="J6542" s="1">
        <v>0</v>
      </c>
      <c r="K6542" s="1">
        <v>150</v>
      </c>
    </row>
    <row r="6543" spans="1:11">
      <c r="A6543" t="s">
        <v>33</v>
      </c>
      <c r="B6543" t="s">
        <v>128</v>
      </c>
      <c r="C6543" t="s">
        <v>99</v>
      </c>
      <c r="D6543" t="s">
        <v>100</v>
      </c>
      <c r="E6543">
        <v>2</v>
      </c>
      <c r="F6543" t="s">
        <v>66</v>
      </c>
      <c r="G6543">
        <v>1.36645210350187</v>
      </c>
      <c r="H6543">
        <v>0</v>
      </c>
      <c r="I6543">
        <v>0.18851673969778801</v>
      </c>
      <c r="J6543" s="1">
        <v>0</v>
      </c>
      <c r="K6543" s="1">
        <v>150</v>
      </c>
    </row>
    <row r="6544" spans="1:11">
      <c r="A6544" t="s">
        <v>33</v>
      </c>
      <c r="B6544" t="s">
        <v>128</v>
      </c>
      <c r="C6544" t="s">
        <v>99</v>
      </c>
      <c r="D6544" t="s">
        <v>100</v>
      </c>
      <c r="E6544">
        <v>2</v>
      </c>
      <c r="F6544" t="s">
        <v>56</v>
      </c>
      <c r="G6544">
        <v>1.36645210350187</v>
      </c>
      <c r="H6544">
        <v>0</v>
      </c>
      <c r="I6544">
        <v>0.26434799581207502</v>
      </c>
      <c r="J6544" s="1">
        <v>0</v>
      </c>
      <c r="K6544" s="1">
        <v>150</v>
      </c>
    </row>
    <row r="6545" spans="1:11">
      <c r="A6545" t="s">
        <v>33</v>
      </c>
      <c r="B6545" t="s">
        <v>128</v>
      </c>
      <c r="C6545" t="s">
        <v>99</v>
      </c>
      <c r="D6545" t="s">
        <v>100</v>
      </c>
      <c r="E6545">
        <v>2</v>
      </c>
      <c r="F6545" t="s">
        <v>82</v>
      </c>
      <c r="G6545">
        <v>1.36645210350187</v>
      </c>
      <c r="H6545">
        <v>0</v>
      </c>
      <c r="I6545">
        <v>-5.7134529642740399E-3</v>
      </c>
      <c r="J6545" s="1">
        <v>0</v>
      </c>
      <c r="K6545" s="1">
        <v>150</v>
      </c>
    </row>
    <row r="6546" spans="1:11">
      <c r="A6546" t="s">
        <v>33</v>
      </c>
      <c r="B6546" t="s">
        <v>128</v>
      </c>
      <c r="C6546" t="s">
        <v>99</v>
      </c>
      <c r="D6546" t="s">
        <v>100</v>
      </c>
      <c r="E6546">
        <v>2</v>
      </c>
      <c r="F6546" t="s">
        <v>85</v>
      </c>
      <c r="G6546">
        <v>1.36645210350187</v>
      </c>
      <c r="H6546">
        <v>0</v>
      </c>
      <c r="I6546">
        <v>8.5307544754666797E-3</v>
      </c>
      <c r="J6546" s="1">
        <v>0</v>
      </c>
      <c r="K6546" s="1">
        <v>32.131147540983598</v>
      </c>
    </row>
    <row r="6547" spans="1:11">
      <c r="A6547" t="s">
        <v>33</v>
      </c>
      <c r="B6547" t="s">
        <v>128</v>
      </c>
      <c r="C6547" t="s">
        <v>99</v>
      </c>
      <c r="D6547" t="s">
        <v>100</v>
      </c>
      <c r="E6547">
        <v>2</v>
      </c>
      <c r="F6547" t="s">
        <v>85</v>
      </c>
      <c r="G6547">
        <v>1.36645210350187</v>
      </c>
      <c r="H6547">
        <v>1</v>
      </c>
      <c r="I6547">
        <v>1.21163022777239E-2</v>
      </c>
      <c r="J6547" s="1">
        <v>32.131147540983598</v>
      </c>
      <c r="K6547" s="1">
        <v>150</v>
      </c>
    </row>
    <row r="6548" spans="1:11">
      <c r="A6548" t="s">
        <v>33</v>
      </c>
      <c r="B6548" t="s">
        <v>128</v>
      </c>
      <c r="C6548" t="s">
        <v>99</v>
      </c>
      <c r="D6548" t="s">
        <v>100</v>
      </c>
      <c r="E6548">
        <v>2</v>
      </c>
      <c r="F6548" t="s">
        <v>55</v>
      </c>
      <c r="G6548">
        <v>1.36645210350187</v>
      </c>
      <c r="H6548">
        <v>0</v>
      </c>
      <c r="I6548">
        <v>0.27611969106218198</v>
      </c>
      <c r="J6548" s="1">
        <v>0</v>
      </c>
      <c r="K6548" s="1">
        <v>150</v>
      </c>
    </row>
    <row r="6549" spans="1:11">
      <c r="A6549" t="s">
        <v>33</v>
      </c>
      <c r="B6549" t="s">
        <v>128</v>
      </c>
      <c r="C6549" t="s">
        <v>99</v>
      </c>
      <c r="D6549" t="s">
        <v>100</v>
      </c>
      <c r="E6549">
        <v>2</v>
      </c>
      <c r="F6549" t="s">
        <v>61</v>
      </c>
      <c r="G6549">
        <v>1.36645210350187</v>
      </c>
      <c r="H6549">
        <v>0</v>
      </c>
      <c r="I6549">
        <v>0.139526782789684</v>
      </c>
      <c r="J6549" s="1">
        <v>0</v>
      </c>
      <c r="K6549" s="1">
        <v>150</v>
      </c>
    </row>
    <row r="6550" spans="1:11">
      <c r="A6550" t="s">
        <v>33</v>
      </c>
      <c r="B6550" t="s">
        <v>128</v>
      </c>
      <c r="C6550" t="s">
        <v>99</v>
      </c>
      <c r="D6550" t="s">
        <v>100</v>
      </c>
      <c r="E6550">
        <v>2</v>
      </c>
      <c r="F6550" t="s">
        <v>60</v>
      </c>
      <c r="G6550">
        <v>1.36645210350187</v>
      </c>
      <c r="H6550">
        <v>0</v>
      </c>
      <c r="I6550">
        <v>9.5444659760970899E-2</v>
      </c>
      <c r="J6550" s="1">
        <v>0</v>
      </c>
      <c r="K6550" s="1">
        <v>150</v>
      </c>
    </row>
    <row r="6551" spans="1:11">
      <c r="A6551" t="s">
        <v>33</v>
      </c>
      <c r="B6551" t="s">
        <v>128</v>
      </c>
      <c r="C6551" t="s">
        <v>99</v>
      </c>
      <c r="D6551" t="s">
        <v>100</v>
      </c>
      <c r="E6551">
        <v>2</v>
      </c>
      <c r="F6551" t="s">
        <v>57</v>
      </c>
      <c r="G6551">
        <v>1.36645210350187</v>
      </c>
      <c r="H6551">
        <v>0</v>
      </c>
      <c r="I6551">
        <v>0.18567627853917301</v>
      </c>
      <c r="J6551" s="1">
        <v>0</v>
      </c>
      <c r="K6551" s="1">
        <v>150</v>
      </c>
    </row>
    <row r="6552" spans="1:11">
      <c r="A6552" t="s">
        <v>33</v>
      </c>
      <c r="B6552" t="s">
        <v>128</v>
      </c>
      <c r="C6552" t="s">
        <v>99</v>
      </c>
      <c r="D6552" t="s">
        <v>100</v>
      </c>
      <c r="E6552">
        <v>2</v>
      </c>
      <c r="F6552" t="s">
        <v>59</v>
      </c>
      <c r="G6552">
        <v>1.36645210350187</v>
      </c>
      <c r="H6552">
        <v>0</v>
      </c>
      <c r="I6552">
        <v>-7.0956720989500899E-2</v>
      </c>
      <c r="J6552" s="1">
        <v>0</v>
      </c>
      <c r="K6552" s="1">
        <v>150</v>
      </c>
    </row>
    <row r="6553" spans="1:11">
      <c r="A6553" t="s">
        <v>33</v>
      </c>
      <c r="B6553" t="s">
        <v>128</v>
      </c>
      <c r="C6553" t="s">
        <v>99</v>
      </c>
      <c r="D6553" t="s">
        <v>100</v>
      </c>
      <c r="E6553">
        <v>2</v>
      </c>
      <c r="F6553" t="s">
        <v>83</v>
      </c>
      <c r="G6553">
        <v>1.36645210350187</v>
      </c>
      <c r="H6553">
        <v>0</v>
      </c>
      <c r="I6553">
        <v>-3.8713821895419102E-2</v>
      </c>
      <c r="J6553" s="1">
        <v>0</v>
      </c>
      <c r="K6553" s="1">
        <v>150</v>
      </c>
    </row>
    <row r="6554" spans="1:11">
      <c r="A6554" t="s">
        <v>33</v>
      </c>
      <c r="B6554" t="s">
        <v>128</v>
      </c>
      <c r="C6554" t="s">
        <v>99</v>
      </c>
      <c r="D6554" t="s">
        <v>100</v>
      </c>
      <c r="E6554">
        <v>2</v>
      </c>
      <c r="F6554" t="s">
        <v>65</v>
      </c>
      <c r="G6554">
        <v>1.36645210350187</v>
      </c>
      <c r="H6554">
        <v>0</v>
      </c>
      <c r="I6554">
        <v>0.14612009838947601</v>
      </c>
      <c r="J6554" s="1">
        <v>0</v>
      </c>
      <c r="K6554" s="1">
        <v>150</v>
      </c>
    </row>
    <row r="6555" spans="1:11">
      <c r="A6555" t="s">
        <v>33</v>
      </c>
      <c r="B6555" t="s">
        <v>128</v>
      </c>
      <c r="C6555" t="s">
        <v>99</v>
      </c>
      <c r="D6555" t="s">
        <v>100</v>
      </c>
      <c r="E6555">
        <v>2</v>
      </c>
      <c r="F6555" t="s">
        <v>64</v>
      </c>
      <c r="G6555">
        <v>1.36645210350187</v>
      </c>
      <c r="H6555">
        <v>0</v>
      </c>
      <c r="I6555">
        <v>7.2983540494486396E-2</v>
      </c>
      <c r="J6555" s="1">
        <v>0</v>
      </c>
      <c r="K6555" s="1">
        <v>150</v>
      </c>
    </row>
    <row r="6556" spans="1:11">
      <c r="A6556" t="s">
        <v>33</v>
      </c>
      <c r="B6556" t="s">
        <v>128</v>
      </c>
      <c r="C6556" t="s">
        <v>99</v>
      </c>
      <c r="D6556" t="s">
        <v>100</v>
      </c>
      <c r="E6556">
        <v>2</v>
      </c>
      <c r="F6556" t="s">
        <v>17</v>
      </c>
      <c r="G6556">
        <v>1.36645210350187</v>
      </c>
      <c r="H6556">
        <v>0</v>
      </c>
      <c r="I6556">
        <v>2.2750529992662999E-2</v>
      </c>
      <c r="J6556" s="1">
        <v>0</v>
      </c>
      <c r="K6556" s="1">
        <v>150</v>
      </c>
    </row>
    <row r="6557" spans="1:11">
      <c r="A6557" t="s">
        <v>33</v>
      </c>
      <c r="B6557" t="s">
        <v>128</v>
      </c>
      <c r="C6557" t="s">
        <v>99</v>
      </c>
      <c r="D6557" t="s">
        <v>100</v>
      </c>
      <c r="E6557">
        <v>2</v>
      </c>
      <c r="F6557" t="s">
        <v>63</v>
      </c>
      <c r="G6557">
        <v>1.36645210350187</v>
      </c>
      <c r="H6557">
        <v>0</v>
      </c>
      <c r="I6557">
        <v>0.113898176371359</v>
      </c>
      <c r="J6557" s="1">
        <v>0</v>
      </c>
      <c r="K6557" s="1">
        <v>150</v>
      </c>
    </row>
    <row r="6558" spans="1:11">
      <c r="A6558" t="s">
        <v>33</v>
      </c>
      <c r="B6558" t="s">
        <v>128</v>
      </c>
      <c r="C6558" t="s">
        <v>99</v>
      </c>
      <c r="D6558" t="s">
        <v>100</v>
      </c>
      <c r="E6558">
        <v>2</v>
      </c>
      <c r="F6558" t="s">
        <v>72</v>
      </c>
      <c r="G6558">
        <v>1.36645210350187</v>
      </c>
      <c r="H6558">
        <v>0</v>
      </c>
      <c r="I6558">
        <v>4.6632835041421601E-3</v>
      </c>
      <c r="J6558" s="1">
        <v>0</v>
      </c>
      <c r="K6558" s="1">
        <v>150</v>
      </c>
    </row>
    <row r="6559" spans="1:11">
      <c r="A6559" t="s">
        <v>33</v>
      </c>
      <c r="B6559" t="s">
        <v>128</v>
      </c>
      <c r="C6559" t="s">
        <v>99</v>
      </c>
      <c r="D6559" t="s">
        <v>100</v>
      </c>
      <c r="E6559">
        <v>3</v>
      </c>
      <c r="F6559" t="s">
        <v>62</v>
      </c>
      <c r="G6559">
        <v>1.3623828828868401</v>
      </c>
      <c r="H6559">
        <v>0</v>
      </c>
      <c r="I6559">
        <v>0.151374686879195</v>
      </c>
      <c r="J6559" s="1">
        <v>0</v>
      </c>
      <c r="K6559" s="1">
        <v>150</v>
      </c>
    </row>
    <row r="6560" spans="1:11">
      <c r="A6560" t="s">
        <v>33</v>
      </c>
      <c r="B6560" t="s">
        <v>128</v>
      </c>
      <c r="C6560" t="s">
        <v>99</v>
      </c>
      <c r="D6560" t="s">
        <v>100</v>
      </c>
      <c r="E6560">
        <v>3</v>
      </c>
      <c r="F6560" t="s">
        <v>84</v>
      </c>
      <c r="G6560">
        <v>1.3623828828868401</v>
      </c>
      <c r="H6560">
        <v>0</v>
      </c>
      <c r="I6560">
        <v>2.6352818443940801E-2</v>
      </c>
      <c r="J6560" s="1">
        <v>0</v>
      </c>
      <c r="K6560" s="1">
        <v>150</v>
      </c>
    </row>
    <row r="6561" spans="1:11">
      <c r="A6561" t="s">
        <v>33</v>
      </c>
      <c r="B6561" t="s">
        <v>128</v>
      </c>
      <c r="C6561" t="s">
        <v>99</v>
      </c>
      <c r="D6561" t="s">
        <v>100</v>
      </c>
      <c r="E6561">
        <v>3</v>
      </c>
      <c r="F6561" t="s">
        <v>80</v>
      </c>
      <c r="G6561">
        <v>1.3623828828868401</v>
      </c>
      <c r="H6561">
        <v>0</v>
      </c>
      <c r="I6561">
        <v>2.58045265402858E-2</v>
      </c>
      <c r="J6561" s="1">
        <v>0</v>
      </c>
      <c r="K6561" s="1">
        <v>150</v>
      </c>
    </row>
    <row r="6562" spans="1:11">
      <c r="A6562" t="s">
        <v>33</v>
      </c>
      <c r="B6562" t="s">
        <v>128</v>
      </c>
      <c r="C6562" t="s">
        <v>99</v>
      </c>
      <c r="D6562" t="s">
        <v>100</v>
      </c>
      <c r="E6562">
        <v>3</v>
      </c>
      <c r="F6562" t="s">
        <v>81</v>
      </c>
      <c r="G6562">
        <v>1.3623828828868401</v>
      </c>
      <c r="H6562">
        <v>0</v>
      </c>
      <c r="I6562">
        <v>-3.9420221808426402E-3</v>
      </c>
      <c r="J6562" s="1">
        <v>0</v>
      </c>
      <c r="K6562" s="1">
        <v>150</v>
      </c>
    </row>
    <row r="6563" spans="1:11">
      <c r="A6563" t="s">
        <v>33</v>
      </c>
      <c r="B6563" t="s">
        <v>128</v>
      </c>
      <c r="C6563" t="s">
        <v>99</v>
      </c>
      <c r="D6563" t="s">
        <v>100</v>
      </c>
      <c r="E6563">
        <v>3</v>
      </c>
      <c r="F6563" t="s">
        <v>79</v>
      </c>
      <c r="G6563">
        <v>1.3623828828868401</v>
      </c>
      <c r="H6563">
        <v>0</v>
      </c>
      <c r="I6563">
        <v>-3.5036477088116599E-3</v>
      </c>
      <c r="J6563" s="1">
        <v>0</v>
      </c>
      <c r="K6563" s="1">
        <v>150</v>
      </c>
    </row>
    <row r="6564" spans="1:11">
      <c r="A6564" t="s">
        <v>33</v>
      </c>
      <c r="B6564" t="s">
        <v>128</v>
      </c>
      <c r="C6564" t="s">
        <v>99</v>
      </c>
      <c r="D6564" t="s">
        <v>100</v>
      </c>
      <c r="E6564">
        <v>3</v>
      </c>
      <c r="F6564" t="s">
        <v>66</v>
      </c>
      <c r="G6564">
        <v>1.3623828828868401</v>
      </c>
      <c r="H6564">
        <v>0</v>
      </c>
      <c r="I6564">
        <v>0.18991733911241701</v>
      </c>
      <c r="J6564" s="1">
        <v>0</v>
      </c>
      <c r="K6564" s="1">
        <v>150</v>
      </c>
    </row>
    <row r="6565" spans="1:11">
      <c r="A6565" t="s">
        <v>33</v>
      </c>
      <c r="B6565" t="s">
        <v>128</v>
      </c>
      <c r="C6565" t="s">
        <v>99</v>
      </c>
      <c r="D6565" t="s">
        <v>100</v>
      </c>
      <c r="E6565">
        <v>3</v>
      </c>
      <c r="F6565" t="s">
        <v>56</v>
      </c>
      <c r="G6565">
        <v>1.3623828828868401</v>
      </c>
      <c r="H6565">
        <v>0</v>
      </c>
      <c r="I6565">
        <v>0.27393393234129498</v>
      </c>
      <c r="J6565" s="1">
        <v>0</v>
      </c>
      <c r="K6565" s="1">
        <v>150</v>
      </c>
    </row>
    <row r="6566" spans="1:11">
      <c r="A6566" t="s">
        <v>33</v>
      </c>
      <c r="B6566" t="s">
        <v>128</v>
      </c>
      <c r="C6566" t="s">
        <v>99</v>
      </c>
      <c r="D6566" t="s">
        <v>100</v>
      </c>
      <c r="E6566">
        <v>3</v>
      </c>
      <c r="F6566" t="s">
        <v>82</v>
      </c>
      <c r="G6566">
        <v>1.3623828828868401</v>
      </c>
      <c r="H6566">
        <v>0</v>
      </c>
      <c r="I6566">
        <v>-1.3884700859642699E-3</v>
      </c>
      <c r="J6566" s="1">
        <v>0</v>
      </c>
      <c r="K6566" s="1">
        <v>150</v>
      </c>
    </row>
    <row r="6567" spans="1:11">
      <c r="A6567" t="s">
        <v>33</v>
      </c>
      <c r="B6567" t="s">
        <v>128</v>
      </c>
      <c r="C6567" t="s">
        <v>99</v>
      </c>
      <c r="D6567" t="s">
        <v>100</v>
      </c>
      <c r="E6567">
        <v>3</v>
      </c>
      <c r="F6567" t="s">
        <v>85</v>
      </c>
      <c r="G6567">
        <v>1.3623828828868401</v>
      </c>
      <c r="H6567">
        <v>0</v>
      </c>
      <c r="I6567">
        <v>8.0041051389131996E-3</v>
      </c>
      <c r="J6567" s="1">
        <v>0</v>
      </c>
      <c r="K6567" s="1">
        <v>30.983606557377001</v>
      </c>
    </row>
    <row r="6568" spans="1:11">
      <c r="A6568" t="s">
        <v>33</v>
      </c>
      <c r="B6568" t="s">
        <v>128</v>
      </c>
      <c r="C6568" t="s">
        <v>99</v>
      </c>
      <c r="D6568" t="s">
        <v>100</v>
      </c>
      <c r="E6568">
        <v>3</v>
      </c>
      <c r="F6568" t="s">
        <v>85</v>
      </c>
      <c r="G6568">
        <v>1.3623828828868401</v>
      </c>
      <c r="H6568">
        <v>1</v>
      </c>
      <c r="I6568">
        <v>1.2755935169020601E-2</v>
      </c>
      <c r="J6568" s="1">
        <v>30.983606557377001</v>
      </c>
      <c r="K6568" s="1">
        <v>150</v>
      </c>
    </row>
    <row r="6569" spans="1:11">
      <c r="A6569" t="s">
        <v>33</v>
      </c>
      <c r="B6569" t="s">
        <v>128</v>
      </c>
      <c r="C6569" t="s">
        <v>99</v>
      </c>
      <c r="D6569" t="s">
        <v>100</v>
      </c>
      <c r="E6569">
        <v>3</v>
      </c>
      <c r="F6569" t="s">
        <v>55</v>
      </c>
      <c r="G6569">
        <v>1.3623828828868401</v>
      </c>
      <c r="H6569">
        <v>0</v>
      </c>
      <c r="I6569">
        <v>0.28304848963696999</v>
      </c>
      <c r="J6569" s="1">
        <v>0</v>
      </c>
      <c r="K6569" s="1">
        <v>150</v>
      </c>
    </row>
    <row r="6570" spans="1:11">
      <c r="A6570" t="s">
        <v>33</v>
      </c>
      <c r="B6570" t="s">
        <v>128</v>
      </c>
      <c r="C6570" t="s">
        <v>99</v>
      </c>
      <c r="D6570" t="s">
        <v>100</v>
      </c>
      <c r="E6570">
        <v>3</v>
      </c>
      <c r="F6570" t="s">
        <v>61</v>
      </c>
      <c r="G6570">
        <v>1.3623828828868401</v>
      </c>
      <c r="H6570">
        <v>0</v>
      </c>
      <c r="I6570">
        <v>0.117845195735568</v>
      </c>
      <c r="J6570" s="1">
        <v>0</v>
      </c>
      <c r="K6570" s="1">
        <v>150</v>
      </c>
    </row>
    <row r="6571" spans="1:11">
      <c r="A6571" t="s">
        <v>33</v>
      </c>
      <c r="B6571" t="s">
        <v>128</v>
      </c>
      <c r="C6571" t="s">
        <v>99</v>
      </c>
      <c r="D6571" t="s">
        <v>100</v>
      </c>
      <c r="E6571">
        <v>3</v>
      </c>
      <c r="F6571" t="s">
        <v>60</v>
      </c>
      <c r="G6571">
        <v>1.3623828828868401</v>
      </c>
      <c r="H6571">
        <v>0</v>
      </c>
      <c r="I6571">
        <v>3.9028964386109102E-2</v>
      </c>
      <c r="J6571" s="1">
        <v>0</v>
      </c>
      <c r="K6571" s="1">
        <v>150</v>
      </c>
    </row>
    <row r="6572" spans="1:11">
      <c r="A6572" t="s">
        <v>33</v>
      </c>
      <c r="B6572" t="s">
        <v>128</v>
      </c>
      <c r="C6572" t="s">
        <v>99</v>
      </c>
      <c r="D6572" t="s">
        <v>100</v>
      </c>
      <c r="E6572">
        <v>3</v>
      </c>
      <c r="F6572" t="s">
        <v>57</v>
      </c>
      <c r="G6572">
        <v>1.3623828828868401</v>
      </c>
      <c r="H6572">
        <v>0</v>
      </c>
      <c r="I6572">
        <v>0.19354109198628999</v>
      </c>
      <c r="J6572" s="1">
        <v>0</v>
      </c>
      <c r="K6572" s="1">
        <v>150</v>
      </c>
    </row>
    <row r="6573" spans="1:11">
      <c r="A6573" t="s">
        <v>33</v>
      </c>
      <c r="B6573" t="s">
        <v>128</v>
      </c>
      <c r="C6573" t="s">
        <v>99</v>
      </c>
      <c r="D6573" t="s">
        <v>100</v>
      </c>
      <c r="E6573">
        <v>3</v>
      </c>
      <c r="F6573" t="s">
        <v>59</v>
      </c>
      <c r="G6573">
        <v>1.3623828828868401</v>
      </c>
      <c r="H6573">
        <v>0</v>
      </c>
      <c r="I6573">
        <v>-7.8184430085065898E-2</v>
      </c>
      <c r="J6573" s="1">
        <v>0</v>
      </c>
      <c r="K6573" s="1">
        <v>150</v>
      </c>
    </row>
    <row r="6574" spans="1:11">
      <c r="A6574" t="s">
        <v>33</v>
      </c>
      <c r="B6574" t="s">
        <v>128</v>
      </c>
      <c r="C6574" t="s">
        <v>99</v>
      </c>
      <c r="D6574" t="s">
        <v>100</v>
      </c>
      <c r="E6574">
        <v>3</v>
      </c>
      <c r="F6574" t="s">
        <v>83</v>
      </c>
      <c r="G6574">
        <v>1.3623828828868401</v>
      </c>
      <c r="H6574">
        <v>0</v>
      </c>
      <c r="I6574">
        <v>-3.7627831505973E-2</v>
      </c>
      <c r="J6574" s="1">
        <v>0</v>
      </c>
      <c r="K6574" s="1">
        <v>150</v>
      </c>
    </row>
    <row r="6575" spans="1:11">
      <c r="A6575" t="s">
        <v>33</v>
      </c>
      <c r="B6575" t="s">
        <v>128</v>
      </c>
      <c r="C6575" t="s">
        <v>99</v>
      </c>
      <c r="D6575" t="s">
        <v>100</v>
      </c>
      <c r="E6575">
        <v>3</v>
      </c>
      <c r="F6575" t="s">
        <v>65</v>
      </c>
      <c r="G6575">
        <v>1.3623828828868401</v>
      </c>
      <c r="H6575">
        <v>0</v>
      </c>
      <c r="I6575">
        <v>0.15994276618393499</v>
      </c>
      <c r="J6575" s="1">
        <v>0</v>
      </c>
      <c r="K6575" s="1">
        <v>150</v>
      </c>
    </row>
    <row r="6576" spans="1:11">
      <c r="A6576" t="s">
        <v>33</v>
      </c>
      <c r="B6576" t="s">
        <v>128</v>
      </c>
      <c r="C6576" t="s">
        <v>99</v>
      </c>
      <c r="D6576" t="s">
        <v>100</v>
      </c>
      <c r="E6576">
        <v>3</v>
      </c>
      <c r="F6576" t="s">
        <v>64</v>
      </c>
      <c r="G6576">
        <v>1.3623828828868401</v>
      </c>
      <c r="H6576">
        <v>0</v>
      </c>
      <c r="I6576">
        <v>5.78259921319264E-2</v>
      </c>
      <c r="J6576" s="1">
        <v>0</v>
      </c>
      <c r="K6576" s="1">
        <v>150</v>
      </c>
    </row>
    <row r="6577" spans="1:11">
      <c r="A6577" t="s">
        <v>33</v>
      </c>
      <c r="B6577" t="s">
        <v>128</v>
      </c>
      <c r="C6577" t="s">
        <v>99</v>
      </c>
      <c r="D6577" t="s">
        <v>100</v>
      </c>
      <c r="E6577">
        <v>3</v>
      </c>
      <c r="F6577" t="s">
        <v>17</v>
      </c>
      <c r="G6577">
        <v>1.3623828828868401</v>
      </c>
      <c r="H6577">
        <v>0</v>
      </c>
      <c r="I6577">
        <v>2.9790760512115998E-2</v>
      </c>
      <c r="J6577" s="1">
        <v>0</v>
      </c>
      <c r="K6577" s="1">
        <v>150</v>
      </c>
    </row>
    <row r="6578" spans="1:11">
      <c r="A6578" t="s">
        <v>33</v>
      </c>
      <c r="B6578" t="s">
        <v>128</v>
      </c>
      <c r="C6578" t="s">
        <v>99</v>
      </c>
      <c r="D6578" t="s">
        <v>100</v>
      </c>
      <c r="E6578">
        <v>3</v>
      </c>
      <c r="F6578" t="s">
        <v>63</v>
      </c>
      <c r="G6578">
        <v>1.3623828828868401</v>
      </c>
      <c r="H6578">
        <v>0</v>
      </c>
      <c r="I6578">
        <v>0.116990767054327</v>
      </c>
      <c r="J6578" s="1">
        <v>0</v>
      </c>
      <c r="K6578" s="1">
        <v>150</v>
      </c>
    </row>
    <row r="6579" spans="1:11">
      <c r="A6579" t="s">
        <v>33</v>
      </c>
      <c r="B6579" t="s">
        <v>128</v>
      </c>
      <c r="C6579" t="s">
        <v>99</v>
      </c>
      <c r="D6579" t="s">
        <v>100</v>
      </c>
      <c r="E6579">
        <v>3</v>
      </c>
      <c r="F6579" t="s">
        <v>72</v>
      </c>
      <c r="G6579">
        <v>1.3623828828868401</v>
      </c>
      <c r="H6579">
        <v>0</v>
      </c>
      <c r="I6579">
        <v>4.2771242038723402E-3</v>
      </c>
      <c r="J6579" s="1">
        <v>0</v>
      </c>
      <c r="K6579" s="1">
        <v>150</v>
      </c>
    </row>
    <row r="6580" spans="1:11">
      <c r="A6580" t="s">
        <v>33</v>
      </c>
      <c r="B6580" t="s">
        <v>128</v>
      </c>
      <c r="C6580" t="s">
        <v>99</v>
      </c>
      <c r="D6580" t="s">
        <v>100</v>
      </c>
      <c r="E6580">
        <v>4</v>
      </c>
      <c r="F6580" t="s">
        <v>62</v>
      </c>
      <c r="G6580">
        <v>1.37982331143305</v>
      </c>
      <c r="H6580">
        <v>0</v>
      </c>
      <c r="I6580">
        <v>0.14970063334433201</v>
      </c>
      <c r="J6580" s="1">
        <v>0</v>
      </c>
      <c r="K6580" s="1">
        <v>150</v>
      </c>
    </row>
    <row r="6581" spans="1:11">
      <c r="A6581" t="s">
        <v>33</v>
      </c>
      <c r="B6581" t="s">
        <v>128</v>
      </c>
      <c r="C6581" t="s">
        <v>99</v>
      </c>
      <c r="D6581" t="s">
        <v>100</v>
      </c>
      <c r="E6581">
        <v>4</v>
      </c>
      <c r="F6581" t="s">
        <v>84</v>
      </c>
      <c r="G6581">
        <v>1.37982331143305</v>
      </c>
      <c r="H6581">
        <v>0</v>
      </c>
      <c r="I6581">
        <v>1.6344958567139699E-2</v>
      </c>
      <c r="J6581" s="1">
        <v>0</v>
      </c>
      <c r="K6581" s="1">
        <v>150</v>
      </c>
    </row>
    <row r="6582" spans="1:11">
      <c r="A6582" t="s">
        <v>33</v>
      </c>
      <c r="B6582" t="s">
        <v>128</v>
      </c>
      <c r="C6582" t="s">
        <v>99</v>
      </c>
      <c r="D6582" t="s">
        <v>100</v>
      </c>
      <c r="E6582">
        <v>4</v>
      </c>
      <c r="F6582" t="s">
        <v>80</v>
      </c>
      <c r="G6582">
        <v>1.37982331143305</v>
      </c>
      <c r="H6582">
        <v>0</v>
      </c>
      <c r="I6582">
        <v>2.15761868493539E-2</v>
      </c>
      <c r="J6582" s="1">
        <v>0</v>
      </c>
      <c r="K6582" s="1">
        <v>150</v>
      </c>
    </row>
    <row r="6583" spans="1:11">
      <c r="A6583" t="s">
        <v>33</v>
      </c>
      <c r="B6583" t="s">
        <v>128</v>
      </c>
      <c r="C6583" t="s">
        <v>99</v>
      </c>
      <c r="D6583" t="s">
        <v>100</v>
      </c>
      <c r="E6583">
        <v>4</v>
      </c>
      <c r="F6583" t="s">
        <v>81</v>
      </c>
      <c r="G6583">
        <v>1.37982331143305</v>
      </c>
      <c r="H6583">
        <v>0</v>
      </c>
      <c r="I6583">
        <v>9.5755365500274706E-3</v>
      </c>
      <c r="J6583" s="1">
        <v>0</v>
      </c>
      <c r="K6583" s="1">
        <v>150</v>
      </c>
    </row>
    <row r="6584" spans="1:11">
      <c r="A6584" t="s">
        <v>33</v>
      </c>
      <c r="B6584" t="s">
        <v>128</v>
      </c>
      <c r="C6584" t="s">
        <v>99</v>
      </c>
      <c r="D6584" t="s">
        <v>100</v>
      </c>
      <c r="E6584">
        <v>4</v>
      </c>
      <c r="F6584" t="s">
        <v>79</v>
      </c>
      <c r="G6584">
        <v>1.37982331143305</v>
      </c>
      <c r="H6584">
        <v>0</v>
      </c>
      <c r="I6584">
        <v>1.4809760331764801E-4</v>
      </c>
      <c r="J6584" s="1">
        <v>0</v>
      </c>
      <c r="K6584" s="1">
        <v>150</v>
      </c>
    </row>
    <row r="6585" spans="1:11">
      <c r="A6585" t="s">
        <v>33</v>
      </c>
      <c r="B6585" t="s">
        <v>128</v>
      </c>
      <c r="C6585" t="s">
        <v>99</v>
      </c>
      <c r="D6585" t="s">
        <v>100</v>
      </c>
      <c r="E6585">
        <v>4</v>
      </c>
      <c r="F6585" t="s">
        <v>66</v>
      </c>
      <c r="G6585">
        <v>1.37982331143305</v>
      </c>
      <c r="H6585">
        <v>0</v>
      </c>
      <c r="I6585">
        <v>0.19801644785190001</v>
      </c>
      <c r="J6585" s="1">
        <v>0</v>
      </c>
      <c r="K6585" s="1">
        <v>150</v>
      </c>
    </row>
    <row r="6586" spans="1:11">
      <c r="A6586" t="s">
        <v>33</v>
      </c>
      <c r="B6586" t="s">
        <v>128</v>
      </c>
      <c r="C6586" t="s">
        <v>99</v>
      </c>
      <c r="D6586" t="s">
        <v>100</v>
      </c>
      <c r="E6586">
        <v>4</v>
      </c>
      <c r="F6586" t="s">
        <v>56</v>
      </c>
      <c r="G6586">
        <v>1.37982331143305</v>
      </c>
      <c r="H6586">
        <v>0</v>
      </c>
      <c r="I6586">
        <v>0.28922890027627901</v>
      </c>
      <c r="J6586" s="1">
        <v>0</v>
      </c>
      <c r="K6586" s="1">
        <v>150</v>
      </c>
    </row>
    <row r="6587" spans="1:11">
      <c r="A6587" t="s">
        <v>33</v>
      </c>
      <c r="B6587" t="s">
        <v>128</v>
      </c>
      <c r="C6587" t="s">
        <v>99</v>
      </c>
      <c r="D6587" t="s">
        <v>100</v>
      </c>
      <c r="E6587">
        <v>4</v>
      </c>
      <c r="F6587" t="s">
        <v>82</v>
      </c>
      <c r="G6587">
        <v>1.37982331143305</v>
      </c>
      <c r="H6587">
        <v>0</v>
      </c>
      <c r="I6587">
        <v>-4.4543431117869403E-3</v>
      </c>
      <c r="J6587" s="1">
        <v>0</v>
      </c>
      <c r="K6587" s="1">
        <v>150</v>
      </c>
    </row>
    <row r="6588" spans="1:11">
      <c r="A6588" t="s">
        <v>33</v>
      </c>
      <c r="B6588" t="s">
        <v>128</v>
      </c>
      <c r="C6588" t="s">
        <v>99</v>
      </c>
      <c r="D6588" t="s">
        <v>100</v>
      </c>
      <c r="E6588">
        <v>4</v>
      </c>
      <c r="F6588" t="s">
        <v>85</v>
      </c>
      <c r="G6588">
        <v>1.37982331143305</v>
      </c>
      <c r="H6588">
        <v>0</v>
      </c>
      <c r="I6588">
        <v>7.7860807542139403E-3</v>
      </c>
      <c r="J6588" s="1">
        <v>0</v>
      </c>
      <c r="K6588" s="1">
        <v>32.131147540983598</v>
      </c>
    </row>
    <row r="6589" spans="1:11">
      <c r="A6589" t="s">
        <v>33</v>
      </c>
      <c r="B6589" t="s">
        <v>128</v>
      </c>
      <c r="C6589" t="s">
        <v>99</v>
      </c>
      <c r="D6589" t="s">
        <v>100</v>
      </c>
      <c r="E6589">
        <v>4</v>
      </c>
      <c r="F6589" t="s">
        <v>85</v>
      </c>
      <c r="G6589">
        <v>1.37982331143305</v>
      </c>
      <c r="H6589">
        <v>1</v>
      </c>
      <c r="I6589">
        <v>1.3538253800981099E-2</v>
      </c>
      <c r="J6589" s="1">
        <v>32.131147540983598</v>
      </c>
      <c r="K6589" s="1">
        <v>150</v>
      </c>
    </row>
    <row r="6590" spans="1:11">
      <c r="A6590" t="s">
        <v>33</v>
      </c>
      <c r="B6590" t="s">
        <v>128</v>
      </c>
      <c r="C6590" t="s">
        <v>99</v>
      </c>
      <c r="D6590" t="s">
        <v>100</v>
      </c>
      <c r="E6590">
        <v>4</v>
      </c>
      <c r="F6590" t="s">
        <v>55</v>
      </c>
      <c r="G6590">
        <v>1.37982331143305</v>
      </c>
      <c r="H6590">
        <v>0</v>
      </c>
      <c r="I6590">
        <v>0.30016414543504799</v>
      </c>
      <c r="J6590" s="1">
        <v>0</v>
      </c>
      <c r="K6590" s="1">
        <v>150</v>
      </c>
    </row>
    <row r="6591" spans="1:11">
      <c r="A6591" t="s">
        <v>33</v>
      </c>
      <c r="B6591" t="s">
        <v>128</v>
      </c>
      <c r="C6591" t="s">
        <v>99</v>
      </c>
      <c r="D6591" t="s">
        <v>100</v>
      </c>
      <c r="E6591">
        <v>4</v>
      </c>
      <c r="F6591" t="s">
        <v>61</v>
      </c>
      <c r="G6591">
        <v>1.37982331143305</v>
      </c>
      <c r="H6591">
        <v>0</v>
      </c>
      <c r="I6591">
        <v>0.110997997489097</v>
      </c>
      <c r="J6591" s="1">
        <v>0</v>
      </c>
      <c r="K6591" s="1">
        <v>150</v>
      </c>
    </row>
    <row r="6592" spans="1:11">
      <c r="A6592" t="s">
        <v>33</v>
      </c>
      <c r="B6592" t="s">
        <v>128</v>
      </c>
      <c r="C6592" t="s">
        <v>99</v>
      </c>
      <c r="D6592" t="s">
        <v>100</v>
      </c>
      <c r="E6592">
        <v>4</v>
      </c>
      <c r="F6592" t="s">
        <v>60</v>
      </c>
      <c r="G6592">
        <v>1.37982331143305</v>
      </c>
      <c r="H6592">
        <v>0</v>
      </c>
      <c r="I6592">
        <v>2.54679247469137E-2</v>
      </c>
      <c r="J6592" s="1">
        <v>0</v>
      </c>
      <c r="K6592" s="1">
        <v>150</v>
      </c>
    </row>
    <row r="6593" spans="1:11">
      <c r="A6593" t="s">
        <v>33</v>
      </c>
      <c r="B6593" t="s">
        <v>128</v>
      </c>
      <c r="C6593" t="s">
        <v>99</v>
      </c>
      <c r="D6593" t="s">
        <v>100</v>
      </c>
      <c r="E6593">
        <v>4</v>
      </c>
      <c r="F6593" t="s">
        <v>57</v>
      </c>
      <c r="G6593">
        <v>1.37982331143305</v>
      </c>
      <c r="H6593">
        <v>0</v>
      </c>
      <c r="I6593">
        <v>0.21435381303884801</v>
      </c>
      <c r="J6593" s="1">
        <v>0</v>
      </c>
      <c r="K6593" s="1">
        <v>150</v>
      </c>
    </row>
    <row r="6594" spans="1:11">
      <c r="A6594" t="s">
        <v>33</v>
      </c>
      <c r="B6594" t="s">
        <v>128</v>
      </c>
      <c r="C6594" t="s">
        <v>99</v>
      </c>
      <c r="D6594" t="s">
        <v>100</v>
      </c>
      <c r="E6594">
        <v>4</v>
      </c>
      <c r="F6594" t="s">
        <v>59</v>
      </c>
      <c r="G6594">
        <v>1.37982331143305</v>
      </c>
      <c r="H6594">
        <v>0</v>
      </c>
      <c r="I6594">
        <v>-6.5185431332532906E-2</v>
      </c>
      <c r="J6594" s="1">
        <v>0</v>
      </c>
      <c r="K6594" s="1">
        <v>150</v>
      </c>
    </row>
    <row r="6595" spans="1:11">
      <c r="A6595" t="s">
        <v>33</v>
      </c>
      <c r="B6595" t="s">
        <v>128</v>
      </c>
      <c r="C6595" t="s">
        <v>99</v>
      </c>
      <c r="D6595" t="s">
        <v>100</v>
      </c>
      <c r="E6595">
        <v>4</v>
      </c>
      <c r="F6595" t="s">
        <v>83</v>
      </c>
      <c r="G6595">
        <v>1.37982331143305</v>
      </c>
      <c r="H6595">
        <v>0</v>
      </c>
      <c r="I6595">
        <v>-2.6959529303089799E-2</v>
      </c>
      <c r="J6595" s="1">
        <v>0</v>
      </c>
      <c r="K6595" s="1">
        <v>150</v>
      </c>
    </row>
    <row r="6596" spans="1:11">
      <c r="A6596" t="s">
        <v>33</v>
      </c>
      <c r="B6596" t="s">
        <v>128</v>
      </c>
      <c r="C6596" t="s">
        <v>99</v>
      </c>
      <c r="D6596" t="s">
        <v>100</v>
      </c>
      <c r="E6596">
        <v>4</v>
      </c>
      <c r="F6596" t="s">
        <v>65</v>
      </c>
      <c r="G6596">
        <v>1.37982331143305</v>
      </c>
      <c r="H6596">
        <v>0</v>
      </c>
      <c r="I6596">
        <v>0.17680368547036199</v>
      </c>
      <c r="J6596" s="1">
        <v>0</v>
      </c>
      <c r="K6596" s="1">
        <v>150</v>
      </c>
    </row>
    <row r="6597" spans="1:11">
      <c r="A6597" t="s">
        <v>33</v>
      </c>
      <c r="B6597" t="s">
        <v>128</v>
      </c>
      <c r="C6597" t="s">
        <v>99</v>
      </c>
      <c r="D6597" t="s">
        <v>100</v>
      </c>
      <c r="E6597">
        <v>4</v>
      </c>
      <c r="F6597" t="s">
        <v>64</v>
      </c>
      <c r="G6597">
        <v>1.37982331143305</v>
      </c>
      <c r="H6597">
        <v>0</v>
      </c>
      <c r="I6597">
        <v>5.8771463826426902E-2</v>
      </c>
      <c r="J6597" s="1">
        <v>0</v>
      </c>
      <c r="K6597" s="1">
        <v>150</v>
      </c>
    </row>
    <row r="6598" spans="1:11">
      <c r="A6598" t="s">
        <v>33</v>
      </c>
      <c r="B6598" t="s">
        <v>128</v>
      </c>
      <c r="C6598" t="s">
        <v>99</v>
      </c>
      <c r="D6598" t="s">
        <v>100</v>
      </c>
      <c r="E6598">
        <v>4</v>
      </c>
      <c r="F6598" t="s">
        <v>17</v>
      </c>
      <c r="G6598">
        <v>1.37982331143305</v>
      </c>
      <c r="H6598">
        <v>0</v>
      </c>
      <c r="I6598">
        <v>2.13597773347316E-2</v>
      </c>
      <c r="J6598" s="1">
        <v>0</v>
      </c>
      <c r="K6598" s="1">
        <v>150</v>
      </c>
    </row>
    <row r="6599" spans="1:11">
      <c r="A6599" t="s">
        <v>33</v>
      </c>
      <c r="B6599" t="s">
        <v>128</v>
      </c>
      <c r="C6599" t="s">
        <v>99</v>
      </c>
      <c r="D6599" t="s">
        <v>100</v>
      </c>
      <c r="E6599">
        <v>4</v>
      </c>
      <c r="F6599" t="s">
        <v>63</v>
      </c>
      <c r="G6599">
        <v>1.37982331143305</v>
      </c>
      <c r="H6599">
        <v>0</v>
      </c>
      <c r="I6599">
        <v>0.113386592794942</v>
      </c>
      <c r="J6599" s="1">
        <v>0</v>
      </c>
      <c r="K6599" s="1">
        <v>150</v>
      </c>
    </row>
    <row r="6600" spans="1:11">
      <c r="A6600" t="s">
        <v>33</v>
      </c>
      <c r="B6600" t="s">
        <v>128</v>
      </c>
      <c r="C6600" t="s">
        <v>99</v>
      </c>
      <c r="D6600" t="s">
        <v>100</v>
      </c>
      <c r="E6600">
        <v>4</v>
      </c>
      <c r="F6600" t="s">
        <v>72</v>
      </c>
      <c r="G6600">
        <v>1.37982331143305</v>
      </c>
      <c r="H6600">
        <v>0</v>
      </c>
      <c r="I6600">
        <v>-1.9605307612037302E-2</v>
      </c>
      <c r="J6600" s="1">
        <v>0</v>
      </c>
      <c r="K6600" s="1">
        <v>150</v>
      </c>
    </row>
    <row r="6601" spans="1:11">
      <c r="A6601" t="s">
        <v>33</v>
      </c>
      <c r="B6601" t="s">
        <v>128</v>
      </c>
      <c r="C6601" t="s">
        <v>99</v>
      </c>
      <c r="D6601" t="s">
        <v>100</v>
      </c>
      <c r="E6601">
        <v>5</v>
      </c>
      <c r="F6601" t="s">
        <v>62</v>
      </c>
      <c r="G6601">
        <v>1.4882001462633001</v>
      </c>
      <c r="H6601">
        <v>0</v>
      </c>
      <c r="I6601">
        <v>0.12591550855035399</v>
      </c>
      <c r="J6601" s="1">
        <v>0</v>
      </c>
      <c r="K6601" s="1">
        <v>150</v>
      </c>
    </row>
    <row r="6602" spans="1:11">
      <c r="A6602" t="s">
        <v>33</v>
      </c>
      <c r="B6602" t="s">
        <v>128</v>
      </c>
      <c r="C6602" t="s">
        <v>99</v>
      </c>
      <c r="D6602" t="s">
        <v>100</v>
      </c>
      <c r="E6602">
        <v>5</v>
      </c>
      <c r="F6602" t="s">
        <v>84</v>
      </c>
      <c r="G6602">
        <v>1.4882001462633001</v>
      </c>
      <c r="H6602">
        <v>0</v>
      </c>
      <c r="I6602">
        <v>1.09658497430506E-2</v>
      </c>
      <c r="J6602" s="1">
        <v>0</v>
      </c>
      <c r="K6602" s="1">
        <v>150</v>
      </c>
    </row>
    <row r="6603" spans="1:11">
      <c r="A6603" t="s">
        <v>33</v>
      </c>
      <c r="B6603" t="s">
        <v>128</v>
      </c>
      <c r="C6603" t="s">
        <v>99</v>
      </c>
      <c r="D6603" t="s">
        <v>100</v>
      </c>
      <c r="E6603">
        <v>5</v>
      </c>
      <c r="F6603" t="s">
        <v>80</v>
      </c>
      <c r="G6603">
        <v>1.4882001462633001</v>
      </c>
      <c r="H6603">
        <v>0</v>
      </c>
      <c r="I6603">
        <v>1.9542291971084699E-2</v>
      </c>
      <c r="J6603" s="1">
        <v>0</v>
      </c>
      <c r="K6603" s="1">
        <v>150</v>
      </c>
    </row>
    <row r="6604" spans="1:11">
      <c r="A6604" t="s">
        <v>33</v>
      </c>
      <c r="B6604" t="s">
        <v>128</v>
      </c>
      <c r="C6604" t="s">
        <v>99</v>
      </c>
      <c r="D6604" t="s">
        <v>100</v>
      </c>
      <c r="E6604">
        <v>5</v>
      </c>
      <c r="F6604" t="s">
        <v>81</v>
      </c>
      <c r="G6604">
        <v>1.4882001462633001</v>
      </c>
      <c r="H6604">
        <v>0</v>
      </c>
      <c r="I6604">
        <v>1.89461204215709E-2</v>
      </c>
      <c r="J6604" s="1">
        <v>0</v>
      </c>
      <c r="K6604" s="1">
        <v>150</v>
      </c>
    </row>
    <row r="6605" spans="1:11">
      <c r="A6605" t="s">
        <v>33</v>
      </c>
      <c r="B6605" t="s">
        <v>128</v>
      </c>
      <c r="C6605" t="s">
        <v>99</v>
      </c>
      <c r="D6605" t="s">
        <v>100</v>
      </c>
      <c r="E6605">
        <v>5</v>
      </c>
      <c r="F6605" t="s">
        <v>79</v>
      </c>
      <c r="G6605">
        <v>1.4882001462633001</v>
      </c>
      <c r="H6605">
        <v>0</v>
      </c>
      <c r="I6605">
        <v>-1.7389203331589899E-3</v>
      </c>
      <c r="J6605" s="1">
        <v>0</v>
      </c>
      <c r="K6605" s="1">
        <v>150</v>
      </c>
    </row>
    <row r="6606" spans="1:11">
      <c r="A6606" t="s">
        <v>33</v>
      </c>
      <c r="B6606" t="s">
        <v>128</v>
      </c>
      <c r="C6606" t="s">
        <v>99</v>
      </c>
      <c r="D6606" t="s">
        <v>100</v>
      </c>
      <c r="E6606">
        <v>5</v>
      </c>
      <c r="F6606" t="s">
        <v>66</v>
      </c>
      <c r="G6606">
        <v>1.4882001462633001</v>
      </c>
      <c r="H6606">
        <v>0</v>
      </c>
      <c r="I6606">
        <v>0.199975069432623</v>
      </c>
      <c r="J6606" s="1">
        <v>0</v>
      </c>
      <c r="K6606" s="1">
        <v>150</v>
      </c>
    </row>
    <row r="6607" spans="1:11">
      <c r="A6607" t="s">
        <v>33</v>
      </c>
      <c r="B6607" t="s">
        <v>128</v>
      </c>
      <c r="C6607" t="s">
        <v>99</v>
      </c>
      <c r="D6607" t="s">
        <v>100</v>
      </c>
      <c r="E6607">
        <v>5</v>
      </c>
      <c r="F6607" t="s">
        <v>56</v>
      </c>
      <c r="G6607">
        <v>1.4882001462633001</v>
      </c>
      <c r="H6607">
        <v>0</v>
      </c>
      <c r="I6607">
        <v>0.31404507021542499</v>
      </c>
      <c r="J6607" s="1">
        <v>0</v>
      </c>
      <c r="K6607" s="1">
        <v>150</v>
      </c>
    </row>
    <row r="6608" spans="1:11">
      <c r="A6608" t="s">
        <v>33</v>
      </c>
      <c r="B6608" t="s">
        <v>128</v>
      </c>
      <c r="C6608" t="s">
        <v>99</v>
      </c>
      <c r="D6608" t="s">
        <v>100</v>
      </c>
      <c r="E6608">
        <v>5</v>
      </c>
      <c r="F6608" t="s">
        <v>82</v>
      </c>
      <c r="G6608">
        <v>1.4882001462633001</v>
      </c>
      <c r="H6608">
        <v>0</v>
      </c>
      <c r="I6608">
        <v>-7.1520621730750003E-3</v>
      </c>
      <c r="J6608" s="1">
        <v>0</v>
      </c>
      <c r="K6608" s="1">
        <v>150</v>
      </c>
    </row>
    <row r="6609" spans="1:11">
      <c r="A6609" t="s">
        <v>33</v>
      </c>
      <c r="B6609" t="s">
        <v>128</v>
      </c>
      <c r="C6609" t="s">
        <v>99</v>
      </c>
      <c r="D6609" t="s">
        <v>100</v>
      </c>
      <c r="E6609">
        <v>5</v>
      </c>
      <c r="F6609" t="s">
        <v>85</v>
      </c>
      <c r="G6609">
        <v>1.4882001462633001</v>
      </c>
      <c r="H6609">
        <v>0</v>
      </c>
      <c r="I6609">
        <v>8.0257078850275495E-3</v>
      </c>
      <c r="J6609" s="1">
        <v>0</v>
      </c>
      <c r="K6609" s="1">
        <v>32.131147540983598</v>
      </c>
    </row>
    <row r="6610" spans="1:11">
      <c r="A6610" t="s">
        <v>33</v>
      </c>
      <c r="B6610" t="s">
        <v>128</v>
      </c>
      <c r="C6610" t="s">
        <v>99</v>
      </c>
      <c r="D6610" t="s">
        <v>100</v>
      </c>
      <c r="E6610">
        <v>5</v>
      </c>
      <c r="F6610" t="s">
        <v>85</v>
      </c>
      <c r="G6610">
        <v>1.4882001462633001</v>
      </c>
      <c r="H6610">
        <v>1</v>
      </c>
      <c r="I6610">
        <v>1.22736467065644E-2</v>
      </c>
      <c r="J6610" s="1">
        <v>32.131147540983598</v>
      </c>
      <c r="K6610" s="1">
        <v>150</v>
      </c>
    </row>
    <row r="6611" spans="1:11">
      <c r="A6611" t="s">
        <v>33</v>
      </c>
      <c r="B6611" t="s">
        <v>128</v>
      </c>
      <c r="C6611" t="s">
        <v>99</v>
      </c>
      <c r="D6611" t="s">
        <v>100</v>
      </c>
      <c r="E6611">
        <v>5</v>
      </c>
      <c r="F6611" t="s">
        <v>55</v>
      </c>
      <c r="G6611">
        <v>1.4882001462633001</v>
      </c>
      <c r="H6611">
        <v>0</v>
      </c>
      <c r="I6611">
        <v>0.307183543959693</v>
      </c>
      <c r="J6611" s="1">
        <v>0</v>
      </c>
      <c r="K6611" s="1">
        <v>150</v>
      </c>
    </row>
    <row r="6612" spans="1:11">
      <c r="A6612" t="s">
        <v>33</v>
      </c>
      <c r="B6612" t="s">
        <v>128</v>
      </c>
      <c r="C6612" t="s">
        <v>99</v>
      </c>
      <c r="D6612" t="s">
        <v>100</v>
      </c>
      <c r="E6612">
        <v>5</v>
      </c>
      <c r="F6612" t="s">
        <v>61</v>
      </c>
      <c r="G6612">
        <v>1.4882001462633001</v>
      </c>
      <c r="H6612">
        <v>0</v>
      </c>
      <c r="I6612">
        <v>9.9094046768619104E-2</v>
      </c>
      <c r="J6612" s="1">
        <v>0</v>
      </c>
      <c r="K6612" s="1">
        <v>150</v>
      </c>
    </row>
    <row r="6613" spans="1:11">
      <c r="A6613" t="s">
        <v>33</v>
      </c>
      <c r="B6613" t="s">
        <v>128</v>
      </c>
      <c r="C6613" t="s">
        <v>99</v>
      </c>
      <c r="D6613" t="s">
        <v>100</v>
      </c>
      <c r="E6613">
        <v>5</v>
      </c>
      <c r="F6613" t="s">
        <v>60</v>
      </c>
      <c r="G6613">
        <v>1.4882001462633001</v>
      </c>
      <c r="H6613">
        <v>0</v>
      </c>
      <c r="I6613">
        <v>2.8200483304634E-3</v>
      </c>
      <c r="J6613" s="1">
        <v>0</v>
      </c>
      <c r="K6613" s="1">
        <v>150</v>
      </c>
    </row>
    <row r="6614" spans="1:11">
      <c r="A6614" t="s">
        <v>33</v>
      </c>
      <c r="B6614" t="s">
        <v>128</v>
      </c>
      <c r="C6614" t="s">
        <v>99</v>
      </c>
      <c r="D6614" t="s">
        <v>100</v>
      </c>
      <c r="E6614">
        <v>5</v>
      </c>
      <c r="F6614" t="s">
        <v>57</v>
      </c>
      <c r="G6614">
        <v>1.4882001462633001</v>
      </c>
      <c r="H6614">
        <v>0</v>
      </c>
      <c r="I6614">
        <v>0.211457972134418</v>
      </c>
      <c r="J6614" s="1">
        <v>0</v>
      </c>
      <c r="K6614" s="1">
        <v>150</v>
      </c>
    </row>
    <row r="6615" spans="1:11">
      <c r="A6615" t="s">
        <v>33</v>
      </c>
      <c r="B6615" t="s">
        <v>128</v>
      </c>
      <c r="C6615" t="s">
        <v>99</v>
      </c>
      <c r="D6615" t="s">
        <v>100</v>
      </c>
      <c r="E6615">
        <v>5</v>
      </c>
      <c r="F6615" t="s">
        <v>59</v>
      </c>
      <c r="G6615">
        <v>1.4882001462633001</v>
      </c>
      <c r="H6615">
        <v>0</v>
      </c>
      <c r="I6615">
        <v>-8.0576108675896901E-2</v>
      </c>
      <c r="J6615" s="1">
        <v>0</v>
      </c>
      <c r="K6615" s="1">
        <v>150</v>
      </c>
    </row>
    <row r="6616" spans="1:11">
      <c r="A6616" t="s">
        <v>33</v>
      </c>
      <c r="B6616" t="s">
        <v>128</v>
      </c>
      <c r="C6616" t="s">
        <v>99</v>
      </c>
      <c r="D6616" t="s">
        <v>100</v>
      </c>
      <c r="E6616">
        <v>5</v>
      </c>
      <c r="F6616" t="s">
        <v>83</v>
      </c>
      <c r="G6616">
        <v>1.4882001462633001</v>
      </c>
      <c r="H6616">
        <v>0</v>
      </c>
      <c r="I6616">
        <v>-2.67411077490982E-2</v>
      </c>
      <c r="J6616" s="1">
        <v>0</v>
      </c>
      <c r="K6616" s="1">
        <v>150</v>
      </c>
    </row>
    <row r="6617" spans="1:11">
      <c r="A6617" t="s">
        <v>33</v>
      </c>
      <c r="B6617" t="s">
        <v>128</v>
      </c>
      <c r="C6617" t="s">
        <v>99</v>
      </c>
      <c r="D6617" t="s">
        <v>100</v>
      </c>
      <c r="E6617">
        <v>5</v>
      </c>
      <c r="F6617" t="s">
        <v>65</v>
      </c>
      <c r="G6617">
        <v>1.4882001462633001</v>
      </c>
      <c r="H6617">
        <v>0</v>
      </c>
      <c r="I6617">
        <v>0.21868673966439001</v>
      </c>
      <c r="J6617" s="1">
        <v>0</v>
      </c>
      <c r="K6617" s="1">
        <v>150</v>
      </c>
    </row>
    <row r="6618" spans="1:11">
      <c r="A6618" t="s">
        <v>33</v>
      </c>
      <c r="B6618" t="s">
        <v>128</v>
      </c>
      <c r="C6618" t="s">
        <v>99</v>
      </c>
      <c r="D6618" t="s">
        <v>100</v>
      </c>
      <c r="E6618">
        <v>5</v>
      </c>
      <c r="F6618" t="s">
        <v>64</v>
      </c>
      <c r="G6618">
        <v>1.4882001462633001</v>
      </c>
      <c r="H6618">
        <v>0</v>
      </c>
      <c r="I6618">
        <v>6.9176718082528593E-2</v>
      </c>
      <c r="J6618" s="1">
        <v>0</v>
      </c>
      <c r="K6618" s="1">
        <v>150</v>
      </c>
    </row>
    <row r="6619" spans="1:11">
      <c r="A6619" t="s">
        <v>33</v>
      </c>
      <c r="B6619" t="s">
        <v>128</v>
      </c>
      <c r="C6619" t="s">
        <v>99</v>
      </c>
      <c r="D6619" t="s">
        <v>100</v>
      </c>
      <c r="E6619">
        <v>5</v>
      </c>
      <c r="F6619" t="s">
        <v>17</v>
      </c>
      <c r="G6619">
        <v>1.4882001462633001</v>
      </c>
      <c r="H6619">
        <v>0</v>
      </c>
      <c r="I6619">
        <v>-2.6675592813880201E-2</v>
      </c>
      <c r="J6619" s="1">
        <v>0</v>
      </c>
      <c r="K6619" s="1">
        <v>150</v>
      </c>
    </row>
    <row r="6620" spans="1:11">
      <c r="A6620" t="s">
        <v>33</v>
      </c>
      <c r="B6620" t="s">
        <v>128</v>
      </c>
      <c r="C6620" t="s">
        <v>99</v>
      </c>
      <c r="D6620" t="s">
        <v>100</v>
      </c>
      <c r="E6620">
        <v>5</v>
      </c>
      <c r="F6620" t="s">
        <v>63</v>
      </c>
      <c r="G6620">
        <v>1.4882001462633001</v>
      </c>
      <c r="H6620">
        <v>0</v>
      </c>
      <c r="I6620">
        <v>9.4053893445803199E-2</v>
      </c>
      <c r="J6620" s="1">
        <v>0</v>
      </c>
      <c r="K6620" s="1">
        <v>150</v>
      </c>
    </row>
    <row r="6621" spans="1:11">
      <c r="A6621" t="s">
        <v>33</v>
      </c>
      <c r="B6621" t="s">
        <v>128</v>
      </c>
      <c r="C6621" t="s">
        <v>99</v>
      </c>
      <c r="D6621" t="s">
        <v>100</v>
      </c>
      <c r="E6621">
        <v>5</v>
      </c>
      <c r="F6621" t="s">
        <v>72</v>
      </c>
      <c r="G6621">
        <v>1.4882001462633001</v>
      </c>
      <c r="H6621">
        <v>0</v>
      </c>
      <c r="I6621">
        <v>-0.108303933794035</v>
      </c>
      <c r="J6621" s="1">
        <v>0</v>
      </c>
      <c r="K6621" s="1">
        <v>150</v>
      </c>
    </row>
    <row r="6622" spans="1:11">
      <c r="A6622" t="s">
        <v>33</v>
      </c>
      <c r="B6622" t="s">
        <v>128</v>
      </c>
      <c r="C6622" t="s">
        <v>99</v>
      </c>
      <c r="D6622" t="s">
        <v>100</v>
      </c>
      <c r="E6622">
        <v>6</v>
      </c>
      <c r="F6622" t="s">
        <v>62</v>
      </c>
      <c r="G6622">
        <v>1.7785718044927501</v>
      </c>
      <c r="H6622">
        <v>0</v>
      </c>
      <c r="I6622">
        <v>0.13226131446473999</v>
      </c>
      <c r="J6622" s="1">
        <v>0</v>
      </c>
      <c r="K6622" s="1">
        <v>150</v>
      </c>
    </row>
    <row r="6623" spans="1:11">
      <c r="A6623" t="s">
        <v>33</v>
      </c>
      <c r="B6623" t="s">
        <v>128</v>
      </c>
      <c r="C6623" t="s">
        <v>99</v>
      </c>
      <c r="D6623" t="s">
        <v>100</v>
      </c>
      <c r="E6623">
        <v>6</v>
      </c>
      <c r="F6623" t="s">
        <v>84</v>
      </c>
      <c r="G6623">
        <v>1.7785718044927501</v>
      </c>
      <c r="H6623">
        <v>0</v>
      </c>
      <c r="I6623">
        <v>1.2605041999536701E-2</v>
      </c>
      <c r="J6623" s="1">
        <v>0</v>
      </c>
      <c r="K6623" s="1">
        <v>150</v>
      </c>
    </row>
    <row r="6624" spans="1:11">
      <c r="A6624" t="s">
        <v>33</v>
      </c>
      <c r="B6624" t="s">
        <v>128</v>
      </c>
      <c r="C6624" t="s">
        <v>99</v>
      </c>
      <c r="D6624" t="s">
        <v>100</v>
      </c>
      <c r="E6624">
        <v>6</v>
      </c>
      <c r="F6624" t="s">
        <v>80</v>
      </c>
      <c r="G6624">
        <v>1.7785718044927501</v>
      </c>
      <c r="H6624">
        <v>0</v>
      </c>
      <c r="I6624">
        <v>2.0288057458230601E-2</v>
      </c>
      <c r="J6624" s="1">
        <v>0</v>
      </c>
      <c r="K6624" s="1">
        <v>150</v>
      </c>
    </row>
    <row r="6625" spans="1:11">
      <c r="A6625" t="s">
        <v>33</v>
      </c>
      <c r="B6625" t="s">
        <v>128</v>
      </c>
      <c r="C6625" t="s">
        <v>99</v>
      </c>
      <c r="D6625" t="s">
        <v>100</v>
      </c>
      <c r="E6625">
        <v>6</v>
      </c>
      <c r="F6625" t="s">
        <v>81</v>
      </c>
      <c r="G6625">
        <v>1.7785718044927501</v>
      </c>
      <c r="H6625">
        <v>0</v>
      </c>
      <c r="I6625">
        <v>2.18061877193126E-2</v>
      </c>
      <c r="J6625" s="1">
        <v>0</v>
      </c>
      <c r="K6625" s="1">
        <v>150</v>
      </c>
    </row>
    <row r="6626" spans="1:11">
      <c r="A6626" t="s">
        <v>33</v>
      </c>
      <c r="B6626" t="s">
        <v>128</v>
      </c>
      <c r="C6626" t="s">
        <v>99</v>
      </c>
      <c r="D6626" t="s">
        <v>100</v>
      </c>
      <c r="E6626">
        <v>6</v>
      </c>
      <c r="F6626" t="s">
        <v>79</v>
      </c>
      <c r="G6626">
        <v>1.7785718044927501</v>
      </c>
      <c r="H6626">
        <v>0</v>
      </c>
      <c r="I6626">
        <v>-3.7777275172765599E-2</v>
      </c>
      <c r="J6626" s="1">
        <v>0</v>
      </c>
      <c r="K6626" s="1">
        <v>150</v>
      </c>
    </row>
    <row r="6627" spans="1:11">
      <c r="A6627" t="s">
        <v>33</v>
      </c>
      <c r="B6627" t="s">
        <v>128</v>
      </c>
      <c r="C6627" t="s">
        <v>99</v>
      </c>
      <c r="D6627" t="s">
        <v>100</v>
      </c>
      <c r="E6627">
        <v>6</v>
      </c>
      <c r="F6627" t="s">
        <v>66</v>
      </c>
      <c r="G6627">
        <v>1.7785718044927501</v>
      </c>
      <c r="H6627">
        <v>0</v>
      </c>
      <c r="I6627">
        <v>0.18853455892583601</v>
      </c>
      <c r="J6627" s="1">
        <v>0</v>
      </c>
      <c r="K6627" s="1">
        <v>150</v>
      </c>
    </row>
    <row r="6628" spans="1:11">
      <c r="A6628" t="s">
        <v>33</v>
      </c>
      <c r="B6628" t="s">
        <v>128</v>
      </c>
      <c r="C6628" t="s">
        <v>99</v>
      </c>
      <c r="D6628" t="s">
        <v>100</v>
      </c>
      <c r="E6628">
        <v>6</v>
      </c>
      <c r="F6628" t="s">
        <v>56</v>
      </c>
      <c r="G6628">
        <v>1.7785718044927501</v>
      </c>
      <c r="H6628">
        <v>0</v>
      </c>
      <c r="I6628">
        <v>0.33991601597715099</v>
      </c>
      <c r="J6628" s="1">
        <v>0</v>
      </c>
      <c r="K6628" s="1">
        <v>150</v>
      </c>
    </row>
    <row r="6629" spans="1:11">
      <c r="A6629" t="s">
        <v>33</v>
      </c>
      <c r="B6629" t="s">
        <v>128</v>
      </c>
      <c r="C6629" t="s">
        <v>99</v>
      </c>
      <c r="D6629" t="s">
        <v>100</v>
      </c>
      <c r="E6629">
        <v>6</v>
      </c>
      <c r="F6629" t="s">
        <v>82</v>
      </c>
      <c r="G6629">
        <v>1.7785718044927501</v>
      </c>
      <c r="H6629">
        <v>0</v>
      </c>
      <c r="I6629">
        <v>-4.2388890027174199E-2</v>
      </c>
      <c r="J6629" s="1">
        <v>0</v>
      </c>
      <c r="K6629" s="1">
        <v>150</v>
      </c>
    </row>
    <row r="6630" spans="1:11">
      <c r="A6630" t="s">
        <v>33</v>
      </c>
      <c r="B6630" t="s">
        <v>128</v>
      </c>
      <c r="C6630" t="s">
        <v>99</v>
      </c>
      <c r="D6630" t="s">
        <v>100</v>
      </c>
      <c r="E6630">
        <v>6</v>
      </c>
      <c r="F6630" t="s">
        <v>85</v>
      </c>
      <c r="G6630">
        <v>1.7785718044927501</v>
      </c>
      <c r="H6630">
        <v>0</v>
      </c>
      <c r="I6630">
        <v>7.1414040931830503E-3</v>
      </c>
      <c r="J6630" s="1">
        <v>0</v>
      </c>
      <c r="K6630" s="1">
        <v>32.131147540983598</v>
      </c>
    </row>
    <row r="6631" spans="1:11">
      <c r="A6631" t="s">
        <v>33</v>
      </c>
      <c r="B6631" t="s">
        <v>128</v>
      </c>
      <c r="C6631" t="s">
        <v>99</v>
      </c>
      <c r="D6631" t="s">
        <v>100</v>
      </c>
      <c r="E6631">
        <v>6</v>
      </c>
      <c r="F6631" t="s">
        <v>85</v>
      </c>
      <c r="G6631">
        <v>1.7785718044927501</v>
      </c>
      <c r="H6631">
        <v>1</v>
      </c>
      <c r="I6631">
        <v>1.26286857318288E-2</v>
      </c>
      <c r="J6631" s="1">
        <v>32.131147540983598</v>
      </c>
      <c r="K6631" s="1">
        <v>150</v>
      </c>
    </row>
    <row r="6632" spans="1:11">
      <c r="A6632" t="s">
        <v>33</v>
      </c>
      <c r="B6632" t="s">
        <v>128</v>
      </c>
      <c r="C6632" t="s">
        <v>99</v>
      </c>
      <c r="D6632" t="s">
        <v>100</v>
      </c>
      <c r="E6632">
        <v>6</v>
      </c>
      <c r="F6632" t="s">
        <v>55</v>
      </c>
      <c r="G6632">
        <v>1.7785718044927501</v>
      </c>
      <c r="H6632">
        <v>0</v>
      </c>
      <c r="I6632">
        <v>0.29706972514635799</v>
      </c>
      <c r="J6632" s="1">
        <v>0</v>
      </c>
      <c r="K6632" s="1">
        <v>150</v>
      </c>
    </row>
    <row r="6633" spans="1:11">
      <c r="A6633" t="s">
        <v>33</v>
      </c>
      <c r="B6633" t="s">
        <v>128</v>
      </c>
      <c r="C6633" t="s">
        <v>99</v>
      </c>
      <c r="D6633" t="s">
        <v>100</v>
      </c>
      <c r="E6633">
        <v>6</v>
      </c>
      <c r="F6633" t="s">
        <v>61</v>
      </c>
      <c r="G6633">
        <v>1.7785718044927501</v>
      </c>
      <c r="H6633">
        <v>0</v>
      </c>
      <c r="I6633">
        <v>4.0729902357562298E-2</v>
      </c>
      <c r="J6633" s="1">
        <v>0</v>
      </c>
      <c r="K6633" s="1">
        <v>150</v>
      </c>
    </row>
    <row r="6634" spans="1:11">
      <c r="A6634" t="s">
        <v>33</v>
      </c>
      <c r="B6634" t="s">
        <v>128</v>
      </c>
      <c r="C6634" t="s">
        <v>99</v>
      </c>
      <c r="D6634" t="s">
        <v>100</v>
      </c>
      <c r="E6634">
        <v>6</v>
      </c>
      <c r="F6634" t="s">
        <v>60</v>
      </c>
      <c r="G6634">
        <v>1.7785718044927501</v>
      </c>
      <c r="H6634">
        <v>0</v>
      </c>
      <c r="I6634">
        <v>-8.5962462726186101E-2</v>
      </c>
      <c r="J6634" s="1">
        <v>0</v>
      </c>
      <c r="K6634" s="1">
        <v>150</v>
      </c>
    </row>
    <row r="6635" spans="1:11">
      <c r="A6635" t="s">
        <v>33</v>
      </c>
      <c r="B6635" t="s">
        <v>128</v>
      </c>
      <c r="C6635" t="s">
        <v>99</v>
      </c>
      <c r="D6635" t="s">
        <v>100</v>
      </c>
      <c r="E6635">
        <v>6</v>
      </c>
      <c r="F6635" t="s">
        <v>57</v>
      </c>
      <c r="G6635">
        <v>1.7785718044927501</v>
      </c>
      <c r="H6635">
        <v>0</v>
      </c>
      <c r="I6635">
        <v>0.22066118257008399</v>
      </c>
      <c r="J6635" s="1">
        <v>0</v>
      </c>
      <c r="K6635" s="1">
        <v>150</v>
      </c>
    </row>
    <row r="6636" spans="1:11">
      <c r="A6636" t="s">
        <v>33</v>
      </c>
      <c r="B6636" t="s">
        <v>128</v>
      </c>
      <c r="C6636" t="s">
        <v>99</v>
      </c>
      <c r="D6636" t="s">
        <v>100</v>
      </c>
      <c r="E6636">
        <v>6</v>
      </c>
      <c r="F6636" t="s">
        <v>59</v>
      </c>
      <c r="G6636">
        <v>1.7785718044927501</v>
      </c>
      <c r="H6636">
        <v>0</v>
      </c>
      <c r="I6636">
        <v>-0.14688432164533899</v>
      </c>
      <c r="J6636" s="1">
        <v>0</v>
      </c>
      <c r="K6636" s="1">
        <v>150</v>
      </c>
    </row>
    <row r="6637" spans="1:11">
      <c r="A6637" t="s">
        <v>33</v>
      </c>
      <c r="B6637" t="s">
        <v>128</v>
      </c>
      <c r="C6637" t="s">
        <v>99</v>
      </c>
      <c r="D6637" t="s">
        <v>100</v>
      </c>
      <c r="E6637">
        <v>6</v>
      </c>
      <c r="F6637" t="s">
        <v>83</v>
      </c>
      <c r="G6637">
        <v>1.7785718044927501</v>
      </c>
      <c r="H6637">
        <v>0</v>
      </c>
      <c r="I6637">
        <v>-5.1860552592278598E-2</v>
      </c>
      <c r="J6637" s="1">
        <v>0</v>
      </c>
      <c r="K6637" s="1">
        <v>150</v>
      </c>
    </row>
    <row r="6638" spans="1:11">
      <c r="A6638" t="s">
        <v>33</v>
      </c>
      <c r="B6638" t="s">
        <v>128</v>
      </c>
      <c r="C6638" t="s">
        <v>99</v>
      </c>
      <c r="D6638" t="s">
        <v>100</v>
      </c>
      <c r="E6638">
        <v>6</v>
      </c>
      <c r="F6638" t="s">
        <v>65</v>
      </c>
      <c r="G6638">
        <v>1.7785718044927501</v>
      </c>
      <c r="H6638">
        <v>0</v>
      </c>
      <c r="I6638">
        <v>0.246347085794557</v>
      </c>
      <c r="J6638" s="1">
        <v>0</v>
      </c>
      <c r="K6638" s="1">
        <v>150</v>
      </c>
    </row>
    <row r="6639" spans="1:11">
      <c r="A6639" t="s">
        <v>33</v>
      </c>
      <c r="B6639" t="s">
        <v>128</v>
      </c>
      <c r="C6639" t="s">
        <v>99</v>
      </c>
      <c r="D6639" t="s">
        <v>100</v>
      </c>
      <c r="E6639">
        <v>6</v>
      </c>
      <c r="F6639" t="s">
        <v>64</v>
      </c>
      <c r="G6639">
        <v>1.7785718044927501</v>
      </c>
      <c r="H6639">
        <v>0</v>
      </c>
      <c r="I6639">
        <v>0.11295472000064</v>
      </c>
      <c r="J6639" s="1">
        <v>0</v>
      </c>
      <c r="K6639" s="1">
        <v>150</v>
      </c>
    </row>
    <row r="6640" spans="1:11">
      <c r="A6640" t="s">
        <v>33</v>
      </c>
      <c r="B6640" t="s">
        <v>128</v>
      </c>
      <c r="C6640" t="s">
        <v>99</v>
      </c>
      <c r="D6640" t="s">
        <v>100</v>
      </c>
      <c r="E6640">
        <v>6</v>
      </c>
      <c r="F6640" t="s">
        <v>17</v>
      </c>
      <c r="G6640">
        <v>1.7785718044927501</v>
      </c>
      <c r="H6640">
        <v>0</v>
      </c>
      <c r="I6640">
        <v>-0.22970860036514601</v>
      </c>
      <c r="J6640" s="1">
        <v>0</v>
      </c>
      <c r="K6640" s="1">
        <v>150</v>
      </c>
    </row>
    <row r="6641" spans="1:11">
      <c r="A6641" t="s">
        <v>33</v>
      </c>
      <c r="B6641" t="s">
        <v>128</v>
      </c>
      <c r="C6641" t="s">
        <v>99</v>
      </c>
      <c r="D6641" t="s">
        <v>100</v>
      </c>
      <c r="E6641">
        <v>6</v>
      </c>
      <c r="F6641" t="s">
        <v>63</v>
      </c>
      <c r="G6641">
        <v>1.7785718044927501</v>
      </c>
      <c r="H6641">
        <v>0</v>
      </c>
      <c r="I6641">
        <v>0.103469250704603</v>
      </c>
      <c r="J6641" s="1">
        <v>0</v>
      </c>
      <c r="K6641" s="1">
        <v>150</v>
      </c>
    </row>
    <row r="6642" spans="1:11">
      <c r="A6642" t="s">
        <v>33</v>
      </c>
      <c r="B6642" t="s">
        <v>128</v>
      </c>
      <c r="C6642" t="s">
        <v>99</v>
      </c>
      <c r="D6642" t="s">
        <v>100</v>
      </c>
      <c r="E6642">
        <v>6</v>
      </c>
      <c r="F6642" t="s">
        <v>72</v>
      </c>
      <c r="G6642">
        <v>1.7785718044927501</v>
      </c>
      <c r="H6642">
        <v>0</v>
      </c>
      <c r="I6642">
        <v>-0.355762228796838</v>
      </c>
      <c r="J6642" s="1">
        <v>0</v>
      </c>
      <c r="K6642" s="1">
        <v>150</v>
      </c>
    </row>
    <row r="6643" spans="1:11">
      <c r="A6643" t="s">
        <v>33</v>
      </c>
      <c r="B6643" t="s">
        <v>128</v>
      </c>
      <c r="C6643" t="s">
        <v>99</v>
      </c>
      <c r="D6643" t="s">
        <v>100</v>
      </c>
      <c r="E6643">
        <v>7</v>
      </c>
      <c r="F6643" t="s">
        <v>62</v>
      </c>
      <c r="G6643">
        <v>2.15021007685539</v>
      </c>
      <c r="H6643">
        <v>0</v>
      </c>
      <c r="I6643">
        <v>7.0852007299977801E-2</v>
      </c>
      <c r="J6643" s="1">
        <v>0</v>
      </c>
      <c r="K6643" s="1">
        <v>150</v>
      </c>
    </row>
    <row r="6644" spans="1:11">
      <c r="A6644" t="s">
        <v>33</v>
      </c>
      <c r="B6644" t="s">
        <v>128</v>
      </c>
      <c r="C6644" t="s">
        <v>99</v>
      </c>
      <c r="D6644" t="s">
        <v>100</v>
      </c>
      <c r="E6644">
        <v>7</v>
      </c>
      <c r="F6644" t="s">
        <v>84</v>
      </c>
      <c r="G6644">
        <v>2.15021007685539</v>
      </c>
      <c r="H6644">
        <v>0</v>
      </c>
      <c r="I6644">
        <v>-8.9123353516547509E-3</v>
      </c>
      <c r="J6644" s="1">
        <v>0</v>
      </c>
      <c r="K6644" s="1">
        <v>150</v>
      </c>
    </row>
    <row r="6645" spans="1:11">
      <c r="A6645" t="s">
        <v>33</v>
      </c>
      <c r="B6645" t="s">
        <v>128</v>
      </c>
      <c r="C6645" t="s">
        <v>99</v>
      </c>
      <c r="D6645" t="s">
        <v>100</v>
      </c>
      <c r="E6645">
        <v>7</v>
      </c>
      <c r="F6645" t="s">
        <v>80</v>
      </c>
      <c r="G6645">
        <v>2.15021007685539</v>
      </c>
      <c r="H6645">
        <v>0</v>
      </c>
      <c r="I6645">
        <v>2.4156865822780801E-2</v>
      </c>
      <c r="J6645" s="1">
        <v>0</v>
      </c>
      <c r="K6645" s="1">
        <v>150</v>
      </c>
    </row>
    <row r="6646" spans="1:11">
      <c r="A6646" t="s">
        <v>33</v>
      </c>
      <c r="B6646" t="s">
        <v>128</v>
      </c>
      <c r="C6646" t="s">
        <v>99</v>
      </c>
      <c r="D6646" t="s">
        <v>100</v>
      </c>
      <c r="E6646">
        <v>7</v>
      </c>
      <c r="F6646" t="s">
        <v>81</v>
      </c>
      <c r="G6646">
        <v>2.15021007685539</v>
      </c>
      <c r="H6646">
        <v>0</v>
      </c>
      <c r="I6646">
        <v>4.7564684722689099E-2</v>
      </c>
      <c r="J6646" s="1">
        <v>0</v>
      </c>
      <c r="K6646" s="1">
        <v>150</v>
      </c>
    </row>
    <row r="6647" spans="1:11">
      <c r="A6647" t="s">
        <v>33</v>
      </c>
      <c r="B6647" t="s">
        <v>128</v>
      </c>
      <c r="C6647" t="s">
        <v>99</v>
      </c>
      <c r="D6647" t="s">
        <v>100</v>
      </c>
      <c r="E6647">
        <v>7</v>
      </c>
      <c r="F6647" t="s">
        <v>79</v>
      </c>
      <c r="G6647">
        <v>2.15021007685539</v>
      </c>
      <c r="H6647">
        <v>0</v>
      </c>
      <c r="I6647">
        <v>-8.8503964280639003E-2</v>
      </c>
      <c r="J6647" s="1">
        <v>0</v>
      </c>
      <c r="K6647" s="1">
        <v>150</v>
      </c>
    </row>
    <row r="6648" spans="1:11">
      <c r="A6648" t="s">
        <v>33</v>
      </c>
      <c r="B6648" t="s">
        <v>128</v>
      </c>
      <c r="C6648" t="s">
        <v>99</v>
      </c>
      <c r="D6648" t="s">
        <v>100</v>
      </c>
      <c r="E6648">
        <v>7</v>
      </c>
      <c r="F6648" t="s">
        <v>66</v>
      </c>
      <c r="G6648">
        <v>2.15021007685539</v>
      </c>
      <c r="H6648">
        <v>0</v>
      </c>
      <c r="I6648">
        <v>0.244770404299406</v>
      </c>
      <c r="J6648" s="1">
        <v>0</v>
      </c>
      <c r="K6648" s="1">
        <v>150</v>
      </c>
    </row>
    <row r="6649" spans="1:11">
      <c r="A6649" t="s">
        <v>33</v>
      </c>
      <c r="B6649" t="s">
        <v>128</v>
      </c>
      <c r="C6649" t="s">
        <v>99</v>
      </c>
      <c r="D6649" t="s">
        <v>100</v>
      </c>
      <c r="E6649">
        <v>7</v>
      </c>
      <c r="F6649" t="s">
        <v>56</v>
      </c>
      <c r="G6649">
        <v>2.15021007685539</v>
      </c>
      <c r="H6649">
        <v>0</v>
      </c>
      <c r="I6649">
        <v>0.43678072081920799</v>
      </c>
      <c r="J6649" s="1">
        <v>0</v>
      </c>
      <c r="K6649" s="1">
        <v>150</v>
      </c>
    </row>
    <row r="6650" spans="1:11">
      <c r="A6650" t="s">
        <v>33</v>
      </c>
      <c r="B6650" t="s">
        <v>128</v>
      </c>
      <c r="C6650" t="s">
        <v>99</v>
      </c>
      <c r="D6650" t="s">
        <v>100</v>
      </c>
      <c r="E6650">
        <v>7</v>
      </c>
      <c r="F6650" t="s">
        <v>82</v>
      </c>
      <c r="G6650">
        <v>2.15021007685539</v>
      </c>
      <c r="H6650">
        <v>0</v>
      </c>
      <c r="I6650">
        <v>-8.1575423185006005E-2</v>
      </c>
      <c r="J6650" s="1">
        <v>0</v>
      </c>
      <c r="K6650" s="1">
        <v>150</v>
      </c>
    </row>
    <row r="6651" spans="1:11">
      <c r="A6651" t="s">
        <v>33</v>
      </c>
      <c r="B6651" t="s">
        <v>128</v>
      </c>
      <c r="C6651" t="s">
        <v>99</v>
      </c>
      <c r="D6651" t="s">
        <v>100</v>
      </c>
      <c r="E6651">
        <v>7</v>
      </c>
      <c r="F6651" t="s">
        <v>85</v>
      </c>
      <c r="G6651">
        <v>2.15021007685539</v>
      </c>
      <c r="H6651">
        <v>0</v>
      </c>
      <c r="I6651">
        <v>7.3309193437495097E-3</v>
      </c>
      <c r="J6651" s="1">
        <v>0</v>
      </c>
      <c r="K6651" s="1">
        <v>32.590163934426201</v>
      </c>
    </row>
    <row r="6652" spans="1:11">
      <c r="A6652" t="s">
        <v>33</v>
      </c>
      <c r="B6652" t="s">
        <v>128</v>
      </c>
      <c r="C6652" t="s">
        <v>99</v>
      </c>
      <c r="D6652" t="s">
        <v>100</v>
      </c>
      <c r="E6652">
        <v>7</v>
      </c>
      <c r="F6652" t="s">
        <v>85</v>
      </c>
      <c r="G6652">
        <v>2.15021007685539</v>
      </c>
      <c r="H6652">
        <v>1</v>
      </c>
      <c r="I6652">
        <v>9.8193703815160696E-3</v>
      </c>
      <c r="J6652" s="1">
        <v>32.590163934426201</v>
      </c>
      <c r="K6652" s="1">
        <v>150</v>
      </c>
    </row>
    <row r="6653" spans="1:11">
      <c r="A6653" t="s">
        <v>33</v>
      </c>
      <c r="B6653" t="s">
        <v>128</v>
      </c>
      <c r="C6653" t="s">
        <v>99</v>
      </c>
      <c r="D6653" t="s">
        <v>100</v>
      </c>
      <c r="E6653">
        <v>7</v>
      </c>
      <c r="F6653" t="s">
        <v>55</v>
      </c>
      <c r="G6653">
        <v>2.15021007685539</v>
      </c>
      <c r="H6653">
        <v>0</v>
      </c>
      <c r="I6653">
        <v>0.38644670851770002</v>
      </c>
      <c r="J6653" s="1">
        <v>0</v>
      </c>
      <c r="K6653" s="1">
        <v>150</v>
      </c>
    </row>
    <row r="6654" spans="1:11">
      <c r="A6654" t="s">
        <v>33</v>
      </c>
      <c r="B6654" t="s">
        <v>128</v>
      </c>
      <c r="C6654" t="s">
        <v>99</v>
      </c>
      <c r="D6654" t="s">
        <v>100</v>
      </c>
      <c r="E6654">
        <v>7</v>
      </c>
      <c r="F6654" t="s">
        <v>61</v>
      </c>
      <c r="G6654">
        <v>2.15021007685539</v>
      </c>
      <c r="H6654">
        <v>0</v>
      </c>
      <c r="I6654">
        <v>8.8451695536654801E-2</v>
      </c>
      <c r="J6654" s="1">
        <v>0</v>
      </c>
      <c r="K6654" s="1">
        <v>150</v>
      </c>
    </row>
    <row r="6655" spans="1:11">
      <c r="A6655" t="s">
        <v>33</v>
      </c>
      <c r="B6655" t="s">
        <v>128</v>
      </c>
      <c r="C6655" t="s">
        <v>99</v>
      </c>
      <c r="D6655" t="s">
        <v>100</v>
      </c>
      <c r="E6655">
        <v>7</v>
      </c>
      <c r="F6655" t="s">
        <v>60</v>
      </c>
      <c r="G6655">
        <v>2.15021007685539</v>
      </c>
      <c r="H6655">
        <v>0</v>
      </c>
      <c r="I6655">
        <v>-4.8174641399490299E-2</v>
      </c>
      <c r="J6655" s="1">
        <v>0</v>
      </c>
      <c r="K6655" s="1">
        <v>150</v>
      </c>
    </row>
    <row r="6656" spans="1:11">
      <c r="A6656" t="s">
        <v>33</v>
      </c>
      <c r="B6656" t="s">
        <v>128</v>
      </c>
      <c r="C6656" t="s">
        <v>99</v>
      </c>
      <c r="D6656" t="s">
        <v>100</v>
      </c>
      <c r="E6656">
        <v>7</v>
      </c>
      <c r="F6656" t="s">
        <v>57</v>
      </c>
      <c r="G6656">
        <v>2.15021007685539</v>
      </c>
      <c r="H6656">
        <v>0</v>
      </c>
      <c r="I6656">
        <v>0.31307097682459201</v>
      </c>
      <c r="J6656" s="1">
        <v>0</v>
      </c>
      <c r="K6656" s="1">
        <v>150</v>
      </c>
    </row>
    <row r="6657" spans="1:11">
      <c r="A6657" t="s">
        <v>33</v>
      </c>
      <c r="B6657" t="s">
        <v>128</v>
      </c>
      <c r="C6657" t="s">
        <v>99</v>
      </c>
      <c r="D6657" t="s">
        <v>100</v>
      </c>
      <c r="E6657">
        <v>7</v>
      </c>
      <c r="F6657" t="s">
        <v>59</v>
      </c>
      <c r="G6657">
        <v>2.15021007685539</v>
      </c>
      <c r="H6657">
        <v>0</v>
      </c>
      <c r="I6657">
        <v>-0.171898937323398</v>
      </c>
      <c r="J6657" s="1">
        <v>0</v>
      </c>
      <c r="K6657" s="1">
        <v>150</v>
      </c>
    </row>
    <row r="6658" spans="1:11">
      <c r="A6658" t="s">
        <v>33</v>
      </c>
      <c r="B6658" t="s">
        <v>128</v>
      </c>
      <c r="C6658" t="s">
        <v>99</v>
      </c>
      <c r="D6658" t="s">
        <v>100</v>
      </c>
      <c r="E6658">
        <v>7</v>
      </c>
      <c r="F6658" t="s">
        <v>83</v>
      </c>
      <c r="G6658">
        <v>2.15021007685539</v>
      </c>
      <c r="H6658">
        <v>0</v>
      </c>
      <c r="I6658">
        <v>-7.2879746043131105E-2</v>
      </c>
      <c r="J6658" s="1">
        <v>0</v>
      </c>
      <c r="K6658" s="1">
        <v>150</v>
      </c>
    </row>
    <row r="6659" spans="1:11">
      <c r="A6659" t="s">
        <v>33</v>
      </c>
      <c r="B6659" t="s">
        <v>128</v>
      </c>
      <c r="C6659" t="s">
        <v>99</v>
      </c>
      <c r="D6659" t="s">
        <v>100</v>
      </c>
      <c r="E6659">
        <v>7</v>
      </c>
      <c r="F6659" t="s">
        <v>65</v>
      </c>
      <c r="G6659">
        <v>2.15021007685539</v>
      </c>
      <c r="H6659">
        <v>0</v>
      </c>
      <c r="I6659">
        <v>0.29992581370513399</v>
      </c>
      <c r="J6659" s="1">
        <v>0</v>
      </c>
      <c r="K6659" s="1">
        <v>150</v>
      </c>
    </row>
    <row r="6660" spans="1:11">
      <c r="A6660" t="s">
        <v>33</v>
      </c>
      <c r="B6660" t="s">
        <v>128</v>
      </c>
      <c r="C6660" t="s">
        <v>99</v>
      </c>
      <c r="D6660" t="s">
        <v>100</v>
      </c>
      <c r="E6660">
        <v>7</v>
      </c>
      <c r="F6660" t="s">
        <v>64</v>
      </c>
      <c r="G6660">
        <v>2.15021007685539</v>
      </c>
      <c r="H6660">
        <v>0</v>
      </c>
      <c r="I6660">
        <v>0.219354965946607</v>
      </c>
      <c r="J6660" s="1">
        <v>0</v>
      </c>
      <c r="K6660" s="1">
        <v>150</v>
      </c>
    </row>
    <row r="6661" spans="1:11">
      <c r="A6661" t="s">
        <v>33</v>
      </c>
      <c r="B6661" t="s">
        <v>128</v>
      </c>
      <c r="C6661" t="s">
        <v>99</v>
      </c>
      <c r="D6661" t="s">
        <v>100</v>
      </c>
      <c r="E6661">
        <v>7</v>
      </c>
      <c r="F6661" t="s">
        <v>17</v>
      </c>
      <c r="G6661">
        <v>2.15021007685539</v>
      </c>
      <c r="H6661">
        <v>0</v>
      </c>
      <c r="I6661">
        <v>-0.53798678135089895</v>
      </c>
      <c r="J6661" s="1">
        <v>0</v>
      </c>
      <c r="K6661" s="1">
        <v>150</v>
      </c>
    </row>
    <row r="6662" spans="1:11">
      <c r="A6662" t="s">
        <v>33</v>
      </c>
      <c r="B6662" t="s">
        <v>128</v>
      </c>
      <c r="C6662" t="s">
        <v>99</v>
      </c>
      <c r="D6662" t="s">
        <v>100</v>
      </c>
      <c r="E6662">
        <v>7</v>
      </c>
      <c r="F6662" t="s">
        <v>63</v>
      </c>
      <c r="G6662">
        <v>2.15021007685539</v>
      </c>
      <c r="H6662">
        <v>0</v>
      </c>
      <c r="I6662">
        <v>0.10792934350123801</v>
      </c>
      <c r="J6662" s="1">
        <v>0</v>
      </c>
      <c r="K6662" s="1">
        <v>150</v>
      </c>
    </row>
    <row r="6663" spans="1:11">
      <c r="A6663" t="s">
        <v>33</v>
      </c>
      <c r="B6663" t="s">
        <v>128</v>
      </c>
      <c r="C6663" t="s">
        <v>99</v>
      </c>
      <c r="D6663" t="s">
        <v>100</v>
      </c>
      <c r="E6663">
        <v>7</v>
      </c>
      <c r="F6663" t="s">
        <v>72</v>
      </c>
      <c r="G6663">
        <v>2.15021007685539</v>
      </c>
      <c r="H6663">
        <v>0</v>
      </c>
      <c r="I6663">
        <v>-0.80110524862647303</v>
      </c>
      <c r="J6663" s="1">
        <v>0</v>
      </c>
      <c r="K6663" s="1">
        <v>150</v>
      </c>
    </row>
    <row r="6664" spans="1:11">
      <c r="A6664" t="s">
        <v>33</v>
      </c>
      <c r="B6664" t="s">
        <v>128</v>
      </c>
      <c r="C6664" t="s">
        <v>99</v>
      </c>
      <c r="D6664" t="s">
        <v>100</v>
      </c>
      <c r="E6664">
        <v>8</v>
      </c>
      <c r="F6664" t="s">
        <v>62</v>
      </c>
      <c r="G6664">
        <v>3.1464304135973502</v>
      </c>
      <c r="H6664">
        <v>0</v>
      </c>
      <c r="I6664">
        <v>0.14694108510247</v>
      </c>
      <c r="J6664" s="1">
        <v>0</v>
      </c>
      <c r="K6664" s="1">
        <v>150</v>
      </c>
    </row>
    <row r="6665" spans="1:11">
      <c r="A6665" t="s">
        <v>33</v>
      </c>
      <c r="B6665" t="s">
        <v>128</v>
      </c>
      <c r="C6665" t="s">
        <v>99</v>
      </c>
      <c r="D6665" t="s">
        <v>100</v>
      </c>
      <c r="E6665">
        <v>8</v>
      </c>
      <c r="F6665" t="s">
        <v>84</v>
      </c>
      <c r="G6665">
        <v>3.1464304135973502</v>
      </c>
      <c r="H6665">
        <v>0</v>
      </c>
      <c r="I6665">
        <v>3.1194879726102201E-2</v>
      </c>
      <c r="J6665" s="1">
        <v>0</v>
      </c>
      <c r="K6665" s="1">
        <v>150</v>
      </c>
    </row>
    <row r="6666" spans="1:11">
      <c r="A6666" t="s">
        <v>33</v>
      </c>
      <c r="B6666" t="s">
        <v>128</v>
      </c>
      <c r="C6666" t="s">
        <v>99</v>
      </c>
      <c r="D6666" t="s">
        <v>100</v>
      </c>
      <c r="E6666">
        <v>8</v>
      </c>
      <c r="F6666" t="s">
        <v>80</v>
      </c>
      <c r="G6666">
        <v>3.1464304135973502</v>
      </c>
      <c r="H6666">
        <v>0</v>
      </c>
      <c r="I6666">
        <v>2.8855482444118001E-2</v>
      </c>
      <c r="J6666" s="1">
        <v>0</v>
      </c>
      <c r="K6666" s="1">
        <v>150</v>
      </c>
    </row>
    <row r="6667" spans="1:11">
      <c r="A6667" t="s">
        <v>33</v>
      </c>
      <c r="B6667" t="s">
        <v>128</v>
      </c>
      <c r="C6667" t="s">
        <v>99</v>
      </c>
      <c r="D6667" t="s">
        <v>100</v>
      </c>
      <c r="E6667">
        <v>8</v>
      </c>
      <c r="F6667" t="s">
        <v>81</v>
      </c>
      <c r="G6667">
        <v>3.1464304135973502</v>
      </c>
      <c r="H6667">
        <v>0</v>
      </c>
      <c r="I6667">
        <v>1.33038405205622E-2</v>
      </c>
      <c r="J6667" s="1">
        <v>0</v>
      </c>
      <c r="K6667" s="1">
        <v>150</v>
      </c>
    </row>
    <row r="6668" spans="1:11">
      <c r="A6668" t="s">
        <v>33</v>
      </c>
      <c r="B6668" t="s">
        <v>128</v>
      </c>
      <c r="C6668" t="s">
        <v>99</v>
      </c>
      <c r="D6668" t="s">
        <v>100</v>
      </c>
      <c r="E6668">
        <v>8</v>
      </c>
      <c r="F6668" t="s">
        <v>79</v>
      </c>
      <c r="G6668">
        <v>3.1464304135973502</v>
      </c>
      <c r="H6668">
        <v>0</v>
      </c>
      <c r="I6668">
        <v>9.9433622382308195E-3</v>
      </c>
      <c r="J6668" s="1">
        <v>0</v>
      </c>
      <c r="K6668" s="1">
        <v>150</v>
      </c>
    </row>
    <row r="6669" spans="1:11">
      <c r="A6669" t="s">
        <v>33</v>
      </c>
      <c r="B6669" t="s">
        <v>128</v>
      </c>
      <c r="C6669" t="s">
        <v>99</v>
      </c>
      <c r="D6669" t="s">
        <v>100</v>
      </c>
      <c r="E6669">
        <v>8</v>
      </c>
      <c r="F6669" t="s">
        <v>66</v>
      </c>
      <c r="G6669">
        <v>3.1464304135973502</v>
      </c>
      <c r="H6669">
        <v>0</v>
      </c>
      <c r="I6669">
        <v>0.19178106543724299</v>
      </c>
      <c r="J6669" s="1">
        <v>0</v>
      </c>
      <c r="K6669" s="1">
        <v>150</v>
      </c>
    </row>
    <row r="6670" spans="1:11">
      <c r="A6670" t="s">
        <v>33</v>
      </c>
      <c r="B6670" t="s">
        <v>128</v>
      </c>
      <c r="C6670" t="s">
        <v>99</v>
      </c>
      <c r="D6670" t="s">
        <v>100</v>
      </c>
      <c r="E6670">
        <v>8</v>
      </c>
      <c r="F6670" t="s">
        <v>56</v>
      </c>
      <c r="G6670">
        <v>3.1464304135973502</v>
      </c>
      <c r="H6670">
        <v>0</v>
      </c>
      <c r="I6670">
        <v>0.34823420388284299</v>
      </c>
      <c r="J6670" s="1">
        <v>0</v>
      </c>
      <c r="K6670" s="1">
        <v>150</v>
      </c>
    </row>
    <row r="6671" spans="1:11">
      <c r="A6671" t="s">
        <v>33</v>
      </c>
      <c r="B6671" t="s">
        <v>128</v>
      </c>
      <c r="C6671" t="s">
        <v>99</v>
      </c>
      <c r="D6671" t="s">
        <v>100</v>
      </c>
      <c r="E6671">
        <v>8</v>
      </c>
      <c r="F6671" t="s">
        <v>82</v>
      </c>
      <c r="G6671">
        <v>3.1464304135973502</v>
      </c>
      <c r="H6671">
        <v>0</v>
      </c>
      <c r="I6671">
        <v>-3.37182145157316E-2</v>
      </c>
      <c r="J6671" s="1">
        <v>0</v>
      </c>
      <c r="K6671" s="1">
        <v>150</v>
      </c>
    </row>
    <row r="6672" spans="1:11">
      <c r="A6672" t="s">
        <v>33</v>
      </c>
      <c r="B6672" t="s">
        <v>128</v>
      </c>
      <c r="C6672" t="s">
        <v>99</v>
      </c>
      <c r="D6672" t="s">
        <v>100</v>
      </c>
      <c r="E6672">
        <v>8</v>
      </c>
      <c r="F6672" t="s">
        <v>85</v>
      </c>
      <c r="G6672">
        <v>3.1464304135973502</v>
      </c>
      <c r="H6672">
        <v>0</v>
      </c>
      <c r="I6672">
        <v>-8.0474872509306503E-3</v>
      </c>
      <c r="J6672" s="1">
        <v>0</v>
      </c>
      <c r="K6672" s="1">
        <v>5.65573770491803</v>
      </c>
    </row>
    <row r="6673" spans="1:11">
      <c r="A6673" t="s">
        <v>33</v>
      </c>
      <c r="B6673" t="s">
        <v>128</v>
      </c>
      <c r="C6673" t="s">
        <v>99</v>
      </c>
      <c r="D6673" t="s">
        <v>100</v>
      </c>
      <c r="E6673">
        <v>8</v>
      </c>
      <c r="F6673" t="s">
        <v>85</v>
      </c>
      <c r="G6673">
        <v>3.1464304135973502</v>
      </c>
      <c r="H6673">
        <v>1</v>
      </c>
      <c r="I6673">
        <v>1.8016261543828901E-2</v>
      </c>
      <c r="J6673" s="1">
        <v>5.65573770491803</v>
      </c>
      <c r="K6673" s="1">
        <v>150</v>
      </c>
    </row>
    <row r="6674" spans="1:11">
      <c r="A6674" t="s">
        <v>33</v>
      </c>
      <c r="B6674" t="s">
        <v>128</v>
      </c>
      <c r="C6674" t="s">
        <v>99</v>
      </c>
      <c r="D6674" t="s">
        <v>100</v>
      </c>
      <c r="E6674">
        <v>8</v>
      </c>
      <c r="F6674" t="s">
        <v>55</v>
      </c>
      <c r="G6674">
        <v>3.1464304135973502</v>
      </c>
      <c r="H6674">
        <v>0</v>
      </c>
      <c r="I6674">
        <v>0.31479791551280401</v>
      </c>
      <c r="J6674" s="1">
        <v>0</v>
      </c>
      <c r="K6674" s="1">
        <v>150</v>
      </c>
    </row>
    <row r="6675" spans="1:11">
      <c r="A6675" t="s">
        <v>33</v>
      </c>
      <c r="B6675" t="s">
        <v>128</v>
      </c>
      <c r="C6675" t="s">
        <v>99</v>
      </c>
      <c r="D6675" t="s">
        <v>100</v>
      </c>
      <c r="E6675">
        <v>8</v>
      </c>
      <c r="F6675" t="s">
        <v>61</v>
      </c>
      <c r="G6675">
        <v>3.1464304135973502</v>
      </c>
      <c r="H6675">
        <v>0</v>
      </c>
      <c r="I6675">
        <v>0.20762414164021201</v>
      </c>
      <c r="J6675" s="1">
        <v>0</v>
      </c>
      <c r="K6675" s="1">
        <v>150</v>
      </c>
    </row>
    <row r="6676" spans="1:11">
      <c r="A6676" t="s">
        <v>33</v>
      </c>
      <c r="B6676" t="s">
        <v>128</v>
      </c>
      <c r="C6676" t="s">
        <v>99</v>
      </c>
      <c r="D6676" t="s">
        <v>100</v>
      </c>
      <c r="E6676">
        <v>8</v>
      </c>
      <c r="F6676" t="s">
        <v>60</v>
      </c>
      <c r="G6676">
        <v>3.1464304135973502</v>
      </c>
      <c r="H6676">
        <v>0</v>
      </c>
      <c r="I6676">
        <v>6.3241263756441896E-3</v>
      </c>
      <c r="J6676" s="1">
        <v>0</v>
      </c>
      <c r="K6676" s="1">
        <v>150</v>
      </c>
    </row>
    <row r="6677" spans="1:11">
      <c r="A6677" t="s">
        <v>33</v>
      </c>
      <c r="B6677" t="s">
        <v>128</v>
      </c>
      <c r="C6677" t="s">
        <v>99</v>
      </c>
      <c r="D6677" t="s">
        <v>100</v>
      </c>
      <c r="E6677">
        <v>8</v>
      </c>
      <c r="F6677" t="s">
        <v>57</v>
      </c>
      <c r="G6677">
        <v>3.1464304135973502</v>
      </c>
      <c r="H6677">
        <v>0</v>
      </c>
      <c r="I6677">
        <v>0.25211322205426301</v>
      </c>
      <c r="J6677" s="1">
        <v>0</v>
      </c>
      <c r="K6677" s="1">
        <v>150</v>
      </c>
    </row>
    <row r="6678" spans="1:11">
      <c r="A6678" t="s">
        <v>33</v>
      </c>
      <c r="B6678" t="s">
        <v>128</v>
      </c>
      <c r="C6678" t="s">
        <v>99</v>
      </c>
      <c r="D6678" t="s">
        <v>100</v>
      </c>
      <c r="E6678">
        <v>8</v>
      </c>
      <c r="F6678" t="s">
        <v>59</v>
      </c>
      <c r="G6678">
        <v>3.1464304135973502</v>
      </c>
      <c r="H6678">
        <v>0</v>
      </c>
      <c r="I6678">
        <v>-0.13222412803938899</v>
      </c>
      <c r="J6678" s="1">
        <v>0</v>
      </c>
      <c r="K6678" s="1">
        <v>150</v>
      </c>
    </row>
    <row r="6679" spans="1:11">
      <c r="A6679" t="s">
        <v>33</v>
      </c>
      <c r="B6679" t="s">
        <v>128</v>
      </c>
      <c r="C6679" t="s">
        <v>99</v>
      </c>
      <c r="D6679" t="s">
        <v>100</v>
      </c>
      <c r="E6679">
        <v>8</v>
      </c>
      <c r="F6679" t="s">
        <v>83</v>
      </c>
      <c r="G6679">
        <v>3.1464304135973502</v>
      </c>
      <c r="H6679">
        <v>0</v>
      </c>
      <c r="I6679">
        <v>-1.4492959011140101E-2</v>
      </c>
      <c r="J6679" s="1">
        <v>0</v>
      </c>
      <c r="K6679" s="1">
        <v>150</v>
      </c>
    </row>
    <row r="6680" spans="1:11">
      <c r="A6680" t="s">
        <v>33</v>
      </c>
      <c r="B6680" t="s">
        <v>128</v>
      </c>
      <c r="C6680" t="s">
        <v>99</v>
      </c>
      <c r="D6680" t="s">
        <v>100</v>
      </c>
      <c r="E6680">
        <v>8</v>
      </c>
      <c r="F6680" t="s">
        <v>65</v>
      </c>
      <c r="G6680">
        <v>3.1464304135973502</v>
      </c>
      <c r="H6680">
        <v>0</v>
      </c>
      <c r="I6680">
        <v>0.28632221219904802</v>
      </c>
      <c r="J6680" s="1">
        <v>0</v>
      </c>
      <c r="K6680" s="1">
        <v>150</v>
      </c>
    </row>
    <row r="6681" spans="1:11">
      <c r="A6681" t="s">
        <v>33</v>
      </c>
      <c r="B6681" t="s">
        <v>128</v>
      </c>
      <c r="C6681" t="s">
        <v>99</v>
      </c>
      <c r="D6681" t="s">
        <v>100</v>
      </c>
      <c r="E6681">
        <v>8</v>
      </c>
      <c r="F6681" t="s">
        <v>64</v>
      </c>
      <c r="G6681">
        <v>3.1464304135973502</v>
      </c>
      <c r="H6681">
        <v>0</v>
      </c>
      <c r="I6681">
        <v>0.17772796762109699</v>
      </c>
      <c r="J6681" s="1">
        <v>0</v>
      </c>
      <c r="K6681" s="1">
        <v>150</v>
      </c>
    </row>
    <row r="6682" spans="1:11">
      <c r="A6682" t="s">
        <v>33</v>
      </c>
      <c r="B6682" t="s">
        <v>128</v>
      </c>
      <c r="C6682" t="s">
        <v>99</v>
      </c>
      <c r="D6682" t="s">
        <v>100</v>
      </c>
      <c r="E6682">
        <v>8</v>
      </c>
      <c r="F6682" t="s">
        <v>17</v>
      </c>
      <c r="G6682">
        <v>3.1464304135973502</v>
      </c>
      <c r="H6682">
        <v>0</v>
      </c>
      <c r="I6682">
        <v>-1.2155894558720399</v>
      </c>
      <c r="J6682" s="1">
        <v>0</v>
      </c>
      <c r="K6682" s="1">
        <v>150</v>
      </c>
    </row>
    <row r="6683" spans="1:11">
      <c r="A6683" t="s">
        <v>33</v>
      </c>
      <c r="B6683" t="s">
        <v>128</v>
      </c>
      <c r="C6683" t="s">
        <v>99</v>
      </c>
      <c r="D6683" t="s">
        <v>100</v>
      </c>
      <c r="E6683">
        <v>8</v>
      </c>
      <c r="F6683" t="s">
        <v>63</v>
      </c>
      <c r="G6683">
        <v>3.1464304135973502</v>
      </c>
      <c r="H6683">
        <v>0</v>
      </c>
      <c r="I6683">
        <v>0.138563356199562</v>
      </c>
      <c r="J6683" s="1">
        <v>0</v>
      </c>
      <c r="K6683" s="1">
        <v>150</v>
      </c>
    </row>
    <row r="6684" spans="1:11">
      <c r="A6684" t="s">
        <v>33</v>
      </c>
      <c r="B6684" t="s">
        <v>128</v>
      </c>
      <c r="C6684" t="s">
        <v>99</v>
      </c>
      <c r="D6684" t="s">
        <v>100</v>
      </c>
      <c r="E6684">
        <v>8</v>
      </c>
      <c r="F6684" t="s">
        <v>72</v>
      </c>
      <c r="G6684">
        <v>3.1464304135973502</v>
      </c>
      <c r="H6684">
        <v>0</v>
      </c>
      <c r="I6684">
        <v>-1.79209247139212</v>
      </c>
      <c r="J6684" s="1">
        <v>0</v>
      </c>
      <c r="K6684" s="1">
        <v>150</v>
      </c>
    </row>
    <row r="6685" spans="1:11">
      <c r="A6685" t="s">
        <v>33</v>
      </c>
      <c r="B6685" t="s">
        <v>128</v>
      </c>
      <c r="C6685" t="s">
        <v>99</v>
      </c>
      <c r="D6685" t="s">
        <v>100</v>
      </c>
      <c r="E6685">
        <v>9</v>
      </c>
      <c r="F6685" t="s">
        <v>62</v>
      </c>
      <c r="G6685">
        <v>3.6657116856930898</v>
      </c>
      <c r="H6685">
        <v>0</v>
      </c>
      <c r="I6685">
        <v>0.23142192574255299</v>
      </c>
      <c r="J6685" s="1">
        <v>0</v>
      </c>
      <c r="K6685" s="1">
        <v>150</v>
      </c>
    </row>
    <row r="6686" spans="1:11">
      <c r="A6686" t="s">
        <v>33</v>
      </c>
      <c r="B6686" t="s">
        <v>128</v>
      </c>
      <c r="C6686" t="s">
        <v>99</v>
      </c>
      <c r="D6686" t="s">
        <v>100</v>
      </c>
      <c r="E6686">
        <v>9</v>
      </c>
      <c r="F6686" t="s">
        <v>84</v>
      </c>
      <c r="G6686">
        <v>3.6657116856930898</v>
      </c>
      <c r="H6686">
        <v>0</v>
      </c>
      <c r="I6686">
        <v>3.3405417704065E-2</v>
      </c>
      <c r="J6686" s="1">
        <v>0</v>
      </c>
      <c r="K6686" s="1">
        <v>150</v>
      </c>
    </row>
    <row r="6687" spans="1:11">
      <c r="A6687" t="s">
        <v>33</v>
      </c>
      <c r="B6687" t="s">
        <v>128</v>
      </c>
      <c r="C6687" t="s">
        <v>99</v>
      </c>
      <c r="D6687" t="s">
        <v>100</v>
      </c>
      <c r="E6687">
        <v>9</v>
      </c>
      <c r="F6687" t="s">
        <v>80</v>
      </c>
      <c r="G6687">
        <v>3.6657116856930898</v>
      </c>
      <c r="H6687">
        <v>0</v>
      </c>
      <c r="I6687">
        <v>4.4828669821570001E-2</v>
      </c>
      <c r="J6687" s="1">
        <v>0</v>
      </c>
      <c r="K6687" s="1">
        <v>150</v>
      </c>
    </row>
    <row r="6688" spans="1:11">
      <c r="A6688" t="s">
        <v>33</v>
      </c>
      <c r="B6688" t="s">
        <v>128</v>
      </c>
      <c r="C6688" t="s">
        <v>99</v>
      </c>
      <c r="D6688" t="s">
        <v>100</v>
      </c>
      <c r="E6688">
        <v>9</v>
      </c>
      <c r="F6688" t="s">
        <v>81</v>
      </c>
      <c r="G6688">
        <v>3.6657116856930898</v>
      </c>
      <c r="H6688">
        <v>0</v>
      </c>
      <c r="I6688">
        <v>1.56913691514215E-2</v>
      </c>
      <c r="J6688" s="1">
        <v>0</v>
      </c>
      <c r="K6688" s="1">
        <v>150</v>
      </c>
    </row>
    <row r="6689" spans="1:11">
      <c r="A6689" t="s">
        <v>33</v>
      </c>
      <c r="B6689" t="s">
        <v>128</v>
      </c>
      <c r="C6689" t="s">
        <v>99</v>
      </c>
      <c r="D6689" t="s">
        <v>100</v>
      </c>
      <c r="E6689">
        <v>9</v>
      </c>
      <c r="F6689" t="s">
        <v>79</v>
      </c>
      <c r="G6689">
        <v>3.6657116856930898</v>
      </c>
      <c r="H6689">
        <v>0</v>
      </c>
      <c r="I6689">
        <v>-1.3623474586577399E-3</v>
      </c>
      <c r="J6689" s="1">
        <v>0</v>
      </c>
      <c r="K6689" s="1">
        <v>150</v>
      </c>
    </row>
    <row r="6690" spans="1:11">
      <c r="A6690" t="s">
        <v>33</v>
      </c>
      <c r="B6690" t="s">
        <v>128</v>
      </c>
      <c r="C6690" t="s">
        <v>99</v>
      </c>
      <c r="D6690" t="s">
        <v>100</v>
      </c>
      <c r="E6690">
        <v>9</v>
      </c>
      <c r="F6690" t="s">
        <v>66</v>
      </c>
      <c r="G6690">
        <v>3.6657116856930898</v>
      </c>
      <c r="H6690">
        <v>0</v>
      </c>
      <c r="I6690">
        <v>0.14293038062521399</v>
      </c>
      <c r="J6690" s="1">
        <v>0</v>
      </c>
      <c r="K6690" s="1">
        <v>150</v>
      </c>
    </row>
    <row r="6691" spans="1:11">
      <c r="A6691" t="s">
        <v>33</v>
      </c>
      <c r="B6691" t="s">
        <v>128</v>
      </c>
      <c r="C6691" t="s">
        <v>99</v>
      </c>
      <c r="D6691" t="s">
        <v>100</v>
      </c>
      <c r="E6691">
        <v>9</v>
      </c>
      <c r="F6691" t="s">
        <v>56</v>
      </c>
      <c r="G6691">
        <v>3.6657116856930898</v>
      </c>
      <c r="H6691">
        <v>0</v>
      </c>
      <c r="I6691">
        <v>0.32311478338159699</v>
      </c>
      <c r="J6691" s="1">
        <v>0</v>
      </c>
      <c r="K6691" s="1">
        <v>150</v>
      </c>
    </row>
    <row r="6692" spans="1:11">
      <c r="A6692" t="s">
        <v>33</v>
      </c>
      <c r="B6692" t="s">
        <v>128</v>
      </c>
      <c r="C6692" t="s">
        <v>99</v>
      </c>
      <c r="D6692" t="s">
        <v>100</v>
      </c>
      <c r="E6692">
        <v>9</v>
      </c>
      <c r="F6692" t="s">
        <v>82</v>
      </c>
      <c r="G6692">
        <v>3.6657116856930898</v>
      </c>
      <c r="H6692">
        <v>0</v>
      </c>
      <c r="I6692">
        <v>-7.3075899724366095E-2</v>
      </c>
      <c r="J6692" s="1">
        <v>0</v>
      </c>
      <c r="K6692" s="1">
        <v>150</v>
      </c>
    </row>
    <row r="6693" spans="1:11">
      <c r="A6693" t="s">
        <v>33</v>
      </c>
      <c r="B6693" t="s">
        <v>128</v>
      </c>
      <c r="C6693" t="s">
        <v>99</v>
      </c>
      <c r="D6693" t="s">
        <v>100</v>
      </c>
      <c r="E6693">
        <v>9</v>
      </c>
      <c r="F6693" t="s">
        <v>85</v>
      </c>
      <c r="G6693">
        <v>3.6657116856930898</v>
      </c>
      <c r="H6693">
        <v>0</v>
      </c>
      <c r="I6693">
        <v>8.4560082545370903E-3</v>
      </c>
      <c r="J6693" s="1">
        <v>0</v>
      </c>
      <c r="K6693" s="1">
        <v>150</v>
      </c>
    </row>
    <row r="6694" spans="1:11">
      <c r="A6694" t="s">
        <v>33</v>
      </c>
      <c r="B6694" t="s">
        <v>128</v>
      </c>
      <c r="C6694" t="s">
        <v>99</v>
      </c>
      <c r="D6694" t="s">
        <v>100</v>
      </c>
      <c r="E6694">
        <v>9</v>
      </c>
      <c r="F6694" t="s">
        <v>55</v>
      </c>
      <c r="G6694">
        <v>3.6657116856930898</v>
      </c>
      <c r="H6694">
        <v>0</v>
      </c>
      <c r="I6694">
        <v>0.26421562523152398</v>
      </c>
      <c r="J6694" s="1">
        <v>0</v>
      </c>
      <c r="K6694" s="1">
        <v>150</v>
      </c>
    </row>
    <row r="6695" spans="1:11">
      <c r="A6695" t="s">
        <v>33</v>
      </c>
      <c r="B6695" t="s">
        <v>128</v>
      </c>
      <c r="C6695" t="s">
        <v>99</v>
      </c>
      <c r="D6695" t="s">
        <v>100</v>
      </c>
      <c r="E6695">
        <v>9</v>
      </c>
      <c r="F6695" t="s">
        <v>61</v>
      </c>
      <c r="G6695">
        <v>3.6657116856930898</v>
      </c>
      <c r="H6695">
        <v>0</v>
      </c>
      <c r="I6695">
        <v>0.32282271204727297</v>
      </c>
      <c r="J6695" s="1">
        <v>0</v>
      </c>
      <c r="K6695" s="1">
        <v>150</v>
      </c>
    </row>
    <row r="6696" spans="1:11">
      <c r="A6696" t="s">
        <v>33</v>
      </c>
      <c r="B6696" t="s">
        <v>128</v>
      </c>
      <c r="C6696" t="s">
        <v>99</v>
      </c>
      <c r="D6696" t="s">
        <v>100</v>
      </c>
      <c r="E6696">
        <v>9</v>
      </c>
      <c r="F6696" t="s">
        <v>60</v>
      </c>
      <c r="G6696">
        <v>3.6657116856930898</v>
      </c>
      <c r="H6696">
        <v>0</v>
      </c>
      <c r="I6696">
        <v>0.108695974218874</v>
      </c>
      <c r="J6696" s="1">
        <v>0</v>
      </c>
      <c r="K6696" s="1">
        <v>150</v>
      </c>
    </row>
    <row r="6697" spans="1:11">
      <c r="A6697" t="s">
        <v>33</v>
      </c>
      <c r="B6697" t="s">
        <v>128</v>
      </c>
      <c r="C6697" t="s">
        <v>99</v>
      </c>
      <c r="D6697" t="s">
        <v>100</v>
      </c>
      <c r="E6697">
        <v>9</v>
      </c>
      <c r="F6697" t="s">
        <v>57</v>
      </c>
      <c r="G6697">
        <v>3.6657116856930898</v>
      </c>
      <c r="H6697">
        <v>0</v>
      </c>
      <c r="I6697">
        <v>0.226724162583192</v>
      </c>
      <c r="J6697" s="1">
        <v>0</v>
      </c>
      <c r="K6697" s="1">
        <v>150</v>
      </c>
    </row>
    <row r="6698" spans="1:11">
      <c r="A6698" t="s">
        <v>33</v>
      </c>
      <c r="B6698" t="s">
        <v>128</v>
      </c>
      <c r="C6698" t="s">
        <v>99</v>
      </c>
      <c r="D6698" t="s">
        <v>100</v>
      </c>
      <c r="E6698">
        <v>9</v>
      </c>
      <c r="F6698" t="s">
        <v>59</v>
      </c>
      <c r="G6698">
        <v>3.6657116856930898</v>
      </c>
      <c r="H6698">
        <v>0</v>
      </c>
      <c r="I6698">
        <v>-0.110200407372052</v>
      </c>
      <c r="J6698" s="1">
        <v>0</v>
      </c>
      <c r="K6698" s="1">
        <v>150</v>
      </c>
    </row>
    <row r="6699" spans="1:11">
      <c r="A6699" t="s">
        <v>33</v>
      </c>
      <c r="B6699" t="s">
        <v>128</v>
      </c>
      <c r="C6699" t="s">
        <v>99</v>
      </c>
      <c r="D6699" t="s">
        <v>100</v>
      </c>
      <c r="E6699">
        <v>9</v>
      </c>
      <c r="F6699" t="s">
        <v>83</v>
      </c>
      <c r="G6699">
        <v>3.6657116856930898</v>
      </c>
      <c r="H6699">
        <v>0</v>
      </c>
      <c r="I6699">
        <v>-8.9052113105599601E-2</v>
      </c>
      <c r="J6699" s="1">
        <v>0</v>
      </c>
      <c r="K6699" s="1">
        <v>150</v>
      </c>
    </row>
    <row r="6700" spans="1:11">
      <c r="A6700" t="s">
        <v>33</v>
      </c>
      <c r="B6700" t="s">
        <v>128</v>
      </c>
      <c r="C6700" t="s">
        <v>99</v>
      </c>
      <c r="D6700" t="s">
        <v>100</v>
      </c>
      <c r="E6700">
        <v>9</v>
      </c>
      <c r="F6700" t="s">
        <v>65</v>
      </c>
      <c r="G6700">
        <v>3.6657116856930898</v>
      </c>
      <c r="H6700">
        <v>0</v>
      </c>
      <c r="I6700">
        <v>0.27110576708845202</v>
      </c>
      <c r="J6700" s="1">
        <v>0</v>
      </c>
      <c r="K6700" s="1">
        <v>150</v>
      </c>
    </row>
    <row r="6701" spans="1:11">
      <c r="A6701" t="s">
        <v>33</v>
      </c>
      <c r="B6701" t="s">
        <v>128</v>
      </c>
      <c r="C6701" t="s">
        <v>99</v>
      </c>
      <c r="D6701" t="s">
        <v>100</v>
      </c>
      <c r="E6701">
        <v>9</v>
      </c>
      <c r="F6701" t="s">
        <v>64</v>
      </c>
      <c r="G6701">
        <v>3.6657116856930898</v>
      </c>
      <c r="H6701">
        <v>0</v>
      </c>
      <c r="I6701">
        <v>0.12935418483609901</v>
      </c>
      <c r="J6701" s="1">
        <v>0</v>
      </c>
      <c r="K6701" s="1">
        <v>150</v>
      </c>
    </row>
    <row r="6702" spans="1:11">
      <c r="A6702" t="s">
        <v>33</v>
      </c>
      <c r="B6702" t="s">
        <v>128</v>
      </c>
      <c r="C6702" t="s">
        <v>99</v>
      </c>
      <c r="D6702" t="s">
        <v>100</v>
      </c>
      <c r="E6702">
        <v>9</v>
      </c>
      <c r="F6702" t="s">
        <v>17</v>
      </c>
      <c r="G6702">
        <v>3.6657116856930898</v>
      </c>
      <c r="H6702">
        <v>0</v>
      </c>
      <c r="I6702">
        <v>-1.1880668344777501</v>
      </c>
      <c r="J6702" s="1">
        <v>0</v>
      </c>
      <c r="K6702" s="1">
        <v>150</v>
      </c>
    </row>
    <row r="6703" spans="1:11">
      <c r="A6703" t="s">
        <v>33</v>
      </c>
      <c r="B6703" t="s">
        <v>128</v>
      </c>
      <c r="C6703" t="s">
        <v>99</v>
      </c>
      <c r="D6703" t="s">
        <v>100</v>
      </c>
      <c r="E6703">
        <v>9</v>
      </c>
      <c r="F6703" t="s">
        <v>63</v>
      </c>
      <c r="G6703">
        <v>3.6657116856930898</v>
      </c>
      <c r="H6703">
        <v>0</v>
      </c>
      <c r="I6703">
        <v>0.14710897877954299</v>
      </c>
      <c r="J6703" s="1">
        <v>0</v>
      </c>
      <c r="K6703" s="1">
        <v>150</v>
      </c>
    </row>
    <row r="6704" spans="1:11">
      <c r="A6704" t="s">
        <v>33</v>
      </c>
      <c r="B6704" t="s">
        <v>128</v>
      </c>
      <c r="C6704" t="s">
        <v>99</v>
      </c>
      <c r="D6704" t="s">
        <v>100</v>
      </c>
      <c r="E6704">
        <v>9</v>
      </c>
      <c r="F6704" t="s">
        <v>72</v>
      </c>
      <c r="G6704">
        <v>3.6657116856930898</v>
      </c>
      <c r="H6704">
        <v>0</v>
      </c>
      <c r="I6704">
        <v>-2.28360745022206</v>
      </c>
      <c r="J6704" s="1">
        <v>0</v>
      </c>
      <c r="K6704" s="1">
        <v>150</v>
      </c>
    </row>
    <row r="6705" spans="1:11">
      <c r="A6705" t="s">
        <v>33</v>
      </c>
      <c r="B6705" t="s">
        <v>128</v>
      </c>
      <c r="C6705" t="s">
        <v>99</v>
      </c>
      <c r="D6705" t="s">
        <v>100</v>
      </c>
      <c r="E6705">
        <v>10</v>
      </c>
      <c r="F6705" t="s">
        <v>62</v>
      </c>
      <c r="G6705">
        <v>4.0156824486883398</v>
      </c>
      <c r="H6705">
        <v>0</v>
      </c>
      <c r="I6705">
        <v>0.27431648274231901</v>
      </c>
      <c r="J6705" s="1">
        <v>0</v>
      </c>
      <c r="K6705" s="1">
        <v>150</v>
      </c>
    </row>
    <row r="6706" spans="1:11">
      <c r="A6706" t="s">
        <v>33</v>
      </c>
      <c r="B6706" t="s">
        <v>128</v>
      </c>
      <c r="C6706" t="s">
        <v>99</v>
      </c>
      <c r="D6706" t="s">
        <v>100</v>
      </c>
      <c r="E6706">
        <v>10</v>
      </c>
      <c r="F6706" t="s">
        <v>84</v>
      </c>
      <c r="G6706">
        <v>4.0156824486883398</v>
      </c>
      <c r="H6706">
        <v>0</v>
      </c>
      <c r="I6706">
        <v>3.3673132349439999E-2</v>
      </c>
      <c r="J6706" s="1">
        <v>0</v>
      </c>
      <c r="K6706" s="1">
        <v>150</v>
      </c>
    </row>
    <row r="6707" spans="1:11">
      <c r="A6707" t="s">
        <v>33</v>
      </c>
      <c r="B6707" t="s">
        <v>128</v>
      </c>
      <c r="C6707" t="s">
        <v>99</v>
      </c>
      <c r="D6707" t="s">
        <v>100</v>
      </c>
      <c r="E6707">
        <v>10</v>
      </c>
      <c r="F6707" t="s">
        <v>80</v>
      </c>
      <c r="G6707">
        <v>4.0156824486883398</v>
      </c>
      <c r="H6707">
        <v>0</v>
      </c>
      <c r="I6707">
        <v>4.5820582519312002E-2</v>
      </c>
      <c r="J6707" s="1">
        <v>0</v>
      </c>
      <c r="K6707" s="1">
        <v>150</v>
      </c>
    </row>
    <row r="6708" spans="1:11">
      <c r="A6708" t="s">
        <v>33</v>
      </c>
      <c r="B6708" t="s">
        <v>128</v>
      </c>
      <c r="C6708" t="s">
        <v>99</v>
      </c>
      <c r="D6708" t="s">
        <v>100</v>
      </c>
      <c r="E6708">
        <v>10</v>
      </c>
      <c r="F6708" t="s">
        <v>81</v>
      </c>
      <c r="G6708">
        <v>4.0156824486883398</v>
      </c>
      <c r="H6708">
        <v>0</v>
      </c>
      <c r="I6708">
        <v>2.05871009336972E-2</v>
      </c>
      <c r="J6708" s="1">
        <v>0</v>
      </c>
      <c r="K6708" s="1">
        <v>150</v>
      </c>
    </row>
    <row r="6709" spans="1:11">
      <c r="A6709" t="s">
        <v>33</v>
      </c>
      <c r="B6709" t="s">
        <v>128</v>
      </c>
      <c r="C6709" t="s">
        <v>99</v>
      </c>
      <c r="D6709" t="s">
        <v>100</v>
      </c>
      <c r="E6709">
        <v>10</v>
      </c>
      <c r="F6709" t="s">
        <v>79</v>
      </c>
      <c r="G6709">
        <v>4.0156824486883398</v>
      </c>
      <c r="H6709">
        <v>0</v>
      </c>
      <c r="I6709">
        <v>1.52482404881843E-2</v>
      </c>
      <c r="J6709" s="1">
        <v>0</v>
      </c>
      <c r="K6709" s="1">
        <v>150</v>
      </c>
    </row>
    <row r="6710" spans="1:11">
      <c r="A6710" t="s">
        <v>33</v>
      </c>
      <c r="B6710" t="s">
        <v>128</v>
      </c>
      <c r="C6710" t="s">
        <v>99</v>
      </c>
      <c r="D6710" t="s">
        <v>100</v>
      </c>
      <c r="E6710">
        <v>10</v>
      </c>
      <c r="F6710" t="s">
        <v>66</v>
      </c>
      <c r="G6710">
        <v>4.0156824486883398</v>
      </c>
      <c r="H6710">
        <v>0</v>
      </c>
      <c r="I6710">
        <v>0.171575143616608</v>
      </c>
      <c r="J6710" s="1">
        <v>0</v>
      </c>
      <c r="K6710" s="1">
        <v>150</v>
      </c>
    </row>
    <row r="6711" spans="1:11">
      <c r="A6711" t="s">
        <v>33</v>
      </c>
      <c r="B6711" t="s">
        <v>128</v>
      </c>
      <c r="C6711" t="s">
        <v>99</v>
      </c>
      <c r="D6711" t="s">
        <v>100</v>
      </c>
      <c r="E6711">
        <v>10</v>
      </c>
      <c r="F6711" t="s">
        <v>56</v>
      </c>
      <c r="G6711">
        <v>4.0156824486883398</v>
      </c>
      <c r="H6711">
        <v>0</v>
      </c>
      <c r="I6711">
        <v>0.39235517065059</v>
      </c>
      <c r="J6711" s="1">
        <v>0</v>
      </c>
      <c r="K6711" s="1">
        <v>150</v>
      </c>
    </row>
    <row r="6712" spans="1:11">
      <c r="A6712" t="s">
        <v>33</v>
      </c>
      <c r="B6712" t="s">
        <v>128</v>
      </c>
      <c r="C6712" t="s">
        <v>99</v>
      </c>
      <c r="D6712" t="s">
        <v>100</v>
      </c>
      <c r="E6712">
        <v>10</v>
      </c>
      <c r="F6712" t="s">
        <v>82</v>
      </c>
      <c r="G6712">
        <v>4.0156824486883398</v>
      </c>
      <c r="H6712">
        <v>0</v>
      </c>
      <c r="I6712">
        <v>-0.13393183649457899</v>
      </c>
      <c r="J6712" s="1">
        <v>0</v>
      </c>
      <c r="K6712" s="1">
        <v>150</v>
      </c>
    </row>
    <row r="6713" spans="1:11">
      <c r="A6713" t="s">
        <v>33</v>
      </c>
      <c r="B6713" t="s">
        <v>128</v>
      </c>
      <c r="C6713" t="s">
        <v>99</v>
      </c>
      <c r="D6713" t="s">
        <v>100</v>
      </c>
      <c r="E6713">
        <v>10</v>
      </c>
      <c r="F6713" t="s">
        <v>85</v>
      </c>
      <c r="G6713">
        <v>4.0156824486883398</v>
      </c>
      <c r="H6713">
        <v>0</v>
      </c>
      <c r="I6713">
        <v>9.5041827725033806E-3</v>
      </c>
      <c r="J6713" s="1">
        <v>0</v>
      </c>
      <c r="K6713" s="1">
        <v>150</v>
      </c>
    </row>
    <row r="6714" spans="1:11">
      <c r="A6714" t="s">
        <v>33</v>
      </c>
      <c r="B6714" t="s">
        <v>128</v>
      </c>
      <c r="C6714" t="s">
        <v>99</v>
      </c>
      <c r="D6714" t="s">
        <v>100</v>
      </c>
      <c r="E6714">
        <v>10</v>
      </c>
      <c r="F6714" t="s">
        <v>55</v>
      </c>
      <c r="G6714">
        <v>4.0156824486883398</v>
      </c>
      <c r="H6714">
        <v>0</v>
      </c>
      <c r="I6714">
        <v>0.24287936475105701</v>
      </c>
      <c r="J6714" s="1">
        <v>0</v>
      </c>
      <c r="K6714" s="1">
        <v>150</v>
      </c>
    </row>
    <row r="6715" spans="1:11">
      <c r="A6715" t="s">
        <v>33</v>
      </c>
      <c r="B6715" t="s">
        <v>128</v>
      </c>
      <c r="C6715" t="s">
        <v>99</v>
      </c>
      <c r="D6715" t="s">
        <v>100</v>
      </c>
      <c r="E6715">
        <v>10</v>
      </c>
      <c r="F6715" t="s">
        <v>61</v>
      </c>
      <c r="G6715">
        <v>4.0156824486883398</v>
      </c>
      <c r="H6715">
        <v>0</v>
      </c>
      <c r="I6715">
        <v>0.33849735063613601</v>
      </c>
      <c r="J6715" s="1">
        <v>0</v>
      </c>
      <c r="K6715" s="1">
        <v>150</v>
      </c>
    </row>
    <row r="6716" spans="1:11">
      <c r="A6716" t="s">
        <v>33</v>
      </c>
      <c r="B6716" t="s">
        <v>128</v>
      </c>
      <c r="C6716" t="s">
        <v>99</v>
      </c>
      <c r="D6716" t="s">
        <v>100</v>
      </c>
      <c r="E6716">
        <v>10</v>
      </c>
      <c r="F6716" t="s">
        <v>60</v>
      </c>
      <c r="G6716">
        <v>4.0156824486883398</v>
      </c>
      <c r="H6716">
        <v>0</v>
      </c>
      <c r="I6716">
        <v>0.117318558579087</v>
      </c>
      <c r="J6716" s="1">
        <v>0</v>
      </c>
      <c r="K6716" s="1">
        <v>150</v>
      </c>
    </row>
    <row r="6717" spans="1:11">
      <c r="A6717" t="s">
        <v>33</v>
      </c>
      <c r="B6717" t="s">
        <v>128</v>
      </c>
      <c r="C6717" t="s">
        <v>99</v>
      </c>
      <c r="D6717" t="s">
        <v>100</v>
      </c>
      <c r="E6717">
        <v>10</v>
      </c>
      <c r="F6717" t="s">
        <v>57</v>
      </c>
      <c r="G6717">
        <v>4.0156824486883398</v>
      </c>
      <c r="H6717">
        <v>0</v>
      </c>
      <c r="I6717">
        <v>0.305122147717381</v>
      </c>
      <c r="J6717" s="1">
        <v>0</v>
      </c>
      <c r="K6717" s="1">
        <v>150</v>
      </c>
    </row>
    <row r="6718" spans="1:11">
      <c r="A6718" t="s">
        <v>33</v>
      </c>
      <c r="B6718" t="s">
        <v>128</v>
      </c>
      <c r="C6718" t="s">
        <v>99</v>
      </c>
      <c r="D6718" t="s">
        <v>100</v>
      </c>
      <c r="E6718">
        <v>10</v>
      </c>
      <c r="F6718" t="s">
        <v>59</v>
      </c>
      <c r="G6718">
        <v>4.0156824486883398</v>
      </c>
      <c r="H6718">
        <v>0</v>
      </c>
      <c r="I6718">
        <v>-0.14607005516577201</v>
      </c>
      <c r="J6718" s="1">
        <v>0</v>
      </c>
      <c r="K6718" s="1">
        <v>150</v>
      </c>
    </row>
    <row r="6719" spans="1:11">
      <c r="A6719" t="s">
        <v>33</v>
      </c>
      <c r="B6719" t="s">
        <v>128</v>
      </c>
      <c r="C6719" t="s">
        <v>99</v>
      </c>
      <c r="D6719" t="s">
        <v>100</v>
      </c>
      <c r="E6719">
        <v>10</v>
      </c>
      <c r="F6719" t="s">
        <v>83</v>
      </c>
      <c r="G6719">
        <v>4.0156824486883398</v>
      </c>
      <c r="H6719">
        <v>0</v>
      </c>
      <c r="I6719">
        <v>-0.19407362816908</v>
      </c>
      <c r="J6719" s="1">
        <v>0</v>
      </c>
      <c r="K6719" s="1">
        <v>150</v>
      </c>
    </row>
    <row r="6720" spans="1:11">
      <c r="A6720" t="s">
        <v>33</v>
      </c>
      <c r="B6720" t="s">
        <v>128</v>
      </c>
      <c r="C6720" t="s">
        <v>99</v>
      </c>
      <c r="D6720" t="s">
        <v>100</v>
      </c>
      <c r="E6720">
        <v>10</v>
      </c>
      <c r="F6720" t="s">
        <v>65</v>
      </c>
      <c r="G6720">
        <v>4.0156824486883398</v>
      </c>
      <c r="H6720">
        <v>0</v>
      </c>
      <c r="I6720">
        <v>0.246735593181556</v>
      </c>
      <c r="J6720" s="1">
        <v>0</v>
      </c>
      <c r="K6720" s="1">
        <v>150</v>
      </c>
    </row>
    <row r="6721" spans="1:11">
      <c r="A6721" t="s">
        <v>33</v>
      </c>
      <c r="B6721" t="s">
        <v>128</v>
      </c>
      <c r="C6721" t="s">
        <v>99</v>
      </c>
      <c r="D6721" t="s">
        <v>100</v>
      </c>
      <c r="E6721">
        <v>10</v>
      </c>
      <c r="F6721" t="s">
        <v>64</v>
      </c>
      <c r="G6721">
        <v>4.0156824486883398</v>
      </c>
      <c r="H6721">
        <v>0</v>
      </c>
      <c r="I6721">
        <v>0.142509240393769</v>
      </c>
      <c r="J6721" s="1">
        <v>0</v>
      </c>
      <c r="K6721" s="1">
        <v>150</v>
      </c>
    </row>
    <row r="6722" spans="1:11">
      <c r="A6722" t="s">
        <v>33</v>
      </c>
      <c r="B6722" t="s">
        <v>128</v>
      </c>
      <c r="C6722" t="s">
        <v>99</v>
      </c>
      <c r="D6722" t="s">
        <v>100</v>
      </c>
      <c r="E6722">
        <v>10</v>
      </c>
      <c r="F6722" t="s">
        <v>17</v>
      </c>
      <c r="G6722">
        <v>4.0156824486883398</v>
      </c>
      <c r="H6722">
        <v>0</v>
      </c>
      <c r="I6722">
        <v>-1.19250080487238</v>
      </c>
      <c r="J6722" s="1">
        <v>0</v>
      </c>
      <c r="K6722" s="1">
        <v>150</v>
      </c>
    </row>
    <row r="6723" spans="1:11">
      <c r="A6723" t="s">
        <v>33</v>
      </c>
      <c r="B6723" t="s">
        <v>128</v>
      </c>
      <c r="C6723" t="s">
        <v>99</v>
      </c>
      <c r="D6723" t="s">
        <v>100</v>
      </c>
      <c r="E6723">
        <v>10</v>
      </c>
      <c r="F6723" t="s">
        <v>63</v>
      </c>
      <c r="G6723">
        <v>4.0156824486883398</v>
      </c>
      <c r="H6723">
        <v>0</v>
      </c>
      <c r="I6723">
        <v>0.203284336798846</v>
      </c>
      <c r="J6723" s="1">
        <v>0</v>
      </c>
      <c r="K6723" s="1">
        <v>150</v>
      </c>
    </row>
    <row r="6724" spans="1:11">
      <c r="A6724" t="s">
        <v>33</v>
      </c>
      <c r="B6724" t="s">
        <v>128</v>
      </c>
      <c r="C6724" t="s">
        <v>99</v>
      </c>
      <c r="D6724" t="s">
        <v>100</v>
      </c>
      <c r="E6724">
        <v>10</v>
      </c>
      <c r="F6724" t="s">
        <v>72</v>
      </c>
      <c r="G6724">
        <v>4.0156824486883398</v>
      </c>
      <c r="H6724">
        <v>0</v>
      </c>
      <c r="I6724">
        <v>-2.5672678424754101</v>
      </c>
      <c r="J6724" s="1">
        <v>0</v>
      </c>
      <c r="K6724" s="1">
        <v>150</v>
      </c>
    </row>
    <row r="6725" spans="1:11">
      <c r="A6725" t="s">
        <v>33</v>
      </c>
      <c r="B6725" t="s">
        <v>128</v>
      </c>
      <c r="C6725" t="s">
        <v>99</v>
      </c>
      <c r="D6725" t="s">
        <v>100</v>
      </c>
      <c r="E6725">
        <v>11</v>
      </c>
      <c r="F6725" t="s">
        <v>62</v>
      </c>
      <c r="G6725">
        <v>4.0640729087237402</v>
      </c>
      <c r="H6725">
        <v>0</v>
      </c>
      <c r="I6725">
        <v>0.37801407583174601</v>
      </c>
      <c r="J6725" s="1">
        <v>0</v>
      </c>
      <c r="K6725" s="1">
        <v>150</v>
      </c>
    </row>
    <row r="6726" spans="1:11">
      <c r="A6726" t="s">
        <v>33</v>
      </c>
      <c r="B6726" t="s">
        <v>128</v>
      </c>
      <c r="C6726" t="s">
        <v>99</v>
      </c>
      <c r="D6726" t="s">
        <v>100</v>
      </c>
      <c r="E6726">
        <v>11</v>
      </c>
      <c r="F6726" t="s">
        <v>84</v>
      </c>
      <c r="G6726">
        <v>4.0640729087237402</v>
      </c>
      <c r="H6726">
        <v>0</v>
      </c>
      <c r="I6726">
        <v>2.4909331349129898E-2</v>
      </c>
      <c r="J6726" s="1">
        <v>0</v>
      </c>
      <c r="K6726" s="1">
        <v>150</v>
      </c>
    </row>
    <row r="6727" spans="1:11">
      <c r="A6727" t="s">
        <v>33</v>
      </c>
      <c r="B6727" t="s">
        <v>128</v>
      </c>
      <c r="C6727" t="s">
        <v>99</v>
      </c>
      <c r="D6727" t="s">
        <v>100</v>
      </c>
      <c r="E6727">
        <v>11</v>
      </c>
      <c r="F6727" t="s">
        <v>80</v>
      </c>
      <c r="G6727">
        <v>4.0640729087237402</v>
      </c>
      <c r="H6727">
        <v>0</v>
      </c>
      <c r="I6727">
        <v>4.6170064706664501E-2</v>
      </c>
      <c r="J6727" s="1">
        <v>0</v>
      </c>
      <c r="K6727" s="1">
        <v>150</v>
      </c>
    </row>
    <row r="6728" spans="1:11">
      <c r="A6728" t="s">
        <v>33</v>
      </c>
      <c r="B6728" t="s">
        <v>128</v>
      </c>
      <c r="C6728" t="s">
        <v>99</v>
      </c>
      <c r="D6728" t="s">
        <v>100</v>
      </c>
      <c r="E6728">
        <v>11</v>
      </c>
      <c r="F6728" t="s">
        <v>81</v>
      </c>
      <c r="G6728">
        <v>4.0640729087237402</v>
      </c>
      <c r="H6728">
        <v>0</v>
      </c>
      <c r="I6728">
        <v>2.4348957291348301E-2</v>
      </c>
      <c r="J6728" s="1">
        <v>0</v>
      </c>
      <c r="K6728" s="1">
        <v>150</v>
      </c>
    </row>
    <row r="6729" spans="1:11">
      <c r="A6729" t="s">
        <v>33</v>
      </c>
      <c r="B6729" t="s">
        <v>128</v>
      </c>
      <c r="C6729" t="s">
        <v>99</v>
      </c>
      <c r="D6729" t="s">
        <v>100</v>
      </c>
      <c r="E6729">
        <v>11</v>
      </c>
      <c r="F6729" t="s">
        <v>79</v>
      </c>
      <c r="G6729">
        <v>4.0640729087237402</v>
      </c>
      <c r="H6729">
        <v>0</v>
      </c>
      <c r="I6729">
        <v>2.9024817885235501E-2</v>
      </c>
      <c r="J6729" s="1">
        <v>0</v>
      </c>
      <c r="K6729" s="1">
        <v>150</v>
      </c>
    </row>
    <row r="6730" spans="1:11">
      <c r="A6730" t="s">
        <v>33</v>
      </c>
      <c r="B6730" t="s">
        <v>128</v>
      </c>
      <c r="C6730" t="s">
        <v>99</v>
      </c>
      <c r="D6730" t="s">
        <v>100</v>
      </c>
      <c r="E6730">
        <v>11</v>
      </c>
      <c r="F6730" t="s">
        <v>66</v>
      </c>
      <c r="G6730">
        <v>4.0640729087237402</v>
      </c>
      <c r="H6730">
        <v>0</v>
      </c>
      <c r="I6730">
        <v>0.11232229939252</v>
      </c>
      <c r="J6730" s="1">
        <v>0</v>
      </c>
      <c r="K6730" s="1">
        <v>150</v>
      </c>
    </row>
    <row r="6731" spans="1:11">
      <c r="A6731" t="s">
        <v>33</v>
      </c>
      <c r="B6731" t="s">
        <v>128</v>
      </c>
      <c r="C6731" t="s">
        <v>99</v>
      </c>
      <c r="D6731" t="s">
        <v>100</v>
      </c>
      <c r="E6731">
        <v>11</v>
      </c>
      <c r="F6731" t="s">
        <v>56</v>
      </c>
      <c r="G6731">
        <v>4.0640729087237402</v>
      </c>
      <c r="H6731">
        <v>0</v>
      </c>
      <c r="I6731">
        <v>0.32527645874458699</v>
      </c>
      <c r="J6731" s="1">
        <v>0</v>
      </c>
      <c r="K6731" s="1">
        <v>150</v>
      </c>
    </row>
    <row r="6732" spans="1:11">
      <c r="A6732" t="s">
        <v>33</v>
      </c>
      <c r="B6732" t="s">
        <v>128</v>
      </c>
      <c r="C6732" t="s">
        <v>99</v>
      </c>
      <c r="D6732" t="s">
        <v>100</v>
      </c>
      <c r="E6732">
        <v>11</v>
      </c>
      <c r="F6732" t="s">
        <v>82</v>
      </c>
      <c r="G6732">
        <v>4.0640729087237402</v>
      </c>
      <c r="H6732">
        <v>0</v>
      </c>
      <c r="I6732">
        <v>-0.172530891699059</v>
      </c>
      <c r="J6732" s="1">
        <v>0</v>
      </c>
      <c r="K6732" s="1">
        <v>150</v>
      </c>
    </row>
    <row r="6733" spans="1:11">
      <c r="A6733" t="s">
        <v>33</v>
      </c>
      <c r="B6733" t="s">
        <v>128</v>
      </c>
      <c r="C6733" t="s">
        <v>99</v>
      </c>
      <c r="D6733" t="s">
        <v>100</v>
      </c>
      <c r="E6733">
        <v>11</v>
      </c>
      <c r="F6733" t="s">
        <v>85</v>
      </c>
      <c r="G6733">
        <v>4.0640729087237402</v>
      </c>
      <c r="H6733">
        <v>0</v>
      </c>
      <c r="I6733">
        <v>8.8873554033764603E-3</v>
      </c>
      <c r="J6733" s="1">
        <v>0</v>
      </c>
      <c r="K6733" s="1">
        <v>150</v>
      </c>
    </row>
    <row r="6734" spans="1:11">
      <c r="A6734" t="s">
        <v>33</v>
      </c>
      <c r="B6734" t="s">
        <v>128</v>
      </c>
      <c r="C6734" t="s">
        <v>99</v>
      </c>
      <c r="D6734" t="s">
        <v>100</v>
      </c>
      <c r="E6734">
        <v>11</v>
      </c>
      <c r="F6734" t="s">
        <v>55</v>
      </c>
      <c r="G6734">
        <v>4.0640729087237402</v>
      </c>
      <c r="H6734">
        <v>0</v>
      </c>
      <c r="I6734">
        <v>0.176576719504215</v>
      </c>
      <c r="J6734" s="1">
        <v>0</v>
      </c>
      <c r="K6734" s="1">
        <v>150</v>
      </c>
    </row>
    <row r="6735" spans="1:11">
      <c r="A6735" t="s">
        <v>33</v>
      </c>
      <c r="B6735" t="s">
        <v>128</v>
      </c>
      <c r="C6735" t="s">
        <v>99</v>
      </c>
      <c r="D6735" t="s">
        <v>100</v>
      </c>
      <c r="E6735">
        <v>11</v>
      </c>
      <c r="F6735" t="s">
        <v>61</v>
      </c>
      <c r="G6735">
        <v>4.0640729087237402</v>
      </c>
      <c r="H6735">
        <v>0</v>
      </c>
      <c r="I6735">
        <v>0.41405599759955197</v>
      </c>
      <c r="J6735" s="1">
        <v>0</v>
      </c>
      <c r="K6735" s="1">
        <v>150</v>
      </c>
    </row>
    <row r="6736" spans="1:11">
      <c r="A6736" t="s">
        <v>33</v>
      </c>
      <c r="B6736" t="s">
        <v>128</v>
      </c>
      <c r="C6736" t="s">
        <v>99</v>
      </c>
      <c r="D6736" t="s">
        <v>100</v>
      </c>
      <c r="E6736">
        <v>11</v>
      </c>
      <c r="F6736" t="s">
        <v>60</v>
      </c>
      <c r="G6736">
        <v>4.0640729087237402</v>
      </c>
      <c r="H6736">
        <v>0</v>
      </c>
      <c r="I6736">
        <v>0.191735990916513</v>
      </c>
      <c r="J6736" s="1">
        <v>0</v>
      </c>
      <c r="K6736" s="1">
        <v>150</v>
      </c>
    </row>
    <row r="6737" spans="1:11">
      <c r="A6737" t="s">
        <v>33</v>
      </c>
      <c r="B6737" t="s">
        <v>128</v>
      </c>
      <c r="C6737" t="s">
        <v>99</v>
      </c>
      <c r="D6737" t="s">
        <v>100</v>
      </c>
      <c r="E6737">
        <v>11</v>
      </c>
      <c r="F6737" t="s">
        <v>57</v>
      </c>
      <c r="G6737">
        <v>4.0640729087237402</v>
      </c>
      <c r="H6737">
        <v>0</v>
      </c>
      <c r="I6737">
        <v>0.23520565884574099</v>
      </c>
      <c r="J6737" s="1">
        <v>0</v>
      </c>
      <c r="K6737" s="1">
        <v>150</v>
      </c>
    </row>
    <row r="6738" spans="1:11">
      <c r="A6738" t="s">
        <v>33</v>
      </c>
      <c r="B6738" t="s">
        <v>128</v>
      </c>
      <c r="C6738" t="s">
        <v>99</v>
      </c>
      <c r="D6738" t="s">
        <v>100</v>
      </c>
      <c r="E6738">
        <v>11</v>
      </c>
      <c r="F6738" t="s">
        <v>59</v>
      </c>
      <c r="G6738">
        <v>4.0640729087237402</v>
      </c>
      <c r="H6738">
        <v>0</v>
      </c>
      <c r="I6738">
        <v>-0.118250887448689</v>
      </c>
      <c r="J6738" s="1">
        <v>0</v>
      </c>
      <c r="K6738" s="1">
        <v>150</v>
      </c>
    </row>
    <row r="6739" spans="1:11">
      <c r="A6739" t="s">
        <v>33</v>
      </c>
      <c r="B6739" t="s">
        <v>128</v>
      </c>
      <c r="C6739" t="s">
        <v>99</v>
      </c>
      <c r="D6739" t="s">
        <v>100</v>
      </c>
      <c r="E6739">
        <v>11</v>
      </c>
      <c r="F6739" t="s">
        <v>83</v>
      </c>
      <c r="G6739">
        <v>4.0640729087237402</v>
      </c>
      <c r="H6739">
        <v>0</v>
      </c>
      <c r="I6739">
        <v>-0.189475337483726</v>
      </c>
      <c r="J6739" s="1">
        <v>0</v>
      </c>
      <c r="K6739" s="1">
        <v>150</v>
      </c>
    </row>
    <row r="6740" spans="1:11">
      <c r="A6740" t="s">
        <v>33</v>
      </c>
      <c r="B6740" t="s">
        <v>128</v>
      </c>
      <c r="C6740" t="s">
        <v>99</v>
      </c>
      <c r="D6740" t="s">
        <v>100</v>
      </c>
      <c r="E6740">
        <v>11</v>
      </c>
      <c r="F6740" t="s">
        <v>65</v>
      </c>
      <c r="G6740">
        <v>4.0640729087237402</v>
      </c>
      <c r="H6740">
        <v>0</v>
      </c>
      <c r="I6740">
        <v>0.20093110217576399</v>
      </c>
      <c r="J6740" s="1">
        <v>0</v>
      </c>
      <c r="K6740" s="1">
        <v>150</v>
      </c>
    </row>
    <row r="6741" spans="1:11">
      <c r="A6741" t="s">
        <v>33</v>
      </c>
      <c r="B6741" t="s">
        <v>128</v>
      </c>
      <c r="C6741" t="s">
        <v>99</v>
      </c>
      <c r="D6741" t="s">
        <v>100</v>
      </c>
      <c r="E6741">
        <v>11</v>
      </c>
      <c r="F6741" t="s">
        <v>64</v>
      </c>
      <c r="G6741">
        <v>4.0640729087237402</v>
      </c>
      <c r="H6741">
        <v>0</v>
      </c>
      <c r="I6741">
        <v>0.18504243090431</v>
      </c>
      <c r="J6741" s="1">
        <v>0</v>
      </c>
      <c r="K6741" s="1">
        <v>150</v>
      </c>
    </row>
    <row r="6742" spans="1:11">
      <c r="A6742" t="s">
        <v>33</v>
      </c>
      <c r="B6742" t="s">
        <v>128</v>
      </c>
      <c r="C6742" t="s">
        <v>99</v>
      </c>
      <c r="D6742" t="s">
        <v>100</v>
      </c>
      <c r="E6742">
        <v>11</v>
      </c>
      <c r="F6742" t="s">
        <v>17</v>
      </c>
      <c r="G6742">
        <v>4.0640729087237402</v>
      </c>
      <c r="H6742">
        <v>0</v>
      </c>
      <c r="I6742">
        <v>-1.15735879873062</v>
      </c>
      <c r="J6742" s="1">
        <v>0</v>
      </c>
      <c r="K6742" s="1">
        <v>150</v>
      </c>
    </row>
    <row r="6743" spans="1:11">
      <c r="A6743" t="s">
        <v>33</v>
      </c>
      <c r="B6743" t="s">
        <v>128</v>
      </c>
      <c r="C6743" t="s">
        <v>99</v>
      </c>
      <c r="D6743" t="s">
        <v>100</v>
      </c>
      <c r="E6743">
        <v>11</v>
      </c>
      <c r="F6743" t="s">
        <v>63</v>
      </c>
      <c r="G6743">
        <v>4.0640729087237402</v>
      </c>
      <c r="H6743">
        <v>0</v>
      </c>
      <c r="I6743">
        <v>0.248282961040415</v>
      </c>
      <c r="J6743" s="1">
        <v>0</v>
      </c>
      <c r="K6743" s="1">
        <v>150</v>
      </c>
    </row>
    <row r="6744" spans="1:11">
      <c r="A6744" t="s">
        <v>33</v>
      </c>
      <c r="B6744" t="s">
        <v>128</v>
      </c>
      <c r="C6744" t="s">
        <v>99</v>
      </c>
      <c r="D6744" t="s">
        <v>100</v>
      </c>
      <c r="E6744">
        <v>11</v>
      </c>
      <c r="F6744" t="s">
        <v>72</v>
      </c>
      <c r="G6744">
        <v>4.0640729087237402</v>
      </c>
      <c r="H6744">
        <v>0</v>
      </c>
      <c r="I6744">
        <v>-2.5331880908578799</v>
      </c>
      <c r="J6744" s="1">
        <v>0</v>
      </c>
      <c r="K6744" s="1">
        <v>150</v>
      </c>
    </row>
    <row r="6745" spans="1:11">
      <c r="A6745" t="s">
        <v>33</v>
      </c>
      <c r="B6745" t="s">
        <v>128</v>
      </c>
      <c r="C6745" t="s">
        <v>99</v>
      </c>
      <c r="D6745" t="s">
        <v>100</v>
      </c>
      <c r="E6745">
        <v>12</v>
      </c>
      <c r="F6745" t="s">
        <v>62</v>
      </c>
      <c r="G6745">
        <v>3.9819007013299701</v>
      </c>
      <c r="H6745">
        <v>0</v>
      </c>
      <c r="I6745">
        <v>0.42716178803399901</v>
      </c>
      <c r="J6745" s="1">
        <v>0</v>
      </c>
      <c r="K6745" s="1">
        <v>150</v>
      </c>
    </row>
    <row r="6746" spans="1:11">
      <c r="A6746" t="s">
        <v>33</v>
      </c>
      <c r="B6746" t="s">
        <v>128</v>
      </c>
      <c r="C6746" t="s">
        <v>99</v>
      </c>
      <c r="D6746" t="s">
        <v>100</v>
      </c>
      <c r="E6746">
        <v>12</v>
      </c>
      <c r="F6746" t="s">
        <v>84</v>
      </c>
      <c r="G6746">
        <v>3.9819007013299701</v>
      </c>
      <c r="H6746">
        <v>0</v>
      </c>
      <c r="I6746">
        <v>1.6291652707005898E-2</v>
      </c>
      <c r="J6746" s="1">
        <v>0</v>
      </c>
      <c r="K6746" s="1">
        <v>150</v>
      </c>
    </row>
    <row r="6747" spans="1:11">
      <c r="A6747" t="s">
        <v>33</v>
      </c>
      <c r="B6747" t="s">
        <v>128</v>
      </c>
      <c r="C6747" t="s">
        <v>99</v>
      </c>
      <c r="D6747" t="s">
        <v>100</v>
      </c>
      <c r="E6747">
        <v>12</v>
      </c>
      <c r="F6747" t="s">
        <v>80</v>
      </c>
      <c r="G6747">
        <v>3.9819007013299701</v>
      </c>
      <c r="H6747">
        <v>0</v>
      </c>
      <c r="I6747">
        <v>4.6977780720855601E-2</v>
      </c>
      <c r="J6747" s="1">
        <v>0</v>
      </c>
      <c r="K6747" s="1">
        <v>150</v>
      </c>
    </row>
    <row r="6748" spans="1:11">
      <c r="A6748" t="s">
        <v>33</v>
      </c>
      <c r="B6748" t="s">
        <v>128</v>
      </c>
      <c r="C6748" t="s">
        <v>99</v>
      </c>
      <c r="D6748" t="s">
        <v>100</v>
      </c>
      <c r="E6748">
        <v>12</v>
      </c>
      <c r="F6748" t="s">
        <v>81</v>
      </c>
      <c r="G6748">
        <v>3.9819007013299701</v>
      </c>
      <c r="H6748">
        <v>0</v>
      </c>
      <c r="I6748">
        <v>2.8359054139196201E-2</v>
      </c>
      <c r="J6748" s="1">
        <v>0</v>
      </c>
      <c r="K6748" s="1">
        <v>150</v>
      </c>
    </row>
    <row r="6749" spans="1:11">
      <c r="A6749" t="s">
        <v>33</v>
      </c>
      <c r="B6749" t="s">
        <v>128</v>
      </c>
      <c r="C6749" t="s">
        <v>99</v>
      </c>
      <c r="D6749" t="s">
        <v>100</v>
      </c>
      <c r="E6749">
        <v>12</v>
      </c>
      <c r="F6749" t="s">
        <v>79</v>
      </c>
      <c r="G6749">
        <v>3.9819007013299701</v>
      </c>
      <c r="H6749">
        <v>0</v>
      </c>
      <c r="I6749">
        <v>3.4397539705153003E-2</v>
      </c>
      <c r="J6749" s="1">
        <v>0</v>
      </c>
      <c r="K6749" s="1">
        <v>150</v>
      </c>
    </row>
    <row r="6750" spans="1:11">
      <c r="A6750" t="s">
        <v>33</v>
      </c>
      <c r="B6750" t="s">
        <v>128</v>
      </c>
      <c r="C6750" t="s">
        <v>99</v>
      </c>
      <c r="D6750" t="s">
        <v>100</v>
      </c>
      <c r="E6750">
        <v>12</v>
      </c>
      <c r="F6750" t="s">
        <v>66</v>
      </c>
      <c r="G6750">
        <v>3.9819007013299701</v>
      </c>
      <c r="H6750">
        <v>0</v>
      </c>
      <c r="I6750">
        <v>8.9982819450083504E-2</v>
      </c>
      <c r="J6750" s="1">
        <v>0</v>
      </c>
      <c r="K6750" s="1">
        <v>150</v>
      </c>
    </row>
    <row r="6751" spans="1:11">
      <c r="A6751" t="s">
        <v>33</v>
      </c>
      <c r="B6751" t="s">
        <v>128</v>
      </c>
      <c r="C6751" t="s">
        <v>99</v>
      </c>
      <c r="D6751" t="s">
        <v>100</v>
      </c>
      <c r="E6751">
        <v>12</v>
      </c>
      <c r="F6751" t="s">
        <v>56</v>
      </c>
      <c r="G6751">
        <v>3.9819007013299701</v>
      </c>
      <c r="H6751">
        <v>0</v>
      </c>
      <c r="I6751">
        <v>0.275042855758377</v>
      </c>
      <c r="J6751" s="1">
        <v>0</v>
      </c>
      <c r="K6751" s="1">
        <v>150</v>
      </c>
    </row>
    <row r="6752" spans="1:11">
      <c r="A6752" t="s">
        <v>33</v>
      </c>
      <c r="B6752" t="s">
        <v>128</v>
      </c>
      <c r="C6752" t="s">
        <v>99</v>
      </c>
      <c r="D6752" t="s">
        <v>100</v>
      </c>
      <c r="E6752">
        <v>12</v>
      </c>
      <c r="F6752" t="s">
        <v>82</v>
      </c>
      <c r="G6752">
        <v>3.9819007013299701</v>
      </c>
      <c r="H6752">
        <v>0</v>
      </c>
      <c r="I6752">
        <v>-0.170366740787599</v>
      </c>
      <c r="J6752" s="1">
        <v>0</v>
      </c>
      <c r="K6752" s="1">
        <v>150</v>
      </c>
    </row>
    <row r="6753" spans="1:11">
      <c r="A6753" t="s">
        <v>33</v>
      </c>
      <c r="B6753" t="s">
        <v>128</v>
      </c>
      <c r="C6753" t="s">
        <v>99</v>
      </c>
      <c r="D6753" t="s">
        <v>100</v>
      </c>
      <c r="E6753">
        <v>12</v>
      </c>
      <c r="F6753" t="s">
        <v>85</v>
      </c>
      <c r="G6753">
        <v>3.9819007013299701</v>
      </c>
      <c r="H6753">
        <v>0</v>
      </c>
      <c r="I6753">
        <v>5.2460029321006203E-3</v>
      </c>
      <c r="J6753" s="1">
        <v>0</v>
      </c>
      <c r="K6753" s="1">
        <v>20.868852459016399</v>
      </c>
    </row>
    <row r="6754" spans="1:11">
      <c r="A6754" t="s">
        <v>33</v>
      </c>
      <c r="B6754" t="s">
        <v>128</v>
      </c>
      <c r="C6754" t="s">
        <v>99</v>
      </c>
      <c r="D6754" t="s">
        <v>100</v>
      </c>
      <c r="E6754">
        <v>12</v>
      </c>
      <c r="F6754" t="s">
        <v>85</v>
      </c>
      <c r="G6754">
        <v>3.9819007013299701</v>
      </c>
      <c r="H6754">
        <v>1</v>
      </c>
      <c r="I6754">
        <v>8.1249933819559708E-3</v>
      </c>
      <c r="J6754" s="1">
        <v>20.868852459016399</v>
      </c>
      <c r="K6754" s="1">
        <v>150</v>
      </c>
    </row>
    <row r="6755" spans="1:11">
      <c r="A6755" t="s">
        <v>33</v>
      </c>
      <c r="B6755" t="s">
        <v>128</v>
      </c>
      <c r="C6755" t="s">
        <v>99</v>
      </c>
      <c r="D6755" t="s">
        <v>100</v>
      </c>
      <c r="E6755">
        <v>12</v>
      </c>
      <c r="F6755" t="s">
        <v>55</v>
      </c>
      <c r="G6755">
        <v>3.9819007013299701</v>
      </c>
      <c r="H6755">
        <v>0</v>
      </c>
      <c r="I6755">
        <v>0.147434465799195</v>
      </c>
      <c r="J6755" s="1">
        <v>0</v>
      </c>
      <c r="K6755" s="1">
        <v>150</v>
      </c>
    </row>
    <row r="6756" spans="1:11">
      <c r="A6756" t="s">
        <v>33</v>
      </c>
      <c r="B6756" t="s">
        <v>128</v>
      </c>
      <c r="C6756" t="s">
        <v>99</v>
      </c>
      <c r="D6756" t="s">
        <v>100</v>
      </c>
      <c r="E6756">
        <v>12</v>
      </c>
      <c r="F6756" t="s">
        <v>61</v>
      </c>
      <c r="G6756">
        <v>3.9819007013299701</v>
      </c>
      <c r="H6756">
        <v>0</v>
      </c>
      <c r="I6756">
        <v>0.45891529631405698</v>
      </c>
      <c r="J6756" s="1">
        <v>0</v>
      </c>
      <c r="K6756" s="1">
        <v>150</v>
      </c>
    </row>
    <row r="6757" spans="1:11">
      <c r="A6757" t="s">
        <v>33</v>
      </c>
      <c r="B6757" t="s">
        <v>128</v>
      </c>
      <c r="C6757" t="s">
        <v>99</v>
      </c>
      <c r="D6757" t="s">
        <v>100</v>
      </c>
      <c r="E6757">
        <v>12</v>
      </c>
      <c r="F6757" t="s">
        <v>60</v>
      </c>
      <c r="G6757">
        <v>3.9819007013299701</v>
      </c>
      <c r="H6757">
        <v>0</v>
      </c>
      <c r="I6757">
        <v>0.24311436765056799</v>
      </c>
      <c r="J6757" s="1">
        <v>0</v>
      </c>
      <c r="K6757" s="1">
        <v>150</v>
      </c>
    </row>
    <row r="6758" spans="1:11">
      <c r="A6758" t="s">
        <v>33</v>
      </c>
      <c r="B6758" t="s">
        <v>128</v>
      </c>
      <c r="C6758" t="s">
        <v>99</v>
      </c>
      <c r="D6758" t="s">
        <v>100</v>
      </c>
      <c r="E6758">
        <v>12</v>
      </c>
      <c r="F6758" t="s">
        <v>57</v>
      </c>
      <c r="G6758">
        <v>3.9819007013299701</v>
      </c>
      <c r="H6758">
        <v>0</v>
      </c>
      <c r="I6758">
        <v>0.22190629087541899</v>
      </c>
      <c r="J6758" s="1">
        <v>0</v>
      </c>
      <c r="K6758" s="1">
        <v>150</v>
      </c>
    </row>
    <row r="6759" spans="1:11">
      <c r="A6759" t="s">
        <v>33</v>
      </c>
      <c r="B6759" t="s">
        <v>128</v>
      </c>
      <c r="C6759" t="s">
        <v>99</v>
      </c>
      <c r="D6759" t="s">
        <v>100</v>
      </c>
      <c r="E6759">
        <v>12</v>
      </c>
      <c r="F6759" t="s">
        <v>59</v>
      </c>
      <c r="G6759">
        <v>3.9819007013299701</v>
      </c>
      <c r="H6759">
        <v>0</v>
      </c>
      <c r="I6759">
        <v>-8.7388955620971098E-2</v>
      </c>
      <c r="J6759" s="1">
        <v>0</v>
      </c>
      <c r="K6759" s="1">
        <v>150</v>
      </c>
    </row>
    <row r="6760" spans="1:11">
      <c r="A6760" t="s">
        <v>33</v>
      </c>
      <c r="B6760" t="s">
        <v>128</v>
      </c>
      <c r="C6760" t="s">
        <v>99</v>
      </c>
      <c r="D6760" t="s">
        <v>100</v>
      </c>
      <c r="E6760">
        <v>12</v>
      </c>
      <c r="F6760" t="s">
        <v>83</v>
      </c>
      <c r="G6760">
        <v>3.9819007013299701</v>
      </c>
      <c r="H6760">
        <v>0</v>
      </c>
      <c r="I6760">
        <v>-0.24361475669289401</v>
      </c>
      <c r="J6760" s="1">
        <v>0</v>
      </c>
      <c r="K6760" s="1">
        <v>150</v>
      </c>
    </row>
    <row r="6761" spans="1:11">
      <c r="A6761" t="s">
        <v>33</v>
      </c>
      <c r="B6761" t="s">
        <v>128</v>
      </c>
      <c r="C6761" t="s">
        <v>99</v>
      </c>
      <c r="D6761" t="s">
        <v>100</v>
      </c>
      <c r="E6761">
        <v>12</v>
      </c>
      <c r="F6761" t="s">
        <v>65</v>
      </c>
      <c r="G6761">
        <v>3.9819007013299701</v>
      </c>
      <c r="H6761">
        <v>0</v>
      </c>
      <c r="I6761">
        <v>0.19370860140412199</v>
      </c>
      <c r="J6761" s="1">
        <v>0</v>
      </c>
      <c r="K6761" s="1">
        <v>150</v>
      </c>
    </row>
    <row r="6762" spans="1:11">
      <c r="A6762" t="s">
        <v>33</v>
      </c>
      <c r="B6762" t="s">
        <v>128</v>
      </c>
      <c r="C6762" t="s">
        <v>99</v>
      </c>
      <c r="D6762" t="s">
        <v>100</v>
      </c>
      <c r="E6762">
        <v>12</v>
      </c>
      <c r="F6762" t="s">
        <v>64</v>
      </c>
      <c r="G6762">
        <v>3.9819007013299701</v>
      </c>
      <c r="H6762">
        <v>0</v>
      </c>
      <c r="I6762">
        <v>0.23474499260112999</v>
      </c>
      <c r="J6762" s="1">
        <v>0</v>
      </c>
      <c r="K6762" s="1">
        <v>150</v>
      </c>
    </row>
    <row r="6763" spans="1:11">
      <c r="A6763" t="s">
        <v>33</v>
      </c>
      <c r="B6763" t="s">
        <v>128</v>
      </c>
      <c r="C6763" t="s">
        <v>99</v>
      </c>
      <c r="D6763" t="s">
        <v>100</v>
      </c>
      <c r="E6763">
        <v>12</v>
      </c>
      <c r="F6763" t="s">
        <v>17</v>
      </c>
      <c r="G6763">
        <v>3.9819007013299701</v>
      </c>
      <c r="H6763">
        <v>0</v>
      </c>
      <c r="I6763">
        <v>-1.2729375674138901</v>
      </c>
      <c r="J6763" s="1">
        <v>0</v>
      </c>
      <c r="K6763" s="1">
        <v>150</v>
      </c>
    </row>
    <row r="6764" spans="1:11">
      <c r="A6764" t="s">
        <v>33</v>
      </c>
      <c r="B6764" t="s">
        <v>128</v>
      </c>
      <c r="C6764" t="s">
        <v>99</v>
      </c>
      <c r="D6764" t="s">
        <v>100</v>
      </c>
      <c r="E6764">
        <v>12</v>
      </c>
      <c r="F6764" t="s">
        <v>63</v>
      </c>
      <c r="G6764">
        <v>3.9819007013299701</v>
      </c>
      <c r="H6764">
        <v>0</v>
      </c>
      <c r="I6764">
        <v>0.27950073087586103</v>
      </c>
      <c r="J6764" s="1">
        <v>0</v>
      </c>
      <c r="K6764" s="1">
        <v>150</v>
      </c>
    </row>
    <row r="6765" spans="1:11">
      <c r="A6765" t="s">
        <v>33</v>
      </c>
      <c r="B6765" t="s">
        <v>128</v>
      </c>
      <c r="C6765" t="s">
        <v>99</v>
      </c>
      <c r="D6765" t="s">
        <v>100</v>
      </c>
      <c r="E6765">
        <v>12</v>
      </c>
      <c r="F6765" t="s">
        <v>72</v>
      </c>
      <c r="G6765">
        <v>3.9819007013299701</v>
      </c>
      <c r="H6765">
        <v>0</v>
      </c>
      <c r="I6765">
        <v>-2.30871973031197</v>
      </c>
      <c r="J6765" s="1">
        <v>0</v>
      </c>
      <c r="K6765" s="1">
        <v>150</v>
      </c>
    </row>
    <row r="6766" spans="1:11">
      <c r="A6766" t="s">
        <v>33</v>
      </c>
      <c r="B6766" t="s">
        <v>128</v>
      </c>
      <c r="C6766" t="s">
        <v>99</v>
      </c>
      <c r="D6766" t="s">
        <v>100</v>
      </c>
      <c r="E6766">
        <v>13</v>
      </c>
      <c r="F6766" t="s">
        <v>62</v>
      </c>
      <c r="G6766">
        <v>4.1198966384242697</v>
      </c>
      <c r="H6766">
        <v>0</v>
      </c>
      <c r="I6766">
        <v>0.50610701757673904</v>
      </c>
      <c r="J6766" s="1">
        <v>0</v>
      </c>
      <c r="K6766" s="1">
        <v>150</v>
      </c>
    </row>
    <row r="6767" spans="1:11">
      <c r="A6767" t="s">
        <v>33</v>
      </c>
      <c r="B6767" t="s">
        <v>128</v>
      </c>
      <c r="C6767" t="s">
        <v>99</v>
      </c>
      <c r="D6767" t="s">
        <v>100</v>
      </c>
      <c r="E6767">
        <v>13</v>
      </c>
      <c r="F6767" t="s">
        <v>84</v>
      </c>
      <c r="G6767">
        <v>4.1198966384242697</v>
      </c>
      <c r="H6767">
        <v>0</v>
      </c>
      <c r="I6767">
        <v>1.08881978601785E-2</v>
      </c>
      <c r="J6767" s="1">
        <v>0</v>
      </c>
      <c r="K6767" s="1">
        <v>150</v>
      </c>
    </row>
    <row r="6768" spans="1:11">
      <c r="A6768" t="s">
        <v>33</v>
      </c>
      <c r="B6768" t="s">
        <v>128</v>
      </c>
      <c r="C6768" t="s">
        <v>99</v>
      </c>
      <c r="D6768" t="s">
        <v>100</v>
      </c>
      <c r="E6768">
        <v>13</v>
      </c>
      <c r="F6768" t="s">
        <v>80</v>
      </c>
      <c r="G6768">
        <v>4.1198966384242697</v>
      </c>
      <c r="H6768">
        <v>0</v>
      </c>
      <c r="I6768">
        <v>4.7747983099241498E-2</v>
      </c>
      <c r="J6768" s="1">
        <v>0</v>
      </c>
      <c r="K6768" s="1">
        <v>150</v>
      </c>
    </row>
    <row r="6769" spans="1:11">
      <c r="A6769" t="s">
        <v>33</v>
      </c>
      <c r="B6769" t="s">
        <v>128</v>
      </c>
      <c r="C6769" t="s">
        <v>99</v>
      </c>
      <c r="D6769" t="s">
        <v>100</v>
      </c>
      <c r="E6769">
        <v>13</v>
      </c>
      <c r="F6769" t="s">
        <v>81</v>
      </c>
      <c r="G6769">
        <v>4.1198966384242697</v>
      </c>
      <c r="H6769">
        <v>0</v>
      </c>
      <c r="I6769">
        <v>2.6426756880130398E-2</v>
      </c>
      <c r="J6769" s="1">
        <v>0</v>
      </c>
      <c r="K6769" s="1">
        <v>150</v>
      </c>
    </row>
    <row r="6770" spans="1:11">
      <c r="A6770" t="s">
        <v>33</v>
      </c>
      <c r="B6770" t="s">
        <v>128</v>
      </c>
      <c r="C6770" t="s">
        <v>99</v>
      </c>
      <c r="D6770" t="s">
        <v>100</v>
      </c>
      <c r="E6770">
        <v>13</v>
      </c>
      <c r="F6770" t="s">
        <v>79</v>
      </c>
      <c r="G6770">
        <v>4.1198966384242697</v>
      </c>
      <c r="H6770">
        <v>0</v>
      </c>
      <c r="I6770">
        <v>4.1263301004159397E-2</v>
      </c>
      <c r="J6770" s="1">
        <v>0</v>
      </c>
      <c r="K6770" s="1">
        <v>150</v>
      </c>
    </row>
    <row r="6771" spans="1:11">
      <c r="A6771" t="s">
        <v>33</v>
      </c>
      <c r="B6771" t="s">
        <v>128</v>
      </c>
      <c r="C6771" t="s">
        <v>99</v>
      </c>
      <c r="D6771" t="s">
        <v>100</v>
      </c>
      <c r="E6771">
        <v>13</v>
      </c>
      <c r="F6771" t="s">
        <v>66</v>
      </c>
      <c r="G6771">
        <v>4.1198966384242697</v>
      </c>
      <c r="H6771">
        <v>0</v>
      </c>
      <c r="I6771">
        <v>3.8557139601908298E-2</v>
      </c>
      <c r="J6771" s="1">
        <v>0</v>
      </c>
      <c r="K6771" s="1">
        <v>150</v>
      </c>
    </row>
    <row r="6772" spans="1:11">
      <c r="A6772" t="s">
        <v>33</v>
      </c>
      <c r="B6772" t="s">
        <v>128</v>
      </c>
      <c r="C6772" t="s">
        <v>99</v>
      </c>
      <c r="D6772" t="s">
        <v>100</v>
      </c>
      <c r="E6772">
        <v>13</v>
      </c>
      <c r="F6772" t="s">
        <v>56</v>
      </c>
      <c r="G6772">
        <v>4.1198966384242697</v>
      </c>
      <c r="H6772">
        <v>0</v>
      </c>
      <c r="I6772">
        <v>0.21744453680009601</v>
      </c>
      <c r="J6772" s="1">
        <v>0</v>
      </c>
      <c r="K6772" s="1">
        <v>150</v>
      </c>
    </row>
    <row r="6773" spans="1:11">
      <c r="A6773" t="s">
        <v>33</v>
      </c>
      <c r="B6773" t="s">
        <v>128</v>
      </c>
      <c r="C6773" t="s">
        <v>99</v>
      </c>
      <c r="D6773" t="s">
        <v>100</v>
      </c>
      <c r="E6773">
        <v>13</v>
      </c>
      <c r="F6773" t="s">
        <v>82</v>
      </c>
      <c r="G6773">
        <v>4.1198966384242697</v>
      </c>
      <c r="H6773">
        <v>0</v>
      </c>
      <c r="I6773">
        <v>-0.19518268953727799</v>
      </c>
      <c r="J6773" s="1">
        <v>0</v>
      </c>
      <c r="K6773" s="1">
        <v>150</v>
      </c>
    </row>
    <row r="6774" spans="1:11">
      <c r="A6774" t="s">
        <v>33</v>
      </c>
      <c r="B6774" t="s">
        <v>128</v>
      </c>
      <c r="C6774" t="s">
        <v>99</v>
      </c>
      <c r="D6774" t="s">
        <v>100</v>
      </c>
      <c r="E6774">
        <v>13</v>
      </c>
      <c r="F6774" t="s">
        <v>85</v>
      </c>
      <c r="G6774">
        <v>4.1198966384242697</v>
      </c>
      <c r="H6774">
        <v>0</v>
      </c>
      <c r="I6774">
        <v>3.9885301328130701E-3</v>
      </c>
      <c r="J6774" s="1">
        <v>0</v>
      </c>
      <c r="K6774" s="1">
        <v>20.5573770491803</v>
      </c>
    </row>
    <row r="6775" spans="1:11">
      <c r="A6775" t="s">
        <v>33</v>
      </c>
      <c r="B6775" t="s">
        <v>128</v>
      </c>
      <c r="C6775" t="s">
        <v>99</v>
      </c>
      <c r="D6775" t="s">
        <v>100</v>
      </c>
      <c r="E6775">
        <v>13</v>
      </c>
      <c r="F6775" t="s">
        <v>85</v>
      </c>
      <c r="G6775">
        <v>4.1198966384242697</v>
      </c>
      <c r="H6775">
        <v>1</v>
      </c>
      <c r="I6775">
        <v>8.4397035666942209E-3</v>
      </c>
      <c r="J6775" s="1">
        <v>20.5573770491803</v>
      </c>
      <c r="K6775" s="1">
        <v>150</v>
      </c>
    </row>
    <row r="6776" spans="1:11">
      <c r="A6776" t="s">
        <v>33</v>
      </c>
      <c r="B6776" t="s">
        <v>128</v>
      </c>
      <c r="C6776" t="s">
        <v>99</v>
      </c>
      <c r="D6776" t="s">
        <v>100</v>
      </c>
      <c r="E6776">
        <v>13</v>
      </c>
      <c r="F6776" t="s">
        <v>55</v>
      </c>
      <c r="G6776">
        <v>4.1198966384242697</v>
      </c>
      <c r="H6776">
        <v>0</v>
      </c>
      <c r="I6776">
        <v>8.7353031829842498E-2</v>
      </c>
      <c r="J6776" s="1">
        <v>0</v>
      </c>
      <c r="K6776" s="1">
        <v>150</v>
      </c>
    </row>
    <row r="6777" spans="1:11">
      <c r="A6777" t="s">
        <v>33</v>
      </c>
      <c r="B6777" t="s">
        <v>128</v>
      </c>
      <c r="C6777" t="s">
        <v>99</v>
      </c>
      <c r="D6777" t="s">
        <v>100</v>
      </c>
      <c r="E6777">
        <v>13</v>
      </c>
      <c r="F6777" t="s">
        <v>61</v>
      </c>
      <c r="G6777">
        <v>4.1198966384242697</v>
      </c>
      <c r="H6777">
        <v>0</v>
      </c>
      <c r="I6777">
        <v>0.47527716771713102</v>
      </c>
      <c r="J6777" s="1">
        <v>0</v>
      </c>
      <c r="K6777" s="1">
        <v>150</v>
      </c>
    </row>
    <row r="6778" spans="1:11">
      <c r="A6778" t="s">
        <v>33</v>
      </c>
      <c r="B6778" t="s">
        <v>128</v>
      </c>
      <c r="C6778" t="s">
        <v>99</v>
      </c>
      <c r="D6778" t="s">
        <v>100</v>
      </c>
      <c r="E6778">
        <v>13</v>
      </c>
      <c r="F6778" t="s">
        <v>60</v>
      </c>
      <c r="G6778">
        <v>4.1198966384242697</v>
      </c>
      <c r="H6778">
        <v>0</v>
      </c>
      <c r="I6778">
        <v>0.25208745579541098</v>
      </c>
      <c r="J6778" s="1">
        <v>0</v>
      </c>
      <c r="K6778" s="1">
        <v>150</v>
      </c>
    </row>
    <row r="6779" spans="1:11">
      <c r="A6779" t="s">
        <v>33</v>
      </c>
      <c r="B6779" t="s">
        <v>128</v>
      </c>
      <c r="C6779" t="s">
        <v>99</v>
      </c>
      <c r="D6779" t="s">
        <v>100</v>
      </c>
      <c r="E6779">
        <v>13</v>
      </c>
      <c r="F6779" t="s">
        <v>57</v>
      </c>
      <c r="G6779">
        <v>4.1198966384242697</v>
      </c>
      <c r="H6779">
        <v>0</v>
      </c>
      <c r="I6779">
        <v>0.17434254189425699</v>
      </c>
      <c r="J6779" s="1">
        <v>0</v>
      </c>
      <c r="K6779" s="1">
        <v>150</v>
      </c>
    </row>
    <row r="6780" spans="1:11">
      <c r="A6780" t="s">
        <v>33</v>
      </c>
      <c r="B6780" t="s">
        <v>128</v>
      </c>
      <c r="C6780" t="s">
        <v>99</v>
      </c>
      <c r="D6780" t="s">
        <v>100</v>
      </c>
      <c r="E6780">
        <v>13</v>
      </c>
      <c r="F6780" t="s">
        <v>59</v>
      </c>
      <c r="G6780">
        <v>4.1198966384242697</v>
      </c>
      <c r="H6780">
        <v>0</v>
      </c>
      <c r="I6780">
        <v>-3.6701641077942299E-2</v>
      </c>
      <c r="J6780" s="1">
        <v>0</v>
      </c>
      <c r="K6780" s="1">
        <v>150</v>
      </c>
    </row>
    <row r="6781" spans="1:11">
      <c r="A6781" t="s">
        <v>33</v>
      </c>
      <c r="B6781" t="s">
        <v>128</v>
      </c>
      <c r="C6781" t="s">
        <v>99</v>
      </c>
      <c r="D6781" t="s">
        <v>100</v>
      </c>
      <c r="E6781">
        <v>13</v>
      </c>
      <c r="F6781" t="s">
        <v>83</v>
      </c>
      <c r="G6781">
        <v>4.1198966384242697</v>
      </c>
      <c r="H6781">
        <v>0</v>
      </c>
      <c r="I6781">
        <v>-0.23342696602997201</v>
      </c>
      <c r="J6781" s="1">
        <v>0</v>
      </c>
      <c r="K6781" s="1">
        <v>150</v>
      </c>
    </row>
    <row r="6782" spans="1:11">
      <c r="A6782" t="s">
        <v>33</v>
      </c>
      <c r="B6782" t="s">
        <v>128</v>
      </c>
      <c r="C6782" t="s">
        <v>99</v>
      </c>
      <c r="D6782" t="s">
        <v>100</v>
      </c>
      <c r="E6782">
        <v>13</v>
      </c>
      <c r="F6782" t="s">
        <v>65</v>
      </c>
      <c r="G6782">
        <v>4.1198966384242697</v>
      </c>
      <c r="H6782">
        <v>0</v>
      </c>
      <c r="I6782">
        <v>0.17934998405008401</v>
      </c>
      <c r="J6782" s="1">
        <v>0</v>
      </c>
      <c r="K6782" s="1">
        <v>150</v>
      </c>
    </row>
    <row r="6783" spans="1:11">
      <c r="A6783" t="s">
        <v>33</v>
      </c>
      <c r="B6783" t="s">
        <v>128</v>
      </c>
      <c r="C6783" t="s">
        <v>99</v>
      </c>
      <c r="D6783" t="s">
        <v>100</v>
      </c>
      <c r="E6783">
        <v>13</v>
      </c>
      <c r="F6783" t="s">
        <v>64</v>
      </c>
      <c r="G6783">
        <v>4.1198966384242697</v>
      </c>
      <c r="H6783">
        <v>0</v>
      </c>
      <c r="I6783">
        <v>0.21965718775020601</v>
      </c>
      <c r="J6783" s="1">
        <v>0</v>
      </c>
      <c r="K6783" s="1">
        <v>150</v>
      </c>
    </row>
    <row r="6784" spans="1:11">
      <c r="A6784" t="s">
        <v>33</v>
      </c>
      <c r="B6784" t="s">
        <v>128</v>
      </c>
      <c r="C6784" t="s">
        <v>99</v>
      </c>
      <c r="D6784" t="s">
        <v>100</v>
      </c>
      <c r="E6784">
        <v>13</v>
      </c>
      <c r="F6784" t="s">
        <v>17</v>
      </c>
      <c r="G6784">
        <v>4.1198966384242697</v>
      </c>
      <c r="H6784">
        <v>0</v>
      </c>
      <c r="I6784">
        <v>-1.4982885297975901</v>
      </c>
      <c r="J6784" s="1">
        <v>0</v>
      </c>
      <c r="K6784" s="1">
        <v>150</v>
      </c>
    </row>
    <row r="6785" spans="1:11">
      <c r="A6785" t="s">
        <v>33</v>
      </c>
      <c r="B6785" t="s">
        <v>128</v>
      </c>
      <c r="C6785" t="s">
        <v>99</v>
      </c>
      <c r="D6785" t="s">
        <v>100</v>
      </c>
      <c r="E6785">
        <v>13</v>
      </c>
      <c r="F6785" t="s">
        <v>63</v>
      </c>
      <c r="G6785">
        <v>4.1198966384242697</v>
      </c>
      <c r="H6785">
        <v>0</v>
      </c>
      <c r="I6785">
        <v>0.31381093036259</v>
      </c>
      <c r="J6785" s="1">
        <v>0</v>
      </c>
      <c r="K6785" s="1">
        <v>150</v>
      </c>
    </row>
    <row r="6786" spans="1:11">
      <c r="A6786" t="s">
        <v>33</v>
      </c>
      <c r="B6786" t="s">
        <v>128</v>
      </c>
      <c r="C6786" t="s">
        <v>99</v>
      </c>
      <c r="D6786" t="s">
        <v>100</v>
      </c>
      <c r="E6786">
        <v>13</v>
      </c>
      <c r="F6786" t="s">
        <v>72</v>
      </c>
      <c r="G6786">
        <v>4.1198966384242697</v>
      </c>
      <c r="H6786">
        <v>0</v>
      </c>
      <c r="I6786">
        <v>-2.45283953823678</v>
      </c>
      <c r="J6786" s="1">
        <v>0</v>
      </c>
      <c r="K6786" s="1">
        <v>150</v>
      </c>
    </row>
    <row r="6787" spans="1:11">
      <c r="A6787" t="s">
        <v>33</v>
      </c>
      <c r="B6787" t="s">
        <v>128</v>
      </c>
      <c r="C6787" t="s">
        <v>99</v>
      </c>
      <c r="D6787" t="s">
        <v>100</v>
      </c>
      <c r="E6787">
        <v>14</v>
      </c>
      <c r="F6787" t="s">
        <v>62</v>
      </c>
      <c r="G6787">
        <v>3.98196412598758</v>
      </c>
      <c r="H6787">
        <v>0</v>
      </c>
      <c r="I6787">
        <v>0.61603657704675596</v>
      </c>
      <c r="J6787" s="1">
        <v>0</v>
      </c>
      <c r="K6787" s="1">
        <v>150</v>
      </c>
    </row>
    <row r="6788" spans="1:11">
      <c r="A6788" t="s">
        <v>33</v>
      </c>
      <c r="B6788" t="s">
        <v>128</v>
      </c>
      <c r="C6788" t="s">
        <v>99</v>
      </c>
      <c r="D6788" t="s">
        <v>100</v>
      </c>
      <c r="E6788">
        <v>14</v>
      </c>
      <c r="F6788" t="s">
        <v>84</v>
      </c>
      <c r="G6788">
        <v>3.98196412598758</v>
      </c>
      <c r="H6788">
        <v>0</v>
      </c>
      <c r="I6788">
        <v>7.9735512621046008E-3</v>
      </c>
      <c r="J6788" s="1">
        <v>0</v>
      </c>
      <c r="K6788" s="1">
        <v>150</v>
      </c>
    </row>
    <row r="6789" spans="1:11">
      <c r="A6789" t="s">
        <v>33</v>
      </c>
      <c r="B6789" t="s">
        <v>128</v>
      </c>
      <c r="C6789" t="s">
        <v>99</v>
      </c>
      <c r="D6789" t="s">
        <v>100</v>
      </c>
      <c r="E6789">
        <v>14</v>
      </c>
      <c r="F6789" t="s">
        <v>80</v>
      </c>
      <c r="G6789">
        <v>3.98196412598758</v>
      </c>
      <c r="H6789">
        <v>0</v>
      </c>
      <c r="I6789">
        <v>4.7682892441586397E-2</v>
      </c>
      <c r="J6789" s="1">
        <v>0</v>
      </c>
      <c r="K6789" s="1">
        <v>150</v>
      </c>
    </row>
    <row r="6790" spans="1:11">
      <c r="A6790" t="s">
        <v>33</v>
      </c>
      <c r="B6790" t="s">
        <v>128</v>
      </c>
      <c r="C6790" t="s">
        <v>99</v>
      </c>
      <c r="D6790" t="s">
        <v>100</v>
      </c>
      <c r="E6790">
        <v>14</v>
      </c>
      <c r="F6790" t="s">
        <v>81</v>
      </c>
      <c r="G6790">
        <v>3.98196412598758</v>
      </c>
      <c r="H6790">
        <v>0</v>
      </c>
      <c r="I6790">
        <v>1.9212215900490801E-2</v>
      </c>
      <c r="J6790" s="1">
        <v>0</v>
      </c>
      <c r="K6790" s="1">
        <v>150</v>
      </c>
    </row>
    <row r="6791" spans="1:11">
      <c r="A6791" t="s">
        <v>33</v>
      </c>
      <c r="B6791" t="s">
        <v>128</v>
      </c>
      <c r="C6791" t="s">
        <v>99</v>
      </c>
      <c r="D6791" t="s">
        <v>100</v>
      </c>
      <c r="E6791">
        <v>14</v>
      </c>
      <c r="F6791" t="s">
        <v>79</v>
      </c>
      <c r="G6791">
        <v>3.98196412598758</v>
      </c>
      <c r="H6791">
        <v>0</v>
      </c>
      <c r="I6791">
        <v>5.0940082283209502E-2</v>
      </c>
      <c r="J6791" s="1">
        <v>0</v>
      </c>
      <c r="K6791" s="1">
        <v>150</v>
      </c>
    </row>
    <row r="6792" spans="1:11">
      <c r="A6792" t="s">
        <v>33</v>
      </c>
      <c r="B6792" t="s">
        <v>128</v>
      </c>
      <c r="C6792" t="s">
        <v>99</v>
      </c>
      <c r="D6792" t="s">
        <v>100</v>
      </c>
      <c r="E6792">
        <v>14</v>
      </c>
      <c r="F6792" t="s">
        <v>66</v>
      </c>
      <c r="G6792">
        <v>3.98196412598758</v>
      </c>
      <c r="H6792">
        <v>0</v>
      </c>
      <c r="I6792">
        <v>0.106184449747822</v>
      </c>
      <c r="J6792" s="1">
        <v>0</v>
      </c>
      <c r="K6792" s="1">
        <v>150</v>
      </c>
    </row>
    <row r="6793" spans="1:11">
      <c r="A6793" t="s">
        <v>33</v>
      </c>
      <c r="B6793" t="s">
        <v>128</v>
      </c>
      <c r="C6793" t="s">
        <v>99</v>
      </c>
      <c r="D6793" t="s">
        <v>100</v>
      </c>
      <c r="E6793">
        <v>14</v>
      </c>
      <c r="F6793" t="s">
        <v>56</v>
      </c>
      <c r="G6793">
        <v>3.98196412598758</v>
      </c>
      <c r="H6793">
        <v>0</v>
      </c>
      <c r="I6793">
        <v>0.232502792670259</v>
      </c>
      <c r="J6793" s="1">
        <v>0</v>
      </c>
      <c r="K6793" s="1">
        <v>150</v>
      </c>
    </row>
    <row r="6794" spans="1:11">
      <c r="A6794" t="s">
        <v>33</v>
      </c>
      <c r="B6794" t="s">
        <v>128</v>
      </c>
      <c r="C6794" t="s">
        <v>99</v>
      </c>
      <c r="D6794" t="s">
        <v>100</v>
      </c>
      <c r="E6794">
        <v>14</v>
      </c>
      <c r="F6794" t="s">
        <v>82</v>
      </c>
      <c r="G6794">
        <v>3.98196412598758</v>
      </c>
      <c r="H6794">
        <v>0</v>
      </c>
      <c r="I6794">
        <v>-0.21829678766402499</v>
      </c>
      <c r="J6794" s="1">
        <v>0</v>
      </c>
      <c r="K6794" s="1">
        <v>150</v>
      </c>
    </row>
    <row r="6795" spans="1:11">
      <c r="A6795" t="s">
        <v>33</v>
      </c>
      <c r="B6795" t="s">
        <v>128</v>
      </c>
      <c r="C6795" t="s">
        <v>99</v>
      </c>
      <c r="D6795" t="s">
        <v>100</v>
      </c>
      <c r="E6795">
        <v>14</v>
      </c>
      <c r="F6795" t="s">
        <v>85</v>
      </c>
      <c r="G6795">
        <v>3.98196412598758</v>
      </c>
      <c r="H6795">
        <v>0</v>
      </c>
      <c r="I6795">
        <v>2.6293543876593E-3</v>
      </c>
      <c r="J6795" s="1">
        <v>0</v>
      </c>
      <c r="K6795" s="1">
        <v>22.721311475409799</v>
      </c>
    </row>
    <row r="6796" spans="1:11">
      <c r="A6796" t="s">
        <v>33</v>
      </c>
      <c r="B6796" t="s">
        <v>128</v>
      </c>
      <c r="C6796" t="s">
        <v>99</v>
      </c>
      <c r="D6796" t="s">
        <v>100</v>
      </c>
      <c r="E6796">
        <v>14</v>
      </c>
      <c r="F6796" t="s">
        <v>85</v>
      </c>
      <c r="G6796">
        <v>3.98196412598758</v>
      </c>
      <c r="H6796">
        <v>1</v>
      </c>
      <c r="I6796">
        <v>8.8874507871268601E-3</v>
      </c>
      <c r="J6796" s="1">
        <v>22.721311475409799</v>
      </c>
      <c r="K6796" s="1">
        <v>150</v>
      </c>
    </row>
    <row r="6797" spans="1:11">
      <c r="A6797" t="s">
        <v>33</v>
      </c>
      <c r="B6797" t="s">
        <v>128</v>
      </c>
      <c r="C6797" t="s">
        <v>99</v>
      </c>
      <c r="D6797" t="s">
        <v>100</v>
      </c>
      <c r="E6797">
        <v>14</v>
      </c>
      <c r="F6797" t="s">
        <v>55</v>
      </c>
      <c r="G6797">
        <v>3.98196412598758</v>
      </c>
      <c r="H6797">
        <v>0</v>
      </c>
      <c r="I6797">
        <v>0.12767732901950299</v>
      </c>
      <c r="J6797" s="1">
        <v>0</v>
      </c>
      <c r="K6797" s="1">
        <v>150</v>
      </c>
    </row>
    <row r="6798" spans="1:11">
      <c r="A6798" t="s">
        <v>33</v>
      </c>
      <c r="B6798" t="s">
        <v>128</v>
      </c>
      <c r="C6798" t="s">
        <v>99</v>
      </c>
      <c r="D6798" t="s">
        <v>100</v>
      </c>
      <c r="E6798">
        <v>14</v>
      </c>
      <c r="F6798" t="s">
        <v>61</v>
      </c>
      <c r="G6798">
        <v>3.98196412598758</v>
      </c>
      <c r="H6798">
        <v>0</v>
      </c>
      <c r="I6798">
        <v>0.64138698959561002</v>
      </c>
      <c r="J6798" s="1">
        <v>0</v>
      </c>
      <c r="K6798" s="1">
        <v>150</v>
      </c>
    </row>
    <row r="6799" spans="1:11">
      <c r="A6799" t="s">
        <v>33</v>
      </c>
      <c r="B6799" t="s">
        <v>128</v>
      </c>
      <c r="C6799" t="s">
        <v>99</v>
      </c>
      <c r="D6799" t="s">
        <v>100</v>
      </c>
      <c r="E6799">
        <v>14</v>
      </c>
      <c r="F6799" t="s">
        <v>60</v>
      </c>
      <c r="G6799">
        <v>3.98196412598758</v>
      </c>
      <c r="H6799">
        <v>0</v>
      </c>
      <c r="I6799">
        <v>0.371501717964283</v>
      </c>
      <c r="J6799" s="1">
        <v>0</v>
      </c>
      <c r="K6799" s="1">
        <v>150</v>
      </c>
    </row>
    <row r="6800" spans="1:11">
      <c r="A6800" t="s">
        <v>33</v>
      </c>
      <c r="B6800" t="s">
        <v>128</v>
      </c>
      <c r="C6800" t="s">
        <v>99</v>
      </c>
      <c r="D6800" t="s">
        <v>100</v>
      </c>
      <c r="E6800">
        <v>14</v>
      </c>
      <c r="F6800" t="s">
        <v>57</v>
      </c>
      <c r="G6800">
        <v>3.98196412598758</v>
      </c>
      <c r="H6800">
        <v>0</v>
      </c>
      <c r="I6800">
        <v>0.19118017680188301</v>
      </c>
      <c r="J6800" s="1">
        <v>0</v>
      </c>
      <c r="K6800" s="1">
        <v>150</v>
      </c>
    </row>
    <row r="6801" spans="1:11">
      <c r="A6801" t="s">
        <v>33</v>
      </c>
      <c r="B6801" t="s">
        <v>128</v>
      </c>
      <c r="C6801" t="s">
        <v>99</v>
      </c>
      <c r="D6801" t="s">
        <v>100</v>
      </c>
      <c r="E6801">
        <v>14</v>
      </c>
      <c r="F6801" t="s">
        <v>59</v>
      </c>
      <c r="G6801">
        <v>3.98196412598758</v>
      </c>
      <c r="H6801">
        <v>0</v>
      </c>
      <c r="I6801">
        <v>3.8693109208158501E-2</v>
      </c>
      <c r="J6801" s="1">
        <v>0</v>
      </c>
      <c r="K6801" s="1">
        <v>150</v>
      </c>
    </row>
    <row r="6802" spans="1:11">
      <c r="A6802" t="s">
        <v>33</v>
      </c>
      <c r="B6802" t="s">
        <v>128</v>
      </c>
      <c r="C6802" t="s">
        <v>99</v>
      </c>
      <c r="D6802" t="s">
        <v>100</v>
      </c>
      <c r="E6802">
        <v>14</v>
      </c>
      <c r="F6802" t="s">
        <v>83</v>
      </c>
      <c r="G6802">
        <v>3.98196412598758</v>
      </c>
      <c r="H6802">
        <v>0</v>
      </c>
      <c r="I6802">
        <v>-0.242953125348466</v>
      </c>
      <c r="J6802" s="1">
        <v>0</v>
      </c>
      <c r="K6802" s="1">
        <v>150</v>
      </c>
    </row>
    <row r="6803" spans="1:11">
      <c r="A6803" t="s">
        <v>33</v>
      </c>
      <c r="B6803" t="s">
        <v>128</v>
      </c>
      <c r="C6803" t="s">
        <v>99</v>
      </c>
      <c r="D6803" t="s">
        <v>100</v>
      </c>
      <c r="E6803">
        <v>14</v>
      </c>
      <c r="F6803" t="s">
        <v>65</v>
      </c>
      <c r="G6803">
        <v>3.98196412598758</v>
      </c>
      <c r="H6803">
        <v>0</v>
      </c>
      <c r="I6803">
        <v>0.20716567489731699</v>
      </c>
      <c r="J6803" s="1">
        <v>0</v>
      </c>
      <c r="K6803" s="1">
        <v>150</v>
      </c>
    </row>
    <row r="6804" spans="1:11">
      <c r="A6804" t="s">
        <v>33</v>
      </c>
      <c r="B6804" t="s">
        <v>128</v>
      </c>
      <c r="C6804" t="s">
        <v>99</v>
      </c>
      <c r="D6804" t="s">
        <v>100</v>
      </c>
      <c r="E6804">
        <v>14</v>
      </c>
      <c r="F6804" t="s">
        <v>64</v>
      </c>
      <c r="G6804">
        <v>3.98196412598758</v>
      </c>
      <c r="H6804">
        <v>0</v>
      </c>
      <c r="I6804">
        <v>0.30039638997490098</v>
      </c>
      <c r="J6804" s="1">
        <v>0</v>
      </c>
      <c r="K6804" s="1">
        <v>150</v>
      </c>
    </row>
    <row r="6805" spans="1:11">
      <c r="A6805" t="s">
        <v>33</v>
      </c>
      <c r="B6805" t="s">
        <v>128</v>
      </c>
      <c r="C6805" t="s">
        <v>99</v>
      </c>
      <c r="D6805" t="s">
        <v>100</v>
      </c>
      <c r="E6805">
        <v>14</v>
      </c>
      <c r="F6805" t="s">
        <v>17</v>
      </c>
      <c r="G6805">
        <v>3.98196412598758</v>
      </c>
      <c r="H6805">
        <v>0</v>
      </c>
      <c r="I6805">
        <v>-1.4558138090339201</v>
      </c>
      <c r="J6805" s="1">
        <v>0</v>
      </c>
      <c r="K6805" s="1">
        <v>150</v>
      </c>
    </row>
    <row r="6806" spans="1:11">
      <c r="A6806" t="s">
        <v>33</v>
      </c>
      <c r="B6806" t="s">
        <v>128</v>
      </c>
      <c r="C6806" t="s">
        <v>99</v>
      </c>
      <c r="D6806" t="s">
        <v>100</v>
      </c>
      <c r="E6806">
        <v>14</v>
      </c>
      <c r="F6806" t="s">
        <v>63</v>
      </c>
      <c r="G6806">
        <v>3.98196412598758</v>
      </c>
      <c r="H6806">
        <v>0</v>
      </c>
      <c r="I6806">
        <v>0.42120301952778</v>
      </c>
      <c r="J6806" s="1">
        <v>0</v>
      </c>
      <c r="K6806" s="1">
        <v>150</v>
      </c>
    </row>
    <row r="6807" spans="1:11">
      <c r="A6807" t="s">
        <v>33</v>
      </c>
      <c r="B6807" t="s">
        <v>128</v>
      </c>
      <c r="C6807" t="s">
        <v>99</v>
      </c>
      <c r="D6807" t="s">
        <v>100</v>
      </c>
      <c r="E6807">
        <v>14</v>
      </c>
      <c r="F6807" t="s">
        <v>72</v>
      </c>
      <c r="G6807">
        <v>3.98196412598758</v>
      </c>
      <c r="H6807">
        <v>0</v>
      </c>
      <c r="I6807">
        <v>-2.4011881310095098</v>
      </c>
      <c r="J6807" s="1">
        <v>0</v>
      </c>
      <c r="K6807" s="1">
        <v>150</v>
      </c>
    </row>
    <row r="6808" spans="1:11">
      <c r="A6808" t="s">
        <v>33</v>
      </c>
      <c r="B6808" t="s">
        <v>128</v>
      </c>
      <c r="C6808" t="s">
        <v>99</v>
      </c>
      <c r="D6808" t="s">
        <v>100</v>
      </c>
      <c r="E6808">
        <v>15</v>
      </c>
      <c r="F6808" t="s">
        <v>62</v>
      </c>
      <c r="G6808">
        <v>3.7730086361786599</v>
      </c>
      <c r="H6808">
        <v>0</v>
      </c>
      <c r="I6808">
        <v>0.69446650162139001</v>
      </c>
      <c r="J6808" s="1">
        <v>0</v>
      </c>
      <c r="K6808" s="1">
        <v>150</v>
      </c>
    </row>
    <row r="6809" spans="1:11">
      <c r="A6809" t="s">
        <v>33</v>
      </c>
      <c r="B6809" t="s">
        <v>128</v>
      </c>
      <c r="C6809" t="s">
        <v>99</v>
      </c>
      <c r="D6809" t="s">
        <v>100</v>
      </c>
      <c r="E6809">
        <v>15</v>
      </c>
      <c r="F6809" t="s">
        <v>84</v>
      </c>
      <c r="G6809">
        <v>3.7730086361786599</v>
      </c>
      <c r="H6809">
        <v>0</v>
      </c>
      <c r="I6809">
        <v>1.2148169334388901E-2</v>
      </c>
      <c r="J6809" s="1">
        <v>0</v>
      </c>
      <c r="K6809" s="1">
        <v>150</v>
      </c>
    </row>
    <row r="6810" spans="1:11">
      <c r="A6810" t="s">
        <v>33</v>
      </c>
      <c r="B6810" t="s">
        <v>128</v>
      </c>
      <c r="C6810" t="s">
        <v>99</v>
      </c>
      <c r="D6810" t="s">
        <v>100</v>
      </c>
      <c r="E6810">
        <v>15</v>
      </c>
      <c r="F6810" t="s">
        <v>80</v>
      </c>
      <c r="G6810">
        <v>3.7730086361786599</v>
      </c>
      <c r="H6810">
        <v>0</v>
      </c>
      <c r="I6810">
        <v>4.2411648006056603E-2</v>
      </c>
      <c r="J6810" s="1">
        <v>0</v>
      </c>
      <c r="K6810" s="1">
        <v>150</v>
      </c>
    </row>
    <row r="6811" spans="1:11">
      <c r="A6811" t="s">
        <v>33</v>
      </c>
      <c r="B6811" t="s">
        <v>128</v>
      </c>
      <c r="C6811" t="s">
        <v>99</v>
      </c>
      <c r="D6811" t="s">
        <v>100</v>
      </c>
      <c r="E6811">
        <v>15</v>
      </c>
      <c r="F6811" t="s">
        <v>81</v>
      </c>
      <c r="G6811">
        <v>3.7730086361786599</v>
      </c>
      <c r="H6811">
        <v>0</v>
      </c>
      <c r="I6811">
        <v>8.3087129025728804E-3</v>
      </c>
      <c r="J6811" s="1">
        <v>0</v>
      </c>
      <c r="K6811" s="1">
        <v>150</v>
      </c>
    </row>
    <row r="6812" spans="1:11">
      <c r="A6812" t="s">
        <v>33</v>
      </c>
      <c r="B6812" t="s">
        <v>128</v>
      </c>
      <c r="C6812" t="s">
        <v>99</v>
      </c>
      <c r="D6812" t="s">
        <v>100</v>
      </c>
      <c r="E6812">
        <v>15</v>
      </c>
      <c r="F6812" t="s">
        <v>79</v>
      </c>
      <c r="G6812">
        <v>3.7730086361786599</v>
      </c>
      <c r="H6812">
        <v>0</v>
      </c>
      <c r="I6812">
        <v>6.1073080267932199E-2</v>
      </c>
      <c r="J6812" s="1">
        <v>0</v>
      </c>
      <c r="K6812" s="1">
        <v>150</v>
      </c>
    </row>
    <row r="6813" spans="1:11">
      <c r="A6813" t="s">
        <v>33</v>
      </c>
      <c r="B6813" t="s">
        <v>128</v>
      </c>
      <c r="C6813" t="s">
        <v>99</v>
      </c>
      <c r="D6813" t="s">
        <v>100</v>
      </c>
      <c r="E6813">
        <v>15</v>
      </c>
      <c r="F6813" t="s">
        <v>66</v>
      </c>
      <c r="G6813">
        <v>3.7730086361786599</v>
      </c>
      <c r="H6813">
        <v>0</v>
      </c>
      <c r="I6813">
        <v>0.13882395023499</v>
      </c>
      <c r="J6813" s="1">
        <v>0</v>
      </c>
      <c r="K6813" s="1">
        <v>150</v>
      </c>
    </row>
    <row r="6814" spans="1:11">
      <c r="A6814" t="s">
        <v>33</v>
      </c>
      <c r="B6814" t="s">
        <v>128</v>
      </c>
      <c r="C6814" t="s">
        <v>99</v>
      </c>
      <c r="D6814" t="s">
        <v>100</v>
      </c>
      <c r="E6814">
        <v>15</v>
      </c>
      <c r="F6814" t="s">
        <v>56</v>
      </c>
      <c r="G6814">
        <v>3.7730086361786599</v>
      </c>
      <c r="H6814">
        <v>0</v>
      </c>
      <c r="I6814">
        <v>0.23001645465380799</v>
      </c>
      <c r="J6814" s="1">
        <v>0</v>
      </c>
      <c r="K6814" s="1">
        <v>150</v>
      </c>
    </row>
    <row r="6815" spans="1:11">
      <c r="A6815" t="s">
        <v>33</v>
      </c>
      <c r="B6815" t="s">
        <v>128</v>
      </c>
      <c r="C6815" t="s">
        <v>99</v>
      </c>
      <c r="D6815" t="s">
        <v>100</v>
      </c>
      <c r="E6815">
        <v>15</v>
      </c>
      <c r="F6815" t="s">
        <v>82</v>
      </c>
      <c r="G6815">
        <v>3.7730086361786599</v>
      </c>
      <c r="H6815">
        <v>0</v>
      </c>
      <c r="I6815">
        <v>-0.18084810620780201</v>
      </c>
      <c r="J6815" s="1">
        <v>0</v>
      </c>
      <c r="K6815" s="1">
        <v>150</v>
      </c>
    </row>
    <row r="6816" spans="1:11">
      <c r="A6816" t="s">
        <v>33</v>
      </c>
      <c r="B6816" t="s">
        <v>128</v>
      </c>
      <c r="C6816" t="s">
        <v>99</v>
      </c>
      <c r="D6816" t="s">
        <v>100</v>
      </c>
      <c r="E6816">
        <v>15</v>
      </c>
      <c r="F6816" t="s">
        <v>85</v>
      </c>
      <c r="G6816">
        <v>3.7730086361786599</v>
      </c>
      <c r="H6816">
        <v>0</v>
      </c>
      <c r="I6816">
        <v>-1.96763831640104E-4</v>
      </c>
      <c r="J6816" s="1">
        <v>0</v>
      </c>
      <c r="K6816" s="1">
        <v>18.393442622950801</v>
      </c>
    </row>
    <row r="6817" spans="1:11">
      <c r="A6817" t="s">
        <v>33</v>
      </c>
      <c r="B6817" t="s">
        <v>128</v>
      </c>
      <c r="C6817" t="s">
        <v>99</v>
      </c>
      <c r="D6817" t="s">
        <v>100</v>
      </c>
      <c r="E6817">
        <v>15</v>
      </c>
      <c r="F6817" t="s">
        <v>85</v>
      </c>
      <c r="G6817">
        <v>3.7730086361786599</v>
      </c>
      <c r="H6817">
        <v>1</v>
      </c>
      <c r="I6817">
        <v>9.8809253394500397E-3</v>
      </c>
      <c r="J6817" s="1">
        <v>18.393442622950801</v>
      </c>
      <c r="K6817" s="1">
        <v>150</v>
      </c>
    </row>
    <row r="6818" spans="1:11">
      <c r="A6818" t="s">
        <v>33</v>
      </c>
      <c r="B6818" t="s">
        <v>128</v>
      </c>
      <c r="C6818" t="s">
        <v>99</v>
      </c>
      <c r="D6818" t="s">
        <v>100</v>
      </c>
      <c r="E6818">
        <v>15</v>
      </c>
      <c r="F6818" t="s">
        <v>55</v>
      </c>
      <c r="G6818">
        <v>3.7730086361786599</v>
      </c>
      <c r="H6818">
        <v>0</v>
      </c>
      <c r="I6818">
        <v>0.144086546055118</v>
      </c>
      <c r="J6818" s="1">
        <v>0</v>
      </c>
      <c r="K6818" s="1">
        <v>150</v>
      </c>
    </row>
    <row r="6819" spans="1:11">
      <c r="A6819" t="s">
        <v>33</v>
      </c>
      <c r="B6819" t="s">
        <v>128</v>
      </c>
      <c r="C6819" t="s">
        <v>99</v>
      </c>
      <c r="D6819" t="s">
        <v>100</v>
      </c>
      <c r="E6819">
        <v>15</v>
      </c>
      <c r="F6819" t="s">
        <v>61</v>
      </c>
      <c r="G6819">
        <v>3.7730086361786599</v>
      </c>
      <c r="H6819">
        <v>0</v>
      </c>
      <c r="I6819">
        <v>0.686099203215913</v>
      </c>
      <c r="J6819" s="1">
        <v>0</v>
      </c>
      <c r="K6819" s="1">
        <v>150</v>
      </c>
    </row>
    <row r="6820" spans="1:11">
      <c r="A6820" t="s">
        <v>33</v>
      </c>
      <c r="B6820" t="s">
        <v>128</v>
      </c>
      <c r="C6820" t="s">
        <v>99</v>
      </c>
      <c r="D6820" t="s">
        <v>100</v>
      </c>
      <c r="E6820">
        <v>15</v>
      </c>
      <c r="F6820" t="s">
        <v>60</v>
      </c>
      <c r="G6820">
        <v>3.7730086361786599</v>
      </c>
      <c r="H6820">
        <v>0</v>
      </c>
      <c r="I6820">
        <v>0.41530196115268803</v>
      </c>
      <c r="J6820" s="1">
        <v>0</v>
      </c>
      <c r="K6820" s="1">
        <v>150</v>
      </c>
    </row>
    <row r="6821" spans="1:11">
      <c r="A6821" t="s">
        <v>33</v>
      </c>
      <c r="B6821" t="s">
        <v>128</v>
      </c>
      <c r="C6821" t="s">
        <v>99</v>
      </c>
      <c r="D6821" t="s">
        <v>100</v>
      </c>
      <c r="E6821">
        <v>15</v>
      </c>
      <c r="F6821" t="s">
        <v>57</v>
      </c>
      <c r="G6821">
        <v>3.7730086361786599</v>
      </c>
      <c r="H6821">
        <v>0</v>
      </c>
      <c r="I6821">
        <v>0.176235461117252</v>
      </c>
      <c r="J6821" s="1">
        <v>0</v>
      </c>
      <c r="K6821" s="1">
        <v>150</v>
      </c>
    </row>
    <row r="6822" spans="1:11">
      <c r="A6822" t="s">
        <v>33</v>
      </c>
      <c r="B6822" t="s">
        <v>128</v>
      </c>
      <c r="C6822" t="s">
        <v>99</v>
      </c>
      <c r="D6822" t="s">
        <v>100</v>
      </c>
      <c r="E6822">
        <v>15</v>
      </c>
      <c r="F6822" t="s">
        <v>59</v>
      </c>
      <c r="G6822">
        <v>3.7730086361786599</v>
      </c>
      <c r="H6822">
        <v>0</v>
      </c>
      <c r="I6822">
        <v>8.0703599176091406E-2</v>
      </c>
      <c r="J6822" s="1">
        <v>0</v>
      </c>
      <c r="K6822" s="1">
        <v>150</v>
      </c>
    </row>
    <row r="6823" spans="1:11">
      <c r="A6823" t="s">
        <v>33</v>
      </c>
      <c r="B6823" t="s">
        <v>128</v>
      </c>
      <c r="C6823" t="s">
        <v>99</v>
      </c>
      <c r="D6823" t="s">
        <v>100</v>
      </c>
      <c r="E6823">
        <v>15</v>
      </c>
      <c r="F6823" t="s">
        <v>83</v>
      </c>
      <c r="G6823">
        <v>3.7730086361786599</v>
      </c>
      <c r="H6823">
        <v>0</v>
      </c>
      <c r="I6823">
        <v>-0.151538261421437</v>
      </c>
      <c r="J6823" s="1">
        <v>0</v>
      </c>
      <c r="K6823" s="1">
        <v>150</v>
      </c>
    </row>
    <row r="6824" spans="1:11">
      <c r="A6824" t="s">
        <v>33</v>
      </c>
      <c r="B6824" t="s">
        <v>128</v>
      </c>
      <c r="C6824" t="s">
        <v>99</v>
      </c>
      <c r="D6824" t="s">
        <v>100</v>
      </c>
      <c r="E6824">
        <v>15</v>
      </c>
      <c r="F6824" t="s">
        <v>65</v>
      </c>
      <c r="G6824">
        <v>3.7730086361786599</v>
      </c>
      <c r="H6824">
        <v>0</v>
      </c>
      <c r="I6824">
        <v>0.20539946523446501</v>
      </c>
      <c r="J6824" s="1">
        <v>0</v>
      </c>
      <c r="K6824" s="1">
        <v>150</v>
      </c>
    </row>
    <row r="6825" spans="1:11">
      <c r="A6825" t="s">
        <v>33</v>
      </c>
      <c r="B6825" t="s">
        <v>128</v>
      </c>
      <c r="C6825" t="s">
        <v>99</v>
      </c>
      <c r="D6825" t="s">
        <v>100</v>
      </c>
      <c r="E6825">
        <v>15</v>
      </c>
      <c r="F6825" t="s">
        <v>64</v>
      </c>
      <c r="G6825">
        <v>3.7730086361786599</v>
      </c>
      <c r="H6825">
        <v>0</v>
      </c>
      <c r="I6825">
        <v>0.29367634968781797</v>
      </c>
      <c r="J6825" s="1">
        <v>0</v>
      </c>
      <c r="K6825" s="1">
        <v>150</v>
      </c>
    </row>
    <row r="6826" spans="1:11">
      <c r="A6826" t="s">
        <v>33</v>
      </c>
      <c r="B6826" t="s">
        <v>128</v>
      </c>
      <c r="C6826" t="s">
        <v>99</v>
      </c>
      <c r="D6826" t="s">
        <v>100</v>
      </c>
      <c r="E6826">
        <v>15</v>
      </c>
      <c r="F6826" t="s">
        <v>17</v>
      </c>
      <c r="G6826">
        <v>3.7730086361786599</v>
      </c>
      <c r="H6826">
        <v>0</v>
      </c>
      <c r="I6826">
        <v>-1.6507242653531899</v>
      </c>
      <c r="J6826" s="1">
        <v>0</v>
      </c>
      <c r="K6826" s="1">
        <v>150</v>
      </c>
    </row>
    <row r="6827" spans="1:11">
      <c r="A6827" t="s">
        <v>33</v>
      </c>
      <c r="B6827" t="s">
        <v>128</v>
      </c>
      <c r="C6827" t="s">
        <v>99</v>
      </c>
      <c r="D6827" t="s">
        <v>100</v>
      </c>
      <c r="E6827">
        <v>15</v>
      </c>
      <c r="F6827" t="s">
        <v>63</v>
      </c>
      <c r="G6827">
        <v>3.7730086361786599</v>
      </c>
      <c r="H6827">
        <v>0</v>
      </c>
      <c r="I6827">
        <v>0.45222375632246697</v>
      </c>
      <c r="J6827" s="1">
        <v>0</v>
      </c>
      <c r="K6827" s="1">
        <v>150</v>
      </c>
    </row>
    <row r="6828" spans="1:11">
      <c r="A6828" t="s">
        <v>33</v>
      </c>
      <c r="B6828" t="s">
        <v>128</v>
      </c>
      <c r="C6828" t="s">
        <v>99</v>
      </c>
      <c r="D6828" t="s">
        <v>100</v>
      </c>
      <c r="E6828">
        <v>15</v>
      </c>
      <c r="F6828" t="s">
        <v>72</v>
      </c>
      <c r="G6828">
        <v>3.7730086361786599</v>
      </c>
      <c r="H6828">
        <v>0</v>
      </c>
      <c r="I6828">
        <v>-2.1946073965745199</v>
      </c>
      <c r="J6828" s="1">
        <v>0</v>
      </c>
      <c r="K6828" s="1">
        <v>150</v>
      </c>
    </row>
    <row r="6829" spans="1:11">
      <c r="A6829" t="s">
        <v>33</v>
      </c>
      <c r="B6829" t="s">
        <v>128</v>
      </c>
      <c r="C6829" t="s">
        <v>99</v>
      </c>
      <c r="D6829" t="s">
        <v>100</v>
      </c>
      <c r="E6829">
        <v>16</v>
      </c>
      <c r="F6829" t="s">
        <v>62</v>
      </c>
      <c r="G6829">
        <v>3.3727272169424798</v>
      </c>
      <c r="H6829">
        <v>0</v>
      </c>
      <c r="I6829">
        <v>0.635581753790041</v>
      </c>
      <c r="J6829" s="1">
        <v>0</v>
      </c>
      <c r="K6829" s="1">
        <v>150</v>
      </c>
    </row>
    <row r="6830" spans="1:11">
      <c r="A6830" t="s">
        <v>33</v>
      </c>
      <c r="B6830" t="s">
        <v>128</v>
      </c>
      <c r="C6830" t="s">
        <v>99</v>
      </c>
      <c r="D6830" t="s">
        <v>100</v>
      </c>
      <c r="E6830">
        <v>16</v>
      </c>
      <c r="F6830" t="s">
        <v>84</v>
      </c>
      <c r="G6830">
        <v>3.3727272169424798</v>
      </c>
      <c r="H6830">
        <v>0</v>
      </c>
      <c r="I6830">
        <v>1.8633666549858902E-2</v>
      </c>
      <c r="J6830" s="1">
        <v>0</v>
      </c>
      <c r="K6830" s="1">
        <v>150</v>
      </c>
    </row>
    <row r="6831" spans="1:11">
      <c r="A6831" t="s">
        <v>33</v>
      </c>
      <c r="B6831" t="s">
        <v>128</v>
      </c>
      <c r="C6831" t="s">
        <v>99</v>
      </c>
      <c r="D6831" t="s">
        <v>100</v>
      </c>
      <c r="E6831">
        <v>16</v>
      </c>
      <c r="F6831" t="s">
        <v>80</v>
      </c>
      <c r="G6831">
        <v>3.3727272169424798</v>
      </c>
      <c r="H6831">
        <v>0</v>
      </c>
      <c r="I6831">
        <v>4.0297136615859298E-2</v>
      </c>
      <c r="J6831" s="1">
        <v>0</v>
      </c>
      <c r="K6831" s="1">
        <v>150</v>
      </c>
    </row>
    <row r="6832" spans="1:11">
      <c r="A6832" t="s">
        <v>33</v>
      </c>
      <c r="B6832" t="s">
        <v>128</v>
      </c>
      <c r="C6832" t="s">
        <v>99</v>
      </c>
      <c r="D6832" t="s">
        <v>100</v>
      </c>
      <c r="E6832">
        <v>16</v>
      </c>
      <c r="F6832" t="s">
        <v>81</v>
      </c>
      <c r="G6832">
        <v>3.3727272169424798</v>
      </c>
      <c r="H6832">
        <v>0</v>
      </c>
      <c r="I6832">
        <v>5.6577415982244196E-3</v>
      </c>
      <c r="J6832" s="1">
        <v>0</v>
      </c>
      <c r="K6832" s="1">
        <v>150</v>
      </c>
    </row>
    <row r="6833" spans="1:11">
      <c r="A6833" t="s">
        <v>33</v>
      </c>
      <c r="B6833" t="s">
        <v>128</v>
      </c>
      <c r="C6833" t="s">
        <v>99</v>
      </c>
      <c r="D6833" t="s">
        <v>100</v>
      </c>
      <c r="E6833">
        <v>16</v>
      </c>
      <c r="F6833" t="s">
        <v>79</v>
      </c>
      <c r="G6833">
        <v>3.3727272169424798</v>
      </c>
      <c r="H6833">
        <v>0</v>
      </c>
      <c r="I6833">
        <v>4.8683319857790702E-2</v>
      </c>
      <c r="J6833" s="1">
        <v>0</v>
      </c>
      <c r="K6833" s="1">
        <v>150</v>
      </c>
    </row>
    <row r="6834" spans="1:11">
      <c r="A6834" t="s">
        <v>33</v>
      </c>
      <c r="B6834" t="s">
        <v>128</v>
      </c>
      <c r="C6834" t="s">
        <v>99</v>
      </c>
      <c r="D6834" t="s">
        <v>100</v>
      </c>
      <c r="E6834">
        <v>16</v>
      </c>
      <c r="F6834" t="s">
        <v>66</v>
      </c>
      <c r="G6834">
        <v>3.3727272169424798</v>
      </c>
      <c r="H6834">
        <v>0</v>
      </c>
      <c r="I6834">
        <v>0.15638248066895</v>
      </c>
      <c r="J6834" s="1">
        <v>0</v>
      </c>
      <c r="K6834" s="1">
        <v>150</v>
      </c>
    </row>
    <row r="6835" spans="1:11">
      <c r="A6835" t="s">
        <v>33</v>
      </c>
      <c r="B6835" t="s">
        <v>128</v>
      </c>
      <c r="C6835" t="s">
        <v>99</v>
      </c>
      <c r="D6835" t="s">
        <v>100</v>
      </c>
      <c r="E6835">
        <v>16</v>
      </c>
      <c r="F6835" t="s">
        <v>56</v>
      </c>
      <c r="G6835">
        <v>3.3727272169424798</v>
      </c>
      <c r="H6835">
        <v>0</v>
      </c>
      <c r="I6835">
        <v>0.21240135476336999</v>
      </c>
      <c r="J6835" s="1">
        <v>0</v>
      </c>
      <c r="K6835" s="1">
        <v>150</v>
      </c>
    </row>
    <row r="6836" spans="1:11">
      <c r="A6836" t="s">
        <v>33</v>
      </c>
      <c r="B6836" t="s">
        <v>128</v>
      </c>
      <c r="C6836" t="s">
        <v>99</v>
      </c>
      <c r="D6836" t="s">
        <v>100</v>
      </c>
      <c r="E6836">
        <v>16</v>
      </c>
      <c r="F6836" t="s">
        <v>82</v>
      </c>
      <c r="G6836">
        <v>3.3727272169424798</v>
      </c>
      <c r="H6836">
        <v>0</v>
      </c>
      <c r="I6836">
        <v>-0.12565909549783999</v>
      </c>
      <c r="J6836" s="1">
        <v>0</v>
      </c>
      <c r="K6836" s="1">
        <v>150</v>
      </c>
    </row>
    <row r="6837" spans="1:11">
      <c r="A6837" t="s">
        <v>33</v>
      </c>
      <c r="B6837" t="s">
        <v>128</v>
      </c>
      <c r="C6837" t="s">
        <v>99</v>
      </c>
      <c r="D6837" t="s">
        <v>100</v>
      </c>
      <c r="E6837">
        <v>16</v>
      </c>
      <c r="F6837" t="s">
        <v>85</v>
      </c>
      <c r="G6837">
        <v>3.3727272169424798</v>
      </c>
      <c r="H6837">
        <v>0</v>
      </c>
      <c r="I6837">
        <v>1.06921995185693E-3</v>
      </c>
      <c r="J6837" s="1">
        <v>0</v>
      </c>
      <c r="K6837" s="1">
        <v>22.2950819672131</v>
      </c>
    </row>
    <row r="6838" spans="1:11">
      <c r="A6838" t="s">
        <v>33</v>
      </c>
      <c r="B6838" t="s">
        <v>128</v>
      </c>
      <c r="C6838" t="s">
        <v>99</v>
      </c>
      <c r="D6838" t="s">
        <v>100</v>
      </c>
      <c r="E6838">
        <v>16</v>
      </c>
      <c r="F6838" t="s">
        <v>85</v>
      </c>
      <c r="G6838">
        <v>3.3727272169424798</v>
      </c>
      <c r="H6838">
        <v>1</v>
      </c>
      <c r="I6838">
        <v>1.0908746699515E-2</v>
      </c>
      <c r="J6838" s="1">
        <v>22.2950819672131</v>
      </c>
      <c r="K6838" s="1">
        <v>150</v>
      </c>
    </row>
    <row r="6839" spans="1:11">
      <c r="A6839" t="s">
        <v>33</v>
      </c>
      <c r="B6839" t="s">
        <v>128</v>
      </c>
      <c r="C6839" t="s">
        <v>99</v>
      </c>
      <c r="D6839" t="s">
        <v>100</v>
      </c>
      <c r="E6839">
        <v>16</v>
      </c>
      <c r="F6839" t="s">
        <v>55</v>
      </c>
      <c r="G6839">
        <v>3.3727272169424798</v>
      </c>
      <c r="H6839">
        <v>0</v>
      </c>
      <c r="I6839">
        <v>0.185759192810553</v>
      </c>
      <c r="J6839" s="1">
        <v>0</v>
      </c>
      <c r="K6839" s="1">
        <v>150</v>
      </c>
    </row>
    <row r="6840" spans="1:11">
      <c r="A6840" t="s">
        <v>33</v>
      </c>
      <c r="B6840" t="s">
        <v>128</v>
      </c>
      <c r="C6840" t="s">
        <v>99</v>
      </c>
      <c r="D6840" t="s">
        <v>100</v>
      </c>
      <c r="E6840">
        <v>16</v>
      </c>
      <c r="F6840" t="s">
        <v>61</v>
      </c>
      <c r="G6840">
        <v>3.3727272169424798</v>
      </c>
      <c r="H6840">
        <v>0</v>
      </c>
      <c r="I6840">
        <v>0.658000752427918</v>
      </c>
      <c r="J6840" s="1">
        <v>0</v>
      </c>
      <c r="K6840" s="1">
        <v>150</v>
      </c>
    </row>
    <row r="6841" spans="1:11">
      <c r="A6841" t="s">
        <v>33</v>
      </c>
      <c r="B6841" t="s">
        <v>128</v>
      </c>
      <c r="C6841" t="s">
        <v>99</v>
      </c>
      <c r="D6841" t="s">
        <v>100</v>
      </c>
      <c r="E6841">
        <v>16</v>
      </c>
      <c r="F6841" t="s">
        <v>60</v>
      </c>
      <c r="G6841">
        <v>3.3727272169424798</v>
      </c>
      <c r="H6841">
        <v>0</v>
      </c>
      <c r="I6841">
        <v>0.39887278271364401</v>
      </c>
      <c r="J6841" s="1">
        <v>0</v>
      </c>
      <c r="K6841" s="1">
        <v>150</v>
      </c>
    </row>
    <row r="6842" spans="1:11">
      <c r="A6842" t="s">
        <v>33</v>
      </c>
      <c r="B6842" t="s">
        <v>128</v>
      </c>
      <c r="C6842" t="s">
        <v>99</v>
      </c>
      <c r="D6842" t="s">
        <v>100</v>
      </c>
      <c r="E6842">
        <v>16</v>
      </c>
      <c r="F6842" t="s">
        <v>57</v>
      </c>
      <c r="G6842">
        <v>3.3727272169424798</v>
      </c>
      <c r="H6842">
        <v>0</v>
      </c>
      <c r="I6842">
        <v>0.162264044771747</v>
      </c>
      <c r="J6842" s="1">
        <v>0</v>
      </c>
      <c r="K6842" s="1">
        <v>150</v>
      </c>
    </row>
    <row r="6843" spans="1:11">
      <c r="A6843" t="s">
        <v>33</v>
      </c>
      <c r="B6843" t="s">
        <v>128</v>
      </c>
      <c r="C6843" t="s">
        <v>99</v>
      </c>
      <c r="D6843" t="s">
        <v>100</v>
      </c>
      <c r="E6843">
        <v>16</v>
      </c>
      <c r="F6843" t="s">
        <v>59</v>
      </c>
      <c r="G6843">
        <v>3.3727272169424798</v>
      </c>
      <c r="H6843">
        <v>0</v>
      </c>
      <c r="I6843">
        <v>4.5202231057426899E-2</v>
      </c>
      <c r="J6843" s="1">
        <v>0</v>
      </c>
      <c r="K6843" s="1">
        <v>150</v>
      </c>
    </row>
    <row r="6844" spans="1:11">
      <c r="A6844" t="s">
        <v>33</v>
      </c>
      <c r="B6844" t="s">
        <v>128</v>
      </c>
      <c r="C6844" t="s">
        <v>99</v>
      </c>
      <c r="D6844" t="s">
        <v>100</v>
      </c>
      <c r="E6844">
        <v>16</v>
      </c>
      <c r="F6844" t="s">
        <v>83</v>
      </c>
      <c r="G6844">
        <v>3.3727272169424798</v>
      </c>
      <c r="H6844">
        <v>0</v>
      </c>
      <c r="I6844">
        <v>-3.1509019942301798E-2</v>
      </c>
      <c r="J6844" s="1">
        <v>0</v>
      </c>
      <c r="K6844" s="1">
        <v>150</v>
      </c>
    </row>
    <row r="6845" spans="1:11">
      <c r="A6845" t="s">
        <v>33</v>
      </c>
      <c r="B6845" t="s">
        <v>128</v>
      </c>
      <c r="C6845" t="s">
        <v>99</v>
      </c>
      <c r="D6845" t="s">
        <v>100</v>
      </c>
      <c r="E6845">
        <v>16</v>
      </c>
      <c r="F6845" t="s">
        <v>65</v>
      </c>
      <c r="G6845">
        <v>3.3727272169424798</v>
      </c>
      <c r="H6845">
        <v>0</v>
      </c>
      <c r="I6845">
        <v>0.18869029050446801</v>
      </c>
      <c r="J6845" s="1">
        <v>0</v>
      </c>
      <c r="K6845" s="1">
        <v>150</v>
      </c>
    </row>
    <row r="6846" spans="1:11">
      <c r="A6846" t="s">
        <v>33</v>
      </c>
      <c r="B6846" t="s">
        <v>128</v>
      </c>
      <c r="C6846" t="s">
        <v>99</v>
      </c>
      <c r="D6846" t="s">
        <v>100</v>
      </c>
      <c r="E6846">
        <v>16</v>
      </c>
      <c r="F6846" t="s">
        <v>64</v>
      </c>
      <c r="G6846">
        <v>3.3727272169424798</v>
      </c>
      <c r="H6846">
        <v>0</v>
      </c>
      <c r="I6846">
        <v>0.30846739484629498</v>
      </c>
      <c r="J6846" s="1">
        <v>0</v>
      </c>
      <c r="K6846" s="1">
        <v>150</v>
      </c>
    </row>
    <row r="6847" spans="1:11">
      <c r="A6847" t="s">
        <v>33</v>
      </c>
      <c r="B6847" t="s">
        <v>128</v>
      </c>
      <c r="C6847" t="s">
        <v>99</v>
      </c>
      <c r="D6847" t="s">
        <v>100</v>
      </c>
      <c r="E6847">
        <v>16</v>
      </c>
      <c r="F6847" t="s">
        <v>17</v>
      </c>
      <c r="G6847">
        <v>3.3727272169424798</v>
      </c>
      <c r="H6847">
        <v>0</v>
      </c>
      <c r="I6847">
        <v>-1.44424733829199</v>
      </c>
      <c r="J6847" s="1">
        <v>0</v>
      </c>
      <c r="K6847" s="1">
        <v>150</v>
      </c>
    </row>
    <row r="6848" spans="1:11">
      <c r="A6848" t="s">
        <v>33</v>
      </c>
      <c r="B6848" t="s">
        <v>128</v>
      </c>
      <c r="C6848" t="s">
        <v>99</v>
      </c>
      <c r="D6848" t="s">
        <v>100</v>
      </c>
      <c r="E6848">
        <v>16</v>
      </c>
      <c r="F6848" t="s">
        <v>63</v>
      </c>
      <c r="G6848">
        <v>3.3727272169424798</v>
      </c>
      <c r="H6848">
        <v>0</v>
      </c>
      <c r="I6848">
        <v>0.44757321514409099</v>
      </c>
      <c r="J6848" s="1">
        <v>0</v>
      </c>
      <c r="K6848" s="1">
        <v>150</v>
      </c>
    </row>
    <row r="6849" spans="1:11">
      <c r="A6849" t="s">
        <v>33</v>
      </c>
      <c r="B6849" t="s">
        <v>128</v>
      </c>
      <c r="C6849" t="s">
        <v>99</v>
      </c>
      <c r="D6849" t="s">
        <v>100</v>
      </c>
      <c r="E6849">
        <v>16</v>
      </c>
      <c r="F6849" t="s">
        <v>72</v>
      </c>
      <c r="G6849">
        <v>3.3727272169424798</v>
      </c>
      <c r="H6849">
        <v>0</v>
      </c>
      <c r="I6849">
        <v>-1.8925262688150699</v>
      </c>
      <c r="J6849" s="1">
        <v>0</v>
      </c>
      <c r="K6849" s="1">
        <v>150</v>
      </c>
    </row>
    <row r="6850" spans="1:11">
      <c r="A6850" t="s">
        <v>33</v>
      </c>
      <c r="B6850" t="s">
        <v>128</v>
      </c>
      <c r="C6850" t="s">
        <v>99</v>
      </c>
      <c r="D6850" t="s">
        <v>100</v>
      </c>
      <c r="E6850">
        <v>17</v>
      </c>
      <c r="F6850" t="s">
        <v>62</v>
      </c>
      <c r="G6850">
        <v>2.4535114531044599</v>
      </c>
      <c r="H6850">
        <v>0</v>
      </c>
      <c r="I6850">
        <v>0.58945454005256603</v>
      </c>
      <c r="J6850" s="1">
        <v>0</v>
      </c>
      <c r="K6850" s="1">
        <v>150</v>
      </c>
    </row>
    <row r="6851" spans="1:11">
      <c r="A6851" t="s">
        <v>33</v>
      </c>
      <c r="B6851" t="s">
        <v>128</v>
      </c>
      <c r="C6851" t="s">
        <v>99</v>
      </c>
      <c r="D6851" t="s">
        <v>100</v>
      </c>
      <c r="E6851">
        <v>17</v>
      </c>
      <c r="F6851" t="s">
        <v>84</v>
      </c>
      <c r="G6851">
        <v>2.4535114531044599</v>
      </c>
      <c r="H6851">
        <v>0</v>
      </c>
      <c r="I6851">
        <v>1.78586366223762E-2</v>
      </c>
      <c r="J6851" s="1">
        <v>0</v>
      </c>
      <c r="K6851" s="1">
        <v>150</v>
      </c>
    </row>
    <row r="6852" spans="1:11">
      <c r="A6852" t="s">
        <v>33</v>
      </c>
      <c r="B6852" t="s">
        <v>128</v>
      </c>
      <c r="C6852" t="s">
        <v>99</v>
      </c>
      <c r="D6852" t="s">
        <v>100</v>
      </c>
      <c r="E6852">
        <v>17</v>
      </c>
      <c r="F6852" t="s">
        <v>80</v>
      </c>
      <c r="G6852">
        <v>2.4535114531044599</v>
      </c>
      <c r="H6852">
        <v>0</v>
      </c>
      <c r="I6852">
        <v>3.4376930665411698E-2</v>
      </c>
      <c r="J6852" s="1">
        <v>0</v>
      </c>
      <c r="K6852" s="1">
        <v>150</v>
      </c>
    </row>
    <row r="6853" spans="1:11">
      <c r="A6853" t="s">
        <v>33</v>
      </c>
      <c r="B6853" t="s">
        <v>128</v>
      </c>
      <c r="C6853" t="s">
        <v>99</v>
      </c>
      <c r="D6853" t="s">
        <v>100</v>
      </c>
      <c r="E6853">
        <v>17</v>
      </c>
      <c r="F6853" t="s">
        <v>81</v>
      </c>
      <c r="G6853">
        <v>2.4535114531044599</v>
      </c>
      <c r="H6853">
        <v>0</v>
      </c>
      <c r="I6853">
        <v>2.0945485958099798E-3</v>
      </c>
      <c r="J6853" s="1">
        <v>0</v>
      </c>
      <c r="K6853" s="1">
        <v>150</v>
      </c>
    </row>
    <row r="6854" spans="1:11">
      <c r="A6854" t="s">
        <v>33</v>
      </c>
      <c r="B6854" t="s">
        <v>128</v>
      </c>
      <c r="C6854" t="s">
        <v>99</v>
      </c>
      <c r="D6854" t="s">
        <v>100</v>
      </c>
      <c r="E6854">
        <v>17</v>
      </c>
      <c r="F6854" t="s">
        <v>79</v>
      </c>
      <c r="G6854">
        <v>2.4535114531044599</v>
      </c>
      <c r="H6854">
        <v>0</v>
      </c>
      <c r="I6854">
        <v>5.4560241464199202E-2</v>
      </c>
      <c r="J6854" s="1">
        <v>0</v>
      </c>
      <c r="K6854" s="1">
        <v>150</v>
      </c>
    </row>
    <row r="6855" spans="1:11">
      <c r="A6855" t="s">
        <v>33</v>
      </c>
      <c r="B6855" t="s">
        <v>128</v>
      </c>
      <c r="C6855" t="s">
        <v>99</v>
      </c>
      <c r="D6855" t="s">
        <v>100</v>
      </c>
      <c r="E6855">
        <v>17</v>
      </c>
      <c r="F6855" t="s">
        <v>66</v>
      </c>
      <c r="G6855">
        <v>2.4535114531044599</v>
      </c>
      <c r="H6855">
        <v>0</v>
      </c>
      <c r="I6855">
        <v>0.28842262118616002</v>
      </c>
      <c r="J6855" s="1">
        <v>0</v>
      </c>
      <c r="K6855" s="1">
        <v>150</v>
      </c>
    </row>
    <row r="6856" spans="1:11">
      <c r="A6856" t="s">
        <v>33</v>
      </c>
      <c r="B6856" t="s">
        <v>128</v>
      </c>
      <c r="C6856" t="s">
        <v>99</v>
      </c>
      <c r="D6856" t="s">
        <v>100</v>
      </c>
      <c r="E6856">
        <v>17</v>
      </c>
      <c r="F6856" t="s">
        <v>56</v>
      </c>
      <c r="G6856">
        <v>2.4535114531044599</v>
      </c>
      <c r="H6856">
        <v>0</v>
      </c>
      <c r="I6856">
        <v>0.29266928686199001</v>
      </c>
      <c r="J6856" s="1">
        <v>0</v>
      </c>
      <c r="K6856" s="1">
        <v>150</v>
      </c>
    </row>
    <row r="6857" spans="1:11">
      <c r="A6857" t="s">
        <v>33</v>
      </c>
      <c r="B6857" t="s">
        <v>128</v>
      </c>
      <c r="C6857" t="s">
        <v>99</v>
      </c>
      <c r="D6857" t="s">
        <v>100</v>
      </c>
      <c r="E6857">
        <v>17</v>
      </c>
      <c r="F6857" t="s">
        <v>82</v>
      </c>
      <c r="G6857">
        <v>2.4535114531044599</v>
      </c>
      <c r="H6857">
        <v>0</v>
      </c>
      <c r="I6857">
        <v>-0.15186965924072501</v>
      </c>
      <c r="J6857" s="1">
        <v>0</v>
      </c>
      <c r="K6857" s="1">
        <v>150</v>
      </c>
    </row>
    <row r="6858" spans="1:11">
      <c r="A6858" t="s">
        <v>33</v>
      </c>
      <c r="B6858" t="s">
        <v>128</v>
      </c>
      <c r="C6858" t="s">
        <v>99</v>
      </c>
      <c r="D6858" t="s">
        <v>100</v>
      </c>
      <c r="E6858">
        <v>17</v>
      </c>
      <c r="F6858" t="s">
        <v>85</v>
      </c>
      <c r="G6858">
        <v>2.4535114531044599</v>
      </c>
      <c r="H6858">
        <v>0</v>
      </c>
      <c r="I6858">
        <v>2.4854370958055099E-3</v>
      </c>
      <c r="J6858" s="1">
        <v>0</v>
      </c>
      <c r="K6858" s="1">
        <v>18.9508196721311</v>
      </c>
    </row>
    <row r="6859" spans="1:11">
      <c r="A6859" t="s">
        <v>33</v>
      </c>
      <c r="B6859" t="s">
        <v>128</v>
      </c>
      <c r="C6859" t="s">
        <v>99</v>
      </c>
      <c r="D6859" t="s">
        <v>100</v>
      </c>
      <c r="E6859">
        <v>17</v>
      </c>
      <c r="F6859" t="s">
        <v>85</v>
      </c>
      <c r="G6859">
        <v>2.4535114531044599</v>
      </c>
      <c r="H6859">
        <v>1</v>
      </c>
      <c r="I6859">
        <v>9.0862847721365006E-3</v>
      </c>
      <c r="J6859" s="1">
        <v>18.9508196721311</v>
      </c>
      <c r="K6859" s="1">
        <v>150</v>
      </c>
    </row>
    <row r="6860" spans="1:11">
      <c r="A6860" t="s">
        <v>33</v>
      </c>
      <c r="B6860" t="s">
        <v>128</v>
      </c>
      <c r="C6860" t="s">
        <v>99</v>
      </c>
      <c r="D6860" t="s">
        <v>100</v>
      </c>
      <c r="E6860">
        <v>17</v>
      </c>
      <c r="F6860" t="s">
        <v>55</v>
      </c>
      <c r="G6860">
        <v>2.4535114531044599</v>
      </c>
      <c r="H6860">
        <v>0</v>
      </c>
      <c r="I6860">
        <v>0.322543169552792</v>
      </c>
      <c r="J6860" s="1">
        <v>0</v>
      </c>
      <c r="K6860" s="1">
        <v>150</v>
      </c>
    </row>
    <row r="6861" spans="1:11">
      <c r="A6861" t="s">
        <v>33</v>
      </c>
      <c r="B6861" t="s">
        <v>128</v>
      </c>
      <c r="C6861" t="s">
        <v>99</v>
      </c>
      <c r="D6861" t="s">
        <v>100</v>
      </c>
      <c r="E6861">
        <v>17</v>
      </c>
      <c r="F6861" t="s">
        <v>61</v>
      </c>
      <c r="G6861">
        <v>2.4535114531044599</v>
      </c>
      <c r="H6861">
        <v>0</v>
      </c>
      <c r="I6861">
        <v>0.604773317721222</v>
      </c>
      <c r="J6861" s="1">
        <v>0</v>
      </c>
      <c r="K6861" s="1">
        <v>150</v>
      </c>
    </row>
    <row r="6862" spans="1:11">
      <c r="A6862" t="s">
        <v>33</v>
      </c>
      <c r="B6862" t="s">
        <v>128</v>
      </c>
      <c r="C6862" t="s">
        <v>99</v>
      </c>
      <c r="D6862" t="s">
        <v>100</v>
      </c>
      <c r="E6862">
        <v>17</v>
      </c>
      <c r="F6862" t="s">
        <v>60</v>
      </c>
      <c r="G6862">
        <v>2.4535114531044599</v>
      </c>
      <c r="H6862">
        <v>0</v>
      </c>
      <c r="I6862">
        <v>0.37565022161011502</v>
      </c>
      <c r="J6862" s="1">
        <v>0</v>
      </c>
      <c r="K6862" s="1">
        <v>150</v>
      </c>
    </row>
    <row r="6863" spans="1:11">
      <c r="A6863" t="s">
        <v>33</v>
      </c>
      <c r="B6863" t="s">
        <v>128</v>
      </c>
      <c r="C6863" t="s">
        <v>99</v>
      </c>
      <c r="D6863" t="s">
        <v>100</v>
      </c>
      <c r="E6863">
        <v>17</v>
      </c>
      <c r="F6863" t="s">
        <v>57</v>
      </c>
      <c r="G6863">
        <v>2.4535114531044599</v>
      </c>
      <c r="H6863">
        <v>0</v>
      </c>
      <c r="I6863">
        <v>0.148278778387745</v>
      </c>
      <c r="J6863" s="1">
        <v>0</v>
      </c>
      <c r="K6863" s="1">
        <v>150</v>
      </c>
    </row>
    <row r="6864" spans="1:11">
      <c r="A6864" t="s">
        <v>33</v>
      </c>
      <c r="B6864" t="s">
        <v>128</v>
      </c>
      <c r="C6864" t="s">
        <v>99</v>
      </c>
      <c r="D6864" t="s">
        <v>100</v>
      </c>
      <c r="E6864">
        <v>17</v>
      </c>
      <c r="F6864" t="s">
        <v>59</v>
      </c>
      <c r="G6864">
        <v>2.4535114531044599</v>
      </c>
      <c r="H6864">
        <v>0</v>
      </c>
      <c r="I6864">
        <v>5.9838070016182299E-2</v>
      </c>
      <c r="J6864" s="1">
        <v>0</v>
      </c>
      <c r="K6864" s="1">
        <v>150</v>
      </c>
    </row>
    <row r="6865" spans="1:11">
      <c r="A6865" t="s">
        <v>33</v>
      </c>
      <c r="B6865" t="s">
        <v>128</v>
      </c>
      <c r="C6865" t="s">
        <v>99</v>
      </c>
      <c r="D6865" t="s">
        <v>100</v>
      </c>
      <c r="E6865">
        <v>17</v>
      </c>
      <c r="F6865" t="s">
        <v>83</v>
      </c>
      <c r="G6865">
        <v>2.4535114531044599</v>
      </c>
      <c r="H6865">
        <v>0</v>
      </c>
      <c r="I6865">
        <v>-0.120458519209376</v>
      </c>
      <c r="J6865" s="1">
        <v>0</v>
      </c>
      <c r="K6865" s="1">
        <v>150</v>
      </c>
    </row>
    <row r="6866" spans="1:11">
      <c r="A6866" t="s">
        <v>33</v>
      </c>
      <c r="B6866" t="s">
        <v>128</v>
      </c>
      <c r="C6866" t="s">
        <v>99</v>
      </c>
      <c r="D6866" t="s">
        <v>100</v>
      </c>
      <c r="E6866">
        <v>17</v>
      </c>
      <c r="F6866" t="s">
        <v>65</v>
      </c>
      <c r="G6866">
        <v>2.4535114531044599</v>
      </c>
      <c r="H6866">
        <v>0</v>
      </c>
      <c r="I6866">
        <v>0.35390094621101997</v>
      </c>
      <c r="J6866" s="1">
        <v>0</v>
      </c>
      <c r="K6866" s="1">
        <v>150</v>
      </c>
    </row>
    <row r="6867" spans="1:11">
      <c r="A6867" t="s">
        <v>33</v>
      </c>
      <c r="B6867" t="s">
        <v>128</v>
      </c>
      <c r="C6867" t="s">
        <v>99</v>
      </c>
      <c r="D6867" t="s">
        <v>100</v>
      </c>
      <c r="E6867">
        <v>17</v>
      </c>
      <c r="F6867" t="s">
        <v>64</v>
      </c>
      <c r="G6867">
        <v>2.4535114531044599</v>
      </c>
      <c r="H6867">
        <v>0</v>
      </c>
      <c r="I6867">
        <v>0.270788431724579</v>
      </c>
      <c r="J6867" s="1">
        <v>0</v>
      </c>
      <c r="K6867" s="1">
        <v>150</v>
      </c>
    </row>
    <row r="6868" spans="1:11">
      <c r="A6868" t="s">
        <v>33</v>
      </c>
      <c r="B6868" t="s">
        <v>128</v>
      </c>
      <c r="C6868" t="s">
        <v>99</v>
      </c>
      <c r="D6868" t="s">
        <v>100</v>
      </c>
      <c r="E6868">
        <v>17</v>
      </c>
      <c r="F6868" t="s">
        <v>17</v>
      </c>
      <c r="G6868">
        <v>2.4535114531044599</v>
      </c>
      <c r="H6868">
        <v>0</v>
      </c>
      <c r="I6868">
        <v>-0.62018970672281704</v>
      </c>
      <c r="J6868" s="1">
        <v>0</v>
      </c>
      <c r="K6868" s="1">
        <v>150</v>
      </c>
    </row>
    <row r="6869" spans="1:11">
      <c r="A6869" t="s">
        <v>33</v>
      </c>
      <c r="B6869" t="s">
        <v>128</v>
      </c>
      <c r="C6869" t="s">
        <v>99</v>
      </c>
      <c r="D6869" t="s">
        <v>100</v>
      </c>
      <c r="E6869">
        <v>17</v>
      </c>
      <c r="F6869" t="s">
        <v>63</v>
      </c>
      <c r="G6869">
        <v>2.4535114531044599</v>
      </c>
      <c r="H6869">
        <v>0</v>
      </c>
      <c r="I6869">
        <v>0.44393011306417002</v>
      </c>
      <c r="J6869" s="1">
        <v>0</v>
      </c>
      <c r="K6869" s="1">
        <v>150</v>
      </c>
    </row>
    <row r="6870" spans="1:11">
      <c r="A6870" t="s">
        <v>33</v>
      </c>
      <c r="B6870" t="s">
        <v>128</v>
      </c>
      <c r="C6870" t="s">
        <v>99</v>
      </c>
      <c r="D6870" t="s">
        <v>100</v>
      </c>
      <c r="E6870">
        <v>17</v>
      </c>
      <c r="F6870" t="s">
        <v>72</v>
      </c>
      <c r="G6870">
        <v>2.4535114531044599</v>
      </c>
      <c r="H6870">
        <v>0</v>
      </c>
      <c r="I6870">
        <v>-1.03214115144541</v>
      </c>
      <c r="J6870" s="1">
        <v>0</v>
      </c>
      <c r="K6870" s="1">
        <v>150</v>
      </c>
    </row>
    <row r="6871" spans="1:11">
      <c r="A6871" t="s">
        <v>33</v>
      </c>
      <c r="B6871" t="s">
        <v>128</v>
      </c>
      <c r="C6871" t="s">
        <v>99</v>
      </c>
      <c r="D6871" t="s">
        <v>100</v>
      </c>
      <c r="E6871">
        <v>18</v>
      </c>
      <c r="F6871" t="s">
        <v>62</v>
      </c>
      <c r="G6871">
        <v>2.17377821882824</v>
      </c>
      <c r="H6871">
        <v>0</v>
      </c>
      <c r="I6871">
        <v>0.56034164698565803</v>
      </c>
      <c r="J6871" s="1">
        <v>0</v>
      </c>
      <c r="K6871" s="1">
        <v>150</v>
      </c>
    </row>
    <row r="6872" spans="1:11">
      <c r="A6872" t="s">
        <v>33</v>
      </c>
      <c r="B6872" t="s">
        <v>128</v>
      </c>
      <c r="C6872" t="s">
        <v>99</v>
      </c>
      <c r="D6872" t="s">
        <v>100</v>
      </c>
      <c r="E6872">
        <v>18</v>
      </c>
      <c r="F6872" t="s">
        <v>84</v>
      </c>
      <c r="G6872">
        <v>2.17377821882824</v>
      </c>
      <c r="H6872">
        <v>0</v>
      </c>
      <c r="I6872">
        <v>2.3327030075705902E-3</v>
      </c>
      <c r="J6872" s="1">
        <v>0</v>
      </c>
      <c r="K6872" s="1">
        <v>150</v>
      </c>
    </row>
    <row r="6873" spans="1:11">
      <c r="A6873" t="s">
        <v>33</v>
      </c>
      <c r="B6873" t="s">
        <v>128</v>
      </c>
      <c r="C6873" t="s">
        <v>99</v>
      </c>
      <c r="D6873" t="s">
        <v>100</v>
      </c>
      <c r="E6873">
        <v>18</v>
      </c>
      <c r="F6873" t="s">
        <v>80</v>
      </c>
      <c r="G6873">
        <v>2.17377821882824</v>
      </c>
      <c r="H6873">
        <v>0</v>
      </c>
      <c r="I6873">
        <v>2.9857783493668001E-2</v>
      </c>
      <c r="J6873" s="1">
        <v>0</v>
      </c>
      <c r="K6873" s="1">
        <v>150</v>
      </c>
    </row>
    <row r="6874" spans="1:11">
      <c r="A6874" t="s">
        <v>33</v>
      </c>
      <c r="B6874" t="s">
        <v>128</v>
      </c>
      <c r="C6874" t="s">
        <v>99</v>
      </c>
      <c r="D6874" t="s">
        <v>100</v>
      </c>
      <c r="E6874">
        <v>18</v>
      </c>
      <c r="F6874" t="s">
        <v>81</v>
      </c>
      <c r="G6874">
        <v>2.17377821882824</v>
      </c>
      <c r="H6874">
        <v>0</v>
      </c>
      <c r="I6874">
        <v>1.96582256633933E-2</v>
      </c>
      <c r="J6874" s="1">
        <v>0</v>
      </c>
      <c r="K6874" s="1">
        <v>150</v>
      </c>
    </row>
    <row r="6875" spans="1:11">
      <c r="A6875" t="s">
        <v>33</v>
      </c>
      <c r="B6875" t="s">
        <v>128</v>
      </c>
      <c r="C6875" t="s">
        <v>99</v>
      </c>
      <c r="D6875" t="s">
        <v>100</v>
      </c>
      <c r="E6875">
        <v>18</v>
      </c>
      <c r="F6875" t="s">
        <v>79</v>
      </c>
      <c r="G6875">
        <v>2.17377821882824</v>
      </c>
      <c r="H6875">
        <v>0</v>
      </c>
      <c r="I6875">
        <v>4.9517039193982197E-2</v>
      </c>
      <c r="J6875" s="1">
        <v>0</v>
      </c>
      <c r="K6875" s="1">
        <v>150</v>
      </c>
    </row>
    <row r="6876" spans="1:11">
      <c r="A6876" t="s">
        <v>33</v>
      </c>
      <c r="B6876" t="s">
        <v>128</v>
      </c>
      <c r="C6876" t="s">
        <v>99</v>
      </c>
      <c r="D6876" t="s">
        <v>100</v>
      </c>
      <c r="E6876">
        <v>18</v>
      </c>
      <c r="F6876" t="s">
        <v>66</v>
      </c>
      <c r="G6876">
        <v>2.17377821882824</v>
      </c>
      <c r="H6876">
        <v>0</v>
      </c>
      <c r="I6876">
        <v>0.38132982308244601</v>
      </c>
      <c r="J6876" s="1">
        <v>0</v>
      </c>
      <c r="K6876" s="1">
        <v>150</v>
      </c>
    </row>
    <row r="6877" spans="1:11">
      <c r="A6877" t="s">
        <v>33</v>
      </c>
      <c r="B6877" t="s">
        <v>128</v>
      </c>
      <c r="C6877" t="s">
        <v>99</v>
      </c>
      <c r="D6877" t="s">
        <v>100</v>
      </c>
      <c r="E6877">
        <v>18</v>
      </c>
      <c r="F6877" t="s">
        <v>56</v>
      </c>
      <c r="G6877">
        <v>2.17377821882824</v>
      </c>
      <c r="H6877">
        <v>0</v>
      </c>
      <c r="I6877">
        <v>0.50324457687845803</v>
      </c>
      <c r="J6877" s="1">
        <v>0</v>
      </c>
      <c r="K6877" s="1">
        <v>150</v>
      </c>
    </row>
    <row r="6878" spans="1:11">
      <c r="A6878" t="s">
        <v>33</v>
      </c>
      <c r="B6878" t="s">
        <v>128</v>
      </c>
      <c r="C6878" t="s">
        <v>99</v>
      </c>
      <c r="D6878" t="s">
        <v>100</v>
      </c>
      <c r="E6878">
        <v>18</v>
      </c>
      <c r="F6878" t="s">
        <v>82</v>
      </c>
      <c r="G6878">
        <v>2.17377821882824</v>
      </c>
      <c r="H6878">
        <v>0</v>
      </c>
      <c r="I6878">
        <v>-0.23282257606328399</v>
      </c>
      <c r="J6878" s="1">
        <v>0</v>
      </c>
      <c r="K6878" s="1">
        <v>150</v>
      </c>
    </row>
    <row r="6879" spans="1:11">
      <c r="A6879" t="s">
        <v>33</v>
      </c>
      <c r="B6879" t="s">
        <v>128</v>
      </c>
      <c r="C6879" t="s">
        <v>99</v>
      </c>
      <c r="D6879" t="s">
        <v>100</v>
      </c>
      <c r="E6879">
        <v>18</v>
      </c>
      <c r="F6879" t="s">
        <v>85</v>
      </c>
      <c r="G6879">
        <v>2.17377821882824</v>
      </c>
      <c r="H6879">
        <v>0</v>
      </c>
      <c r="I6879">
        <v>2.3237812626610102E-3</v>
      </c>
      <c r="J6879" s="1">
        <v>0</v>
      </c>
      <c r="K6879" s="1">
        <v>22.622950819672099</v>
      </c>
    </row>
    <row r="6880" spans="1:11">
      <c r="A6880" t="s">
        <v>33</v>
      </c>
      <c r="B6880" t="s">
        <v>128</v>
      </c>
      <c r="C6880" t="s">
        <v>99</v>
      </c>
      <c r="D6880" t="s">
        <v>100</v>
      </c>
      <c r="E6880">
        <v>18</v>
      </c>
      <c r="F6880" t="s">
        <v>85</v>
      </c>
      <c r="G6880">
        <v>2.17377821882824</v>
      </c>
      <c r="H6880">
        <v>1</v>
      </c>
      <c r="I6880">
        <v>1.4394859728374799E-2</v>
      </c>
      <c r="J6880" s="1">
        <v>22.622950819672099</v>
      </c>
      <c r="K6880" s="1">
        <v>150</v>
      </c>
    </row>
    <row r="6881" spans="1:11">
      <c r="A6881" t="s">
        <v>33</v>
      </c>
      <c r="B6881" t="s">
        <v>128</v>
      </c>
      <c r="C6881" t="s">
        <v>99</v>
      </c>
      <c r="D6881" t="s">
        <v>100</v>
      </c>
      <c r="E6881">
        <v>18</v>
      </c>
      <c r="F6881" t="s">
        <v>55</v>
      </c>
      <c r="G6881">
        <v>2.17377821882824</v>
      </c>
      <c r="H6881">
        <v>0</v>
      </c>
      <c r="I6881">
        <v>0.52631040955778197</v>
      </c>
      <c r="J6881" s="1">
        <v>0</v>
      </c>
      <c r="K6881" s="1">
        <v>150</v>
      </c>
    </row>
    <row r="6882" spans="1:11">
      <c r="A6882" t="s">
        <v>33</v>
      </c>
      <c r="B6882" t="s">
        <v>128</v>
      </c>
      <c r="C6882" t="s">
        <v>99</v>
      </c>
      <c r="D6882" t="s">
        <v>100</v>
      </c>
      <c r="E6882">
        <v>18</v>
      </c>
      <c r="F6882" t="s">
        <v>61</v>
      </c>
      <c r="G6882">
        <v>2.17377821882824</v>
      </c>
      <c r="H6882">
        <v>0</v>
      </c>
      <c r="I6882">
        <v>0.572535893169697</v>
      </c>
      <c r="J6882" s="1">
        <v>0</v>
      </c>
      <c r="K6882" s="1">
        <v>150</v>
      </c>
    </row>
    <row r="6883" spans="1:11">
      <c r="A6883" t="s">
        <v>33</v>
      </c>
      <c r="B6883" t="s">
        <v>128</v>
      </c>
      <c r="C6883" t="s">
        <v>99</v>
      </c>
      <c r="D6883" t="s">
        <v>100</v>
      </c>
      <c r="E6883">
        <v>18</v>
      </c>
      <c r="F6883" t="s">
        <v>60</v>
      </c>
      <c r="G6883">
        <v>2.17377821882824</v>
      </c>
      <c r="H6883">
        <v>0</v>
      </c>
      <c r="I6883">
        <v>0.36949922332139501</v>
      </c>
      <c r="J6883" s="1">
        <v>0</v>
      </c>
      <c r="K6883" s="1">
        <v>150</v>
      </c>
    </row>
    <row r="6884" spans="1:11">
      <c r="A6884" t="s">
        <v>33</v>
      </c>
      <c r="B6884" t="s">
        <v>128</v>
      </c>
      <c r="C6884" t="s">
        <v>99</v>
      </c>
      <c r="D6884" t="s">
        <v>100</v>
      </c>
      <c r="E6884">
        <v>18</v>
      </c>
      <c r="F6884" t="s">
        <v>57</v>
      </c>
      <c r="G6884">
        <v>2.17377821882824</v>
      </c>
      <c r="H6884">
        <v>0</v>
      </c>
      <c r="I6884">
        <v>0.23099404644099</v>
      </c>
      <c r="J6884" s="1">
        <v>0</v>
      </c>
      <c r="K6884" s="1">
        <v>150</v>
      </c>
    </row>
    <row r="6885" spans="1:11">
      <c r="A6885" t="s">
        <v>33</v>
      </c>
      <c r="B6885" t="s">
        <v>128</v>
      </c>
      <c r="C6885" t="s">
        <v>99</v>
      </c>
      <c r="D6885" t="s">
        <v>100</v>
      </c>
      <c r="E6885">
        <v>18</v>
      </c>
      <c r="F6885" t="s">
        <v>59</v>
      </c>
      <c r="G6885">
        <v>2.17377821882824</v>
      </c>
      <c r="H6885">
        <v>0</v>
      </c>
      <c r="I6885">
        <v>2.5513934049698601E-2</v>
      </c>
      <c r="J6885" s="1">
        <v>0</v>
      </c>
      <c r="K6885" s="1">
        <v>150</v>
      </c>
    </row>
    <row r="6886" spans="1:11">
      <c r="A6886" t="s">
        <v>33</v>
      </c>
      <c r="B6886" t="s">
        <v>128</v>
      </c>
      <c r="C6886" t="s">
        <v>99</v>
      </c>
      <c r="D6886" t="s">
        <v>100</v>
      </c>
      <c r="E6886">
        <v>18</v>
      </c>
      <c r="F6886" t="s">
        <v>83</v>
      </c>
      <c r="G6886">
        <v>2.17377821882824</v>
      </c>
      <c r="H6886">
        <v>0</v>
      </c>
      <c r="I6886">
        <v>-0.11315039588707</v>
      </c>
      <c r="J6886" s="1">
        <v>0</v>
      </c>
      <c r="K6886" s="1">
        <v>150</v>
      </c>
    </row>
    <row r="6887" spans="1:11">
      <c r="A6887" t="s">
        <v>33</v>
      </c>
      <c r="B6887" t="s">
        <v>128</v>
      </c>
      <c r="C6887" t="s">
        <v>99</v>
      </c>
      <c r="D6887" t="s">
        <v>100</v>
      </c>
      <c r="E6887">
        <v>18</v>
      </c>
      <c r="F6887" t="s">
        <v>65</v>
      </c>
      <c r="G6887">
        <v>2.17377821882824</v>
      </c>
      <c r="H6887">
        <v>0</v>
      </c>
      <c r="I6887">
        <v>0.49141520193592497</v>
      </c>
      <c r="J6887" s="1">
        <v>0</v>
      </c>
      <c r="K6887" s="1">
        <v>150</v>
      </c>
    </row>
    <row r="6888" spans="1:11">
      <c r="A6888" t="s">
        <v>33</v>
      </c>
      <c r="B6888" t="s">
        <v>128</v>
      </c>
      <c r="C6888" t="s">
        <v>99</v>
      </c>
      <c r="D6888" t="s">
        <v>100</v>
      </c>
      <c r="E6888">
        <v>18</v>
      </c>
      <c r="F6888" t="s">
        <v>64</v>
      </c>
      <c r="G6888">
        <v>2.17377821882824</v>
      </c>
      <c r="H6888">
        <v>0</v>
      </c>
      <c r="I6888">
        <v>0.30455285102714202</v>
      </c>
      <c r="J6888" s="1">
        <v>0</v>
      </c>
      <c r="K6888" s="1">
        <v>150</v>
      </c>
    </row>
    <row r="6889" spans="1:11">
      <c r="A6889" t="s">
        <v>33</v>
      </c>
      <c r="B6889" t="s">
        <v>128</v>
      </c>
      <c r="C6889" t="s">
        <v>99</v>
      </c>
      <c r="D6889" t="s">
        <v>100</v>
      </c>
      <c r="E6889">
        <v>18</v>
      </c>
      <c r="F6889" t="s">
        <v>17</v>
      </c>
      <c r="G6889">
        <v>2.17377821882824</v>
      </c>
      <c r="H6889">
        <v>0</v>
      </c>
      <c r="I6889">
        <v>-0.47313332498758298</v>
      </c>
      <c r="J6889" s="1">
        <v>0</v>
      </c>
      <c r="K6889" s="1">
        <v>150</v>
      </c>
    </row>
    <row r="6890" spans="1:11">
      <c r="A6890" t="s">
        <v>33</v>
      </c>
      <c r="B6890" t="s">
        <v>128</v>
      </c>
      <c r="C6890" t="s">
        <v>99</v>
      </c>
      <c r="D6890" t="s">
        <v>100</v>
      </c>
      <c r="E6890">
        <v>18</v>
      </c>
      <c r="F6890" t="s">
        <v>63</v>
      </c>
      <c r="G6890">
        <v>2.17377821882824</v>
      </c>
      <c r="H6890">
        <v>0</v>
      </c>
      <c r="I6890">
        <v>0.42521815826925902</v>
      </c>
      <c r="J6890" s="1">
        <v>0</v>
      </c>
      <c r="K6890" s="1">
        <v>150</v>
      </c>
    </row>
    <row r="6891" spans="1:11">
      <c r="A6891" t="s">
        <v>33</v>
      </c>
      <c r="B6891" t="s">
        <v>128</v>
      </c>
      <c r="C6891" t="s">
        <v>99</v>
      </c>
      <c r="D6891" t="s">
        <v>100</v>
      </c>
      <c r="E6891">
        <v>18</v>
      </c>
      <c r="F6891" t="s">
        <v>72</v>
      </c>
      <c r="G6891">
        <v>2.17377821882824</v>
      </c>
      <c r="H6891">
        <v>0</v>
      </c>
      <c r="I6891">
        <v>-0.81167946735413499</v>
      </c>
      <c r="J6891" s="1">
        <v>0</v>
      </c>
      <c r="K6891" s="1">
        <v>150</v>
      </c>
    </row>
    <row r="6892" spans="1:11">
      <c r="A6892" t="s">
        <v>33</v>
      </c>
      <c r="B6892" t="s">
        <v>128</v>
      </c>
      <c r="C6892" t="s">
        <v>99</v>
      </c>
      <c r="D6892" t="s">
        <v>100</v>
      </c>
      <c r="E6892">
        <v>19</v>
      </c>
      <c r="F6892" t="s">
        <v>62</v>
      </c>
      <c r="G6892">
        <v>2.05972322645033</v>
      </c>
      <c r="H6892">
        <v>0</v>
      </c>
      <c r="I6892">
        <v>0.46197670913425998</v>
      </c>
      <c r="J6892" s="1">
        <v>0</v>
      </c>
      <c r="K6892" s="1">
        <v>150</v>
      </c>
    </row>
    <row r="6893" spans="1:11">
      <c r="A6893" t="s">
        <v>33</v>
      </c>
      <c r="B6893" t="s">
        <v>128</v>
      </c>
      <c r="C6893" t="s">
        <v>99</v>
      </c>
      <c r="D6893" t="s">
        <v>100</v>
      </c>
      <c r="E6893">
        <v>19</v>
      </c>
      <c r="F6893" t="s">
        <v>84</v>
      </c>
      <c r="G6893">
        <v>2.05972322645033</v>
      </c>
      <c r="H6893">
        <v>0</v>
      </c>
      <c r="I6893">
        <v>1.1105465837802999E-3</v>
      </c>
      <c r="J6893" s="1">
        <v>0</v>
      </c>
      <c r="K6893" s="1">
        <v>150</v>
      </c>
    </row>
    <row r="6894" spans="1:11">
      <c r="A6894" t="s">
        <v>33</v>
      </c>
      <c r="B6894" t="s">
        <v>128</v>
      </c>
      <c r="C6894" t="s">
        <v>99</v>
      </c>
      <c r="D6894" t="s">
        <v>100</v>
      </c>
      <c r="E6894">
        <v>19</v>
      </c>
      <c r="F6894" t="s">
        <v>80</v>
      </c>
      <c r="G6894">
        <v>2.05972322645033</v>
      </c>
      <c r="H6894">
        <v>0</v>
      </c>
      <c r="I6894">
        <v>3.7568133849801802E-2</v>
      </c>
      <c r="J6894" s="1">
        <v>0</v>
      </c>
      <c r="K6894" s="1">
        <v>150</v>
      </c>
    </row>
    <row r="6895" spans="1:11">
      <c r="A6895" t="s">
        <v>33</v>
      </c>
      <c r="B6895" t="s">
        <v>128</v>
      </c>
      <c r="C6895" t="s">
        <v>99</v>
      </c>
      <c r="D6895" t="s">
        <v>100</v>
      </c>
      <c r="E6895">
        <v>19</v>
      </c>
      <c r="F6895" t="s">
        <v>81</v>
      </c>
      <c r="G6895">
        <v>2.05972322645033</v>
      </c>
      <c r="H6895">
        <v>0</v>
      </c>
      <c r="I6895">
        <v>1.8775082468814999E-2</v>
      </c>
      <c r="J6895" s="1">
        <v>0</v>
      </c>
      <c r="K6895" s="1">
        <v>150</v>
      </c>
    </row>
    <row r="6896" spans="1:11">
      <c r="A6896" t="s">
        <v>33</v>
      </c>
      <c r="B6896" t="s">
        <v>128</v>
      </c>
      <c r="C6896" t="s">
        <v>99</v>
      </c>
      <c r="D6896" t="s">
        <v>100</v>
      </c>
      <c r="E6896">
        <v>19</v>
      </c>
      <c r="F6896" t="s">
        <v>79</v>
      </c>
      <c r="G6896">
        <v>2.05972322645033</v>
      </c>
      <c r="H6896">
        <v>0</v>
      </c>
      <c r="I6896">
        <v>4.0265117986009201E-2</v>
      </c>
      <c r="J6896" s="1">
        <v>0</v>
      </c>
      <c r="K6896" s="1">
        <v>150</v>
      </c>
    </row>
    <row r="6897" spans="1:11">
      <c r="A6897" t="s">
        <v>33</v>
      </c>
      <c r="B6897" t="s">
        <v>128</v>
      </c>
      <c r="C6897" t="s">
        <v>99</v>
      </c>
      <c r="D6897" t="s">
        <v>100</v>
      </c>
      <c r="E6897">
        <v>19</v>
      </c>
      <c r="F6897" t="s">
        <v>66</v>
      </c>
      <c r="G6897">
        <v>2.05972322645033</v>
      </c>
      <c r="H6897">
        <v>0</v>
      </c>
      <c r="I6897">
        <v>0.34799531415367502</v>
      </c>
      <c r="J6897" s="1">
        <v>0</v>
      </c>
      <c r="K6897" s="1">
        <v>150</v>
      </c>
    </row>
    <row r="6898" spans="1:11">
      <c r="A6898" t="s">
        <v>33</v>
      </c>
      <c r="B6898" t="s">
        <v>128</v>
      </c>
      <c r="C6898" t="s">
        <v>99</v>
      </c>
      <c r="D6898" t="s">
        <v>100</v>
      </c>
      <c r="E6898">
        <v>19</v>
      </c>
      <c r="F6898" t="s">
        <v>56</v>
      </c>
      <c r="G6898">
        <v>2.05972322645033</v>
      </c>
      <c r="H6898">
        <v>0</v>
      </c>
      <c r="I6898">
        <v>0.50920059775001203</v>
      </c>
      <c r="J6898" s="1">
        <v>0</v>
      </c>
      <c r="K6898" s="1">
        <v>150</v>
      </c>
    </row>
    <row r="6899" spans="1:11">
      <c r="A6899" t="s">
        <v>33</v>
      </c>
      <c r="B6899" t="s">
        <v>128</v>
      </c>
      <c r="C6899" t="s">
        <v>99</v>
      </c>
      <c r="D6899" t="s">
        <v>100</v>
      </c>
      <c r="E6899">
        <v>19</v>
      </c>
      <c r="F6899" t="s">
        <v>82</v>
      </c>
      <c r="G6899">
        <v>2.05972322645033</v>
      </c>
      <c r="H6899">
        <v>0</v>
      </c>
      <c r="I6899">
        <v>-0.16400103777806199</v>
      </c>
      <c r="J6899" s="1">
        <v>0</v>
      </c>
      <c r="K6899" s="1">
        <v>150</v>
      </c>
    </row>
    <row r="6900" spans="1:11">
      <c r="A6900" t="s">
        <v>33</v>
      </c>
      <c r="B6900" t="s">
        <v>128</v>
      </c>
      <c r="C6900" t="s">
        <v>99</v>
      </c>
      <c r="D6900" t="s">
        <v>100</v>
      </c>
      <c r="E6900">
        <v>19</v>
      </c>
      <c r="F6900" t="s">
        <v>85</v>
      </c>
      <c r="G6900">
        <v>2.05972322645033</v>
      </c>
      <c r="H6900">
        <v>0</v>
      </c>
      <c r="I6900">
        <v>3.9814308336596597E-3</v>
      </c>
      <c r="J6900" s="1">
        <v>0</v>
      </c>
      <c r="K6900" s="1">
        <v>22.622950819672099</v>
      </c>
    </row>
    <row r="6901" spans="1:11">
      <c r="A6901" t="s">
        <v>33</v>
      </c>
      <c r="B6901" t="s">
        <v>128</v>
      </c>
      <c r="C6901" t="s">
        <v>99</v>
      </c>
      <c r="D6901" t="s">
        <v>100</v>
      </c>
      <c r="E6901">
        <v>19</v>
      </c>
      <c r="F6901" t="s">
        <v>85</v>
      </c>
      <c r="G6901">
        <v>2.05972322645033</v>
      </c>
      <c r="H6901">
        <v>1</v>
      </c>
      <c r="I6901">
        <v>1.2814252561989901E-2</v>
      </c>
      <c r="J6901" s="1">
        <v>22.622950819672099</v>
      </c>
      <c r="K6901" s="1">
        <v>150</v>
      </c>
    </row>
    <row r="6902" spans="1:11">
      <c r="A6902" t="s">
        <v>33</v>
      </c>
      <c r="B6902" t="s">
        <v>128</v>
      </c>
      <c r="C6902" t="s">
        <v>99</v>
      </c>
      <c r="D6902" t="s">
        <v>100</v>
      </c>
      <c r="E6902">
        <v>19</v>
      </c>
      <c r="F6902" t="s">
        <v>55</v>
      </c>
      <c r="G6902">
        <v>2.05972322645033</v>
      </c>
      <c r="H6902">
        <v>0</v>
      </c>
      <c r="I6902">
        <v>0.51246790808223597</v>
      </c>
      <c r="J6902" s="1">
        <v>0</v>
      </c>
      <c r="K6902" s="1">
        <v>150</v>
      </c>
    </row>
    <row r="6903" spans="1:11">
      <c r="A6903" t="s">
        <v>33</v>
      </c>
      <c r="B6903" t="s">
        <v>128</v>
      </c>
      <c r="C6903" t="s">
        <v>99</v>
      </c>
      <c r="D6903" t="s">
        <v>100</v>
      </c>
      <c r="E6903">
        <v>19</v>
      </c>
      <c r="F6903" t="s">
        <v>61</v>
      </c>
      <c r="G6903">
        <v>2.05972322645033</v>
      </c>
      <c r="H6903">
        <v>0</v>
      </c>
      <c r="I6903">
        <v>0.52315437954623001</v>
      </c>
      <c r="J6903" s="1">
        <v>0</v>
      </c>
      <c r="K6903" s="1">
        <v>150</v>
      </c>
    </row>
    <row r="6904" spans="1:11">
      <c r="A6904" t="s">
        <v>33</v>
      </c>
      <c r="B6904" t="s">
        <v>128</v>
      </c>
      <c r="C6904" t="s">
        <v>99</v>
      </c>
      <c r="D6904" t="s">
        <v>100</v>
      </c>
      <c r="E6904">
        <v>19</v>
      </c>
      <c r="F6904" t="s">
        <v>60</v>
      </c>
      <c r="G6904">
        <v>2.05972322645033</v>
      </c>
      <c r="H6904">
        <v>0</v>
      </c>
      <c r="I6904">
        <v>0.32416329940352201</v>
      </c>
      <c r="J6904" s="1">
        <v>0</v>
      </c>
      <c r="K6904" s="1">
        <v>150</v>
      </c>
    </row>
    <row r="6905" spans="1:11">
      <c r="A6905" t="s">
        <v>33</v>
      </c>
      <c r="B6905" t="s">
        <v>128</v>
      </c>
      <c r="C6905" t="s">
        <v>99</v>
      </c>
      <c r="D6905" t="s">
        <v>100</v>
      </c>
      <c r="E6905">
        <v>19</v>
      </c>
      <c r="F6905" t="s">
        <v>57</v>
      </c>
      <c r="G6905">
        <v>2.05972322645033</v>
      </c>
      <c r="H6905">
        <v>0</v>
      </c>
      <c r="I6905">
        <v>0.30826804554648102</v>
      </c>
      <c r="J6905" s="1">
        <v>0</v>
      </c>
      <c r="K6905" s="1">
        <v>150</v>
      </c>
    </row>
    <row r="6906" spans="1:11">
      <c r="A6906" t="s">
        <v>33</v>
      </c>
      <c r="B6906" t="s">
        <v>128</v>
      </c>
      <c r="C6906" t="s">
        <v>99</v>
      </c>
      <c r="D6906" t="s">
        <v>100</v>
      </c>
      <c r="E6906">
        <v>19</v>
      </c>
      <c r="F6906" t="s">
        <v>59</v>
      </c>
      <c r="G6906">
        <v>2.05972322645033</v>
      </c>
      <c r="H6906">
        <v>0</v>
      </c>
      <c r="I6906">
        <v>-3.1597911989773601E-3</v>
      </c>
      <c r="J6906" s="1">
        <v>0</v>
      </c>
      <c r="K6906" s="1">
        <v>150</v>
      </c>
    </row>
    <row r="6907" spans="1:11">
      <c r="A6907" t="s">
        <v>33</v>
      </c>
      <c r="B6907" t="s">
        <v>128</v>
      </c>
      <c r="C6907" t="s">
        <v>99</v>
      </c>
      <c r="D6907" t="s">
        <v>100</v>
      </c>
      <c r="E6907">
        <v>19</v>
      </c>
      <c r="F6907" t="s">
        <v>83</v>
      </c>
      <c r="G6907">
        <v>2.05972322645033</v>
      </c>
      <c r="H6907">
        <v>0</v>
      </c>
      <c r="I6907">
        <v>-8.8580726964394299E-2</v>
      </c>
      <c r="J6907" s="1">
        <v>0</v>
      </c>
      <c r="K6907" s="1">
        <v>150</v>
      </c>
    </row>
    <row r="6908" spans="1:11">
      <c r="A6908" t="s">
        <v>33</v>
      </c>
      <c r="B6908" t="s">
        <v>128</v>
      </c>
      <c r="C6908" t="s">
        <v>99</v>
      </c>
      <c r="D6908" t="s">
        <v>100</v>
      </c>
      <c r="E6908">
        <v>19</v>
      </c>
      <c r="F6908" t="s">
        <v>65</v>
      </c>
      <c r="G6908">
        <v>2.05972322645033</v>
      </c>
      <c r="H6908">
        <v>0</v>
      </c>
      <c r="I6908">
        <v>0.447527255076618</v>
      </c>
      <c r="J6908" s="1">
        <v>0</v>
      </c>
      <c r="K6908" s="1">
        <v>150</v>
      </c>
    </row>
    <row r="6909" spans="1:11">
      <c r="A6909" t="s">
        <v>33</v>
      </c>
      <c r="B6909" t="s">
        <v>128</v>
      </c>
      <c r="C6909" t="s">
        <v>99</v>
      </c>
      <c r="D6909" t="s">
        <v>100</v>
      </c>
      <c r="E6909">
        <v>19</v>
      </c>
      <c r="F6909" t="s">
        <v>64</v>
      </c>
      <c r="G6909">
        <v>2.05972322645033</v>
      </c>
      <c r="H6909">
        <v>0</v>
      </c>
      <c r="I6909">
        <v>0.45166846855382098</v>
      </c>
      <c r="J6909" s="1">
        <v>0</v>
      </c>
      <c r="K6909" s="1">
        <v>150</v>
      </c>
    </row>
    <row r="6910" spans="1:11">
      <c r="A6910" t="s">
        <v>33</v>
      </c>
      <c r="B6910" t="s">
        <v>128</v>
      </c>
      <c r="C6910" t="s">
        <v>99</v>
      </c>
      <c r="D6910" t="s">
        <v>100</v>
      </c>
      <c r="E6910">
        <v>19</v>
      </c>
      <c r="F6910" t="s">
        <v>17</v>
      </c>
      <c r="G6910">
        <v>2.05972322645033</v>
      </c>
      <c r="H6910">
        <v>0</v>
      </c>
      <c r="I6910">
        <v>-0.33626520168368601</v>
      </c>
      <c r="J6910" s="1">
        <v>0</v>
      </c>
      <c r="K6910" s="1">
        <v>150</v>
      </c>
    </row>
    <row r="6911" spans="1:11">
      <c r="A6911" t="s">
        <v>33</v>
      </c>
      <c r="B6911" t="s">
        <v>128</v>
      </c>
      <c r="C6911" t="s">
        <v>99</v>
      </c>
      <c r="D6911" t="s">
        <v>100</v>
      </c>
      <c r="E6911">
        <v>19</v>
      </c>
      <c r="F6911" t="s">
        <v>63</v>
      </c>
      <c r="G6911">
        <v>2.05972322645033</v>
      </c>
      <c r="H6911">
        <v>0</v>
      </c>
      <c r="I6911">
        <v>0.400530795942519</v>
      </c>
      <c r="J6911" s="1">
        <v>0</v>
      </c>
      <c r="K6911" s="1">
        <v>150</v>
      </c>
    </row>
    <row r="6912" spans="1:11">
      <c r="A6912" t="s">
        <v>33</v>
      </c>
      <c r="B6912" t="s">
        <v>128</v>
      </c>
      <c r="C6912" t="s">
        <v>99</v>
      </c>
      <c r="D6912" t="s">
        <v>100</v>
      </c>
      <c r="E6912">
        <v>19</v>
      </c>
      <c r="F6912" t="s">
        <v>72</v>
      </c>
      <c r="G6912">
        <v>2.05972322645033</v>
      </c>
      <c r="H6912">
        <v>0</v>
      </c>
      <c r="I6912">
        <v>-0.71111602936646201</v>
      </c>
      <c r="J6912" s="1">
        <v>0</v>
      </c>
      <c r="K6912" s="1">
        <v>150</v>
      </c>
    </row>
    <row r="6913" spans="1:11">
      <c r="A6913" t="s">
        <v>33</v>
      </c>
      <c r="B6913" t="s">
        <v>128</v>
      </c>
      <c r="C6913" t="s">
        <v>99</v>
      </c>
      <c r="D6913" t="s">
        <v>100</v>
      </c>
      <c r="E6913">
        <v>20</v>
      </c>
      <c r="F6913" t="s">
        <v>62</v>
      </c>
      <c r="G6913">
        <v>1.9125019252452899</v>
      </c>
      <c r="H6913">
        <v>0</v>
      </c>
      <c r="I6913">
        <v>0.35774276783088099</v>
      </c>
      <c r="J6913" s="1">
        <v>0</v>
      </c>
      <c r="K6913" s="1">
        <v>150</v>
      </c>
    </row>
    <row r="6914" spans="1:11">
      <c r="A6914" t="s">
        <v>33</v>
      </c>
      <c r="B6914" t="s">
        <v>128</v>
      </c>
      <c r="C6914" t="s">
        <v>99</v>
      </c>
      <c r="D6914" t="s">
        <v>100</v>
      </c>
      <c r="E6914">
        <v>20</v>
      </c>
      <c r="F6914" t="s">
        <v>84</v>
      </c>
      <c r="G6914">
        <v>1.9125019252452899</v>
      </c>
      <c r="H6914">
        <v>0</v>
      </c>
      <c r="I6914">
        <v>4.0195562347236403E-3</v>
      </c>
      <c r="J6914" s="1">
        <v>0</v>
      </c>
      <c r="K6914" s="1">
        <v>150</v>
      </c>
    </row>
    <row r="6915" spans="1:11">
      <c r="A6915" t="s">
        <v>33</v>
      </c>
      <c r="B6915" t="s">
        <v>128</v>
      </c>
      <c r="C6915" t="s">
        <v>99</v>
      </c>
      <c r="D6915" t="s">
        <v>100</v>
      </c>
      <c r="E6915">
        <v>20</v>
      </c>
      <c r="F6915" t="s">
        <v>80</v>
      </c>
      <c r="G6915">
        <v>1.9125019252452899</v>
      </c>
      <c r="H6915">
        <v>0</v>
      </c>
      <c r="I6915">
        <v>3.9031200012033501E-2</v>
      </c>
      <c r="J6915" s="1">
        <v>0</v>
      </c>
      <c r="K6915" s="1">
        <v>150</v>
      </c>
    </row>
    <row r="6916" spans="1:11">
      <c r="A6916" t="s">
        <v>33</v>
      </c>
      <c r="B6916" t="s">
        <v>128</v>
      </c>
      <c r="C6916" t="s">
        <v>99</v>
      </c>
      <c r="D6916" t="s">
        <v>100</v>
      </c>
      <c r="E6916">
        <v>20</v>
      </c>
      <c r="F6916" t="s">
        <v>81</v>
      </c>
      <c r="G6916">
        <v>1.9125019252452899</v>
      </c>
      <c r="H6916">
        <v>0</v>
      </c>
      <c r="I6916">
        <v>1.5905485097712099E-2</v>
      </c>
      <c r="J6916" s="1">
        <v>0</v>
      </c>
      <c r="K6916" s="1">
        <v>150</v>
      </c>
    </row>
    <row r="6917" spans="1:11">
      <c r="A6917" t="s">
        <v>33</v>
      </c>
      <c r="B6917" t="s">
        <v>128</v>
      </c>
      <c r="C6917" t="s">
        <v>99</v>
      </c>
      <c r="D6917" t="s">
        <v>100</v>
      </c>
      <c r="E6917">
        <v>20</v>
      </c>
      <c r="F6917" t="s">
        <v>79</v>
      </c>
      <c r="G6917">
        <v>1.9125019252452899</v>
      </c>
      <c r="H6917">
        <v>0</v>
      </c>
      <c r="I6917">
        <v>2.9005772678765002E-2</v>
      </c>
      <c r="J6917" s="1">
        <v>0</v>
      </c>
      <c r="K6917" s="1">
        <v>150</v>
      </c>
    </row>
    <row r="6918" spans="1:11">
      <c r="A6918" t="s">
        <v>33</v>
      </c>
      <c r="B6918" t="s">
        <v>128</v>
      </c>
      <c r="C6918" t="s">
        <v>99</v>
      </c>
      <c r="D6918" t="s">
        <v>100</v>
      </c>
      <c r="E6918">
        <v>20</v>
      </c>
      <c r="F6918" t="s">
        <v>66</v>
      </c>
      <c r="G6918">
        <v>1.9125019252452899</v>
      </c>
      <c r="H6918">
        <v>0</v>
      </c>
      <c r="I6918">
        <v>0.20016535503034799</v>
      </c>
      <c r="J6918" s="1">
        <v>0</v>
      </c>
      <c r="K6918" s="1">
        <v>150</v>
      </c>
    </row>
    <row r="6919" spans="1:11">
      <c r="A6919" t="s">
        <v>33</v>
      </c>
      <c r="B6919" t="s">
        <v>128</v>
      </c>
      <c r="C6919" t="s">
        <v>99</v>
      </c>
      <c r="D6919" t="s">
        <v>100</v>
      </c>
      <c r="E6919">
        <v>20</v>
      </c>
      <c r="F6919" t="s">
        <v>56</v>
      </c>
      <c r="G6919">
        <v>1.9125019252452899</v>
      </c>
      <c r="H6919">
        <v>0</v>
      </c>
      <c r="I6919">
        <v>0.27823323672697298</v>
      </c>
      <c r="J6919" s="1">
        <v>0</v>
      </c>
      <c r="K6919" s="1">
        <v>150</v>
      </c>
    </row>
    <row r="6920" spans="1:11">
      <c r="A6920" t="s">
        <v>33</v>
      </c>
      <c r="B6920" t="s">
        <v>128</v>
      </c>
      <c r="C6920" t="s">
        <v>99</v>
      </c>
      <c r="D6920" t="s">
        <v>100</v>
      </c>
      <c r="E6920">
        <v>20</v>
      </c>
      <c r="F6920" t="s">
        <v>82</v>
      </c>
      <c r="G6920">
        <v>1.9125019252452899</v>
      </c>
      <c r="H6920">
        <v>0</v>
      </c>
      <c r="I6920">
        <v>-3.89411862880054E-2</v>
      </c>
      <c r="J6920" s="1">
        <v>0</v>
      </c>
      <c r="K6920" s="1">
        <v>150</v>
      </c>
    </row>
    <row r="6921" spans="1:11">
      <c r="A6921" t="s">
        <v>33</v>
      </c>
      <c r="B6921" t="s">
        <v>128</v>
      </c>
      <c r="C6921" t="s">
        <v>99</v>
      </c>
      <c r="D6921" t="s">
        <v>100</v>
      </c>
      <c r="E6921">
        <v>20</v>
      </c>
      <c r="F6921" t="s">
        <v>85</v>
      </c>
      <c r="G6921">
        <v>1.9125019252452899</v>
      </c>
      <c r="H6921">
        <v>0</v>
      </c>
      <c r="I6921">
        <v>7.3284942124748099E-3</v>
      </c>
      <c r="J6921" s="1">
        <v>0</v>
      </c>
      <c r="K6921" s="1">
        <v>28.278688524590201</v>
      </c>
    </row>
    <row r="6922" spans="1:11">
      <c r="A6922" t="s">
        <v>33</v>
      </c>
      <c r="B6922" t="s">
        <v>128</v>
      </c>
      <c r="C6922" t="s">
        <v>99</v>
      </c>
      <c r="D6922" t="s">
        <v>100</v>
      </c>
      <c r="E6922">
        <v>20</v>
      </c>
      <c r="F6922" t="s">
        <v>85</v>
      </c>
      <c r="G6922">
        <v>1.9125019252452899</v>
      </c>
      <c r="H6922">
        <v>1</v>
      </c>
      <c r="I6922">
        <v>9.2307786007444197E-3</v>
      </c>
      <c r="J6922" s="1">
        <v>28.278688524590201</v>
      </c>
      <c r="K6922" s="1">
        <v>150</v>
      </c>
    </row>
    <row r="6923" spans="1:11">
      <c r="A6923" t="s">
        <v>33</v>
      </c>
      <c r="B6923" t="s">
        <v>128</v>
      </c>
      <c r="C6923" t="s">
        <v>99</v>
      </c>
      <c r="D6923" t="s">
        <v>100</v>
      </c>
      <c r="E6923">
        <v>20</v>
      </c>
      <c r="F6923" t="s">
        <v>55</v>
      </c>
      <c r="G6923">
        <v>1.9125019252452899</v>
      </c>
      <c r="H6923">
        <v>0</v>
      </c>
      <c r="I6923">
        <v>0.29743986698823799</v>
      </c>
      <c r="J6923" s="1">
        <v>0</v>
      </c>
      <c r="K6923" s="1">
        <v>150</v>
      </c>
    </row>
    <row r="6924" spans="1:11">
      <c r="A6924" t="s">
        <v>33</v>
      </c>
      <c r="B6924" t="s">
        <v>128</v>
      </c>
      <c r="C6924" t="s">
        <v>99</v>
      </c>
      <c r="D6924" t="s">
        <v>100</v>
      </c>
      <c r="E6924">
        <v>20</v>
      </c>
      <c r="F6924" t="s">
        <v>61</v>
      </c>
      <c r="G6924">
        <v>1.9125019252452899</v>
      </c>
      <c r="H6924">
        <v>0</v>
      </c>
      <c r="I6924">
        <v>0.287058904371436</v>
      </c>
      <c r="J6924" s="1">
        <v>0</v>
      </c>
      <c r="K6924" s="1">
        <v>150</v>
      </c>
    </row>
    <row r="6925" spans="1:11">
      <c r="A6925" t="s">
        <v>33</v>
      </c>
      <c r="B6925" t="s">
        <v>128</v>
      </c>
      <c r="C6925" t="s">
        <v>99</v>
      </c>
      <c r="D6925" t="s">
        <v>100</v>
      </c>
      <c r="E6925">
        <v>20</v>
      </c>
      <c r="F6925" t="s">
        <v>60</v>
      </c>
      <c r="G6925">
        <v>1.9125019252452899</v>
      </c>
      <c r="H6925">
        <v>0</v>
      </c>
      <c r="I6925">
        <v>0.11896953193903501</v>
      </c>
      <c r="J6925" s="1">
        <v>0</v>
      </c>
      <c r="K6925" s="1">
        <v>150</v>
      </c>
    </row>
    <row r="6926" spans="1:11">
      <c r="A6926" t="s">
        <v>33</v>
      </c>
      <c r="B6926" t="s">
        <v>128</v>
      </c>
      <c r="C6926" t="s">
        <v>99</v>
      </c>
      <c r="D6926" t="s">
        <v>100</v>
      </c>
      <c r="E6926">
        <v>20</v>
      </c>
      <c r="F6926" t="s">
        <v>57</v>
      </c>
      <c r="G6926">
        <v>1.9125019252452899</v>
      </c>
      <c r="H6926">
        <v>0</v>
      </c>
      <c r="I6926">
        <v>0.20177855162432501</v>
      </c>
      <c r="J6926" s="1">
        <v>0</v>
      </c>
      <c r="K6926" s="1">
        <v>150</v>
      </c>
    </row>
    <row r="6927" spans="1:11">
      <c r="A6927" t="s">
        <v>33</v>
      </c>
      <c r="B6927" t="s">
        <v>128</v>
      </c>
      <c r="C6927" t="s">
        <v>99</v>
      </c>
      <c r="D6927" t="s">
        <v>100</v>
      </c>
      <c r="E6927">
        <v>20</v>
      </c>
      <c r="F6927" t="s">
        <v>59</v>
      </c>
      <c r="G6927">
        <v>1.9125019252452899</v>
      </c>
      <c r="H6927">
        <v>0</v>
      </c>
      <c r="I6927">
        <v>-0.115920694001311</v>
      </c>
      <c r="J6927" s="1">
        <v>0</v>
      </c>
      <c r="K6927" s="1">
        <v>150</v>
      </c>
    </row>
    <row r="6928" spans="1:11">
      <c r="A6928" t="s">
        <v>33</v>
      </c>
      <c r="B6928" t="s">
        <v>128</v>
      </c>
      <c r="C6928" t="s">
        <v>99</v>
      </c>
      <c r="D6928" t="s">
        <v>100</v>
      </c>
      <c r="E6928">
        <v>20</v>
      </c>
      <c r="F6928" t="s">
        <v>83</v>
      </c>
      <c r="G6928">
        <v>1.9125019252452899</v>
      </c>
      <c r="H6928">
        <v>0</v>
      </c>
      <c r="I6928">
        <v>-4.9023558297096197E-2</v>
      </c>
      <c r="J6928" s="1">
        <v>0</v>
      </c>
      <c r="K6928" s="1">
        <v>150</v>
      </c>
    </row>
    <row r="6929" spans="1:11">
      <c r="A6929" t="s">
        <v>33</v>
      </c>
      <c r="B6929" t="s">
        <v>128</v>
      </c>
      <c r="C6929" t="s">
        <v>99</v>
      </c>
      <c r="D6929" t="s">
        <v>100</v>
      </c>
      <c r="E6929">
        <v>20</v>
      </c>
      <c r="F6929" t="s">
        <v>65</v>
      </c>
      <c r="G6929">
        <v>1.9125019252452899</v>
      </c>
      <c r="H6929">
        <v>0</v>
      </c>
      <c r="I6929">
        <v>0.24447344713946501</v>
      </c>
      <c r="J6929" s="1">
        <v>0</v>
      </c>
      <c r="K6929" s="1">
        <v>150</v>
      </c>
    </row>
    <row r="6930" spans="1:11">
      <c r="A6930" t="s">
        <v>33</v>
      </c>
      <c r="B6930" t="s">
        <v>128</v>
      </c>
      <c r="C6930" t="s">
        <v>99</v>
      </c>
      <c r="D6930" t="s">
        <v>100</v>
      </c>
      <c r="E6930">
        <v>20</v>
      </c>
      <c r="F6930" t="s">
        <v>64</v>
      </c>
      <c r="G6930">
        <v>1.9125019252452899</v>
      </c>
      <c r="H6930">
        <v>0</v>
      </c>
      <c r="I6930">
        <v>0.30195810073162099</v>
      </c>
      <c r="J6930" s="1">
        <v>0</v>
      </c>
      <c r="K6930" s="1">
        <v>150</v>
      </c>
    </row>
    <row r="6931" spans="1:11">
      <c r="A6931" t="s">
        <v>33</v>
      </c>
      <c r="B6931" t="s">
        <v>128</v>
      </c>
      <c r="C6931" t="s">
        <v>99</v>
      </c>
      <c r="D6931" t="s">
        <v>100</v>
      </c>
      <c r="E6931">
        <v>20</v>
      </c>
      <c r="F6931" t="s">
        <v>17</v>
      </c>
      <c r="G6931">
        <v>1.9125019252452899</v>
      </c>
      <c r="H6931">
        <v>0</v>
      </c>
      <c r="I6931">
        <v>-8.3590637965749601E-2</v>
      </c>
      <c r="J6931" s="1">
        <v>0</v>
      </c>
      <c r="K6931" s="1">
        <v>150</v>
      </c>
    </row>
    <row r="6932" spans="1:11">
      <c r="A6932" t="s">
        <v>33</v>
      </c>
      <c r="B6932" t="s">
        <v>128</v>
      </c>
      <c r="C6932" t="s">
        <v>99</v>
      </c>
      <c r="D6932" t="s">
        <v>100</v>
      </c>
      <c r="E6932">
        <v>20</v>
      </c>
      <c r="F6932" t="s">
        <v>63</v>
      </c>
      <c r="G6932">
        <v>1.9125019252452899</v>
      </c>
      <c r="H6932">
        <v>0</v>
      </c>
      <c r="I6932">
        <v>0.35845426120366303</v>
      </c>
      <c r="J6932" s="1">
        <v>0</v>
      </c>
      <c r="K6932" s="1">
        <v>150</v>
      </c>
    </row>
    <row r="6933" spans="1:11">
      <c r="A6933" t="s">
        <v>33</v>
      </c>
      <c r="B6933" t="s">
        <v>128</v>
      </c>
      <c r="C6933" t="s">
        <v>99</v>
      </c>
      <c r="D6933" t="s">
        <v>100</v>
      </c>
      <c r="E6933">
        <v>20</v>
      </c>
      <c r="F6933" t="s">
        <v>72</v>
      </c>
      <c r="G6933">
        <v>1.9125019252452899</v>
      </c>
      <c r="H6933">
        <v>0</v>
      </c>
      <c r="I6933">
        <v>-0.45184510616837598</v>
      </c>
      <c r="J6933" s="1">
        <v>0</v>
      </c>
      <c r="K6933" s="1">
        <v>150</v>
      </c>
    </row>
    <row r="6934" spans="1:11">
      <c r="A6934" t="s">
        <v>33</v>
      </c>
      <c r="B6934" t="s">
        <v>128</v>
      </c>
      <c r="C6934" t="s">
        <v>99</v>
      </c>
      <c r="D6934" t="s">
        <v>100</v>
      </c>
      <c r="E6934">
        <v>21</v>
      </c>
      <c r="F6934" t="s">
        <v>62</v>
      </c>
      <c r="G6934">
        <v>1.7041326352988</v>
      </c>
      <c r="H6934">
        <v>0</v>
      </c>
      <c r="I6934">
        <v>0.32295406719929498</v>
      </c>
      <c r="J6934" s="1">
        <v>0</v>
      </c>
      <c r="K6934" s="1">
        <v>150</v>
      </c>
    </row>
    <row r="6935" spans="1:11">
      <c r="A6935" t="s">
        <v>33</v>
      </c>
      <c r="B6935" t="s">
        <v>128</v>
      </c>
      <c r="C6935" t="s">
        <v>99</v>
      </c>
      <c r="D6935" t="s">
        <v>100</v>
      </c>
      <c r="E6935">
        <v>21</v>
      </c>
      <c r="F6935" t="s">
        <v>84</v>
      </c>
      <c r="G6935">
        <v>1.7041326352988</v>
      </c>
      <c r="H6935">
        <v>0</v>
      </c>
      <c r="I6935">
        <v>6.4275802760514504E-3</v>
      </c>
      <c r="J6935" s="1">
        <v>0</v>
      </c>
      <c r="K6935" s="1">
        <v>150</v>
      </c>
    </row>
    <row r="6936" spans="1:11">
      <c r="A6936" t="s">
        <v>33</v>
      </c>
      <c r="B6936" t="s">
        <v>128</v>
      </c>
      <c r="C6936" t="s">
        <v>99</v>
      </c>
      <c r="D6936" t="s">
        <v>100</v>
      </c>
      <c r="E6936">
        <v>21</v>
      </c>
      <c r="F6936" t="s">
        <v>80</v>
      </c>
      <c r="G6936">
        <v>1.7041326352988</v>
      </c>
      <c r="H6936">
        <v>0</v>
      </c>
      <c r="I6936">
        <v>3.7197323649991898E-2</v>
      </c>
      <c r="J6936" s="1">
        <v>0</v>
      </c>
      <c r="K6936" s="1">
        <v>150</v>
      </c>
    </row>
    <row r="6937" spans="1:11">
      <c r="A6937" t="s">
        <v>33</v>
      </c>
      <c r="B6937" t="s">
        <v>128</v>
      </c>
      <c r="C6937" t="s">
        <v>99</v>
      </c>
      <c r="D6937" t="s">
        <v>100</v>
      </c>
      <c r="E6937">
        <v>21</v>
      </c>
      <c r="F6937" t="s">
        <v>81</v>
      </c>
      <c r="G6937">
        <v>1.7041326352988</v>
      </c>
      <c r="H6937">
        <v>0</v>
      </c>
      <c r="I6937">
        <v>1.44754478801084E-2</v>
      </c>
      <c r="J6937" s="1">
        <v>0</v>
      </c>
      <c r="K6937" s="1">
        <v>150</v>
      </c>
    </row>
    <row r="6938" spans="1:11">
      <c r="A6938" t="s">
        <v>33</v>
      </c>
      <c r="B6938" t="s">
        <v>128</v>
      </c>
      <c r="C6938" t="s">
        <v>99</v>
      </c>
      <c r="D6938" t="s">
        <v>100</v>
      </c>
      <c r="E6938">
        <v>21</v>
      </c>
      <c r="F6938" t="s">
        <v>79</v>
      </c>
      <c r="G6938">
        <v>1.7041326352988</v>
      </c>
      <c r="H6938">
        <v>0</v>
      </c>
      <c r="I6938">
        <v>2.0580846566142799E-2</v>
      </c>
      <c r="J6938" s="1">
        <v>0</v>
      </c>
      <c r="K6938" s="1">
        <v>150</v>
      </c>
    </row>
    <row r="6939" spans="1:11">
      <c r="A6939" t="s">
        <v>33</v>
      </c>
      <c r="B6939" t="s">
        <v>128</v>
      </c>
      <c r="C6939" t="s">
        <v>99</v>
      </c>
      <c r="D6939" t="s">
        <v>100</v>
      </c>
      <c r="E6939">
        <v>21</v>
      </c>
      <c r="F6939" t="s">
        <v>66</v>
      </c>
      <c r="G6939">
        <v>1.7041326352988</v>
      </c>
      <c r="H6939">
        <v>0</v>
      </c>
      <c r="I6939">
        <v>0.118600875541213</v>
      </c>
      <c r="J6939" s="1">
        <v>0</v>
      </c>
      <c r="K6939" s="1">
        <v>150</v>
      </c>
    </row>
    <row r="6940" spans="1:11">
      <c r="A6940" t="s">
        <v>33</v>
      </c>
      <c r="B6940" t="s">
        <v>128</v>
      </c>
      <c r="C6940" t="s">
        <v>99</v>
      </c>
      <c r="D6940" t="s">
        <v>100</v>
      </c>
      <c r="E6940">
        <v>21</v>
      </c>
      <c r="F6940" t="s">
        <v>56</v>
      </c>
      <c r="G6940">
        <v>1.7041326352988</v>
      </c>
      <c r="H6940">
        <v>0</v>
      </c>
      <c r="I6940">
        <v>0.182150082459515</v>
      </c>
      <c r="J6940" s="1">
        <v>0</v>
      </c>
      <c r="K6940" s="1">
        <v>150</v>
      </c>
    </row>
    <row r="6941" spans="1:11">
      <c r="A6941" t="s">
        <v>33</v>
      </c>
      <c r="B6941" t="s">
        <v>128</v>
      </c>
      <c r="C6941" t="s">
        <v>99</v>
      </c>
      <c r="D6941" t="s">
        <v>100</v>
      </c>
      <c r="E6941">
        <v>21</v>
      </c>
      <c r="F6941" t="s">
        <v>82</v>
      </c>
      <c r="G6941">
        <v>1.7041326352988</v>
      </c>
      <c r="H6941">
        <v>0</v>
      </c>
      <c r="I6941">
        <v>1.28311113270185E-2</v>
      </c>
      <c r="J6941" s="1">
        <v>0</v>
      </c>
      <c r="K6941" s="1">
        <v>150</v>
      </c>
    </row>
    <row r="6942" spans="1:11">
      <c r="A6942" t="s">
        <v>33</v>
      </c>
      <c r="B6942" t="s">
        <v>128</v>
      </c>
      <c r="C6942" t="s">
        <v>99</v>
      </c>
      <c r="D6942" t="s">
        <v>100</v>
      </c>
      <c r="E6942">
        <v>21</v>
      </c>
      <c r="F6942" t="s">
        <v>85</v>
      </c>
      <c r="G6942">
        <v>1.7041326352988</v>
      </c>
      <c r="H6942">
        <v>0</v>
      </c>
      <c r="I6942">
        <v>9.7868614380784598E-3</v>
      </c>
      <c r="J6942" s="1">
        <v>0</v>
      </c>
      <c r="K6942" s="1">
        <v>42.983606557377001</v>
      </c>
    </row>
    <row r="6943" spans="1:11">
      <c r="A6943" t="s">
        <v>33</v>
      </c>
      <c r="B6943" t="s">
        <v>128</v>
      </c>
      <c r="C6943" t="s">
        <v>99</v>
      </c>
      <c r="D6943" t="s">
        <v>100</v>
      </c>
      <c r="E6943">
        <v>21</v>
      </c>
      <c r="F6943" t="s">
        <v>85</v>
      </c>
      <c r="G6943">
        <v>1.7041326352988</v>
      </c>
      <c r="H6943">
        <v>1</v>
      </c>
      <c r="I6943">
        <v>1.66502197478898E-2</v>
      </c>
      <c r="J6943" s="1">
        <v>42.983606557377001</v>
      </c>
      <c r="K6943" s="1">
        <v>150</v>
      </c>
    </row>
    <row r="6944" spans="1:11">
      <c r="A6944" t="s">
        <v>33</v>
      </c>
      <c r="B6944" t="s">
        <v>128</v>
      </c>
      <c r="C6944" t="s">
        <v>99</v>
      </c>
      <c r="D6944" t="s">
        <v>100</v>
      </c>
      <c r="E6944">
        <v>21</v>
      </c>
      <c r="F6944" t="s">
        <v>55</v>
      </c>
      <c r="G6944">
        <v>1.7041326352988</v>
      </c>
      <c r="H6944">
        <v>0</v>
      </c>
      <c r="I6944">
        <v>0.19317116572639201</v>
      </c>
      <c r="J6944" s="1">
        <v>0</v>
      </c>
      <c r="K6944" s="1">
        <v>150</v>
      </c>
    </row>
    <row r="6945" spans="1:11">
      <c r="A6945" t="s">
        <v>33</v>
      </c>
      <c r="B6945" t="s">
        <v>128</v>
      </c>
      <c r="C6945" t="s">
        <v>99</v>
      </c>
      <c r="D6945" t="s">
        <v>100</v>
      </c>
      <c r="E6945">
        <v>21</v>
      </c>
      <c r="F6945" t="s">
        <v>61</v>
      </c>
      <c r="G6945">
        <v>1.7041326352988</v>
      </c>
      <c r="H6945">
        <v>0</v>
      </c>
      <c r="I6945">
        <v>0.23581337621565601</v>
      </c>
      <c r="J6945" s="1">
        <v>0</v>
      </c>
      <c r="K6945" s="1">
        <v>150</v>
      </c>
    </row>
    <row r="6946" spans="1:11">
      <c r="A6946" t="s">
        <v>33</v>
      </c>
      <c r="B6946" t="s">
        <v>128</v>
      </c>
      <c r="C6946" t="s">
        <v>99</v>
      </c>
      <c r="D6946" t="s">
        <v>100</v>
      </c>
      <c r="E6946">
        <v>21</v>
      </c>
      <c r="F6946" t="s">
        <v>60</v>
      </c>
      <c r="G6946">
        <v>1.7041326352988</v>
      </c>
      <c r="H6946">
        <v>0</v>
      </c>
      <c r="I6946">
        <v>9.4306072898350302E-2</v>
      </c>
      <c r="J6946" s="1">
        <v>0</v>
      </c>
      <c r="K6946" s="1">
        <v>150</v>
      </c>
    </row>
    <row r="6947" spans="1:11">
      <c r="A6947" t="s">
        <v>33</v>
      </c>
      <c r="B6947" t="s">
        <v>128</v>
      </c>
      <c r="C6947" t="s">
        <v>99</v>
      </c>
      <c r="D6947" t="s">
        <v>100</v>
      </c>
      <c r="E6947">
        <v>21</v>
      </c>
      <c r="F6947" t="s">
        <v>57</v>
      </c>
      <c r="G6947">
        <v>1.7041326352988</v>
      </c>
      <c r="H6947">
        <v>0</v>
      </c>
      <c r="I6947">
        <v>9.8019103386122797E-2</v>
      </c>
      <c r="J6947" s="1">
        <v>0</v>
      </c>
      <c r="K6947" s="1">
        <v>150</v>
      </c>
    </row>
    <row r="6948" spans="1:11">
      <c r="A6948" t="s">
        <v>33</v>
      </c>
      <c r="B6948" t="s">
        <v>128</v>
      </c>
      <c r="C6948" t="s">
        <v>99</v>
      </c>
      <c r="D6948" t="s">
        <v>100</v>
      </c>
      <c r="E6948">
        <v>21</v>
      </c>
      <c r="F6948" t="s">
        <v>59</v>
      </c>
      <c r="G6948">
        <v>1.7041326352988</v>
      </c>
      <c r="H6948">
        <v>0</v>
      </c>
      <c r="I6948">
        <v>-6.7916418556323396E-2</v>
      </c>
      <c r="J6948" s="1">
        <v>0</v>
      </c>
      <c r="K6948" s="1">
        <v>150</v>
      </c>
    </row>
    <row r="6949" spans="1:11">
      <c r="A6949" t="s">
        <v>33</v>
      </c>
      <c r="B6949" t="s">
        <v>128</v>
      </c>
      <c r="C6949" t="s">
        <v>99</v>
      </c>
      <c r="D6949" t="s">
        <v>100</v>
      </c>
      <c r="E6949">
        <v>21</v>
      </c>
      <c r="F6949" t="s">
        <v>83</v>
      </c>
      <c r="G6949">
        <v>1.7041326352988</v>
      </c>
      <c r="H6949">
        <v>0</v>
      </c>
      <c r="I6949">
        <v>-5.0890336117502301E-3</v>
      </c>
      <c r="J6949" s="1">
        <v>0</v>
      </c>
      <c r="K6949" s="1">
        <v>150</v>
      </c>
    </row>
    <row r="6950" spans="1:11">
      <c r="A6950" t="s">
        <v>33</v>
      </c>
      <c r="B6950" t="s">
        <v>128</v>
      </c>
      <c r="C6950" t="s">
        <v>99</v>
      </c>
      <c r="D6950" t="s">
        <v>100</v>
      </c>
      <c r="E6950">
        <v>21</v>
      </c>
      <c r="F6950" t="s">
        <v>65</v>
      </c>
      <c r="G6950">
        <v>1.7041326352988</v>
      </c>
      <c r="H6950">
        <v>0</v>
      </c>
      <c r="I6950">
        <v>0.13553625209519199</v>
      </c>
      <c r="J6950" s="1">
        <v>0</v>
      </c>
      <c r="K6950" s="1">
        <v>150</v>
      </c>
    </row>
    <row r="6951" spans="1:11">
      <c r="A6951" t="s">
        <v>33</v>
      </c>
      <c r="B6951" t="s">
        <v>128</v>
      </c>
      <c r="C6951" t="s">
        <v>99</v>
      </c>
      <c r="D6951" t="s">
        <v>100</v>
      </c>
      <c r="E6951">
        <v>21</v>
      </c>
      <c r="F6951" t="s">
        <v>64</v>
      </c>
      <c r="G6951">
        <v>1.7041326352988</v>
      </c>
      <c r="H6951">
        <v>0</v>
      </c>
      <c r="I6951">
        <v>0.189606523458732</v>
      </c>
      <c r="J6951" s="1">
        <v>0</v>
      </c>
      <c r="K6951" s="1">
        <v>150</v>
      </c>
    </row>
    <row r="6952" spans="1:11">
      <c r="A6952" t="s">
        <v>33</v>
      </c>
      <c r="B6952" t="s">
        <v>128</v>
      </c>
      <c r="C6952" t="s">
        <v>99</v>
      </c>
      <c r="D6952" t="s">
        <v>100</v>
      </c>
      <c r="E6952">
        <v>21</v>
      </c>
      <c r="F6952" t="s">
        <v>17</v>
      </c>
      <c r="G6952">
        <v>1.7041326352988</v>
      </c>
      <c r="H6952">
        <v>0</v>
      </c>
      <c r="I6952">
        <v>0.13079238826721101</v>
      </c>
      <c r="J6952" s="1">
        <v>0</v>
      </c>
      <c r="K6952" s="1">
        <v>150</v>
      </c>
    </row>
    <row r="6953" spans="1:11">
      <c r="A6953" t="s">
        <v>33</v>
      </c>
      <c r="B6953" t="s">
        <v>128</v>
      </c>
      <c r="C6953" t="s">
        <v>99</v>
      </c>
      <c r="D6953" t="s">
        <v>100</v>
      </c>
      <c r="E6953">
        <v>21</v>
      </c>
      <c r="F6953" t="s">
        <v>63</v>
      </c>
      <c r="G6953">
        <v>1.7041326352988</v>
      </c>
      <c r="H6953">
        <v>0</v>
      </c>
      <c r="I6953">
        <v>0.23142942226639701</v>
      </c>
      <c r="J6953" s="1">
        <v>0</v>
      </c>
      <c r="K6953" s="1">
        <v>150</v>
      </c>
    </row>
    <row r="6954" spans="1:11">
      <c r="A6954" t="s">
        <v>33</v>
      </c>
      <c r="B6954" t="s">
        <v>128</v>
      </c>
      <c r="C6954" t="s">
        <v>99</v>
      </c>
      <c r="D6954" t="s">
        <v>100</v>
      </c>
      <c r="E6954">
        <v>21</v>
      </c>
      <c r="F6954" t="s">
        <v>72</v>
      </c>
      <c r="G6954">
        <v>1.7041326352988</v>
      </c>
      <c r="H6954">
        <v>0</v>
      </c>
      <c r="I6954">
        <v>-0.21496751243720499</v>
      </c>
      <c r="J6954" s="1">
        <v>0</v>
      </c>
      <c r="K6954" s="1">
        <v>150</v>
      </c>
    </row>
    <row r="6955" spans="1:11">
      <c r="A6955" t="s">
        <v>33</v>
      </c>
      <c r="B6955" t="s">
        <v>128</v>
      </c>
      <c r="C6955" t="s">
        <v>99</v>
      </c>
      <c r="D6955" t="s">
        <v>100</v>
      </c>
      <c r="E6955">
        <v>22</v>
      </c>
      <c r="F6955" t="s">
        <v>62</v>
      </c>
      <c r="G6955">
        <v>1.5657735174893599</v>
      </c>
      <c r="H6955">
        <v>0</v>
      </c>
      <c r="I6955">
        <v>0.30526381589982599</v>
      </c>
      <c r="J6955" s="1">
        <v>0</v>
      </c>
      <c r="K6955" s="1">
        <v>150</v>
      </c>
    </row>
    <row r="6956" spans="1:11">
      <c r="A6956" t="s">
        <v>33</v>
      </c>
      <c r="B6956" t="s">
        <v>128</v>
      </c>
      <c r="C6956" t="s">
        <v>99</v>
      </c>
      <c r="D6956" t="s">
        <v>100</v>
      </c>
      <c r="E6956">
        <v>22</v>
      </c>
      <c r="F6956" t="s">
        <v>84</v>
      </c>
      <c r="G6956">
        <v>1.5657735174893599</v>
      </c>
      <c r="H6956">
        <v>0</v>
      </c>
      <c r="I6956">
        <v>1.0157739295040101E-2</v>
      </c>
      <c r="J6956" s="1">
        <v>0</v>
      </c>
      <c r="K6956" s="1">
        <v>150</v>
      </c>
    </row>
    <row r="6957" spans="1:11">
      <c r="A6957" t="s">
        <v>33</v>
      </c>
      <c r="B6957" t="s">
        <v>128</v>
      </c>
      <c r="C6957" t="s">
        <v>99</v>
      </c>
      <c r="D6957" t="s">
        <v>100</v>
      </c>
      <c r="E6957">
        <v>22</v>
      </c>
      <c r="F6957" t="s">
        <v>80</v>
      </c>
      <c r="G6957">
        <v>1.5657735174893599</v>
      </c>
      <c r="H6957">
        <v>0</v>
      </c>
      <c r="I6957">
        <v>3.7367879767926403E-2</v>
      </c>
      <c r="J6957" s="1">
        <v>0</v>
      </c>
      <c r="K6957" s="1">
        <v>150</v>
      </c>
    </row>
    <row r="6958" spans="1:11">
      <c r="A6958" t="s">
        <v>33</v>
      </c>
      <c r="B6958" t="s">
        <v>128</v>
      </c>
      <c r="C6958" t="s">
        <v>99</v>
      </c>
      <c r="D6958" t="s">
        <v>100</v>
      </c>
      <c r="E6958">
        <v>22</v>
      </c>
      <c r="F6958" t="s">
        <v>81</v>
      </c>
      <c r="G6958">
        <v>1.5657735174893599</v>
      </c>
      <c r="H6958">
        <v>0</v>
      </c>
      <c r="I6958">
        <v>9.8136186406411804E-3</v>
      </c>
      <c r="J6958" s="1">
        <v>0</v>
      </c>
      <c r="K6958" s="1">
        <v>150</v>
      </c>
    </row>
    <row r="6959" spans="1:11">
      <c r="A6959" t="s">
        <v>33</v>
      </c>
      <c r="B6959" t="s">
        <v>128</v>
      </c>
      <c r="C6959" t="s">
        <v>99</v>
      </c>
      <c r="D6959" t="s">
        <v>100</v>
      </c>
      <c r="E6959">
        <v>22</v>
      </c>
      <c r="F6959" t="s">
        <v>79</v>
      </c>
      <c r="G6959">
        <v>1.5657735174893599</v>
      </c>
      <c r="H6959">
        <v>0</v>
      </c>
      <c r="I6959">
        <v>6.9437817521094602E-3</v>
      </c>
      <c r="J6959" s="1">
        <v>0</v>
      </c>
      <c r="K6959" s="1">
        <v>150</v>
      </c>
    </row>
    <row r="6960" spans="1:11">
      <c r="A6960" t="s">
        <v>33</v>
      </c>
      <c r="B6960" t="s">
        <v>128</v>
      </c>
      <c r="C6960" t="s">
        <v>99</v>
      </c>
      <c r="D6960" t="s">
        <v>100</v>
      </c>
      <c r="E6960">
        <v>22</v>
      </c>
      <c r="F6960" t="s">
        <v>66</v>
      </c>
      <c r="G6960">
        <v>1.5657735174893599</v>
      </c>
      <c r="H6960">
        <v>0</v>
      </c>
      <c r="I6960">
        <v>0.15312110670957399</v>
      </c>
      <c r="J6960" s="1">
        <v>0</v>
      </c>
      <c r="K6960" s="1">
        <v>150</v>
      </c>
    </row>
    <row r="6961" spans="1:11">
      <c r="A6961" t="s">
        <v>33</v>
      </c>
      <c r="B6961" t="s">
        <v>128</v>
      </c>
      <c r="C6961" t="s">
        <v>99</v>
      </c>
      <c r="D6961" t="s">
        <v>100</v>
      </c>
      <c r="E6961">
        <v>22</v>
      </c>
      <c r="F6961" t="s">
        <v>56</v>
      </c>
      <c r="G6961">
        <v>1.5657735174893599</v>
      </c>
      <c r="H6961">
        <v>0</v>
      </c>
      <c r="I6961">
        <v>0.221476925104585</v>
      </c>
      <c r="J6961" s="1">
        <v>0</v>
      </c>
      <c r="K6961" s="1">
        <v>150</v>
      </c>
    </row>
    <row r="6962" spans="1:11">
      <c r="A6962" t="s">
        <v>33</v>
      </c>
      <c r="B6962" t="s">
        <v>128</v>
      </c>
      <c r="C6962" t="s">
        <v>99</v>
      </c>
      <c r="D6962" t="s">
        <v>100</v>
      </c>
      <c r="E6962">
        <v>22</v>
      </c>
      <c r="F6962" t="s">
        <v>82</v>
      </c>
      <c r="G6962">
        <v>1.5657735174893599</v>
      </c>
      <c r="H6962">
        <v>0</v>
      </c>
      <c r="I6962">
        <v>4.6311444893149797E-2</v>
      </c>
      <c r="J6962" s="1">
        <v>0</v>
      </c>
      <c r="K6962" s="1">
        <v>150</v>
      </c>
    </row>
    <row r="6963" spans="1:11">
      <c r="A6963" t="s">
        <v>33</v>
      </c>
      <c r="B6963" t="s">
        <v>128</v>
      </c>
      <c r="C6963" t="s">
        <v>99</v>
      </c>
      <c r="D6963" t="s">
        <v>100</v>
      </c>
      <c r="E6963">
        <v>22</v>
      </c>
      <c r="F6963" t="s">
        <v>85</v>
      </c>
      <c r="G6963">
        <v>1.5657735174893599</v>
      </c>
      <c r="H6963">
        <v>0</v>
      </c>
      <c r="I6963">
        <v>8.5849291303643199E-3</v>
      </c>
      <c r="J6963" s="1">
        <v>0</v>
      </c>
      <c r="K6963" s="1">
        <v>27.1475409836066</v>
      </c>
    </row>
    <row r="6964" spans="1:11">
      <c r="A6964" t="s">
        <v>33</v>
      </c>
      <c r="B6964" t="s">
        <v>128</v>
      </c>
      <c r="C6964" t="s">
        <v>99</v>
      </c>
      <c r="D6964" t="s">
        <v>100</v>
      </c>
      <c r="E6964">
        <v>22</v>
      </c>
      <c r="F6964" t="s">
        <v>85</v>
      </c>
      <c r="G6964">
        <v>1.5657735174893599</v>
      </c>
      <c r="H6964">
        <v>1</v>
      </c>
      <c r="I6964">
        <v>6.5662038216471597E-3</v>
      </c>
      <c r="J6964" s="1">
        <v>27.1475409836066</v>
      </c>
      <c r="K6964" s="1">
        <v>53.163934426229503</v>
      </c>
    </row>
    <row r="6965" spans="1:11">
      <c r="A6965" t="s">
        <v>33</v>
      </c>
      <c r="B6965" t="s">
        <v>128</v>
      </c>
      <c r="C6965" t="s">
        <v>99</v>
      </c>
      <c r="D6965" t="s">
        <v>100</v>
      </c>
      <c r="E6965">
        <v>22</v>
      </c>
      <c r="F6965" t="s">
        <v>85</v>
      </c>
      <c r="G6965">
        <v>1.5657735174893599</v>
      </c>
      <c r="H6965">
        <v>2</v>
      </c>
      <c r="I6965">
        <v>2.32721488879176E-2</v>
      </c>
      <c r="J6965" s="1">
        <v>53.163934426229503</v>
      </c>
      <c r="K6965" s="1">
        <v>150</v>
      </c>
    </row>
    <row r="6966" spans="1:11">
      <c r="A6966" t="s">
        <v>33</v>
      </c>
      <c r="B6966" t="s">
        <v>128</v>
      </c>
      <c r="C6966" t="s">
        <v>99</v>
      </c>
      <c r="D6966" t="s">
        <v>100</v>
      </c>
      <c r="E6966">
        <v>22</v>
      </c>
      <c r="F6966" t="s">
        <v>55</v>
      </c>
      <c r="G6966">
        <v>1.5657735174893599</v>
      </c>
      <c r="H6966">
        <v>0</v>
      </c>
      <c r="I6966">
        <v>0.223045623511198</v>
      </c>
      <c r="J6966" s="1">
        <v>0</v>
      </c>
      <c r="K6966" s="1">
        <v>150</v>
      </c>
    </row>
    <row r="6967" spans="1:11">
      <c r="A6967" t="s">
        <v>33</v>
      </c>
      <c r="B6967" t="s">
        <v>128</v>
      </c>
      <c r="C6967" t="s">
        <v>99</v>
      </c>
      <c r="D6967" t="s">
        <v>100</v>
      </c>
      <c r="E6967">
        <v>22</v>
      </c>
      <c r="F6967" t="s">
        <v>61</v>
      </c>
      <c r="G6967">
        <v>1.5657735174893599</v>
      </c>
      <c r="H6967">
        <v>0</v>
      </c>
      <c r="I6967">
        <v>0.26074394743476997</v>
      </c>
      <c r="J6967" s="1">
        <v>0</v>
      </c>
      <c r="K6967" s="1">
        <v>150</v>
      </c>
    </row>
    <row r="6968" spans="1:11">
      <c r="A6968" t="s">
        <v>33</v>
      </c>
      <c r="B6968" t="s">
        <v>128</v>
      </c>
      <c r="C6968" t="s">
        <v>99</v>
      </c>
      <c r="D6968" t="s">
        <v>100</v>
      </c>
      <c r="E6968">
        <v>22</v>
      </c>
      <c r="F6968" t="s">
        <v>60</v>
      </c>
      <c r="G6968">
        <v>1.5657735174893599</v>
      </c>
      <c r="H6968">
        <v>0</v>
      </c>
      <c r="I6968">
        <v>0.13588131152636099</v>
      </c>
      <c r="J6968" s="1">
        <v>0</v>
      </c>
      <c r="K6968" s="1">
        <v>150</v>
      </c>
    </row>
    <row r="6969" spans="1:11">
      <c r="A6969" t="s">
        <v>33</v>
      </c>
      <c r="B6969" t="s">
        <v>128</v>
      </c>
      <c r="C6969" t="s">
        <v>99</v>
      </c>
      <c r="D6969" t="s">
        <v>100</v>
      </c>
      <c r="E6969">
        <v>22</v>
      </c>
      <c r="F6969" t="s">
        <v>57</v>
      </c>
      <c r="G6969">
        <v>1.5657735174893599</v>
      </c>
      <c r="H6969">
        <v>0</v>
      </c>
      <c r="I6969">
        <v>0.14227426081577499</v>
      </c>
      <c r="J6969" s="1">
        <v>0</v>
      </c>
      <c r="K6969" s="1">
        <v>150</v>
      </c>
    </row>
    <row r="6970" spans="1:11">
      <c r="A6970" t="s">
        <v>33</v>
      </c>
      <c r="B6970" t="s">
        <v>128</v>
      </c>
      <c r="C6970" t="s">
        <v>99</v>
      </c>
      <c r="D6970" t="s">
        <v>100</v>
      </c>
      <c r="E6970">
        <v>22</v>
      </c>
      <c r="F6970" t="s">
        <v>59</v>
      </c>
      <c r="G6970">
        <v>1.5657735174893599</v>
      </c>
      <c r="H6970">
        <v>0</v>
      </c>
      <c r="I6970">
        <v>-1.70559223877183E-2</v>
      </c>
      <c r="J6970" s="1">
        <v>0</v>
      </c>
      <c r="K6970" s="1">
        <v>150</v>
      </c>
    </row>
    <row r="6971" spans="1:11">
      <c r="A6971" t="s">
        <v>33</v>
      </c>
      <c r="B6971" t="s">
        <v>128</v>
      </c>
      <c r="C6971" t="s">
        <v>99</v>
      </c>
      <c r="D6971" t="s">
        <v>100</v>
      </c>
      <c r="E6971">
        <v>22</v>
      </c>
      <c r="F6971" t="s">
        <v>83</v>
      </c>
      <c r="G6971">
        <v>1.5657735174893599</v>
      </c>
      <c r="H6971">
        <v>0</v>
      </c>
      <c r="I6971">
        <v>6.6635293794853898E-3</v>
      </c>
      <c r="J6971" s="1">
        <v>0</v>
      </c>
      <c r="K6971" s="1">
        <v>150</v>
      </c>
    </row>
    <row r="6972" spans="1:11">
      <c r="A6972" t="s">
        <v>33</v>
      </c>
      <c r="B6972" t="s">
        <v>128</v>
      </c>
      <c r="C6972" t="s">
        <v>99</v>
      </c>
      <c r="D6972" t="s">
        <v>100</v>
      </c>
      <c r="E6972">
        <v>22</v>
      </c>
      <c r="F6972" t="s">
        <v>65</v>
      </c>
      <c r="G6972">
        <v>1.5657735174893599</v>
      </c>
      <c r="H6972">
        <v>0</v>
      </c>
      <c r="I6972">
        <v>0.13640246532658301</v>
      </c>
      <c r="J6972" s="1">
        <v>0</v>
      </c>
      <c r="K6972" s="1">
        <v>150</v>
      </c>
    </row>
    <row r="6973" spans="1:11">
      <c r="A6973" t="s">
        <v>33</v>
      </c>
      <c r="B6973" t="s">
        <v>128</v>
      </c>
      <c r="C6973" t="s">
        <v>99</v>
      </c>
      <c r="D6973" t="s">
        <v>100</v>
      </c>
      <c r="E6973">
        <v>22</v>
      </c>
      <c r="F6973" t="s">
        <v>64</v>
      </c>
      <c r="G6973">
        <v>1.5657735174893599</v>
      </c>
      <c r="H6973">
        <v>0</v>
      </c>
      <c r="I6973">
        <v>0.17394621588121401</v>
      </c>
      <c r="J6973" s="1">
        <v>0</v>
      </c>
      <c r="K6973" s="1">
        <v>150</v>
      </c>
    </row>
    <row r="6974" spans="1:11">
      <c r="A6974" t="s">
        <v>33</v>
      </c>
      <c r="B6974" t="s">
        <v>128</v>
      </c>
      <c r="C6974" t="s">
        <v>99</v>
      </c>
      <c r="D6974" t="s">
        <v>100</v>
      </c>
      <c r="E6974">
        <v>22</v>
      </c>
      <c r="F6974" t="s">
        <v>17</v>
      </c>
      <c r="G6974">
        <v>1.5657735174893599</v>
      </c>
      <c r="H6974">
        <v>0</v>
      </c>
      <c r="I6974">
        <v>0.14074462269739399</v>
      </c>
      <c r="J6974" s="1">
        <v>0</v>
      </c>
      <c r="K6974" s="1">
        <v>150</v>
      </c>
    </row>
    <row r="6975" spans="1:11">
      <c r="A6975" t="s">
        <v>33</v>
      </c>
      <c r="B6975" t="s">
        <v>128</v>
      </c>
      <c r="C6975" t="s">
        <v>99</v>
      </c>
      <c r="D6975" t="s">
        <v>100</v>
      </c>
      <c r="E6975">
        <v>22</v>
      </c>
      <c r="F6975" t="s">
        <v>63</v>
      </c>
      <c r="G6975">
        <v>1.5657735174893599</v>
      </c>
      <c r="H6975">
        <v>0</v>
      </c>
      <c r="I6975">
        <v>0.24218565129053701</v>
      </c>
      <c r="J6975" s="1">
        <v>0</v>
      </c>
      <c r="K6975" s="1">
        <v>150</v>
      </c>
    </row>
    <row r="6976" spans="1:11">
      <c r="A6976" t="s">
        <v>33</v>
      </c>
      <c r="B6976" t="s">
        <v>128</v>
      </c>
      <c r="C6976" t="s">
        <v>99</v>
      </c>
      <c r="D6976" t="s">
        <v>100</v>
      </c>
      <c r="E6976">
        <v>22</v>
      </c>
      <c r="F6976" t="s">
        <v>72</v>
      </c>
      <c r="G6976">
        <v>1.5657735174893599</v>
      </c>
      <c r="H6976">
        <v>0</v>
      </c>
      <c r="I6976">
        <v>-0.112288864193709</v>
      </c>
      <c r="J6976" s="1">
        <v>0</v>
      </c>
      <c r="K6976" s="1">
        <v>150</v>
      </c>
    </row>
    <row r="6977" spans="1:11">
      <c r="A6977" t="s">
        <v>33</v>
      </c>
      <c r="B6977" t="s">
        <v>128</v>
      </c>
      <c r="C6977" t="s">
        <v>99</v>
      </c>
      <c r="D6977" t="s">
        <v>100</v>
      </c>
      <c r="E6977">
        <v>23</v>
      </c>
      <c r="F6977" t="s">
        <v>62</v>
      </c>
      <c r="G6977">
        <v>1.4751871479730101</v>
      </c>
      <c r="H6977">
        <v>0</v>
      </c>
      <c r="I6977">
        <v>0.29464407047540497</v>
      </c>
      <c r="J6977" s="1">
        <v>0</v>
      </c>
      <c r="K6977" s="1">
        <v>150</v>
      </c>
    </row>
    <row r="6978" spans="1:11">
      <c r="A6978" t="s">
        <v>33</v>
      </c>
      <c r="B6978" t="s">
        <v>128</v>
      </c>
      <c r="C6978" t="s">
        <v>99</v>
      </c>
      <c r="D6978" t="s">
        <v>100</v>
      </c>
      <c r="E6978">
        <v>23</v>
      </c>
      <c r="F6978" t="s">
        <v>84</v>
      </c>
      <c r="G6978">
        <v>1.4751871479730101</v>
      </c>
      <c r="H6978">
        <v>0</v>
      </c>
      <c r="I6978">
        <v>1.0667244317484101E-2</v>
      </c>
      <c r="J6978" s="1">
        <v>0</v>
      </c>
      <c r="K6978" s="1">
        <v>150</v>
      </c>
    </row>
    <row r="6979" spans="1:11">
      <c r="A6979" t="s">
        <v>33</v>
      </c>
      <c r="B6979" t="s">
        <v>128</v>
      </c>
      <c r="C6979" t="s">
        <v>99</v>
      </c>
      <c r="D6979" t="s">
        <v>100</v>
      </c>
      <c r="E6979">
        <v>23</v>
      </c>
      <c r="F6979" t="s">
        <v>80</v>
      </c>
      <c r="G6979">
        <v>1.4751871479730101</v>
      </c>
      <c r="H6979">
        <v>0</v>
      </c>
      <c r="I6979">
        <v>3.4005425395802001E-2</v>
      </c>
      <c r="J6979" s="1">
        <v>0</v>
      </c>
      <c r="K6979" s="1">
        <v>150</v>
      </c>
    </row>
    <row r="6980" spans="1:11">
      <c r="A6980" t="s">
        <v>33</v>
      </c>
      <c r="B6980" t="s">
        <v>128</v>
      </c>
      <c r="C6980" t="s">
        <v>99</v>
      </c>
      <c r="D6980" t="s">
        <v>100</v>
      </c>
      <c r="E6980">
        <v>23</v>
      </c>
      <c r="F6980" t="s">
        <v>81</v>
      </c>
      <c r="G6980">
        <v>1.4751871479730101</v>
      </c>
      <c r="H6980">
        <v>0</v>
      </c>
      <c r="I6980">
        <v>7.2311385739193797E-3</v>
      </c>
      <c r="J6980" s="1">
        <v>0</v>
      </c>
      <c r="K6980" s="1">
        <v>150</v>
      </c>
    </row>
    <row r="6981" spans="1:11">
      <c r="A6981" t="s">
        <v>33</v>
      </c>
      <c r="B6981" t="s">
        <v>128</v>
      </c>
      <c r="C6981" t="s">
        <v>99</v>
      </c>
      <c r="D6981" t="s">
        <v>100</v>
      </c>
      <c r="E6981">
        <v>23</v>
      </c>
      <c r="F6981" t="s">
        <v>79</v>
      </c>
      <c r="G6981">
        <v>1.4751871479730101</v>
      </c>
      <c r="H6981">
        <v>0</v>
      </c>
      <c r="I6981">
        <v>7.0258146477840799E-3</v>
      </c>
      <c r="J6981" s="1">
        <v>0</v>
      </c>
      <c r="K6981" s="1">
        <v>150</v>
      </c>
    </row>
    <row r="6982" spans="1:11">
      <c r="A6982" t="s">
        <v>33</v>
      </c>
      <c r="B6982" t="s">
        <v>128</v>
      </c>
      <c r="C6982" t="s">
        <v>99</v>
      </c>
      <c r="D6982" t="s">
        <v>100</v>
      </c>
      <c r="E6982">
        <v>23</v>
      </c>
      <c r="F6982" t="s">
        <v>66</v>
      </c>
      <c r="G6982">
        <v>1.4751871479730101</v>
      </c>
      <c r="H6982">
        <v>0</v>
      </c>
      <c r="I6982">
        <v>0.170921304186259</v>
      </c>
      <c r="J6982" s="1">
        <v>0</v>
      </c>
      <c r="K6982" s="1">
        <v>150</v>
      </c>
    </row>
    <row r="6983" spans="1:11">
      <c r="A6983" t="s">
        <v>33</v>
      </c>
      <c r="B6983" t="s">
        <v>128</v>
      </c>
      <c r="C6983" t="s">
        <v>99</v>
      </c>
      <c r="D6983" t="s">
        <v>100</v>
      </c>
      <c r="E6983">
        <v>23</v>
      </c>
      <c r="F6983" t="s">
        <v>56</v>
      </c>
      <c r="G6983">
        <v>1.4751871479730101</v>
      </c>
      <c r="H6983">
        <v>0</v>
      </c>
      <c r="I6983">
        <v>0.25453236322827</v>
      </c>
      <c r="J6983" s="1">
        <v>0</v>
      </c>
      <c r="K6983" s="1">
        <v>150</v>
      </c>
    </row>
    <row r="6984" spans="1:11">
      <c r="A6984" t="s">
        <v>33</v>
      </c>
      <c r="B6984" t="s">
        <v>128</v>
      </c>
      <c r="C6984" t="s">
        <v>99</v>
      </c>
      <c r="D6984" t="s">
        <v>100</v>
      </c>
      <c r="E6984">
        <v>23</v>
      </c>
      <c r="F6984" t="s">
        <v>82</v>
      </c>
      <c r="G6984">
        <v>1.4751871479730101</v>
      </c>
      <c r="H6984">
        <v>0</v>
      </c>
      <c r="I6984">
        <v>4.2075368575956999E-2</v>
      </c>
      <c r="J6984" s="1">
        <v>0</v>
      </c>
      <c r="K6984" s="1">
        <v>150</v>
      </c>
    </row>
    <row r="6985" spans="1:11">
      <c r="A6985" t="s">
        <v>33</v>
      </c>
      <c r="B6985" t="s">
        <v>128</v>
      </c>
      <c r="C6985" t="s">
        <v>99</v>
      </c>
      <c r="D6985" t="s">
        <v>100</v>
      </c>
      <c r="E6985">
        <v>23</v>
      </c>
      <c r="F6985" t="s">
        <v>85</v>
      </c>
      <c r="G6985">
        <v>1.4751871479730101</v>
      </c>
      <c r="H6985">
        <v>0</v>
      </c>
      <c r="I6985">
        <v>8.4843011502000291E-3</v>
      </c>
      <c r="J6985" s="1">
        <v>0</v>
      </c>
      <c r="K6985" s="1">
        <v>29.409836065573799</v>
      </c>
    </row>
    <row r="6986" spans="1:11">
      <c r="A6986" t="s">
        <v>33</v>
      </c>
      <c r="B6986" t="s">
        <v>128</v>
      </c>
      <c r="C6986" t="s">
        <v>99</v>
      </c>
      <c r="D6986" t="s">
        <v>100</v>
      </c>
      <c r="E6986">
        <v>23</v>
      </c>
      <c r="F6986" t="s">
        <v>85</v>
      </c>
      <c r="G6986">
        <v>1.4751871479730101</v>
      </c>
      <c r="H6986">
        <v>1</v>
      </c>
      <c r="I6986">
        <v>1.03253468875543E-2</v>
      </c>
      <c r="J6986" s="1">
        <v>29.409836065573799</v>
      </c>
      <c r="K6986" s="1">
        <v>150</v>
      </c>
    </row>
    <row r="6987" spans="1:11">
      <c r="A6987" t="s">
        <v>33</v>
      </c>
      <c r="B6987" t="s">
        <v>128</v>
      </c>
      <c r="C6987" t="s">
        <v>99</v>
      </c>
      <c r="D6987" t="s">
        <v>100</v>
      </c>
      <c r="E6987">
        <v>23</v>
      </c>
      <c r="F6987" t="s">
        <v>55</v>
      </c>
      <c r="G6987">
        <v>1.4751871479730101</v>
      </c>
      <c r="H6987">
        <v>0</v>
      </c>
      <c r="I6987">
        <v>0.24260133001273701</v>
      </c>
      <c r="J6987" s="1">
        <v>0</v>
      </c>
      <c r="K6987" s="1">
        <v>150</v>
      </c>
    </row>
    <row r="6988" spans="1:11">
      <c r="A6988" t="s">
        <v>33</v>
      </c>
      <c r="B6988" t="s">
        <v>128</v>
      </c>
      <c r="C6988" t="s">
        <v>99</v>
      </c>
      <c r="D6988" t="s">
        <v>100</v>
      </c>
      <c r="E6988">
        <v>23</v>
      </c>
      <c r="F6988" t="s">
        <v>61</v>
      </c>
      <c r="G6988">
        <v>1.4751871479730101</v>
      </c>
      <c r="H6988">
        <v>0</v>
      </c>
      <c r="I6988">
        <v>0.23423447218693499</v>
      </c>
      <c r="J6988" s="1">
        <v>0</v>
      </c>
      <c r="K6988" s="1">
        <v>150</v>
      </c>
    </row>
    <row r="6989" spans="1:11">
      <c r="A6989" t="s">
        <v>33</v>
      </c>
      <c r="B6989" t="s">
        <v>128</v>
      </c>
      <c r="C6989" t="s">
        <v>99</v>
      </c>
      <c r="D6989" t="s">
        <v>100</v>
      </c>
      <c r="E6989">
        <v>23</v>
      </c>
      <c r="F6989" t="s">
        <v>60</v>
      </c>
      <c r="G6989">
        <v>1.4751871479730101</v>
      </c>
      <c r="H6989">
        <v>0</v>
      </c>
      <c r="I6989">
        <v>0.111347696109766</v>
      </c>
      <c r="J6989" s="1">
        <v>0</v>
      </c>
      <c r="K6989" s="1">
        <v>150</v>
      </c>
    </row>
    <row r="6990" spans="1:11">
      <c r="A6990" t="s">
        <v>33</v>
      </c>
      <c r="B6990" t="s">
        <v>128</v>
      </c>
      <c r="C6990" t="s">
        <v>99</v>
      </c>
      <c r="D6990" t="s">
        <v>100</v>
      </c>
      <c r="E6990">
        <v>23</v>
      </c>
      <c r="F6990" t="s">
        <v>57</v>
      </c>
      <c r="G6990">
        <v>1.4751871479730101</v>
      </c>
      <c r="H6990">
        <v>0</v>
      </c>
      <c r="I6990">
        <v>0.16425774506423901</v>
      </c>
      <c r="J6990" s="1">
        <v>0</v>
      </c>
      <c r="K6990" s="1">
        <v>150</v>
      </c>
    </row>
    <row r="6991" spans="1:11">
      <c r="A6991" t="s">
        <v>33</v>
      </c>
      <c r="B6991" t="s">
        <v>128</v>
      </c>
      <c r="C6991" t="s">
        <v>99</v>
      </c>
      <c r="D6991" t="s">
        <v>100</v>
      </c>
      <c r="E6991">
        <v>23</v>
      </c>
      <c r="F6991" t="s">
        <v>59</v>
      </c>
      <c r="G6991">
        <v>1.4751871479730101</v>
      </c>
      <c r="H6991">
        <v>0</v>
      </c>
      <c r="I6991">
        <v>-2.0637649490493602E-2</v>
      </c>
      <c r="J6991" s="1">
        <v>0</v>
      </c>
      <c r="K6991" s="1">
        <v>150</v>
      </c>
    </row>
    <row r="6992" spans="1:11">
      <c r="A6992" t="s">
        <v>33</v>
      </c>
      <c r="B6992" t="s">
        <v>128</v>
      </c>
      <c r="C6992" t="s">
        <v>99</v>
      </c>
      <c r="D6992" t="s">
        <v>100</v>
      </c>
      <c r="E6992">
        <v>23</v>
      </c>
      <c r="F6992" t="s">
        <v>83</v>
      </c>
      <c r="G6992">
        <v>1.4751871479730101</v>
      </c>
      <c r="H6992">
        <v>0</v>
      </c>
      <c r="I6992">
        <v>1.9089760077247401E-3</v>
      </c>
      <c r="J6992" s="1">
        <v>0</v>
      </c>
      <c r="K6992" s="1">
        <v>150</v>
      </c>
    </row>
    <row r="6993" spans="1:11">
      <c r="A6993" t="s">
        <v>33</v>
      </c>
      <c r="B6993" t="s">
        <v>128</v>
      </c>
      <c r="C6993" t="s">
        <v>99</v>
      </c>
      <c r="D6993" t="s">
        <v>100</v>
      </c>
      <c r="E6993">
        <v>23</v>
      </c>
      <c r="F6993" t="s">
        <v>65</v>
      </c>
      <c r="G6993">
        <v>1.4751871479730101</v>
      </c>
      <c r="H6993">
        <v>0</v>
      </c>
      <c r="I6993">
        <v>0.151125747004797</v>
      </c>
      <c r="J6993" s="1">
        <v>0</v>
      </c>
      <c r="K6993" s="1">
        <v>150</v>
      </c>
    </row>
    <row r="6994" spans="1:11">
      <c r="A6994" t="s">
        <v>33</v>
      </c>
      <c r="B6994" t="s">
        <v>128</v>
      </c>
      <c r="C6994" t="s">
        <v>99</v>
      </c>
      <c r="D6994" t="s">
        <v>100</v>
      </c>
      <c r="E6994">
        <v>23</v>
      </c>
      <c r="F6994" t="s">
        <v>64</v>
      </c>
      <c r="G6994">
        <v>1.4751871479730101</v>
      </c>
      <c r="H6994">
        <v>0</v>
      </c>
      <c r="I6994">
        <v>0.17017239162956899</v>
      </c>
      <c r="J6994" s="1">
        <v>0</v>
      </c>
      <c r="K6994" s="1">
        <v>150</v>
      </c>
    </row>
    <row r="6995" spans="1:11">
      <c r="A6995" t="s">
        <v>33</v>
      </c>
      <c r="B6995" t="s">
        <v>128</v>
      </c>
      <c r="C6995" t="s">
        <v>99</v>
      </c>
      <c r="D6995" t="s">
        <v>100</v>
      </c>
      <c r="E6995">
        <v>23</v>
      </c>
      <c r="F6995" t="s">
        <v>17</v>
      </c>
      <c r="G6995">
        <v>1.4751871479730101</v>
      </c>
      <c r="H6995">
        <v>0</v>
      </c>
      <c r="I6995">
        <v>6.99428219800525E-2</v>
      </c>
      <c r="J6995" s="1">
        <v>0</v>
      </c>
      <c r="K6995" s="1">
        <v>150</v>
      </c>
    </row>
    <row r="6996" spans="1:11">
      <c r="A6996" t="s">
        <v>33</v>
      </c>
      <c r="B6996" t="s">
        <v>128</v>
      </c>
      <c r="C6996" t="s">
        <v>99</v>
      </c>
      <c r="D6996" t="s">
        <v>100</v>
      </c>
      <c r="E6996">
        <v>23</v>
      </c>
      <c r="F6996" t="s">
        <v>63</v>
      </c>
      <c r="G6996">
        <v>1.4751871479730101</v>
      </c>
      <c r="H6996">
        <v>0</v>
      </c>
      <c r="I6996">
        <v>0.23274546859940701</v>
      </c>
      <c r="J6996" s="1">
        <v>0</v>
      </c>
      <c r="K6996" s="1">
        <v>150</v>
      </c>
    </row>
    <row r="6997" spans="1:11">
      <c r="A6997" t="s">
        <v>33</v>
      </c>
      <c r="B6997" t="s">
        <v>128</v>
      </c>
      <c r="C6997" t="s">
        <v>99</v>
      </c>
      <c r="D6997" t="s">
        <v>100</v>
      </c>
      <c r="E6997">
        <v>23</v>
      </c>
      <c r="F6997" t="s">
        <v>72</v>
      </c>
      <c r="G6997">
        <v>1.4751871479730101</v>
      </c>
      <c r="H6997">
        <v>0</v>
      </c>
      <c r="I6997">
        <v>-6.7747633133504903E-2</v>
      </c>
      <c r="J6997" s="1">
        <v>0</v>
      </c>
      <c r="K6997" s="1">
        <v>150</v>
      </c>
    </row>
    <row r="6998" spans="1:11">
      <c r="A6998" t="s">
        <v>34</v>
      </c>
      <c r="B6998" t="s">
        <v>129</v>
      </c>
      <c r="C6998" t="s">
        <v>99</v>
      </c>
      <c r="D6998" t="s">
        <v>100</v>
      </c>
      <c r="E6998">
        <v>0</v>
      </c>
      <c r="F6998" t="s">
        <v>62</v>
      </c>
      <c r="G6998">
        <v>51.567856004754397</v>
      </c>
      <c r="H6998">
        <v>0</v>
      </c>
      <c r="I6998">
        <v>5.2097536428295097</v>
      </c>
      <c r="J6998" s="1">
        <v>0</v>
      </c>
      <c r="K6998" s="1">
        <v>150</v>
      </c>
    </row>
    <row r="6999" spans="1:11">
      <c r="A6999" t="s">
        <v>34</v>
      </c>
      <c r="B6999" t="s">
        <v>129</v>
      </c>
      <c r="C6999" t="s">
        <v>99</v>
      </c>
      <c r="D6999" t="s">
        <v>100</v>
      </c>
      <c r="E6999">
        <v>0</v>
      </c>
      <c r="F6999" t="s">
        <v>90</v>
      </c>
      <c r="G6999">
        <v>51.567856004754397</v>
      </c>
      <c r="H6999">
        <v>0</v>
      </c>
      <c r="I6999">
        <v>0.32784296656582901</v>
      </c>
      <c r="J6999" s="1">
        <v>0</v>
      </c>
      <c r="K6999" s="1">
        <v>10.819672131147501</v>
      </c>
    </row>
    <row r="7000" spans="1:11">
      <c r="A7000" t="s">
        <v>34</v>
      </c>
      <c r="B7000" t="s">
        <v>129</v>
      </c>
      <c r="C7000" t="s">
        <v>99</v>
      </c>
      <c r="D7000" t="s">
        <v>100</v>
      </c>
      <c r="E7000">
        <v>0</v>
      </c>
      <c r="F7000" t="s">
        <v>90</v>
      </c>
      <c r="G7000">
        <v>51.567856004754397</v>
      </c>
      <c r="H7000">
        <v>1</v>
      </c>
      <c r="I7000">
        <v>0.843675636586524</v>
      </c>
      <c r="J7000" s="1">
        <v>10.819672131147501</v>
      </c>
      <c r="K7000" s="1">
        <v>150</v>
      </c>
    </row>
    <row r="7001" spans="1:11">
      <c r="A7001" t="s">
        <v>34</v>
      </c>
      <c r="B7001" t="s">
        <v>129</v>
      </c>
      <c r="C7001" t="s">
        <v>99</v>
      </c>
      <c r="D7001" t="s">
        <v>100</v>
      </c>
      <c r="E7001">
        <v>0</v>
      </c>
      <c r="F7001" t="s">
        <v>94</v>
      </c>
      <c r="G7001">
        <v>51.567856004754397</v>
      </c>
      <c r="H7001">
        <v>0</v>
      </c>
      <c r="I7001">
        <v>0.50661597332133401</v>
      </c>
      <c r="J7001" s="1">
        <v>0</v>
      </c>
      <c r="K7001" s="1">
        <v>150</v>
      </c>
    </row>
    <row r="7002" spans="1:11">
      <c r="A7002" t="s">
        <v>34</v>
      </c>
      <c r="B7002" t="s">
        <v>129</v>
      </c>
      <c r="C7002" t="s">
        <v>99</v>
      </c>
      <c r="D7002" t="s">
        <v>100</v>
      </c>
      <c r="E7002">
        <v>0</v>
      </c>
      <c r="F7002" t="s">
        <v>95</v>
      </c>
      <c r="G7002">
        <v>51.567856004754397</v>
      </c>
      <c r="H7002">
        <v>0</v>
      </c>
      <c r="I7002">
        <v>2.08544568104694E-2</v>
      </c>
      <c r="J7002" s="1">
        <v>0</v>
      </c>
      <c r="K7002" s="1">
        <v>150</v>
      </c>
    </row>
    <row r="7003" spans="1:11">
      <c r="A7003" t="s">
        <v>34</v>
      </c>
      <c r="B7003" t="s">
        <v>129</v>
      </c>
      <c r="C7003" t="s">
        <v>99</v>
      </c>
      <c r="D7003" t="s">
        <v>100</v>
      </c>
      <c r="E7003">
        <v>0</v>
      </c>
      <c r="F7003" t="s">
        <v>66</v>
      </c>
      <c r="G7003">
        <v>51.567856004754397</v>
      </c>
      <c r="H7003">
        <v>0</v>
      </c>
      <c r="I7003">
        <v>1.5312858213345799</v>
      </c>
      <c r="J7003" s="1">
        <v>0</v>
      </c>
      <c r="K7003" s="1">
        <v>150</v>
      </c>
    </row>
    <row r="7004" spans="1:11">
      <c r="A7004" t="s">
        <v>34</v>
      </c>
      <c r="B7004" t="s">
        <v>129</v>
      </c>
      <c r="C7004" t="s">
        <v>99</v>
      </c>
      <c r="D7004" t="s">
        <v>100</v>
      </c>
      <c r="E7004">
        <v>0</v>
      </c>
      <c r="F7004" t="s">
        <v>56</v>
      </c>
      <c r="G7004">
        <v>51.567856004754397</v>
      </c>
      <c r="H7004">
        <v>0</v>
      </c>
      <c r="I7004">
        <v>4.4768580240815403</v>
      </c>
      <c r="J7004" s="1">
        <v>0</v>
      </c>
      <c r="K7004" s="1">
        <v>150</v>
      </c>
    </row>
    <row r="7005" spans="1:11">
      <c r="A7005" t="s">
        <v>34</v>
      </c>
      <c r="B7005" t="s">
        <v>129</v>
      </c>
      <c r="C7005" t="s">
        <v>99</v>
      </c>
      <c r="D7005" t="s">
        <v>100</v>
      </c>
      <c r="E7005">
        <v>0</v>
      </c>
      <c r="F7005" t="s">
        <v>82</v>
      </c>
      <c r="G7005">
        <v>51.567856004754397</v>
      </c>
      <c r="H7005">
        <v>0</v>
      </c>
      <c r="I7005">
        <v>1.8857504556428799</v>
      </c>
      <c r="J7005" s="1">
        <v>0</v>
      </c>
      <c r="K7005" s="1">
        <v>150</v>
      </c>
    </row>
    <row r="7006" spans="1:11">
      <c r="A7006" t="s">
        <v>34</v>
      </c>
      <c r="B7006" t="s">
        <v>129</v>
      </c>
      <c r="C7006" t="s">
        <v>99</v>
      </c>
      <c r="D7006" t="s">
        <v>100</v>
      </c>
      <c r="E7006">
        <v>0</v>
      </c>
      <c r="F7006" t="s">
        <v>91</v>
      </c>
      <c r="G7006">
        <v>51.567856004754397</v>
      </c>
      <c r="H7006">
        <v>0</v>
      </c>
      <c r="I7006">
        <v>0.212107266853826</v>
      </c>
      <c r="J7006" s="1">
        <v>0</v>
      </c>
      <c r="K7006" s="1">
        <v>150</v>
      </c>
    </row>
    <row r="7007" spans="1:11">
      <c r="A7007" t="s">
        <v>34</v>
      </c>
      <c r="B7007" t="s">
        <v>129</v>
      </c>
      <c r="C7007" t="s">
        <v>99</v>
      </c>
      <c r="D7007" t="s">
        <v>100</v>
      </c>
      <c r="E7007">
        <v>0</v>
      </c>
      <c r="F7007" t="s">
        <v>92</v>
      </c>
      <c r="G7007">
        <v>51.567856004754397</v>
      </c>
      <c r="H7007">
        <v>0</v>
      </c>
      <c r="I7007">
        <v>0.20123936992475899</v>
      </c>
      <c r="J7007" s="1">
        <v>0</v>
      </c>
      <c r="K7007" s="1">
        <v>150</v>
      </c>
    </row>
    <row r="7008" spans="1:11">
      <c r="A7008" t="s">
        <v>34</v>
      </c>
      <c r="B7008" t="s">
        <v>129</v>
      </c>
      <c r="C7008" t="s">
        <v>99</v>
      </c>
      <c r="D7008" t="s">
        <v>100</v>
      </c>
      <c r="E7008">
        <v>0</v>
      </c>
      <c r="F7008" t="s">
        <v>93</v>
      </c>
      <c r="G7008">
        <v>51.567856004754397</v>
      </c>
      <c r="H7008">
        <v>0</v>
      </c>
      <c r="I7008">
        <v>-3.6783865737642502E-2</v>
      </c>
      <c r="J7008" s="1">
        <v>0</v>
      </c>
      <c r="K7008" s="1">
        <v>150</v>
      </c>
    </row>
    <row r="7009" spans="1:11">
      <c r="A7009" t="s">
        <v>34</v>
      </c>
      <c r="B7009" t="s">
        <v>129</v>
      </c>
      <c r="C7009" t="s">
        <v>99</v>
      </c>
      <c r="D7009" t="s">
        <v>100</v>
      </c>
      <c r="E7009">
        <v>0</v>
      </c>
      <c r="F7009" t="s">
        <v>55</v>
      </c>
      <c r="G7009">
        <v>51.567856004754397</v>
      </c>
      <c r="H7009">
        <v>0</v>
      </c>
      <c r="I7009">
        <v>3.5483679924888101</v>
      </c>
      <c r="J7009" s="1">
        <v>0</v>
      </c>
      <c r="K7009" s="1">
        <v>150</v>
      </c>
    </row>
    <row r="7010" spans="1:11">
      <c r="A7010" t="s">
        <v>34</v>
      </c>
      <c r="B7010" t="s">
        <v>129</v>
      </c>
      <c r="C7010" t="s">
        <v>99</v>
      </c>
      <c r="D7010" t="s">
        <v>100</v>
      </c>
      <c r="E7010">
        <v>0</v>
      </c>
      <c r="F7010" t="s">
        <v>61</v>
      </c>
      <c r="G7010">
        <v>51.567856004754397</v>
      </c>
      <c r="H7010">
        <v>0</v>
      </c>
      <c r="I7010">
        <v>4.5361607616839104</v>
      </c>
      <c r="J7010" s="1">
        <v>0</v>
      </c>
      <c r="K7010" s="1">
        <v>150</v>
      </c>
    </row>
    <row r="7011" spans="1:11">
      <c r="A7011" t="s">
        <v>34</v>
      </c>
      <c r="B7011" t="s">
        <v>129</v>
      </c>
      <c r="C7011" t="s">
        <v>99</v>
      </c>
      <c r="D7011" t="s">
        <v>100</v>
      </c>
      <c r="E7011">
        <v>0</v>
      </c>
      <c r="F7011" t="s">
        <v>60</v>
      </c>
      <c r="G7011">
        <v>51.567856004754397</v>
      </c>
      <c r="H7011">
        <v>0</v>
      </c>
      <c r="I7011">
        <v>3.9600484118465098</v>
      </c>
      <c r="J7011" s="1">
        <v>0</v>
      </c>
      <c r="K7011" s="1">
        <v>150</v>
      </c>
    </row>
    <row r="7012" spans="1:11">
      <c r="A7012" t="s">
        <v>34</v>
      </c>
      <c r="B7012" t="s">
        <v>129</v>
      </c>
      <c r="C7012" t="s">
        <v>99</v>
      </c>
      <c r="D7012" t="s">
        <v>100</v>
      </c>
      <c r="E7012">
        <v>0</v>
      </c>
      <c r="F7012" t="s">
        <v>57</v>
      </c>
      <c r="G7012">
        <v>51.567856004754397</v>
      </c>
      <c r="H7012">
        <v>0</v>
      </c>
      <c r="I7012">
        <v>3.42635094218587</v>
      </c>
      <c r="J7012" s="1">
        <v>0</v>
      </c>
      <c r="K7012" s="1">
        <v>150</v>
      </c>
    </row>
    <row r="7013" spans="1:11">
      <c r="A7013" t="s">
        <v>34</v>
      </c>
      <c r="B7013" t="s">
        <v>129</v>
      </c>
      <c r="C7013" t="s">
        <v>99</v>
      </c>
      <c r="D7013" t="s">
        <v>100</v>
      </c>
      <c r="E7013">
        <v>0</v>
      </c>
      <c r="F7013" t="s">
        <v>59</v>
      </c>
      <c r="G7013">
        <v>51.567856004754397</v>
      </c>
      <c r="H7013">
        <v>0</v>
      </c>
      <c r="I7013">
        <v>-8.7842173777112204E-2</v>
      </c>
      <c r="J7013" s="1">
        <v>0</v>
      </c>
      <c r="K7013" s="1">
        <v>150</v>
      </c>
    </row>
    <row r="7014" spans="1:11">
      <c r="A7014" t="s">
        <v>34</v>
      </c>
      <c r="B7014" t="s">
        <v>129</v>
      </c>
      <c r="C7014" t="s">
        <v>99</v>
      </c>
      <c r="D7014" t="s">
        <v>100</v>
      </c>
      <c r="E7014">
        <v>0</v>
      </c>
      <c r="F7014" t="s">
        <v>83</v>
      </c>
      <c r="G7014">
        <v>51.567856004754397</v>
      </c>
      <c r="H7014">
        <v>0</v>
      </c>
      <c r="I7014">
        <v>-1.1483245838409399</v>
      </c>
      <c r="J7014" s="1">
        <v>0</v>
      </c>
      <c r="K7014" s="1">
        <v>150</v>
      </c>
    </row>
    <row r="7015" spans="1:11">
      <c r="A7015" t="s">
        <v>34</v>
      </c>
      <c r="B7015" t="s">
        <v>129</v>
      </c>
      <c r="C7015" t="s">
        <v>99</v>
      </c>
      <c r="D7015" t="s">
        <v>100</v>
      </c>
      <c r="E7015">
        <v>0</v>
      </c>
      <c r="F7015" t="s">
        <v>65</v>
      </c>
      <c r="G7015">
        <v>51.567856004754397</v>
      </c>
      <c r="H7015">
        <v>0</v>
      </c>
      <c r="I7015">
        <v>-0.27333698731903899</v>
      </c>
      <c r="J7015" s="1">
        <v>0</v>
      </c>
      <c r="K7015" s="1">
        <v>150</v>
      </c>
    </row>
    <row r="7016" spans="1:11">
      <c r="A7016" t="s">
        <v>34</v>
      </c>
      <c r="B7016" t="s">
        <v>129</v>
      </c>
      <c r="C7016" t="s">
        <v>99</v>
      </c>
      <c r="D7016" t="s">
        <v>100</v>
      </c>
      <c r="E7016">
        <v>0</v>
      </c>
      <c r="F7016" t="s">
        <v>64</v>
      </c>
      <c r="G7016">
        <v>51.567856004754397</v>
      </c>
      <c r="H7016">
        <v>0</v>
      </c>
      <c r="I7016">
        <v>0.29210699462185902</v>
      </c>
      <c r="J7016" s="1">
        <v>0</v>
      </c>
      <c r="K7016" s="1">
        <v>150</v>
      </c>
    </row>
    <row r="7017" spans="1:11">
      <c r="A7017" t="s">
        <v>34</v>
      </c>
      <c r="B7017" t="s">
        <v>129</v>
      </c>
      <c r="C7017" t="s">
        <v>99</v>
      </c>
      <c r="D7017" t="s">
        <v>100</v>
      </c>
      <c r="E7017">
        <v>0</v>
      </c>
      <c r="F7017" t="s">
        <v>17</v>
      </c>
      <c r="G7017">
        <v>51.567856004754397</v>
      </c>
      <c r="H7017">
        <v>0</v>
      </c>
      <c r="I7017">
        <v>2.1598285678873399</v>
      </c>
      <c r="J7017" s="1">
        <v>0</v>
      </c>
      <c r="K7017" s="1">
        <v>150</v>
      </c>
    </row>
    <row r="7018" spans="1:11">
      <c r="A7018" t="s">
        <v>34</v>
      </c>
      <c r="B7018" t="s">
        <v>129</v>
      </c>
      <c r="C7018" t="s">
        <v>99</v>
      </c>
      <c r="D7018" t="s">
        <v>100</v>
      </c>
      <c r="E7018">
        <v>0</v>
      </c>
      <c r="F7018" t="s">
        <v>63</v>
      </c>
      <c r="G7018">
        <v>51.567856004754397</v>
      </c>
      <c r="H7018">
        <v>0</v>
      </c>
      <c r="I7018">
        <v>2.0807059945985702</v>
      </c>
      <c r="J7018" s="1">
        <v>0</v>
      </c>
      <c r="K7018" s="1">
        <v>150</v>
      </c>
    </row>
    <row r="7019" spans="1:11">
      <c r="A7019" t="s">
        <v>34</v>
      </c>
      <c r="B7019" t="s">
        <v>129</v>
      </c>
      <c r="C7019" t="s">
        <v>99</v>
      </c>
      <c r="D7019" t="s">
        <v>100</v>
      </c>
      <c r="E7019">
        <v>0</v>
      </c>
      <c r="F7019" t="s">
        <v>72</v>
      </c>
      <c r="G7019">
        <v>51.567856004754397</v>
      </c>
      <c r="H7019">
        <v>0</v>
      </c>
      <c r="I7019">
        <v>-0.90559046996321002</v>
      </c>
      <c r="J7019" s="1">
        <v>0</v>
      </c>
      <c r="K7019" s="1">
        <v>150</v>
      </c>
    </row>
    <row r="7020" spans="1:11">
      <c r="A7020" t="s">
        <v>34</v>
      </c>
      <c r="B7020" t="s">
        <v>129</v>
      </c>
      <c r="C7020" t="s">
        <v>99</v>
      </c>
      <c r="D7020" t="s">
        <v>100</v>
      </c>
      <c r="E7020">
        <v>1</v>
      </c>
      <c r="F7020" t="s">
        <v>62</v>
      </c>
      <c r="G7020">
        <v>49.1830842124727</v>
      </c>
      <c r="H7020">
        <v>0</v>
      </c>
      <c r="I7020">
        <v>4.6713000583928297</v>
      </c>
      <c r="J7020" s="1">
        <v>0</v>
      </c>
      <c r="K7020" s="1">
        <v>150</v>
      </c>
    </row>
    <row r="7021" spans="1:11">
      <c r="A7021" t="s">
        <v>34</v>
      </c>
      <c r="B7021" t="s">
        <v>129</v>
      </c>
      <c r="C7021" t="s">
        <v>99</v>
      </c>
      <c r="D7021" t="s">
        <v>100</v>
      </c>
      <c r="E7021">
        <v>1</v>
      </c>
      <c r="F7021" t="s">
        <v>90</v>
      </c>
      <c r="G7021">
        <v>49.1830842124727</v>
      </c>
      <c r="H7021">
        <v>0</v>
      </c>
      <c r="I7021">
        <v>0.28521936455687802</v>
      </c>
      <c r="J7021" s="1">
        <v>0</v>
      </c>
      <c r="K7021" s="1">
        <v>150</v>
      </c>
    </row>
    <row r="7022" spans="1:11">
      <c r="A7022" t="s">
        <v>34</v>
      </c>
      <c r="B7022" t="s">
        <v>129</v>
      </c>
      <c r="C7022" t="s">
        <v>99</v>
      </c>
      <c r="D7022" t="s">
        <v>100</v>
      </c>
      <c r="E7022">
        <v>1</v>
      </c>
      <c r="F7022" t="s">
        <v>90</v>
      </c>
      <c r="G7022">
        <v>49.1830842124727</v>
      </c>
      <c r="H7022">
        <v>1</v>
      </c>
      <c r="I7022">
        <v>0.86076329183720601</v>
      </c>
      <c r="J7022" s="1">
        <v>11.016393442623</v>
      </c>
      <c r="K7022" s="1">
        <v>150</v>
      </c>
    </row>
    <row r="7023" spans="1:11">
      <c r="A7023" t="s">
        <v>34</v>
      </c>
      <c r="B7023" t="s">
        <v>129</v>
      </c>
      <c r="C7023" t="s">
        <v>99</v>
      </c>
      <c r="D7023" t="s">
        <v>100</v>
      </c>
      <c r="E7023">
        <v>1</v>
      </c>
      <c r="F7023" t="s">
        <v>94</v>
      </c>
      <c r="G7023">
        <v>49.1830842124727</v>
      </c>
      <c r="H7023">
        <v>0</v>
      </c>
      <c r="I7023">
        <v>0.48436624877865198</v>
      </c>
      <c r="J7023" s="1">
        <v>0</v>
      </c>
      <c r="K7023" s="1">
        <v>150</v>
      </c>
    </row>
    <row r="7024" spans="1:11">
      <c r="A7024" t="s">
        <v>34</v>
      </c>
      <c r="B7024" t="s">
        <v>129</v>
      </c>
      <c r="C7024" t="s">
        <v>99</v>
      </c>
      <c r="D7024" t="s">
        <v>100</v>
      </c>
      <c r="E7024">
        <v>1</v>
      </c>
      <c r="F7024" t="s">
        <v>95</v>
      </c>
      <c r="G7024">
        <v>49.1830842124727</v>
      </c>
      <c r="H7024">
        <v>0</v>
      </c>
      <c r="I7024">
        <v>0.106443849985634</v>
      </c>
      <c r="J7024" s="1">
        <v>0</v>
      </c>
      <c r="K7024" s="1">
        <v>150</v>
      </c>
    </row>
    <row r="7025" spans="1:11">
      <c r="A7025" t="s">
        <v>34</v>
      </c>
      <c r="B7025" t="s">
        <v>129</v>
      </c>
      <c r="C7025" t="s">
        <v>99</v>
      </c>
      <c r="D7025" t="s">
        <v>100</v>
      </c>
      <c r="E7025">
        <v>1</v>
      </c>
      <c r="F7025" t="s">
        <v>66</v>
      </c>
      <c r="G7025">
        <v>49.1830842124727</v>
      </c>
      <c r="H7025">
        <v>0</v>
      </c>
      <c r="I7025">
        <v>1.6760852546071301</v>
      </c>
      <c r="J7025" s="1">
        <v>0</v>
      </c>
      <c r="K7025" s="1">
        <v>150</v>
      </c>
    </row>
    <row r="7026" spans="1:11">
      <c r="A7026" t="s">
        <v>34</v>
      </c>
      <c r="B7026" t="s">
        <v>129</v>
      </c>
      <c r="C7026" t="s">
        <v>99</v>
      </c>
      <c r="D7026" t="s">
        <v>100</v>
      </c>
      <c r="E7026">
        <v>1</v>
      </c>
      <c r="F7026" t="s">
        <v>56</v>
      </c>
      <c r="G7026">
        <v>49.1830842124727</v>
      </c>
      <c r="H7026">
        <v>0</v>
      </c>
      <c r="I7026">
        <v>4.6675118229023402</v>
      </c>
      <c r="J7026" s="1">
        <v>0</v>
      </c>
      <c r="K7026" s="1">
        <v>150</v>
      </c>
    </row>
    <row r="7027" spans="1:11">
      <c r="A7027" t="s">
        <v>34</v>
      </c>
      <c r="B7027" t="s">
        <v>129</v>
      </c>
      <c r="C7027" t="s">
        <v>99</v>
      </c>
      <c r="D7027" t="s">
        <v>100</v>
      </c>
      <c r="E7027">
        <v>1</v>
      </c>
      <c r="F7027" t="s">
        <v>82</v>
      </c>
      <c r="G7027">
        <v>49.1830842124727</v>
      </c>
      <c r="H7027">
        <v>0</v>
      </c>
      <c r="I7027">
        <v>1.0102101730674999</v>
      </c>
      <c r="J7027" s="1">
        <v>0</v>
      </c>
      <c r="K7027" s="1">
        <v>150</v>
      </c>
    </row>
    <row r="7028" spans="1:11">
      <c r="A7028" t="s">
        <v>34</v>
      </c>
      <c r="B7028" t="s">
        <v>129</v>
      </c>
      <c r="C7028" t="s">
        <v>99</v>
      </c>
      <c r="D7028" t="s">
        <v>100</v>
      </c>
      <c r="E7028">
        <v>1</v>
      </c>
      <c r="F7028" t="s">
        <v>91</v>
      </c>
      <c r="G7028">
        <v>49.1830842124727</v>
      </c>
      <c r="H7028">
        <v>0</v>
      </c>
      <c r="I7028">
        <v>0.209019329851764</v>
      </c>
      <c r="J7028" s="1">
        <v>0</v>
      </c>
      <c r="K7028" s="1">
        <v>150</v>
      </c>
    </row>
    <row r="7029" spans="1:11">
      <c r="A7029" t="s">
        <v>34</v>
      </c>
      <c r="B7029" t="s">
        <v>129</v>
      </c>
      <c r="C7029" t="s">
        <v>99</v>
      </c>
      <c r="D7029" t="s">
        <v>100</v>
      </c>
      <c r="E7029">
        <v>1</v>
      </c>
      <c r="F7029" t="s">
        <v>92</v>
      </c>
      <c r="G7029">
        <v>49.1830842124727</v>
      </c>
      <c r="H7029">
        <v>0</v>
      </c>
      <c r="I7029">
        <v>0.19679855144667899</v>
      </c>
      <c r="J7029" s="1">
        <v>0</v>
      </c>
      <c r="K7029" s="1">
        <v>150</v>
      </c>
    </row>
    <row r="7030" spans="1:11">
      <c r="A7030" t="s">
        <v>34</v>
      </c>
      <c r="B7030" t="s">
        <v>129</v>
      </c>
      <c r="C7030" t="s">
        <v>99</v>
      </c>
      <c r="D7030" t="s">
        <v>100</v>
      </c>
      <c r="E7030">
        <v>1</v>
      </c>
      <c r="F7030" t="s">
        <v>93</v>
      </c>
      <c r="G7030">
        <v>49.1830842124727</v>
      </c>
      <c r="H7030">
        <v>0</v>
      </c>
      <c r="I7030">
        <v>-1.15857393001718E-2</v>
      </c>
      <c r="J7030" s="1">
        <v>0</v>
      </c>
      <c r="K7030" s="1">
        <v>150</v>
      </c>
    </row>
    <row r="7031" spans="1:11">
      <c r="A7031" t="s">
        <v>34</v>
      </c>
      <c r="B7031" t="s">
        <v>129</v>
      </c>
      <c r="C7031" t="s">
        <v>99</v>
      </c>
      <c r="D7031" t="s">
        <v>100</v>
      </c>
      <c r="E7031">
        <v>1</v>
      </c>
      <c r="F7031" t="s">
        <v>55</v>
      </c>
      <c r="G7031">
        <v>49.1830842124727</v>
      </c>
      <c r="H7031">
        <v>0</v>
      </c>
      <c r="I7031">
        <v>3.8441458518195399</v>
      </c>
      <c r="J7031" s="1">
        <v>0</v>
      </c>
      <c r="K7031" s="1">
        <v>150</v>
      </c>
    </row>
    <row r="7032" spans="1:11">
      <c r="A7032" t="s">
        <v>34</v>
      </c>
      <c r="B7032" t="s">
        <v>129</v>
      </c>
      <c r="C7032" t="s">
        <v>99</v>
      </c>
      <c r="D7032" t="s">
        <v>100</v>
      </c>
      <c r="E7032">
        <v>1</v>
      </c>
      <c r="F7032" t="s">
        <v>61</v>
      </c>
      <c r="G7032">
        <v>49.1830842124727</v>
      </c>
      <c r="H7032">
        <v>0</v>
      </c>
      <c r="I7032">
        <v>3.81523905420261</v>
      </c>
      <c r="J7032" s="1">
        <v>0</v>
      </c>
      <c r="K7032" s="1">
        <v>150</v>
      </c>
    </row>
    <row r="7033" spans="1:11">
      <c r="A7033" t="s">
        <v>34</v>
      </c>
      <c r="B7033" t="s">
        <v>129</v>
      </c>
      <c r="C7033" t="s">
        <v>99</v>
      </c>
      <c r="D7033" t="s">
        <v>100</v>
      </c>
      <c r="E7033">
        <v>1</v>
      </c>
      <c r="F7033" t="s">
        <v>60</v>
      </c>
      <c r="G7033">
        <v>49.1830842124727</v>
      </c>
      <c r="H7033">
        <v>0</v>
      </c>
      <c r="I7033">
        <v>3.0373934993116301</v>
      </c>
      <c r="J7033" s="1">
        <v>0</v>
      </c>
      <c r="K7033" s="1">
        <v>150</v>
      </c>
    </row>
    <row r="7034" spans="1:11">
      <c r="A7034" t="s">
        <v>34</v>
      </c>
      <c r="B7034" t="s">
        <v>129</v>
      </c>
      <c r="C7034" t="s">
        <v>99</v>
      </c>
      <c r="D7034" t="s">
        <v>100</v>
      </c>
      <c r="E7034">
        <v>1</v>
      </c>
      <c r="F7034" t="s">
        <v>57</v>
      </c>
      <c r="G7034">
        <v>49.1830842124727</v>
      </c>
      <c r="H7034">
        <v>0</v>
      </c>
      <c r="I7034">
        <v>3.3169785240856799</v>
      </c>
      <c r="J7034" s="1">
        <v>0</v>
      </c>
      <c r="K7034" s="1">
        <v>150</v>
      </c>
    </row>
    <row r="7035" spans="1:11">
      <c r="A7035" t="s">
        <v>34</v>
      </c>
      <c r="B7035" t="s">
        <v>129</v>
      </c>
      <c r="C7035" t="s">
        <v>99</v>
      </c>
      <c r="D7035" t="s">
        <v>100</v>
      </c>
      <c r="E7035">
        <v>1</v>
      </c>
      <c r="F7035" t="s">
        <v>59</v>
      </c>
      <c r="G7035">
        <v>49.1830842124727</v>
      </c>
      <c r="H7035">
        <v>0</v>
      </c>
      <c r="I7035">
        <v>-0.55776755183346305</v>
      </c>
      <c r="J7035" s="1">
        <v>0</v>
      </c>
      <c r="K7035" s="1">
        <v>150</v>
      </c>
    </row>
    <row r="7036" spans="1:11">
      <c r="A7036" t="s">
        <v>34</v>
      </c>
      <c r="B7036" t="s">
        <v>129</v>
      </c>
      <c r="C7036" t="s">
        <v>99</v>
      </c>
      <c r="D7036" t="s">
        <v>100</v>
      </c>
      <c r="E7036">
        <v>1</v>
      </c>
      <c r="F7036" t="s">
        <v>83</v>
      </c>
      <c r="G7036">
        <v>49.1830842124727</v>
      </c>
      <c r="H7036">
        <v>0</v>
      </c>
      <c r="I7036">
        <v>-1.3210330087244</v>
      </c>
      <c r="J7036" s="1">
        <v>0</v>
      </c>
      <c r="K7036" s="1">
        <v>150</v>
      </c>
    </row>
    <row r="7037" spans="1:11">
      <c r="A7037" t="s">
        <v>34</v>
      </c>
      <c r="B7037" t="s">
        <v>129</v>
      </c>
      <c r="C7037" t="s">
        <v>99</v>
      </c>
      <c r="D7037" t="s">
        <v>100</v>
      </c>
      <c r="E7037">
        <v>1</v>
      </c>
      <c r="F7037" t="s">
        <v>65</v>
      </c>
      <c r="G7037">
        <v>49.1830842124727</v>
      </c>
      <c r="H7037">
        <v>0</v>
      </c>
      <c r="I7037">
        <v>-0.20535968773726401</v>
      </c>
      <c r="J7037" s="1">
        <v>0</v>
      </c>
      <c r="K7037" s="1">
        <v>11.016393442623</v>
      </c>
    </row>
    <row r="7038" spans="1:11">
      <c r="A7038" t="s">
        <v>34</v>
      </c>
      <c r="B7038" t="s">
        <v>129</v>
      </c>
      <c r="C7038" t="s">
        <v>99</v>
      </c>
      <c r="D7038" t="s">
        <v>100</v>
      </c>
      <c r="E7038">
        <v>1</v>
      </c>
      <c r="F7038" t="s">
        <v>64</v>
      </c>
      <c r="G7038">
        <v>49.1830842124727</v>
      </c>
      <c r="H7038">
        <v>0</v>
      </c>
      <c r="I7038">
        <v>0.20361936591935101</v>
      </c>
      <c r="J7038" s="1">
        <v>0</v>
      </c>
      <c r="K7038" s="1">
        <v>150</v>
      </c>
    </row>
    <row r="7039" spans="1:11">
      <c r="A7039" t="s">
        <v>34</v>
      </c>
      <c r="B7039" t="s">
        <v>129</v>
      </c>
      <c r="C7039" t="s">
        <v>99</v>
      </c>
      <c r="D7039" t="s">
        <v>100</v>
      </c>
      <c r="E7039">
        <v>1</v>
      </c>
      <c r="F7039" t="s">
        <v>17</v>
      </c>
      <c r="G7039">
        <v>49.1830842124727</v>
      </c>
      <c r="H7039">
        <v>0</v>
      </c>
      <c r="I7039">
        <v>2.0449796128819799</v>
      </c>
      <c r="J7039" s="1">
        <v>0</v>
      </c>
      <c r="K7039" s="1">
        <v>150</v>
      </c>
    </row>
    <row r="7040" spans="1:11">
      <c r="A7040" t="s">
        <v>34</v>
      </c>
      <c r="B7040" t="s">
        <v>129</v>
      </c>
      <c r="C7040" t="s">
        <v>99</v>
      </c>
      <c r="D7040" t="s">
        <v>100</v>
      </c>
      <c r="E7040">
        <v>1</v>
      </c>
      <c r="F7040" t="s">
        <v>63</v>
      </c>
      <c r="G7040">
        <v>49.1830842124727</v>
      </c>
      <c r="H7040">
        <v>0</v>
      </c>
      <c r="I7040">
        <v>1.9085347107384101</v>
      </c>
      <c r="J7040" s="1">
        <v>0</v>
      </c>
      <c r="K7040" s="1">
        <v>150</v>
      </c>
    </row>
    <row r="7041" spans="1:11">
      <c r="A7041" t="s">
        <v>34</v>
      </c>
      <c r="B7041" t="s">
        <v>129</v>
      </c>
      <c r="C7041" t="s">
        <v>99</v>
      </c>
      <c r="D7041" t="s">
        <v>100</v>
      </c>
      <c r="E7041">
        <v>1</v>
      </c>
      <c r="F7041" t="s">
        <v>72</v>
      </c>
      <c r="G7041">
        <v>49.1830842124727</v>
      </c>
      <c r="H7041">
        <v>0</v>
      </c>
      <c r="I7041">
        <v>1.32045179181645</v>
      </c>
      <c r="J7041" s="1">
        <v>0</v>
      </c>
      <c r="K7041" s="1">
        <v>150</v>
      </c>
    </row>
    <row r="7042" spans="1:11">
      <c r="A7042" t="s">
        <v>34</v>
      </c>
      <c r="B7042" t="s">
        <v>129</v>
      </c>
      <c r="C7042" t="s">
        <v>99</v>
      </c>
      <c r="D7042" t="s">
        <v>100</v>
      </c>
      <c r="E7042">
        <v>2</v>
      </c>
      <c r="F7042" t="s">
        <v>62</v>
      </c>
      <c r="G7042">
        <v>48.703318881119799</v>
      </c>
      <c r="H7042">
        <v>0</v>
      </c>
      <c r="I7042">
        <v>4.3742985135750603</v>
      </c>
      <c r="J7042" s="1">
        <v>0</v>
      </c>
      <c r="K7042" s="1">
        <v>150</v>
      </c>
    </row>
    <row r="7043" spans="1:11">
      <c r="A7043" t="s">
        <v>34</v>
      </c>
      <c r="B7043" t="s">
        <v>129</v>
      </c>
      <c r="C7043" t="s">
        <v>99</v>
      </c>
      <c r="D7043" t="s">
        <v>100</v>
      </c>
      <c r="E7043">
        <v>2</v>
      </c>
      <c r="F7043" t="s">
        <v>90</v>
      </c>
      <c r="G7043">
        <v>48.703318881119799</v>
      </c>
      <c r="H7043">
        <v>0</v>
      </c>
      <c r="I7043">
        <v>0.23308769756158701</v>
      </c>
      <c r="J7043" s="1">
        <v>0</v>
      </c>
      <c r="K7043" s="1">
        <v>8.7213114754098395</v>
      </c>
    </row>
    <row r="7044" spans="1:11">
      <c r="A7044" t="s">
        <v>34</v>
      </c>
      <c r="B7044" t="s">
        <v>129</v>
      </c>
      <c r="C7044" t="s">
        <v>99</v>
      </c>
      <c r="D7044" t="s">
        <v>100</v>
      </c>
      <c r="E7044">
        <v>2</v>
      </c>
      <c r="F7044" t="s">
        <v>90</v>
      </c>
      <c r="G7044">
        <v>48.703318881119799</v>
      </c>
      <c r="H7044">
        <v>1</v>
      </c>
      <c r="I7044">
        <v>0.80739068240532996</v>
      </c>
      <c r="J7044" s="1">
        <v>8.7213114754098395</v>
      </c>
      <c r="K7044" s="1">
        <v>150</v>
      </c>
    </row>
    <row r="7045" spans="1:11">
      <c r="A7045" t="s">
        <v>34</v>
      </c>
      <c r="B7045" t="s">
        <v>129</v>
      </c>
      <c r="C7045" t="s">
        <v>99</v>
      </c>
      <c r="D7045" t="s">
        <v>100</v>
      </c>
      <c r="E7045">
        <v>2</v>
      </c>
      <c r="F7045" t="s">
        <v>94</v>
      </c>
      <c r="G7045">
        <v>48.703318881119799</v>
      </c>
      <c r="H7045">
        <v>0</v>
      </c>
      <c r="I7045">
        <v>0.416004916865574</v>
      </c>
      <c r="J7045" s="1">
        <v>0</v>
      </c>
      <c r="K7045" s="1">
        <v>150</v>
      </c>
    </row>
    <row r="7046" spans="1:11">
      <c r="A7046" t="s">
        <v>34</v>
      </c>
      <c r="B7046" t="s">
        <v>129</v>
      </c>
      <c r="C7046" t="s">
        <v>99</v>
      </c>
      <c r="D7046" t="s">
        <v>100</v>
      </c>
      <c r="E7046">
        <v>2</v>
      </c>
      <c r="F7046" t="s">
        <v>95</v>
      </c>
      <c r="G7046">
        <v>48.703318881119799</v>
      </c>
      <c r="H7046">
        <v>0</v>
      </c>
      <c r="I7046">
        <v>0.13568355173212901</v>
      </c>
      <c r="J7046" s="1">
        <v>0</v>
      </c>
      <c r="K7046" s="1">
        <v>150</v>
      </c>
    </row>
    <row r="7047" spans="1:11">
      <c r="A7047" t="s">
        <v>34</v>
      </c>
      <c r="B7047" t="s">
        <v>129</v>
      </c>
      <c r="C7047" t="s">
        <v>99</v>
      </c>
      <c r="D7047" t="s">
        <v>100</v>
      </c>
      <c r="E7047">
        <v>2</v>
      </c>
      <c r="F7047" t="s">
        <v>66</v>
      </c>
      <c r="G7047">
        <v>48.703318881119799</v>
      </c>
      <c r="H7047">
        <v>0</v>
      </c>
      <c r="I7047">
        <v>1.5651189595981201</v>
      </c>
      <c r="J7047" s="1">
        <v>0</v>
      </c>
      <c r="K7047" s="1">
        <v>150</v>
      </c>
    </row>
    <row r="7048" spans="1:11">
      <c r="A7048" t="s">
        <v>34</v>
      </c>
      <c r="B7048" t="s">
        <v>129</v>
      </c>
      <c r="C7048" t="s">
        <v>99</v>
      </c>
      <c r="D7048" t="s">
        <v>100</v>
      </c>
      <c r="E7048">
        <v>2</v>
      </c>
      <c r="F7048" t="s">
        <v>56</v>
      </c>
      <c r="G7048">
        <v>48.703318881119799</v>
      </c>
      <c r="H7048">
        <v>0</v>
      </c>
      <c r="I7048">
        <v>4.56576849719763</v>
      </c>
      <c r="J7048" s="1">
        <v>0</v>
      </c>
      <c r="K7048" s="1">
        <v>150</v>
      </c>
    </row>
    <row r="7049" spans="1:11">
      <c r="A7049" t="s">
        <v>34</v>
      </c>
      <c r="B7049" t="s">
        <v>129</v>
      </c>
      <c r="C7049" t="s">
        <v>99</v>
      </c>
      <c r="D7049" t="s">
        <v>100</v>
      </c>
      <c r="E7049">
        <v>2</v>
      </c>
      <c r="F7049" t="s">
        <v>82</v>
      </c>
      <c r="G7049">
        <v>48.703318881119799</v>
      </c>
      <c r="H7049">
        <v>0</v>
      </c>
      <c r="I7049">
        <v>0.87281174235006298</v>
      </c>
      <c r="J7049" s="1">
        <v>0</v>
      </c>
      <c r="K7049" s="1">
        <v>150</v>
      </c>
    </row>
    <row r="7050" spans="1:11">
      <c r="A7050" t="s">
        <v>34</v>
      </c>
      <c r="B7050" t="s">
        <v>129</v>
      </c>
      <c r="C7050" t="s">
        <v>99</v>
      </c>
      <c r="D7050" t="s">
        <v>100</v>
      </c>
      <c r="E7050">
        <v>2</v>
      </c>
      <c r="F7050" t="s">
        <v>91</v>
      </c>
      <c r="G7050">
        <v>48.703318881119799</v>
      </c>
      <c r="H7050">
        <v>0</v>
      </c>
      <c r="I7050">
        <v>0.2204816356207</v>
      </c>
      <c r="J7050" s="1">
        <v>0</v>
      </c>
      <c r="K7050" s="1">
        <v>150</v>
      </c>
    </row>
    <row r="7051" spans="1:11">
      <c r="A7051" t="s">
        <v>34</v>
      </c>
      <c r="B7051" t="s">
        <v>129</v>
      </c>
      <c r="C7051" t="s">
        <v>99</v>
      </c>
      <c r="D7051" t="s">
        <v>100</v>
      </c>
      <c r="E7051">
        <v>2</v>
      </c>
      <c r="F7051" t="s">
        <v>92</v>
      </c>
      <c r="G7051">
        <v>48.703318881119799</v>
      </c>
      <c r="H7051">
        <v>0</v>
      </c>
      <c r="I7051">
        <v>0.19874503994411799</v>
      </c>
      <c r="J7051" s="1">
        <v>0</v>
      </c>
      <c r="K7051" s="1">
        <v>150</v>
      </c>
    </row>
    <row r="7052" spans="1:11">
      <c r="A7052" t="s">
        <v>34</v>
      </c>
      <c r="B7052" t="s">
        <v>129</v>
      </c>
      <c r="C7052" t="s">
        <v>99</v>
      </c>
      <c r="D7052" t="s">
        <v>100</v>
      </c>
      <c r="E7052">
        <v>2</v>
      </c>
      <c r="F7052" t="s">
        <v>93</v>
      </c>
      <c r="G7052">
        <v>48.703318881119799</v>
      </c>
      <c r="H7052">
        <v>0</v>
      </c>
      <c r="I7052">
        <v>-1.6658515296244299E-2</v>
      </c>
      <c r="J7052" s="1">
        <v>0</v>
      </c>
      <c r="K7052" s="1">
        <v>150</v>
      </c>
    </row>
    <row r="7053" spans="1:11">
      <c r="A7053" t="s">
        <v>34</v>
      </c>
      <c r="B7053" t="s">
        <v>129</v>
      </c>
      <c r="C7053" t="s">
        <v>99</v>
      </c>
      <c r="D7053" t="s">
        <v>100</v>
      </c>
      <c r="E7053">
        <v>2</v>
      </c>
      <c r="F7053" t="s">
        <v>55</v>
      </c>
      <c r="G7053">
        <v>48.703318881119799</v>
      </c>
      <c r="H7053">
        <v>0</v>
      </c>
      <c r="I7053">
        <v>3.9090610936960801</v>
      </c>
      <c r="J7053" s="1">
        <v>0</v>
      </c>
      <c r="K7053" s="1">
        <v>150</v>
      </c>
    </row>
    <row r="7054" spans="1:11">
      <c r="A7054" t="s">
        <v>34</v>
      </c>
      <c r="B7054" t="s">
        <v>129</v>
      </c>
      <c r="C7054" t="s">
        <v>99</v>
      </c>
      <c r="D7054" t="s">
        <v>100</v>
      </c>
      <c r="E7054">
        <v>2</v>
      </c>
      <c r="F7054" t="s">
        <v>61</v>
      </c>
      <c r="G7054">
        <v>48.703318881119799</v>
      </c>
      <c r="H7054">
        <v>0</v>
      </c>
      <c r="I7054">
        <v>3.9069096947511102</v>
      </c>
      <c r="J7054" s="1">
        <v>0</v>
      </c>
      <c r="K7054" s="1">
        <v>150</v>
      </c>
    </row>
    <row r="7055" spans="1:11">
      <c r="A7055" t="s">
        <v>34</v>
      </c>
      <c r="B7055" t="s">
        <v>129</v>
      </c>
      <c r="C7055" t="s">
        <v>99</v>
      </c>
      <c r="D7055" t="s">
        <v>100</v>
      </c>
      <c r="E7055">
        <v>2</v>
      </c>
      <c r="F7055" t="s">
        <v>60</v>
      </c>
      <c r="G7055">
        <v>48.703318881119799</v>
      </c>
      <c r="H7055">
        <v>0</v>
      </c>
      <c r="I7055">
        <v>3.0859825888745398</v>
      </c>
      <c r="J7055" s="1">
        <v>0</v>
      </c>
      <c r="K7055" s="1">
        <v>150</v>
      </c>
    </row>
    <row r="7056" spans="1:11">
      <c r="A7056" t="s">
        <v>34</v>
      </c>
      <c r="B7056" t="s">
        <v>129</v>
      </c>
      <c r="C7056" t="s">
        <v>99</v>
      </c>
      <c r="D7056" t="s">
        <v>100</v>
      </c>
      <c r="E7056">
        <v>2</v>
      </c>
      <c r="F7056" t="s">
        <v>57</v>
      </c>
      <c r="G7056">
        <v>48.703318881119799</v>
      </c>
      <c r="H7056">
        <v>0</v>
      </c>
      <c r="I7056">
        <v>3.3969632447663098</v>
      </c>
      <c r="J7056" s="1">
        <v>0</v>
      </c>
      <c r="K7056" s="1">
        <v>150</v>
      </c>
    </row>
    <row r="7057" spans="1:11">
      <c r="A7057" t="s">
        <v>34</v>
      </c>
      <c r="B7057" t="s">
        <v>129</v>
      </c>
      <c r="C7057" t="s">
        <v>99</v>
      </c>
      <c r="D7057" t="s">
        <v>100</v>
      </c>
      <c r="E7057">
        <v>2</v>
      </c>
      <c r="F7057" t="s">
        <v>59</v>
      </c>
      <c r="G7057">
        <v>48.703318881119799</v>
      </c>
      <c r="H7057">
        <v>0</v>
      </c>
      <c r="I7057">
        <v>-0.44943122134293001</v>
      </c>
      <c r="J7057" s="1">
        <v>0</v>
      </c>
      <c r="K7057" s="1">
        <v>150</v>
      </c>
    </row>
    <row r="7058" spans="1:11">
      <c r="A7058" t="s">
        <v>34</v>
      </c>
      <c r="B7058" t="s">
        <v>129</v>
      </c>
      <c r="C7058" t="s">
        <v>99</v>
      </c>
      <c r="D7058" t="s">
        <v>100</v>
      </c>
      <c r="E7058">
        <v>2</v>
      </c>
      <c r="F7058" t="s">
        <v>83</v>
      </c>
      <c r="G7058">
        <v>48.703318881119799</v>
      </c>
      <c r="H7058">
        <v>0</v>
      </c>
      <c r="I7058">
        <v>-1.2282267987412301</v>
      </c>
      <c r="J7058" s="1">
        <v>0</v>
      </c>
      <c r="K7058" s="1">
        <v>150</v>
      </c>
    </row>
    <row r="7059" spans="1:11">
      <c r="A7059" t="s">
        <v>34</v>
      </c>
      <c r="B7059" t="s">
        <v>129</v>
      </c>
      <c r="C7059" t="s">
        <v>99</v>
      </c>
      <c r="D7059" t="s">
        <v>100</v>
      </c>
      <c r="E7059">
        <v>2</v>
      </c>
      <c r="F7059" t="s">
        <v>65</v>
      </c>
      <c r="G7059">
        <v>48.703318881119799</v>
      </c>
      <c r="H7059">
        <v>0</v>
      </c>
      <c r="I7059">
        <v>-0.245196842298433</v>
      </c>
      <c r="J7059" s="1">
        <v>0</v>
      </c>
      <c r="K7059" s="1">
        <v>150</v>
      </c>
    </row>
    <row r="7060" spans="1:11">
      <c r="A7060" t="s">
        <v>34</v>
      </c>
      <c r="B7060" t="s">
        <v>129</v>
      </c>
      <c r="C7060" t="s">
        <v>99</v>
      </c>
      <c r="D7060" t="s">
        <v>100</v>
      </c>
      <c r="E7060">
        <v>2</v>
      </c>
      <c r="F7060" t="s">
        <v>64</v>
      </c>
      <c r="G7060">
        <v>48.703318881119799</v>
      </c>
      <c r="H7060">
        <v>0</v>
      </c>
      <c r="I7060">
        <v>9.2326653540729196E-3</v>
      </c>
      <c r="J7060" s="1">
        <v>0</v>
      </c>
      <c r="K7060" s="1">
        <v>150</v>
      </c>
    </row>
    <row r="7061" spans="1:11">
      <c r="A7061" t="s">
        <v>34</v>
      </c>
      <c r="B7061" t="s">
        <v>129</v>
      </c>
      <c r="C7061" t="s">
        <v>99</v>
      </c>
      <c r="D7061" t="s">
        <v>100</v>
      </c>
      <c r="E7061">
        <v>2</v>
      </c>
      <c r="F7061" t="s">
        <v>17</v>
      </c>
      <c r="G7061">
        <v>48.703318881119799</v>
      </c>
      <c r="H7061">
        <v>0</v>
      </c>
      <c r="I7061">
        <v>1.4154976340510499</v>
      </c>
      <c r="J7061" s="1">
        <v>0</v>
      </c>
      <c r="K7061" s="1">
        <v>150</v>
      </c>
    </row>
    <row r="7062" spans="1:11">
      <c r="A7062" t="s">
        <v>34</v>
      </c>
      <c r="B7062" t="s">
        <v>129</v>
      </c>
      <c r="C7062" t="s">
        <v>99</v>
      </c>
      <c r="D7062" t="s">
        <v>100</v>
      </c>
      <c r="E7062">
        <v>2</v>
      </c>
      <c r="F7062" t="s">
        <v>63</v>
      </c>
      <c r="G7062">
        <v>48.703318881119799</v>
      </c>
      <c r="H7062">
        <v>0</v>
      </c>
      <c r="I7062">
        <v>1.88902440210634</v>
      </c>
      <c r="J7062" s="1">
        <v>0</v>
      </c>
      <c r="K7062" s="1">
        <v>150</v>
      </c>
    </row>
    <row r="7063" spans="1:11">
      <c r="A7063" t="s">
        <v>34</v>
      </c>
      <c r="B7063" t="s">
        <v>129</v>
      </c>
      <c r="C7063" t="s">
        <v>99</v>
      </c>
      <c r="D7063" t="s">
        <v>100</v>
      </c>
      <c r="E7063">
        <v>2</v>
      </c>
      <c r="F7063" t="s">
        <v>72</v>
      </c>
      <c r="G7063">
        <v>48.703318881119799</v>
      </c>
      <c r="H7063">
        <v>0</v>
      </c>
      <c r="I7063">
        <v>0.79100553593351597</v>
      </c>
      <c r="J7063" s="1">
        <v>0</v>
      </c>
      <c r="K7063" s="1">
        <v>150</v>
      </c>
    </row>
    <row r="7064" spans="1:11">
      <c r="A7064" t="s">
        <v>34</v>
      </c>
      <c r="B7064" t="s">
        <v>129</v>
      </c>
      <c r="C7064" t="s">
        <v>99</v>
      </c>
      <c r="D7064" t="s">
        <v>100</v>
      </c>
      <c r="E7064">
        <v>3</v>
      </c>
      <c r="F7064" t="s">
        <v>62</v>
      </c>
      <c r="G7064">
        <v>48.211965105648602</v>
      </c>
      <c r="H7064">
        <v>0</v>
      </c>
      <c r="I7064">
        <v>3.8835231017841201</v>
      </c>
      <c r="J7064" s="1">
        <v>0</v>
      </c>
      <c r="K7064" s="1">
        <v>150</v>
      </c>
    </row>
    <row r="7065" spans="1:11">
      <c r="A7065" t="s">
        <v>34</v>
      </c>
      <c r="B7065" t="s">
        <v>129</v>
      </c>
      <c r="C7065" t="s">
        <v>99</v>
      </c>
      <c r="D7065" t="s">
        <v>100</v>
      </c>
      <c r="E7065">
        <v>3</v>
      </c>
      <c r="F7065" t="s">
        <v>90</v>
      </c>
      <c r="G7065">
        <v>48.211965105648602</v>
      </c>
      <c r="H7065">
        <v>0</v>
      </c>
      <c r="I7065">
        <v>0.232043664427841</v>
      </c>
      <c r="J7065" s="1">
        <v>0</v>
      </c>
      <c r="K7065" s="1">
        <v>13.393442622950801</v>
      </c>
    </row>
    <row r="7066" spans="1:11">
      <c r="A7066" t="s">
        <v>34</v>
      </c>
      <c r="B7066" t="s">
        <v>129</v>
      </c>
      <c r="C7066" t="s">
        <v>99</v>
      </c>
      <c r="D7066" t="s">
        <v>100</v>
      </c>
      <c r="E7066">
        <v>3</v>
      </c>
      <c r="F7066" t="s">
        <v>90</v>
      </c>
      <c r="G7066">
        <v>48.211965105648602</v>
      </c>
      <c r="H7066">
        <v>1</v>
      </c>
      <c r="I7066">
        <v>1.9963284764967999</v>
      </c>
      <c r="J7066" s="1">
        <v>13.393442622950801</v>
      </c>
      <c r="K7066" s="1">
        <v>150</v>
      </c>
    </row>
    <row r="7067" spans="1:11">
      <c r="A7067" t="s">
        <v>34</v>
      </c>
      <c r="B7067" t="s">
        <v>129</v>
      </c>
      <c r="C7067" t="s">
        <v>99</v>
      </c>
      <c r="D7067" t="s">
        <v>100</v>
      </c>
      <c r="E7067">
        <v>3</v>
      </c>
      <c r="F7067" t="s">
        <v>94</v>
      </c>
      <c r="G7067">
        <v>48.211965105648602</v>
      </c>
      <c r="H7067">
        <v>0</v>
      </c>
      <c r="I7067">
        <v>0.33796048301582898</v>
      </c>
      <c r="J7067" s="1">
        <v>0</v>
      </c>
      <c r="K7067" s="1">
        <v>150</v>
      </c>
    </row>
    <row r="7068" spans="1:11">
      <c r="A7068" t="s">
        <v>34</v>
      </c>
      <c r="B7068" t="s">
        <v>129</v>
      </c>
      <c r="C7068" t="s">
        <v>99</v>
      </c>
      <c r="D7068" t="s">
        <v>100</v>
      </c>
      <c r="E7068">
        <v>3</v>
      </c>
      <c r="F7068" t="s">
        <v>95</v>
      </c>
      <c r="G7068">
        <v>48.211965105648602</v>
      </c>
      <c r="H7068">
        <v>0</v>
      </c>
      <c r="I7068">
        <v>0.38205077489346601</v>
      </c>
      <c r="J7068" s="1">
        <v>0</v>
      </c>
      <c r="K7068" s="1">
        <v>150</v>
      </c>
    </row>
    <row r="7069" spans="1:11">
      <c r="A7069" t="s">
        <v>34</v>
      </c>
      <c r="B7069" t="s">
        <v>129</v>
      </c>
      <c r="C7069" t="s">
        <v>99</v>
      </c>
      <c r="D7069" t="s">
        <v>100</v>
      </c>
      <c r="E7069">
        <v>3</v>
      </c>
      <c r="F7069" t="s">
        <v>66</v>
      </c>
      <c r="G7069">
        <v>48.211965105648602</v>
      </c>
      <c r="H7069">
        <v>0</v>
      </c>
      <c r="I7069">
        <v>2.2901738936648299</v>
      </c>
      <c r="J7069" s="1">
        <v>0</v>
      </c>
      <c r="K7069" s="1">
        <v>150</v>
      </c>
    </row>
    <row r="7070" spans="1:11">
      <c r="A7070" t="s">
        <v>34</v>
      </c>
      <c r="B7070" t="s">
        <v>129</v>
      </c>
      <c r="C7070" t="s">
        <v>99</v>
      </c>
      <c r="D7070" t="s">
        <v>100</v>
      </c>
      <c r="E7070">
        <v>3</v>
      </c>
      <c r="F7070" t="s">
        <v>56</v>
      </c>
      <c r="G7070">
        <v>48.211965105648602</v>
      </c>
      <c r="H7070">
        <v>0</v>
      </c>
      <c r="I7070">
        <v>5.1877221793230399</v>
      </c>
      <c r="J7070" s="1">
        <v>0</v>
      </c>
      <c r="K7070" s="1">
        <v>150</v>
      </c>
    </row>
    <row r="7071" spans="1:11">
      <c r="A7071" t="s">
        <v>34</v>
      </c>
      <c r="B7071" t="s">
        <v>129</v>
      </c>
      <c r="C7071" t="s">
        <v>99</v>
      </c>
      <c r="D7071" t="s">
        <v>100</v>
      </c>
      <c r="E7071">
        <v>3</v>
      </c>
      <c r="F7071" t="s">
        <v>82</v>
      </c>
      <c r="G7071">
        <v>48.211965105648602</v>
      </c>
      <c r="H7071">
        <v>0</v>
      </c>
      <c r="I7071">
        <v>0.698911249989974</v>
      </c>
      <c r="J7071" s="1">
        <v>0</v>
      </c>
      <c r="K7071" s="1">
        <v>150</v>
      </c>
    </row>
    <row r="7072" spans="1:11">
      <c r="A7072" t="s">
        <v>34</v>
      </c>
      <c r="B7072" t="s">
        <v>129</v>
      </c>
      <c r="C7072" t="s">
        <v>99</v>
      </c>
      <c r="D7072" t="s">
        <v>100</v>
      </c>
      <c r="E7072">
        <v>3</v>
      </c>
      <c r="F7072" t="s">
        <v>91</v>
      </c>
      <c r="G7072">
        <v>48.211965105648602</v>
      </c>
      <c r="H7072">
        <v>0</v>
      </c>
      <c r="I7072">
        <v>0.17769983110902601</v>
      </c>
      <c r="J7072" s="1">
        <v>0</v>
      </c>
      <c r="K7072" s="1">
        <v>150</v>
      </c>
    </row>
    <row r="7073" spans="1:11">
      <c r="A7073" t="s">
        <v>34</v>
      </c>
      <c r="B7073" t="s">
        <v>129</v>
      </c>
      <c r="C7073" t="s">
        <v>99</v>
      </c>
      <c r="D7073" t="s">
        <v>100</v>
      </c>
      <c r="E7073">
        <v>3</v>
      </c>
      <c r="F7073" t="s">
        <v>92</v>
      </c>
      <c r="G7073">
        <v>48.211965105648602</v>
      </c>
      <c r="H7073">
        <v>0</v>
      </c>
      <c r="I7073">
        <v>0.20990158628673899</v>
      </c>
      <c r="J7073" s="1">
        <v>0</v>
      </c>
      <c r="K7073" s="1">
        <v>150</v>
      </c>
    </row>
    <row r="7074" spans="1:11">
      <c r="A7074" t="s">
        <v>34</v>
      </c>
      <c r="B7074" t="s">
        <v>129</v>
      </c>
      <c r="C7074" t="s">
        <v>99</v>
      </c>
      <c r="D7074" t="s">
        <v>100</v>
      </c>
      <c r="E7074">
        <v>3</v>
      </c>
      <c r="F7074" t="s">
        <v>93</v>
      </c>
      <c r="G7074">
        <v>48.211965105648602</v>
      </c>
      <c r="H7074">
        <v>0</v>
      </c>
      <c r="I7074">
        <v>1.2167810689887201E-2</v>
      </c>
      <c r="J7074" s="1">
        <v>0</v>
      </c>
      <c r="K7074" s="1">
        <v>150</v>
      </c>
    </row>
    <row r="7075" spans="1:11">
      <c r="A7075" t="s">
        <v>34</v>
      </c>
      <c r="B7075" t="s">
        <v>129</v>
      </c>
      <c r="C7075" t="s">
        <v>99</v>
      </c>
      <c r="D7075" t="s">
        <v>100</v>
      </c>
      <c r="E7075">
        <v>3</v>
      </c>
      <c r="F7075" t="s">
        <v>55</v>
      </c>
      <c r="G7075">
        <v>48.211965105648602</v>
      </c>
      <c r="H7075">
        <v>0</v>
      </c>
      <c r="I7075">
        <v>4.4191661901858303</v>
      </c>
      <c r="J7075" s="1">
        <v>0</v>
      </c>
      <c r="K7075" s="1">
        <v>150</v>
      </c>
    </row>
    <row r="7076" spans="1:11">
      <c r="A7076" t="s">
        <v>34</v>
      </c>
      <c r="B7076" t="s">
        <v>129</v>
      </c>
      <c r="C7076" t="s">
        <v>99</v>
      </c>
      <c r="D7076" t="s">
        <v>100</v>
      </c>
      <c r="E7076">
        <v>3</v>
      </c>
      <c r="F7076" t="s">
        <v>61</v>
      </c>
      <c r="G7076">
        <v>48.211965105648602</v>
      </c>
      <c r="H7076">
        <v>0</v>
      </c>
      <c r="I7076">
        <v>3.41618502937702</v>
      </c>
      <c r="J7076" s="1">
        <v>0</v>
      </c>
      <c r="K7076" s="1">
        <v>150</v>
      </c>
    </row>
    <row r="7077" spans="1:11">
      <c r="A7077" t="s">
        <v>34</v>
      </c>
      <c r="B7077" t="s">
        <v>129</v>
      </c>
      <c r="C7077" t="s">
        <v>99</v>
      </c>
      <c r="D7077" t="s">
        <v>100</v>
      </c>
      <c r="E7077">
        <v>3</v>
      </c>
      <c r="F7077" t="s">
        <v>60</v>
      </c>
      <c r="G7077">
        <v>48.211965105648602</v>
      </c>
      <c r="H7077">
        <v>0</v>
      </c>
      <c r="I7077">
        <v>3.0131229516231199</v>
      </c>
      <c r="J7077" s="1">
        <v>0</v>
      </c>
      <c r="K7077" s="1">
        <v>150</v>
      </c>
    </row>
    <row r="7078" spans="1:11">
      <c r="A7078" t="s">
        <v>34</v>
      </c>
      <c r="B7078" t="s">
        <v>129</v>
      </c>
      <c r="C7078" t="s">
        <v>99</v>
      </c>
      <c r="D7078" t="s">
        <v>100</v>
      </c>
      <c r="E7078">
        <v>3</v>
      </c>
      <c r="F7078" t="s">
        <v>57</v>
      </c>
      <c r="G7078">
        <v>48.211965105648602</v>
      </c>
      <c r="H7078">
        <v>0</v>
      </c>
      <c r="I7078">
        <v>3.4974724687235401</v>
      </c>
      <c r="J7078" s="1">
        <v>0</v>
      </c>
      <c r="K7078" s="1">
        <v>150</v>
      </c>
    </row>
    <row r="7079" spans="1:11">
      <c r="A7079" t="s">
        <v>34</v>
      </c>
      <c r="B7079" t="s">
        <v>129</v>
      </c>
      <c r="C7079" t="s">
        <v>99</v>
      </c>
      <c r="D7079" t="s">
        <v>100</v>
      </c>
      <c r="E7079">
        <v>3</v>
      </c>
      <c r="F7079" t="s">
        <v>59</v>
      </c>
      <c r="G7079">
        <v>48.211965105648602</v>
      </c>
      <c r="H7079">
        <v>0</v>
      </c>
      <c r="I7079">
        <v>-0.60305783982294803</v>
      </c>
      <c r="J7079" s="1">
        <v>0</v>
      </c>
      <c r="K7079" s="1">
        <v>150</v>
      </c>
    </row>
    <row r="7080" spans="1:11">
      <c r="A7080" t="s">
        <v>34</v>
      </c>
      <c r="B7080" t="s">
        <v>129</v>
      </c>
      <c r="C7080" t="s">
        <v>99</v>
      </c>
      <c r="D7080" t="s">
        <v>100</v>
      </c>
      <c r="E7080">
        <v>3</v>
      </c>
      <c r="F7080" t="s">
        <v>83</v>
      </c>
      <c r="G7080">
        <v>48.211965105648602</v>
      </c>
      <c r="H7080">
        <v>0</v>
      </c>
      <c r="I7080">
        <v>-0.93628851278446701</v>
      </c>
      <c r="J7080" s="1">
        <v>0</v>
      </c>
      <c r="K7080" s="1">
        <v>150</v>
      </c>
    </row>
    <row r="7081" spans="1:11">
      <c r="A7081" t="s">
        <v>34</v>
      </c>
      <c r="B7081" t="s">
        <v>129</v>
      </c>
      <c r="C7081" t="s">
        <v>99</v>
      </c>
      <c r="D7081" t="s">
        <v>100</v>
      </c>
      <c r="E7081">
        <v>3</v>
      </c>
      <c r="F7081" t="s">
        <v>65</v>
      </c>
      <c r="G7081">
        <v>48.211965105648602</v>
      </c>
      <c r="H7081">
        <v>0</v>
      </c>
      <c r="I7081">
        <v>0.50317941311178904</v>
      </c>
      <c r="J7081" s="1">
        <v>0</v>
      </c>
      <c r="K7081" s="1">
        <v>150</v>
      </c>
    </row>
    <row r="7082" spans="1:11">
      <c r="A7082" t="s">
        <v>34</v>
      </c>
      <c r="B7082" t="s">
        <v>129</v>
      </c>
      <c r="C7082" t="s">
        <v>99</v>
      </c>
      <c r="D7082" t="s">
        <v>100</v>
      </c>
      <c r="E7082">
        <v>3</v>
      </c>
      <c r="F7082" t="s">
        <v>64</v>
      </c>
      <c r="G7082">
        <v>48.211965105648602</v>
      </c>
      <c r="H7082">
        <v>0</v>
      </c>
      <c r="I7082">
        <v>-2.6952953746685899E-2</v>
      </c>
      <c r="J7082" s="1">
        <v>0</v>
      </c>
      <c r="K7082" s="1">
        <v>150</v>
      </c>
    </row>
    <row r="7083" spans="1:11">
      <c r="A7083" t="s">
        <v>34</v>
      </c>
      <c r="B7083" t="s">
        <v>129</v>
      </c>
      <c r="C7083" t="s">
        <v>99</v>
      </c>
      <c r="D7083" t="s">
        <v>100</v>
      </c>
      <c r="E7083">
        <v>3</v>
      </c>
      <c r="F7083" t="s">
        <v>17</v>
      </c>
      <c r="G7083">
        <v>48.211965105648602</v>
      </c>
      <c r="H7083">
        <v>0</v>
      </c>
      <c r="I7083">
        <v>0.87638688010852095</v>
      </c>
      <c r="J7083" s="1">
        <v>0</v>
      </c>
      <c r="K7083" s="1">
        <v>150</v>
      </c>
    </row>
    <row r="7084" spans="1:11">
      <c r="A7084" t="s">
        <v>34</v>
      </c>
      <c r="B7084" t="s">
        <v>129</v>
      </c>
      <c r="C7084" t="s">
        <v>99</v>
      </c>
      <c r="D7084" t="s">
        <v>100</v>
      </c>
      <c r="E7084">
        <v>3</v>
      </c>
      <c r="F7084" t="s">
        <v>63</v>
      </c>
      <c r="G7084">
        <v>48.211965105648602</v>
      </c>
      <c r="H7084">
        <v>0</v>
      </c>
      <c r="I7084">
        <v>1.9049516533998001</v>
      </c>
      <c r="J7084" s="1">
        <v>0</v>
      </c>
      <c r="K7084" s="1">
        <v>150</v>
      </c>
    </row>
    <row r="7085" spans="1:11">
      <c r="A7085" t="s">
        <v>34</v>
      </c>
      <c r="B7085" t="s">
        <v>129</v>
      </c>
      <c r="C7085" t="s">
        <v>99</v>
      </c>
      <c r="D7085" t="s">
        <v>100</v>
      </c>
      <c r="E7085">
        <v>3</v>
      </c>
      <c r="F7085" t="s">
        <v>72</v>
      </c>
      <c r="G7085">
        <v>48.211965105648602</v>
      </c>
      <c r="H7085">
        <v>0</v>
      </c>
      <c r="I7085">
        <v>0.273377622290157</v>
      </c>
      <c r="J7085" s="1">
        <v>0</v>
      </c>
      <c r="K7085" s="1">
        <v>150</v>
      </c>
    </row>
    <row r="7086" spans="1:11">
      <c r="A7086" t="s">
        <v>34</v>
      </c>
      <c r="B7086" t="s">
        <v>129</v>
      </c>
      <c r="C7086" t="s">
        <v>99</v>
      </c>
      <c r="D7086" t="s">
        <v>100</v>
      </c>
      <c r="E7086">
        <v>4</v>
      </c>
      <c r="F7086" t="s">
        <v>62</v>
      </c>
      <c r="G7086">
        <v>51.397376974362601</v>
      </c>
      <c r="H7086">
        <v>0</v>
      </c>
      <c r="I7086">
        <v>3.6074171738060801</v>
      </c>
      <c r="J7086" s="1">
        <v>0</v>
      </c>
      <c r="K7086" s="1">
        <v>150</v>
      </c>
    </row>
    <row r="7087" spans="1:11">
      <c r="A7087" t="s">
        <v>34</v>
      </c>
      <c r="B7087" t="s">
        <v>129</v>
      </c>
      <c r="C7087" t="s">
        <v>99</v>
      </c>
      <c r="D7087" t="s">
        <v>100</v>
      </c>
      <c r="E7087">
        <v>4</v>
      </c>
      <c r="F7087" t="s">
        <v>90</v>
      </c>
      <c r="G7087">
        <v>51.397376974362601</v>
      </c>
      <c r="H7087">
        <v>0</v>
      </c>
      <c r="I7087">
        <v>-0.80779179636137399</v>
      </c>
      <c r="J7087" s="1">
        <v>0</v>
      </c>
      <c r="K7087" s="1">
        <v>4.0491803278688501</v>
      </c>
    </row>
    <row r="7088" spans="1:11">
      <c r="A7088" t="s">
        <v>34</v>
      </c>
      <c r="B7088" t="s">
        <v>129</v>
      </c>
      <c r="C7088" t="s">
        <v>99</v>
      </c>
      <c r="D7088" t="s">
        <v>100</v>
      </c>
      <c r="E7088">
        <v>4</v>
      </c>
      <c r="F7088" t="s">
        <v>90</v>
      </c>
      <c r="G7088">
        <v>51.397376974362601</v>
      </c>
      <c r="H7088">
        <v>1</v>
      </c>
      <c r="I7088">
        <v>1.2187449023844801</v>
      </c>
      <c r="J7088" s="1">
        <v>4.0491803278688501</v>
      </c>
      <c r="K7088" s="1">
        <v>150</v>
      </c>
    </row>
    <row r="7089" spans="1:11">
      <c r="A7089" t="s">
        <v>34</v>
      </c>
      <c r="B7089" t="s">
        <v>129</v>
      </c>
      <c r="C7089" t="s">
        <v>99</v>
      </c>
      <c r="D7089" t="s">
        <v>100</v>
      </c>
      <c r="E7089">
        <v>4</v>
      </c>
      <c r="F7089" t="s">
        <v>94</v>
      </c>
      <c r="G7089">
        <v>51.397376974362601</v>
      </c>
      <c r="H7089">
        <v>0</v>
      </c>
      <c r="I7089">
        <v>0.32147112429116798</v>
      </c>
      <c r="J7089" s="1">
        <v>0</v>
      </c>
      <c r="K7089" s="1">
        <v>150</v>
      </c>
    </row>
    <row r="7090" spans="1:11">
      <c r="A7090" t="s">
        <v>34</v>
      </c>
      <c r="B7090" t="s">
        <v>129</v>
      </c>
      <c r="C7090" t="s">
        <v>99</v>
      </c>
      <c r="D7090" t="s">
        <v>100</v>
      </c>
      <c r="E7090">
        <v>4</v>
      </c>
      <c r="F7090" t="s">
        <v>95</v>
      </c>
      <c r="G7090">
        <v>51.397376974362601</v>
      </c>
      <c r="H7090">
        <v>0</v>
      </c>
      <c r="I7090">
        <v>0.67745908760846596</v>
      </c>
      <c r="J7090" s="1">
        <v>0</v>
      </c>
      <c r="K7090" s="1">
        <v>150</v>
      </c>
    </row>
    <row r="7091" spans="1:11">
      <c r="A7091" t="s">
        <v>34</v>
      </c>
      <c r="B7091" t="s">
        <v>129</v>
      </c>
      <c r="C7091" t="s">
        <v>99</v>
      </c>
      <c r="D7091" t="s">
        <v>100</v>
      </c>
      <c r="E7091">
        <v>4</v>
      </c>
      <c r="F7091" t="s">
        <v>66</v>
      </c>
      <c r="G7091">
        <v>51.397376974362601</v>
      </c>
      <c r="H7091">
        <v>0</v>
      </c>
      <c r="I7091">
        <v>2.33773195403072</v>
      </c>
      <c r="J7091" s="1">
        <v>0</v>
      </c>
      <c r="K7091" s="1">
        <v>150</v>
      </c>
    </row>
    <row r="7092" spans="1:11">
      <c r="A7092" t="s">
        <v>34</v>
      </c>
      <c r="B7092" t="s">
        <v>129</v>
      </c>
      <c r="C7092" t="s">
        <v>99</v>
      </c>
      <c r="D7092" t="s">
        <v>100</v>
      </c>
      <c r="E7092">
        <v>4</v>
      </c>
      <c r="F7092" t="s">
        <v>56</v>
      </c>
      <c r="G7092">
        <v>51.397376974362601</v>
      </c>
      <c r="H7092">
        <v>0</v>
      </c>
      <c r="I7092">
        <v>5.09242632914426</v>
      </c>
      <c r="J7092" s="1">
        <v>0</v>
      </c>
      <c r="K7092" s="1">
        <v>150</v>
      </c>
    </row>
    <row r="7093" spans="1:11">
      <c r="A7093" t="s">
        <v>34</v>
      </c>
      <c r="B7093" t="s">
        <v>129</v>
      </c>
      <c r="C7093" t="s">
        <v>99</v>
      </c>
      <c r="D7093" t="s">
        <v>100</v>
      </c>
      <c r="E7093">
        <v>4</v>
      </c>
      <c r="F7093" t="s">
        <v>82</v>
      </c>
      <c r="G7093">
        <v>51.397376974362601</v>
      </c>
      <c r="H7093">
        <v>0</v>
      </c>
      <c r="I7093">
        <v>2.6513851712846301E-2</v>
      </c>
      <c r="J7093" s="1">
        <v>0</v>
      </c>
      <c r="K7093" s="1">
        <v>150</v>
      </c>
    </row>
    <row r="7094" spans="1:11">
      <c r="A7094" t="s">
        <v>34</v>
      </c>
      <c r="B7094" t="s">
        <v>129</v>
      </c>
      <c r="C7094" t="s">
        <v>99</v>
      </c>
      <c r="D7094" t="s">
        <v>100</v>
      </c>
      <c r="E7094">
        <v>4</v>
      </c>
      <c r="F7094" t="s">
        <v>91</v>
      </c>
      <c r="G7094">
        <v>51.397376974362601</v>
      </c>
      <c r="H7094">
        <v>0</v>
      </c>
      <c r="I7094">
        <v>0.243297968602146</v>
      </c>
      <c r="J7094" s="1">
        <v>0</v>
      </c>
      <c r="K7094" s="1">
        <v>150</v>
      </c>
    </row>
    <row r="7095" spans="1:11">
      <c r="A7095" t="s">
        <v>34</v>
      </c>
      <c r="B7095" t="s">
        <v>129</v>
      </c>
      <c r="C7095" t="s">
        <v>99</v>
      </c>
      <c r="D7095" t="s">
        <v>100</v>
      </c>
      <c r="E7095">
        <v>4</v>
      </c>
      <c r="F7095" t="s">
        <v>92</v>
      </c>
      <c r="G7095">
        <v>51.397376974362601</v>
      </c>
      <c r="H7095">
        <v>0</v>
      </c>
      <c r="I7095">
        <v>0.225039114591744</v>
      </c>
      <c r="J7095" s="1">
        <v>0</v>
      </c>
      <c r="K7095" s="1">
        <v>150</v>
      </c>
    </row>
    <row r="7096" spans="1:11">
      <c r="A7096" t="s">
        <v>34</v>
      </c>
      <c r="B7096" t="s">
        <v>129</v>
      </c>
      <c r="C7096" t="s">
        <v>99</v>
      </c>
      <c r="D7096" t="s">
        <v>100</v>
      </c>
      <c r="E7096">
        <v>4</v>
      </c>
      <c r="F7096" t="s">
        <v>93</v>
      </c>
      <c r="G7096">
        <v>51.397376974362601</v>
      </c>
      <c r="H7096">
        <v>0</v>
      </c>
      <c r="I7096">
        <v>-5.4595918368122602E-2</v>
      </c>
      <c r="J7096" s="1">
        <v>0</v>
      </c>
      <c r="K7096" s="1">
        <v>150</v>
      </c>
    </row>
    <row r="7097" spans="1:11">
      <c r="A7097" t="s">
        <v>34</v>
      </c>
      <c r="B7097" t="s">
        <v>129</v>
      </c>
      <c r="C7097" t="s">
        <v>99</v>
      </c>
      <c r="D7097" t="s">
        <v>100</v>
      </c>
      <c r="E7097">
        <v>4</v>
      </c>
      <c r="F7097" t="s">
        <v>55</v>
      </c>
      <c r="G7097">
        <v>51.397376974362601</v>
      </c>
      <c r="H7097">
        <v>0</v>
      </c>
      <c r="I7097">
        <v>4.3296499426378903</v>
      </c>
      <c r="J7097" s="1">
        <v>0</v>
      </c>
      <c r="K7097" s="1">
        <v>150</v>
      </c>
    </row>
    <row r="7098" spans="1:11">
      <c r="A7098" t="s">
        <v>34</v>
      </c>
      <c r="B7098" t="s">
        <v>129</v>
      </c>
      <c r="C7098" t="s">
        <v>99</v>
      </c>
      <c r="D7098" t="s">
        <v>100</v>
      </c>
      <c r="E7098">
        <v>4</v>
      </c>
      <c r="F7098" t="s">
        <v>61</v>
      </c>
      <c r="G7098">
        <v>51.397376974362601</v>
      </c>
      <c r="H7098">
        <v>0</v>
      </c>
      <c r="I7098">
        <v>3.4216834744316502</v>
      </c>
      <c r="J7098" s="1">
        <v>0</v>
      </c>
      <c r="K7098" s="1">
        <v>150</v>
      </c>
    </row>
    <row r="7099" spans="1:11">
      <c r="A7099" t="s">
        <v>34</v>
      </c>
      <c r="B7099" t="s">
        <v>129</v>
      </c>
      <c r="C7099" t="s">
        <v>99</v>
      </c>
      <c r="D7099" t="s">
        <v>100</v>
      </c>
      <c r="E7099">
        <v>4</v>
      </c>
      <c r="F7099" t="s">
        <v>60</v>
      </c>
      <c r="G7099">
        <v>51.397376974362601</v>
      </c>
      <c r="H7099">
        <v>0</v>
      </c>
      <c r="I7099">
        <v>2.4281583062070902</v>
      </c>
      <c r="J7099" s="1">
        <v>0</v>
      </c>
      <c r="K7099" s="1">
        <v>150</v>
      </c>
    </row>
    <row r="7100" spans="1:11">
      <c r="A7100" t="s">
        <v>34</v>
      </c>
      <c r="B7100" t="s">
        <v>129</v>
      </c>
      <c r="C7100" t="s">
        <v>99</v>
      </c>
      <c r="D7100" t="s">
        <v>100</v>
      </c>
      <c r="E7100">
        <v>4</v>
      </c>
      <c r="F7100" t="s">
        <v>57</v>
      </c>
      <c r="G7100">
        <v>51.397376974362601</v>
      </c>
      <c r="H7100">
        <v>0</v>
      </c>
      <c r="I7100">
        <v>3.6653532087799001</v>
      </c>
      <c r="J7100" s="1">
        <v>0</v>
      </c>
      <c r="K7100" s="1">
        <v>150</v>
      </c>
    </row>
    <row r="7101" spans="1:11">
      <c r="A7101" t="s">
        <v>34</v>
      </c>
      <c r="B7101" t="s">
        <v>129</v>
      </c>
      <c r="C7101" t="s">
        <v>99</v>
      </c>
      <c r="D7101" t="s">
        <v>100</v>
      </c>
      <c r="E7101">
        <v>4</v>
      </c>
      <c r="F7101" t="s">
        <v>59</v>
      </c>
      <c r="G7101">
        <v>51.397376974362601</v>
      </c>
      <c r="H7101">
        <v>0</v>
      </c>
      <c r="I7101">
        <v>-0.50855388778150701</v>
      </c>
      <c r="J7101" s="1">
        <v>0</v>
      </c>
      <c r="K7101" s="1">
        <v>150</v>
      </c>
    </row>
    <row r="7102" spans="1:11">
      <c r="A7102" t="s">
        <v>34</v>
      </c>
      <c r="B7102" t="s">
        <v>129</v>
      </c>
      <c r="C7102" t="s">
        <v>99</v>
      </c>
      <c r="D7102" t="s">
        <v>100</v>
      </c>
      <c r="E7102">
        <v>4</v>
      </c>
      <c r="F7102" t="s">
        <v>83</v>
      </c>
      <c r="G7102">
        <v>51.397376974362601</v>
      </c>
      <c r="H7102">
        <v>0</v>
      </c>
      <c r="I7102">
        <v>-0.84892708705569397</v>
      </c>
      <c r="J7102" s="1">
        <v>0</v>
      </c>
      <c r="K7102" s="1">
        <v>150</v>
      </c>
    </row>
    <row r="7103" spans="1:11">
      <c r="A7103" t="s">
        <v>34</v>
      </c>
      <c r="B7103" t="s">
        <v>129</v>
      </c>
      <c r="C7103" t="s">
        <v>99</v>
      </c>
      <c r="D7103" t="s">
        <v>100</v>
      </c>
      <c r="E7103">
        <v>4</v>
      </c>
      <c r="F7103" t="s">
        <v>65</v>
      </c>
      <c r="G7103">
        <v>51.397376974362601</v>
      </c>
      <c r="H7103">
        <v>0</v>
      </c>
      <c r="I7103">
        <v>0.69789566114689905</v>
      </c>
      <c r="J7103" s="1">
        <v>0</v>
      </c>
      <c r="K7103" s="1">
        <v>150</v>
      </c>
    </row>
    <row r="7104" spans="1:11">
      <c r="A7104" t="s">
        <v>34</v>
      </c>
      <c r="B7104" t="s">
        <v>129</v>
      </c>
      <c r="C7104" t="s">
        <v>99</v>
      </c>
      <c r="D7104" t="s">
        <v>100</v>
      </c>
      <c r="E7104">
        <v>4</v>
      </c>
      <c r="F7104" t="s">
        <v>64</v>
      </c>
      <c r="G7104">
        <v>51.397376974362601</v>
      </c>
      <c r="H7104">
        <v>0</v>
      </c>
      <c r="I7104">
        <v>0.35756330788171198</v>
      </c>
      <c r="J7104" s="1">
        <v>0</v>
      </c>
      <c r="K7104" s="1">
        <v>150</v>
      </c>
    </row>
    <row r="7105" spans="1:11">
      <c r="A7105" t="s">
        <v>34</v>
      </c>
      <c r="B7105" t="s">
        <v>129</v>
      </c>
      <c r="C7105" t="s">
        <v>99</v>
      </c>
      <c r="D7105" t="s">
        <v>100</v>
      </c>
      <c r="E7105">
        <v>4</v>
      </c>
      <c r="F7105" t="s">
        <v>17</v>
      </c>
      <c r="G7105">
        <v>51.397376974362601</v>
      </c>
      <c r="H7105">
        <v>0</v>
      </c>
      <c r="I7105">
        <v>-0.39743512393027902</v>
      </c>
      <c r="J7105" s="1">
        <v>0</v>
      </c>
      <c r="K7105" s="1">
        <v>150</v>
      </c>
    </row>
    <row r="7106" spans="1:11">
      <c r="A7106" t="s">
        <v>34</v>
      </c>
      <c r="B7106" t="s">
        <v>129</v>
      </c>
      <c r="C7106" t="s">
        <v>99</v>
      </c>
      <c r="D7106" t="s">
        <v>100</v>
      </c>
      <c r="E7106">
        <v>4</v>
      </c>
      <c r="F7106" t="s">
        <v>63</v>
      </c>
      <c r="G7106">
        <v>51.397376974362601</v>
      </c>
      <c r="H7106">
        <v>0</v>
      </c>
      <c r="I7106">
        <v>2.4391858140771498</v>
      </c>
      <c r="J7106" s="1">
        <v>0</v>
      </c>
      <c r="K7106" s="1">
        <v>150</v>
      </c>
    </row>
    <row r="7107" spans="1:11">
      <c r="A7107" t="s">
        <v>34</v>
      </c>
      <c r="B7107" t="s">
        <v>129</v>
      </c>
      <c r="C7107" t="s">
        <v>99</v>
      </c>
      <c r="D7107" t="s">
        <v>100</v>
      </c>
      <c r="E7107">
        <v>4</v>
      </c>
      <c r="F7107" t="s">
        <v>72</v>
      </c>
      <c r="G7107">
        <v>51.397376974362601</v>
      </c>
      <c r="H7107">
        <v>0</v>
      </c>
      <c r="I7107">
        <v>-1.24746800816561</v>
      </c>
      <c r="J7107" s="1">
        <v>0</v>
      </c>
      <c r="K7107" s="1">
        <v>150</v>
      </c>
    </row>
    <row r="7108" spans="1:11">
      <c r="A7108" t="s">
        <v>34</v>
      </c>
      <c r="B7108" t="s">
        <v>129</v>
      </c>
      <c r="C7108" t="s">
        <v>99</v>
      </c>
      <c r="D7108" t="s">
        <v>100</v>
      </c>
      <c r="E7108">
        <v>5</v>
      </c>
      <c r="F7108" t="s">
        <v>62</v>
      </c>
      <c r="G7108">
        <v>53.967909983902999</v>
      </c>
      <c r="H7108">
        <v>0</v>
      </c>
      <c r="I7108">
        <v>3.66297940644256</v>
      </c>
      <c r="J7108" s="1">
        <v>0</v>
      </c>
      <c r="K7108" s="1">
        <v>150</v>
      </c>
    </row>
    <row r="7109" spans="1:11">
      <c r="A7109" t="s">
        <v>34</v>
      </c>
      <c r="B7109" t="s">
        <v>129</v>
      </c>
      <c r="C7109" t="s">
        <v>99</v>
      </c>
      <c r="D7109" t="s">
        <v>100</v>
      </c>
      <c r="E7109">
        <v>5</v>
      </c>
      <c r="F7109" t="s">
        <v>90</v>
      </c>
      <c r="G7109">
        <v>53.967909983902999</v>
      </c>
      <c r="H7109">
        <v>0</v>
      </c>
      <c r="I7109">
        <v>-0.23272713527300401</v>
      </c>
      <c r="J7109" s="1">
        <v>0</v>
      </c>
      <c r="K7109" s="1">
        <v>150</v>
      </c>
    </row>
    <row r="7110" spans="1:11">
      <c r="A7110" t="s">
        <v>34</v>
      </c>
      <c r="B7110" t="s">
        <v>129</v>
      </c>
      <c r="C7110" t="s">
        <v>99</v>
      </c>
      <c r="D7110" t="s">
        <v>100</v>
      </c>
      <c r="E7110">
        <v>5</v>
      </c>
      <c r="F7110" t="s">
        <v>90</v>
      </c>
      <c r="G7110">
        <v>53.967909983902999</v>
      </c>
      <c r="H7110">
        <v>1</v>
      </c>
      <c r="I7110">
        <v>0.603731715645068</v>
      </c>
      <c r="J7110" s="1">
        <v>5.0163934426229497</v>
      </c>
      <c r="K7110" s="1">
        <v>150</v>
      </c>
    </row>
    <row r="7111" spans="1:11">
      <c r="A7111" t="s">
        <v>34</v>
      </c>
      <c r="B7111" t="s">
        <v>129</v>
      </c>
      <c r="C7111" t="s">
        <v>99</v>
      </c>
      <c r="D7111" t="s">
        <v>100</v>
      </c>
      <c r="E7111">
        <v>5</v>
      </c>
      <c r="F7111" t="s">
        <v>90</v>
      </c>
      <c r="G7111">
        <v>53.967909983902999</v>
      </c>
      <c r="H7111">
        <v>2</v>
      </c>
      <c r="I7111">
        <v>1.85869160895654</v>
      </c>
      <c r="J7111" s="1">
        <v>13.8688524590164</v>
      </c>
      <c r="K7111" s="1">
        <v>150</v>
      </c>
    </row>
    <row r="7112" spans="1:11">
      <c r="A7112" t="s">
        <v>34</v>
      </c>
      <c r="B7112" t="s">
        <v>129</v>
      </c>
      <c r="C7112" t="s">
        <v>99</v>
      </c>
      <c r="D7112" t="s">
        <v>100</v>
      </c>
      <c r="E7112">
        <v>5</v>
      </c>
      <c r="F7112" t="s">
        <v>94</v>
      </c>
      <c r="G7112">
        <v>53.967909983902999</v>
      </c>
      <c r="H7112">
        <v>0</v>
      </c>
      <c r="I7112">
        <v>0.33442741695572398</v>
      </c>
      <c r="J7112" s="1">
        <v>0</v>
      </c>
      <c r="K7112" s="1">
        <v>150</v>
      </c>
    </row>
    <row r="7113" spans="1:11">
      <c r="A7113" t="s">
        <v>34</v>
      </c>
      <c r="B7113" t="s">
        <v>129</v>
      </c>
      <c r="C7113" t="s">
        <v>99</v>
      </c>
      <c r="D7113" t="s">
        <v>100</v>
      </c>
      <c r="E7113">
        <v>5</v>
      </c>
      <c r="F7113" t="s">
        <v>95</v>
      </c>
      <c r="G7113">
        <v>53.967909983902999</v>
      </c>
      <c r="H7113">
        <v>0</v>
      </c>
      <c r="I7113">
        <v>0.59041906116696896</v>
      </c>
      <c r="J7113" s="1">
        <v>0</v>
      </c>
      <c r="K7113" s="1">
        <v>150</v>
      </c>
    </row>
    <row r="7114" spans="1:11">
      <c r="A7114" t="s">
        <v>34</v>
      </c>
      <c r="B7114" t="s">
        <v>129</v>
      </c>
      <c r="C7114" t="s">
        <v>99</v>
      </c>
      <c r="D7114" t="s">
        <v>100</v>
      </c>
      <c r="E7114">
        <v>5</v>
      </c>
      <c r="F7114" t="s">
        <v>66</v>
      </c>
      <c r="G7114">
        <v>53.967909983902999</v>
      </c>
      <c r="H7114">
        <v>0</v>
      </c>
      <c r="I7114">
        <v>2.7234098615178</v>
      </c>
      <c r="J7114" s="1">
        <v>0</v>
      </c>
      <c r="K7114" s="1">
        <v>13.8688524590164</v>
      </c>
    </row>
    <row r="7115" spans="1:11">
      <c r="A7115" t="s">
        <v>34</v>
      </c>
      <c r="B7115" t="s">
        <v>129</v>
      </c>
      <c r="C7115" t="s">
        <v>99</v>
      </c>
      <c r="D7115" t="s">
        <v>100</v>
      </c>
      <c r="E7115">
        <v>5</v>
      </c>
      <c r="F7115" t="s">
        <v>56</v>
      </c>
      <c r="G7115">
        <v>53.967909983902999</v>
      </c>
      <c r="H7115">
        <v>0</v>
      </c>
      <c r="I7115">
        <v>5.3073229795662096</v>
      </c>
      <c r="J7115" s="1">
        <v>0</v>
      </c>
      <c r="K7115" s="1">
        <v>150</v>
      </c>
    </row>
    <row r="7116" spans="1:11">
      <c r="A7116" t="s">
        <v>34</v>
      </c>
      <c r="B7116" t="s">
        <v>129</v>
      </c>
      <c r="C7116" t="s">
        <v>99</v>
      </c>
      <c r="D7116" t="s">
        <v>100</v>
      </c>
      <c r="E7116">
        <v>5</v>
      </c>
      <c r="F7116" t="s">
        <v>82</v>
      </c>
      <c r="G7116">
        <v>53.967909983902999</v>
      </c>
      <c r="H7116">
        <v>0</v>
      </c>
      <c r="I7116">
        <v>-1.96128605017689E-2</v>
      </c>
      <c r="J7116" s="1">
        <v>0</v>
      </c>
      <c r="K7116" s="1">
        <v>150</v>
      </c>
    </row>
    <row r="7117" spans="1:11">
      <c r="A7117" t="s">
        <v>34</v>
      </c>
      <c r="B7117" t="s">
        <v>129</v>
      </c>
      <c r="C7117" t="s">
        <v>99</v>
      </c>
      <c r="D7117" t="s">
        <v>100</v>
      </c>
      <c r="E7117">
        <v>5</v>
      </c>
      <c r="F7117" t="s">
        <v>91</v>
      </c>
      <c r="G7117">
        <v>53.967909983902999</v>
      </c>
      <c r="H7117">
        <v>0</v>
      </c>
      <c r="I7117">
        <v>0.20516193201869901</v>
      </c>
      <c r="J7117" s="1">
        <v>0</v>
      </c>
      <c r="K7117" s="1">
        <v>150</v>
      </c>
    </row>
    <row r="7118" spans="1:11">
      <c r="A7118" t="s">
        <v>34</v>
      </c>
      <c r="B7118" t="s">
        <v>129</v>
      </c>
      <c r="C7118" t="s">
        <v>99</v>
      </c>
      <c r="D7118" t="s">
        <v>100</v>
      </c>
      <c r="E7118">
        <v>5</v>
      </c>
      <c r="F7118" t="s">
        <v>92</v>
      </c>
      <c r="G7118">
        <v>53.967909983902999</v>
      </c>
      <c r="H7118">
        <v>0</v>
      </c>
      <c r="I7118">
        <v>0.22411192954606099</v>
      </c>
      <c r="J7118" s="1">
        <v>0</v>
      </c>
      <c r="K7118" s="1">
        <v>150</v>
      </c>
    </row>
    <row r="7119" spans="1:11">
      <c r="A7119" t="s">
        <v>34</v>
      </c>
      <c r="B7119" t="s">
        <v>129</v>
      </c>
      <c r="C7119" t="s">
        <v>99</v>
      </c>
      <c r="D7119" t="s">
        <v>100</v>
      </c>
      <c r="E7119">
        <v>5</v>
      </c>
      <c r="F7119" t="s">
        <v>93</v>
      </c>
      <c r="G7119">
        <v>53.967909983902999</v>
      </c>
      <c r="H7119">
        <v>0</v>
      </c>
      <c r="I7119">
        <v>-3.69404142678448E-2</v>
      </c>
      <c r="J7119" s="1">
        <v>0</v>
      </c>
      <c r="K7119" s="1">
        <v>150</v>
      </c>
    </row>
    <row r="7120" spans="1:11">
      <c r="A7120" t="s">
        <v>34</v>
      </c>
      <c r="B7120" t="s">
        <v>129</v>
      </c>
      <c r="C7120" t="s">
        <v>99</v>
      </c>
      <c r="D7120" t="s">
        <v>100</v>
      </c>
      <c r="E7120">
        <v>5</v>
      </c>
      <c r="F7120" t="s">
        <v>55</v>
      </c>
      <c r="G7120">
        <v>53.967909983902999</v>
      </c>
      <c r="H7120">
        <v>0</v>
      </c>
      <c r="I7120">
        <v>4.6315370520402297</v>
      </c>
      <c r="J7120" s="1">
        <v>0</v>
      </c>
      <c r="K7120" s="1">
        <v>150</v>
      </c>
    </row>
    <row r="7121" spans="1:11">
      <c r="A7121" t="s">
        <v>34</v>
      </c>
      <c r="B7121" t="s">
        <v>129</v>
      </c>
      <c r="C7121" t="s">
        <v>99</v>
      </c>
      <c r="D7121" t="s">
        <v>100</v>
      </c>
      <c r="E7121">
        <v>5</v>
      </c>
      <c r="F7121" t="s">
        <v>61</v>
      </c>
      <c r="G7121">
        <v>53.967909983902999</v>
      </c>
      <c r="H7121">
        <v>0</v>
      </c>
      <c r="I7121">
        <v>2.9558967938431602</v>
      </c>
      <c r="J7121" s="1">
        <v>0</v>
      </c>
      <c r="K7121" s="1">
        <v>150</v>
      </c>
    </row>
    <row r="7122" spans="1:11">
      <c r="A7122" t="s">
        <v>34</v>
      </c>
      <c r="B7122" t="s">
        <v>129</v>
      </c>
      <c r="C7122" t="s">
        <v>99</v>
      </c>
      <c r="D7122" t="s">
        <v>100</v>
      </c>
      <c r="E7122">
        <v>5</v>
      </c>
      <c r="F7122" t="s">
        <v>60</v>
      </c>
      <c r="G7122">
        <v>53.967909983902999</v>
      </c>
      <c r="H7122">
        <v>0</v>
      </c>
      <c r="I7122">
        <v>1.78255410324202</v>
      </c>
      <c r="J7122" s="1">
        <v>0</v>
      </c>
      <c r="K7122" s="1">
        <v>150</v>
      </c>
    </row>
    <row r="7123" spans="1:11">
      <c r="A7123" t="s">
        <v>34</v>
      </c>
      <c r="B7123" t="s">
        <v>129</v>
      </c>
      <c r="C7123" t="s">
        <v>99</v>
      </c>
      <c r="D7123" t="s">
        <v>100</v>
      </c>
      <c r="E7123">
        <v>5</v>
      </c>
      <c r="F7123" t="s">
        <v>57</v>
      </c>
      <c r="G7123">
        <v>53.967909983902999</v>
      </c>
      <c r="H7123">
        <v>0</v>
      </c>
      <c r="I7123">
        <v>3.6939959811622698</v>
      </c>
      <c r="J7123" s="1">
        <v>0</v>
      </c>
      <c r="K7123" s="1">
        <v>150</v>
      </c>
    </row>
    <row r="7124" spans="1:11">
      <c r="A7124" t="s">
        <v>34</v>
      </c>
      <c r="B7124" t="s">
        <v>129</v>
      </c>
      <c r="C7124" t="s">
        <v>99</v>
      </c>
      <c r="D7124" t="s">
        <v>100</v>
      </c>
      <c r="E7124">
        <v>5</v>
      </c>
      <c r="F7124" t="s">
        <v>59</v>
      </c>
      <c r="G7124">
        <v>53.967909983902999</v>
      </c>
      <c r="H7124">
        <v>0</v>
      </c>
      <c r="I7124">
        <v>-0.88991655636335598</v>
      </c>
      <c r="J7124" s="1">
        <v>0</v>
      </c>
      <c r="K7124" s="1">
        <v>150</v>
      </c>
    </row>
    <row r="7125" spans="1:11">
      <c r="A7125" t="s">
        <v>34</v>
      </c>
      <c r="B7125" t="s">
        <v>129</v>
      </c>
      <c r="C7125" t="s">
        <v>99</v>
      </c>
      <c r="D7125" t="s">
        <v>100</v>
      </c>
      <c r="E7125">
        <v>5</v>
      </c>
      <c r="F7125" t="s">
        <v>83</v>
      </c>
      <c r="G7125">
        <v>53.967909983902999</v>
      </c>
      <c r="H7125">
        <v>0</v>
      </c>
      <c r="I7125">
        <v>-0.793773307658451</v>
      </c>
      <c r="J7125" s="1">
        <v>0</v>
      </c>
      <c r="K7125" s="1">
        <v>150</v>
      </c>
    </row>
    <row r="7126" spans="1:11">
      <c r="A7126" t="s">
        <v>34</v>
      </c>
      <c r="B7126" t="s">
        <v>129</v>
      </c>
      <c r="C7126" t="s">
        <v>99</v>
      </c>
      <c r="D7126" t="s">
        <v>100</v>
      </c>
      <c r="E7126">
        <v>5</v>
      </c>
      <c r="F7126" t="s">
        <v>65</v>
      </c>
      <c r="G7126">
        <v>53.967909983902999</v>
      </c>
      <c r="H7126">
        <v>0</v>
      </c>
      <c r="I7126">
        <v>1.10815293581831</v>
      </c>
      <c r="J7126" s="1">
        <v>0</v>
      </c>
      <c r="K7126" s="1">
        <v>5.0163934426229497</v>
      </c>
    </row>
    <row r="7127" spans="1:11">
      <c r="A7127" t="s">
        <v>34</v>
      </c>
      <c r="B7127" t="s">
        <v>129</v>
      </c>
      <c r="C7127" t="s">
        <v>99</v>
      </c>
      <c r="D7127" t="s">
        <v>100</v>
      </c>
      <c r="E7127">
        <v>5</v>
      </c>
      <c r="F7127" t="s">
        <v>64</v>
      </c>
      <c r="G7127">
        <v>53.967909983902999</v>
      </c>
      <c r="H7127">
        <v>0</v>
      </c>
      <c r="I7127">
        <v>0.60947364414356198</v>
      </c>
      <c r="J7127" s="1">
        <v>0</v>
      </c>
      <c r="K7127" s="1">
        <v>150</v>
      </c>
    </row>
    <row r="7128" spans="1:11">
      <c r="A7128" t="s">
        <v>34</v>
      </c>
      <c r="B7128" t="s">
        <v>129</v>
      </c>
      <c r="C7128" t="s">
        <v>99</v>
      </c>
      <c r="D7128" t="s">
        <v>100</v>
      </c>
      <c r="E7128">
        <v>5</v>
      </c>
      <c r="F7128" t="s">
        <v>17</v>
      </c>
      <c r="G7128">
        <v>53.967909983902999</v>
      </c>
      <c r="H7128">
        <v>0</v>
      </c>
      <c r="I7128">
        <v>-1.59927843537026</v>
      </c>
      <c r="J7128" s="1">
        <v>0</v>
      </c>
      <c r="K7128" s="1">
        <v>150</v>
      </c>
    </row>
    <row r="7129" spans="1:11">
      <c r="A7129" t="s">
        <v>34</v>
      </c>
      <c r="B7129" t="s">
        <v>129</v>
      </c>
      <c r="C7129" t="s">
        <v>99</v>
      </c>
      <c r="D7129" t="s">
        <v>100</v>
      </c>
      <c r="E7129">
        <v>5</v>
      </c>
      <c r="F7129" t="s">
        <v>63</v>
      </c>
      <c r="G7129">
        <v>53.967909983902999</v>
      </c>
      <c r="H7129">
        <v>0</v>
      </c>
      <c r="I7129">
        <v>2.3499956191954898</v>
      </c>
      <c r="J7129" s="1">
        <v>0</v>
      </c>
      <c r="K7129" s="1">
        <v>150</v>
      </c>
    </row>
    <row r="7130" spans="1:11">
      <c r="A7130" t="s">
        <v>34</v>
      </c>
      <c r="B7130" t="s">
        <v>129</v>
      </c>
      <c r="C7130" t="s">
        <v>99</v>
      </c>
      <c r="D7130" t="s">
        <v>100</v>
      </c>
      <c r="E7130">
        <v>5</v>
      </c>
      <c r="F7130" t="s">
        <v>72</v>
      </c>
      <c r="G7130">
        <v>53.967909983902999</v>
      </c>
      <c r="H7130">
        <v>0</v>
      </c>
      <c r="I7130">
        <v>-2.6268650268382601</v>
      </c>
      <c r="J7130" s="1">
        <v>0</v>
      </c>
      <c r="K7130" s="1">
        <v>150</v>
      </c>
    </row>
    <row r="7131" spans="1:11">
      <c r="A7131" t="s">
        <v>34</v>
      </c>
      <c r="B7131" t="s">
        <v>129</v>
      </c>
      <c r="C7131" t="s">
        <v>99</v>
      </c>
      <c r="D7131" t="s">
        <v>100</v>
      </c>
      <c r="E7131">
        <v>6</v>
      </c>
      <c r="F7131" t="s">
        <v>62</v>
      </c>
      <c r="G7131">
        <v>61.370891130663402</v>
      </c>
      <c r="H7131">
        <v>0</v>
      </c>
      <c r="I7131">
        <v>2.14168504997718</v>
      </c>
      <c r="J7131" s="1">
        <v>0</v>
      </c>
      <c r="K7131" s="1">
        <v>150</v>
      </c>
    </row>
    <row r="7132" spans="1:11">
      <c r="A7132" t="s">
        <v>34</v>
      </c>
      <c r="B7132" t="s">
        <v>129</v>
      </c>
      <c r="C7132" t="s">
        <v>99</v>
      </c>
      <c r="D7132" t="s">
        <v>100</v>
      </c>
      <c r="E7132">
        <v>6</v>
      </c>
      <c r="F7132" t="s">
        <v>90</v>
      </c>
      <c r="G7132">
        <v>61.370891130663402</v>
      </c>
      <c r="H7132">
        <v>0</v>
      </c>
      <c r="I7132">
        <v>-0.49371884779821101</v>
      </c>
      <c r="J7132" s="1">
        <v>0</v>
      </c>
      <c r="K7132" s="1">
        <v>2.9508196721311499</v>
      </c>
    </row>
    <row r="7133" spans="1:11">
      <c r="A7133" t="s">
        <v>34</v>
      </c>
      <c r="B7133" t="s">
        <v>129</v>
      </c>
      <c r="C7133" t="s">
        <v>99</v>
      </c>
      <c r="D7133" t="s">
        <v>100</v>
      </c>
      <c r="E7133">
        <v>6</v>
      </c>
      <c r="F7133" t="s">
        <v>90</v>
      </c>
      <c r="G7133">
        <v>61.370891130663402</v>
      </c>
      <c r="H7133">
        <v>1</v>
      </c>
      <c r="I7133">
        <v>1.1813952725703301</v>
      </c>
      <c r="J7133" s="1">
        <v>2.9508196721311499</v>
      </c>
      <c r="K7133" s="1">
        <v>150</v>
      </c>
    </row>
    <row r="7134" spans="1:11">
      <c r="A7134" t="s">
        <v>34</v>
      </c>
      <c r="B7134" t="s">
        <v>129</v>
      </c>
      <c r="C7134" t="s">
        <v>99</v>
      </c>
      <c r="D7134" t="s">
        <v>100</v>
      </c>
      <c r="E7134">
        <v>6</v>
      </c>
      <c r="F7134" t="s">
        <v>94</v>
      </c>
      <c r="G7134">
        <v>61.370891130663402</v>
      </c>
      <c r="H7134">
        <v>0</v>
      </c>
      <c r="I7134">
        <v>0.33934993125478402</v>
      </c>
      <c r="J7134" s="1">
        <v>0</v>
      </c>
      <c r="K7134" s="1">
        <v>150</v>
      </c>
    </row>
    <row r="7135" spans="1:11">
      <c r="A7135" t="s">
        <v>34</v>
      </c>
      <c r="B7135" t="s">
        <v>129</v>
      </c>
      <c r="C7135" t="s">
        <v>99</v>
      </c>
      <c r="D7135" t="s">
        <v>100</v>
      </c>
      <c r="E7135">
        <v>6</v>
      </c>
      <c r="F7135" t="s">
        <v>95</v>
      </c>
      <c r="G7135">
        <v>61.370891130663402</v>
      </c>
      <c r="H7135">
        <v>0</v>
      </c>
      <c r="I7135">
        <v>0.46272049838854301</v>
      </c>
      <c r="J7135" s="1">
        <v>0</v>
      </c>
      <c r="K7135" s="1">
        <v>150</v>
      </c>
    </row>
    <row r="7136" spans="1:11">
      <c r="A7136" t="s">
        <v>34</v>
      </c>
      <c r="B7136" t="s">
        <v>129</v>
      </c>
      <c r="C7136" t="s">
        <v>99</v>
      </c>
      <c r="D7136" t="s">
        <v>100</v>
      </c>
      <c r="E7136">
        <v>6</v>
      </c>
      <c r="F7136" t="s">
        <v>66</v>
      </c>
      <c r="G7136">
        <v>61.370891130663402</v>
      </c>
      <c r="H7136">
        <v>0</v>
      </c>
      <c r="I7136">
        <v>1.7323914903472699</v>
      </c>
      <c r="J7136" s="1">
        <v>0</v>
      </c>
      <c r="K7136" s="1">
        <v>150</v>
      </c>
    </row>
    <row r="7137" spans="1:11">
      <c r="A7137" t="s">
        <v>34</v>
      </c>
      <c r="B7137" t="s">
        <v>129</v>
      </c>
      <c r="C7137" t="s">
        <v>99</v>
      </c>
      <c r="D7137" t="s">
        <v>100</v>
      </c>
      <c r="E7137">
        <v>6</v>
      </c>
      <c r="F7137" t="s">
        <v>56</v>
      </c>
      <c r="G7137">
        <v>61.370891130663402</v>
      </c>
      <c r="H7137">
        <v>0</v>
      </c>
      <c r="I7137">
        <v>4.6958414780257698</v>
      </c>
      <c r="J7137" s="1">
        <v>0</v>
      </c>
      <c r="K7137" s="1">
        <v>150</v>
      </c>
    </row>
    <row r="7138" spans="1:11">
      <c r="A7138" t="s">
        <v>34</v>
      </c>
      <c r="B7138" t="s">
        <v>129</v>
      </c>
      <c r="C7138" t="s">
        <v>99</v>
      </c>
      <c r="D7138" t="s">
        <v>100</v>
      </c>
      <c r="E7138">
        <v>6</v>
      </c>
      <c r="F7138" t="s">
        <v>82</v>
      </c>
      <c r="G7138">
        <v>61.370891130663402</v>
      </c>
      <c r="H7138">
        <v>0</v>
      </c>
      <c r="I7138">
        <v>-0.17406935128775899</v>
      </c>
      <c r="J7138" s="1">
        <v>0</v>
      </c>
      <c r="K7138" s="1">
        <v>150</v>
      </c>
    </row>
    <row r="7139" spans="1:11">
      <c r="A7139" t="s">
        <v>34</v>
      </c>
      <c r="B7139" t="s">
        <v>129</v>
      </c>
      <c r="C7139" t="s">
        <v>99</v>
      </c>
      <c r="D7139" t="s">
        <v>100</v>
      </c>
      <c r="E7139">
        <v>6</v>
      </c>
      <c r="F7139" t="s">
        <v>91</v>
      </c>
      <c r="G7139">
        <v>61.370891130663402</v>
      </c>
      <c r="H7139">
        <v>0</v>
      </c>
      <c r="I7139">
        <v>0.226499609338913</v>
      </c>
      <c r="J7139" s="1">
        <v>0</v>
      </c>
      <c r="K7139" s="1">
        <v>150</v>
      </c>
    </row>
    <row r="7140" spans="1:11">
      <c r="A7140" t="s">
        <v>34</v>
      </c>
      <c r="B7140" t="s">
        <v>129</v>
      </c>
      <c r="C7140" t="s">
        <v>99</v>
      </c>
      <c r="D7140" t="s">
        <v>100</v>
      </c>
      <c r="E7140">
        <v>6</v>
      </c>
      <c r="F7140" t="s">
        <v>92</v>
      </c>
      <c r="G7140">
        <v>61.370891130663402</v>
      </c>
      <c r="H7140">
        <v>0</v>
      </c>
      <c r="I7140">
        <v>0.23320799597906899</v>
      </c>
      <c r="J7140" s="1">
        <v>0</v>
      </c>
      <c r="K7140" s="1">
        <v>150</v>
      </c>
    </row>
    <row r="7141" spans="1:11">
      <c r="A7141" t="s">
        <v>34</v>
      </c>
      <c r="B7141" t="s">
        <v>129</v>
      </c>
      <c r="C7141" t="s">
        <v>99</v>
      </c>
      <c r="D7141" t="s">
        <v>100</v>
      </c>
      <c r="E7141">
        <v>6</v>
      </c>
      <c r="F7141" t="s">
        <v>93</v>
      </c>
      <c r="G7141">
        <v>61.370891130663402</v>
      </c>
      <c r="H7141">
        <v>0</v>
      </c>
      <c r="I7141">
        <v>-6.3771767951666405E-2</v>
      </c>
      <c r="J7141" s="1">
        <v>0</v>
      </c>
      <c r="K7141" s="1">
        <v>150</v>
      </c>
    </row>
    <row r="7142" spans="1:11">
      <c r="A7142" t="s">
        <v>34</v>
      </c>
      <c r="B7142" t="s">
        <v>129</v>
      </c>
      <c r="C7142" t="s">
        <v>99</v>
      </c>
      <c r="D7142" t="s">
        <v>100</v>
      </c>
      <c r="E7142">
        <v>6</v>
      </c>
      <c r="F7142" t="s">
        <v>55</v>
      </c>
      <c r="G7142">
        <v>61.370891130663402</v>
      </c>
      <c r="H7142">
        <v>0</v>
      </c>
      <c r="I7142">
        <v>3.67756232660295</v>
      </c>
      <c r="J7142" s="1">
        <v>0</v>
      </c>
      <c r="K7142" s="1">
        <v>150</v>
      </c>
    </row>
    <row r="7143" spans="1:11">
      <c r="A7143" t="s">
        <v>34</v>
      </c>
      <c r="B7143" t="s">
        <v>129</v>
      </c>
      <c r="C7143" t="s">
        <v>99</v>
      </c>
      <c r="D7143" t="s">
        <v>100</v>
      </c>
      <c r="E7143">
        <v>6</v>
      </c>
      <c r="F7143" t="s">
        <v>61</v>
      </c>
      <c r="G7143">
        <v>61.370891130663402</v>
      </c>
      <c r="H7143">
        <v>0</v>
      </c>
      <c r="I7143">
        <v>0.535147169508007</v>
      </c>
      <c r="J7143" s="1">
        <v>0</v>
      </c>
      <c r="K7143" s="1">
        <v>150</v>
      </c>
    </row>
    <row r="7144" spans="1:11">
      <c r="A7144" t="s">
        <v>34</v>
      </c>
      <c r="B7144" t="s">
        <v>129</v>
      </c>
      <c r="C7144" t="s">
        <v>99</v>
      </c>
      <c r="D7144" t="s">
        <v>100</v>
      </c>
      <c r="E7144">
        <v>6</v>
      </c>
      <c r="F7144" t="s">
        <v>60</v>
      </c>
      <c r="G7144">
        <v>61.370891130663402</v>
      </c>
      <c r="H7144">
        <v>0</v>
      </c>
      <c r="I7144">
        <v>-1.73690643338295</v>
      </c>
      <c r="J7144" s="1">
        <v>0</v>
      </c>
      <c r="K7144" s="1">
        <v>150</v>
      </c>
    </row>
    <row r="7145" spans="1:11">
      <c r="A7145" t="s">
        <v>34</v>
      </c>
      <c r="B7145" t="s">
        <v>129</v>
      </c>
      <c r="C7145" t="s">
        <v>99</v>
      </c>
      <c r="D7145" t="s">
        <v>100</v>
      </c>
      <c r="E7145">
        <v>6</v>
      </c>
      <c r="F7145" t="s">
        <v>57</v>
      </c>
      <c r="G7145">
        <v>61.370891130663402</v>
      </c>
      <c r="H7145">
        <v>0</v>
      </c>
      <c r="I7145">
        <v>3.4517421687976602</v>
      </c>
      <c r="J7145" s="1">
        <v>0</v>
      </c>
      <c r="K7145" s="1">
        <v>150</v>
      </c>
    </row>
    <row r="7146" spans="1:11">
      <c r="A7146" t="s">
        <v>34</v>
      </c>
      <c r="B7146" t="s">
        <v>129</v>
      </c>
      <c r="C7146" t="s">
        <v>99</v>
      </c>
      <c r="D7146" t="s">
        <v>100</v>
      </c>
      <c r="E7146">
        <v>6</v>
      </c>
      <c r="F7146" t="s">
        <v>59</v>
      </c>
      <c r="G7146">
        <v>61.370891130663402</v>
      </c>
      <c r="H7146">
        <v>0</v>
      </c>
      <c r="I7146">
        <v>-3.0019988118601701</v>
      </c>
      <c r="J7146" s="1">
        <v>0</v>
      </c>
      <c r="K7146" s="1">
        <v>150</v>
      </c>
    </row>
    <row r="7147" spans="1:11">
      <c r="A7147" t="s">
        <v>34</v>
      </c>
      <c r="B7147" t="s">
        <v>129</v>
      </c>
      <c r="C7147" t="s">
        <v>99</v>
      </c>
      <c r="D7147" t="s">
        <v>100</v>
      </c>
      <c r="E7147">
        <v>6</v>
      </c>
      <c r="F7147" t="s">
        <v>83</v>
      </c>
      <c r="G7147">
        <v>61.370891130663402</v>
      </c>
      <c r="H7147">
        <v>0</v>
      </c>
      <c r="I7147">
        <v>-0.61009665178232697</v>
      </c>
      <c r="J7147" s="1">
        <v>0</v>
      </c>
      <c r="K7147" s="1">
        <v>150</v>
      </c>
    </row>
    <row r="7148" spans="1:11">
      <c r="A7148" t="s">
        <v>34</v>
      </c>
      <c r="B7148" t="s">
        <v>129</v>
      </c>
      <c r="C7148" t="s">
        <v>99</v>
      </c>
      <c r="D7148" t="s">
        <v>100</v>
      </c>
      <c r="E7148">
        <v>6</v>
      </c>
      <c r="F7148" t="s">
        <v>65</v>
      </c>
      <c r="G7148">
        <v>61.370891130663402</v>
      </c>
      <c r="H7148">
        <v>0</v>
      </c>
      <c r="I7148">
        <v>0.30720859514355298</v>
      </c>
      <c r="J7148" s="1">
        <v>0</v>
      </c>
      <c r="K7148" s="1">
        <v>150</v>
      </c>
    </row>
    <row r="7149" spans="1:11">
      <c r="A7149" t="s">
        <v>34</v>
      </c>
      <c r="B7149" t="s">
        <v>129</v>
      </c>
      <c r="C7149" t="s">
        <v>99</v>
      </c>
      <c r="D7149" t="s">
        <v>100</v>
      </c>
      <c r="E7149">
        <v>6</v>
      </c>
      <c r="F7149" t="s">
        <v>64</v>
      </c>
      <c r="G7149">
        <v>61.370891130663402</v>
      </c>
      <c r="H7149">
        <v>0</v>
      </c>
      <c r="I7149">
        <v>-0.59105042383926698</v>
      </c>
      <c r="J7149" s="1">
        <v>0</v>
      </c>
      <c r="K7149" s="1">
        <v>150</v>
      </c>
    </row>
    <row r="7150" spans="1:11">
      <c r="A7150" t="s">
        <v>34</v>
      </c>
      <c r="B7150" t="s">
        <v>129</v>
      </c>
      <c r="C7150" t="s">
        <v>99</v>
      </c>
      <c r="D7150" t="s">
        <v>100</v>
      </c>
      <c r="E7150">
        <v>6</v>
      </c>
      <c r="F7150" t="s">
        <v>17</v>
      </c>
      <c r="G7150">
        <v>61.370891130663402</v>
      </c>
      <c r="H7150">
        <v>0</v>
      </c>
      <c r="I7150">
        <v>-3.7355061107070902</v>
      </c>
      <c r="J7150" s="1">
        <v>0</v>
      </c>
      <c r="K7150" s="1">
        <v>150</v>
      </c>
    </row>
    <row r="7151" spans="1:11">
      <c r="A7151" t="s">
        <v>34</v>
      </c>
      <c r="B7151" t="s">
        <v>129</v>
      </c>
      <c r="C7151" t="s">
        <v>99</v>
      </c>
      <c r="D7151" t="s">
        <v>100</v>
      </c>
      <c r="E7151">
        <v>6</v>
      </c>
      <c r="F7151" t="s">
        <v>63</v>
      </c>
      <c r="G7151">
        <v>61.370891130663402</v>
      </c>
      <c r="H7151">
        <v>0</v>
      </c>
      <c r="I7151">
        <v>1.0420741478550799</v>
      </c>
      <c r="J7151" s="1">
        <v>0</v>
      </c>
      <c r="K7151" s="1">
        <v>150</v>
      </c>
    </row>
    <row r="7152" spans="1:11">
      <c r="A7152" t="s">
        <v>34</v>
      </c>
      <c r="B7152" t="s">
        <v>129</v>
      </c>
      <c r="C7152" t="s">
        <v>99</v>
      </c>
      <c r="D7152" t="s">
        <v>100</v>
      </c>
      <c r="E7152">
        <v>6</v>
      </c>
      <c r="F7152" t="s">
        <v>72</v>
      </c>
      <c r="G7152">
        <v>61.370891130663402</v>
      </c>
      <c r="H7152">
        <v>0</v>
      </c>
      <c r="I7152">
        <v>-6.2928953880276097</v>
      </c>
      <c r="J7152" s="1">
        <v>0</v>
      </c>
      <c r="K7152" s="1">
        <v>150</v>
      </c>
    </row>
    <row r="7153" spans="1:11">
      <c r="A7153" t="s">
        <v>34</v>
      </c>
      <c r="B7153" t="s">
        <v>129</v>
      </c>
      <c r="C7153" t="s">
        <v>99</v>
      </c>
      <c r="D7153" t="s">
        <v>100</v>
      </c>
      <c r="E7153">
        <v>7</v>
      </c>
      <c r="F7153" t="s">
        <v>62</v>
      </c>
      <c r="G7153">
        <v>67.620439959666996</v>
      </c>
      <c r="H7153">
        <v>0</v>
      </c>
      <c r="I7153">
        <v>0.82906324496764605</v>
      </c>
      <c r="J7153" s="1">
        <v>0</v>
      </c>
      <c r="K7153" s="1">
        <v>150</v>
      </c>
    </row>
    <row r="7154" spans="1:11">
      <c r="A7154" t="s">
        <v>34</v>
      </c>
      <c r="B7154" t="s">
        <v>129</v>
      </c>
      <c r="C7154" t="s">
        <v>99</v>
      </c>
      <c r="D7154" t="s">
        <v>100</v>
      </c>
      <c r="E7154">
        <v>7</v>
      </c>
      <c r="F7154" t="s">
        <v>90</v>
      </c>
      <c r="G7154">
        <v>67.620439959666996</v>
      </c>
      <c r="H7154">
        <v>0</v>
      </c>
      <c r="I7154">
        <v>-0.71078394536245904</v>
      </c>
      <c r="J7154" s="1">
        <v>0</v>
      </c>
      <c r="K7154" s="1">
        <v>2.7868852459016402</v>
      </c>
    </row>
    <row r="7155" spans="1:11">
      <c r="A7155" t="s">
        <v>34</v>
      </c>
      <c r="B7155" t="s">
        <v>129</v>
      </c>
      <c r="C7155" t="s">
        <v>99</v>
      </c>
      <c r="D7155" t="s">
        <v>100</v>
      </c>
      <c r="E7155">
        <v>7</v>
      </c>
      <c r="F7155" t="s">
        <v>90</v>
      </c>
      <c r="G7155">
        <v>67.620439959666996</v>
      </c>
      <c r="H7155">
        <v>1</v>
      </c>
      <c r="I7155">
        <v>1.4651923045047399</v>
      </c>
      <c r="J7155" s="1">
        <v>2.7868852459016402</v>
      </c>
      <c r="K7155" s="1">
        <v>150</v>
      </c>
    </row>
    <row r="7156" spans="1:11">
      <c r="A7156" t="s">
        <v>34</v>
      </c>
      <c r="B7156" t="s">
        <v>129</v>
      </c>
      <c r="C7156" t="s">
        <v>99</v>
      </c>
      <c r="D7156" t="s">
        <v>100</v>
      </c>
      <c r="E7156">
        <v>7</v>
      </c>
      <c r="F7156" t="s">
        <v>94</v>
      </c>
      <c r="G7156">
        <v>67.620439959666996</v>
      </c>
      <c r="H7156">
        <v>0</v>
      </c>
      <c r="I7156">
        <v>0.37123855927906702</v>
      </c>
      <c r="J7156" s="1">
        <v>0</v>
      </c>
      <c r="K7156" s="1">
        <v>150</v>
      </c>
    </row>
    <row r="7157" spans="1:11">
      <c r="A7157" t="s">
        <v>34</v>
      </c>
      <c r="B7157" t="s">
        <v>129</v>
      </c>
      <c r="C7157" t="s">
        <v>99</v>
      </c>
      <c r="D7157" t="s">
        <v>100</v>
      </c>
      <c r="E7157">
        <v>7</v>
      </c>
      <c r="F7157" t="s">
        <v>95</v>
      </c>
      <c r="G7157">
        <v>67.620439959666996</v>
      </c>
      <c r="H7157">
        <v>0</v>
      </c>
      <c r="I7157">
        <v>0.44317123287802401</v>
      </c>
      <c r="J7157" s="1">
        <v>0</v>
      </c>
      <c r="K7157" s="1">
        <v>150</v>
      </c>
    </row>
    <row r="7158" spans="1:11">
      <c r="A7158" t="s">
        <v>34</v>
      </c>
      <c r="B7158" t="s">
        <v>129</v>
      </c>
      <c r="C7158" t="s">
        <v>99</v>
      </c>
      <c r="D7158" t="s">
        <v>100</v>
      </c>
      <c r="E7158">
        <v>7</v>
      </c>
      <c r="F7158" t="s">
        <v>66</v>
      </c>
      <c r="G7158">
        <v>67.620439959666996</v>
      </c>
      <c r="H7158">
        <v>0</v>
      </c>
      <c r="I7158">
        <v>4.4840038117974004</v>
      </c>
      <c r="J7158" s="1">
        <v>0</v>
      </c>
      <c r="K7158" s="1">
        <v>150</v>
      </c>
    </row>
    <row r="7159" spans="1:11">
      <c r="A7159" t="s">
        <v>34</v>
      </c>
      <c r="B7159" t="s">
        <v>129</v>
      </c>
      <c r="C7159" t="s">
        <v>99</v>
      </c>
      <c r="D7159" t="s">
        <v>100</v>
      </c>
      <c r="E7159">
        <v>7</v>
      </c>
      <c r="F7159" t="s">
        <v>56</v>
      </c>
      <c r="G7159">
        <v>67.620439959666996</v>
      </c>
      <c r="H7159">
        <v>0</v>
      </c>
      <c r="I7159">
        <v>7.0079321149104796</v>
      </c>
      <c r="J7159" s="1">
        <v>0</v>
      </c>
      <c r="K7159" s="1">
        <v>150</v>
      </c>
    </row>
    <row r="7160" spans="1:11">
      <c r="A7160" t="s">
        <v>34</v>
      </c>
      <c r="B7160" t="s">
        <v>129</v>
      </c>
      <c r="C7160" t="s">
        <v>99</v>
      </c>
      <c r="D7160" t="s">
        <v>100</v>
      </c>
      <c r="E7160">
        <v>7</v>
      </c>
      <c r="F7160" t="s">
        <v>82</v>
      </c>
      <c r="G7160">
        <v>67.620439959666996</v>
      </c>
      <c r="H7160">
        <v>0</v>
      </c>
      <c r="I7160">
        <v>-0.48219478840029101</v>
      </c>
      <c r="J7160" s="1">
        <v>0</v>
      </c>
      <c r="K7160" s="1">
        <v>150</v>
      </c>
    </row>
    <row r="7161" spans="1:11">
      <c r="A7161" t="s">
        <v>34</v>
      </c>
      <c r="B7161" t="s">
        <v>129</v>
      </c>
      <c r="C7161" t="s">
        <v>99</v>
      </c>
      <c r="D7161" t="s">
        <v>100</v>
      </c>
      <c r="E7161">
        <v>7</v>
      </c>
      <c r="F7161" t="s">
        <v>91</v>
      </c>
      <c r="G7161">
        <v>67.620439959666996</v>
      </c>
      <c r="H7161">
        <v>0</v>
      </c>
      <c r="I7161">
        <v>0.245680708847023</v>
      </c>
      <c r="J7161" s="1">
        <v>0</v>
      </c>
      <c r="K7161" s="1">
        <v>150</v>
      </c>
    </row>
    <row r="7162" spans="1:11">
      <c r="A7162" t="s">
        <v>34</v>
      </c>
      <c r="B7162" t="s">
        <v>129</v>
      </c>
      <c r="C7162" t="s">
        <v>99</v>
      </c>
      <c r="D7162" t="s">
        <v>100</v>
      </c>
      <c r="E7162">
        <v>7</v>
      </c>
      <c r="F7162" t="s">
        <v>92</v>
      </c>
      <c r="G7162">
        <v>67.620439959666996</v>
      </c>
      <c r="H7162">
        <v>0</v>
      </c>
      <c r="I7162">
        <v>0.26883586564930201</v>
      </c>
      <c r="J7162" s="1">
        <v>0</v>
      </c>
      <c r="K7162" s="1">
        <v>150</v>
      </c>
    </row>
    <row r="7163" spans="1:11">
      <c r="A7163" t="s">
        <v>34</v>
      </c>
      <c r="B7163" t="s">
        <v>129</v>
      </c>
      <c r="C7163" t="s">
        <v>99</v>
      </c>
      <c r="D7163" t="s">
        <v>100</v>
      </c>
      <c r="E7163">
        <v>7</v>
      </c>
      <c r="F7163" t="s">
        <v>93</v>
      </c>
      <c r="G7163">
        <v>67.620439959666996</v>
      </c>
      <c r="H7163">
        <v>0</v>
      </c>
      <c r="I7163">
        <v>-0.12757880644703001</v>
      </c>
      <c r="J7163" s="1">
        <v>0</v>
      </c>
      <c r="K7163" s="1">
        <v>150</v>
      </c>
    </row>
    <row r="7164" spans="1:11">
      <c r="A7164" t="s">
        <v>34</v>
      </c>
      <c r="B7164" t="s">
        <v>129</v>
      </c>
      <c r="C7164" t="s">
        <v>99</v>
      </c>
      <c r="D7164" t="s">
        <v>100</v>
      </c>
      <c r="E7164">
        <v>7</v>
      </c>
      <c r="F7164" t="s">
        <v>55</v>
      </c>
      <c r="G7164">
        <v>67.620439959666996</v>
      </c>
      <c r="H7164">
        <v>0</v>
      </c>
      <c r="I7164">
        <v>6.8678946593497798</v>
      </c>
      <c r="J7164" s="1">
        <v>0</v>
      </c>
      <c r="K7164" s="1">
        <v>150</v>
      </c>
    </row>
    <row r="7165" spans="1:11">
      <c r="A7165" t="s">
        <v>34</v>
      </c>
      <c r="B7165" t="s">
        <v>129</v>
      </c>
      <c r="C7165" t="s">
        <v>99</v>
      </c>
      <c r="D7165" t="s">
        <v>100</v>
      </c>
      <c r="E7165">
        <v>7</v>
      </c>
      <c r="F7165" t="s">
        <v>61</v>
      </c>
      <c r="G7165">
        <v>67.620439959666996</v>
      </c>
      <c r="H7165">
        <v>0</v>
      </c>
      <c r="I7165">
        <v>-0.13270435789191501</v>
      </c>
      <c r="J7165" s="1">
        <v>0</v>
      </c>
      <c r="K7165" s="1">
        <v>150</v>
      </c>
    </row>
    <row r="7166" spans="1:11">
      <c r="A7166" t="s">
        <v>34</v>
      </c>
      <c r="B7166" t="s">
        <v>129</v>
      </c>
      <c r="C7166" t="s">
        <v>99</v>
      </c>
      <c r="D7166" t="s">
        <v>100</v>
      </c>
      <c r="E7166">
        <v>7</v>
      </c>
      <c r="F7166" t="s">
        <v>60</v>
      </c>
      <c r="G7166">
        <v>67.620439959666996</v>
      </c>
      <c r="H7166">
        <v>0</v>
      </c>
      <c r="I7166">
        <v>-1.3074214113051199</v>
      </c>
      <c r="J7166" s="1">
        <v>0</v>
      </c>
      <c r="K7166" s="1">
        <v>150</v>
      </c>
    </row>
    <row r="7167" spans="1:11">
      <c r="A7167" t="s">
        <v>34</v>
      </c>
      <c r="B7167" t="s">
        <v>129</v>
      </c>
      <c r="C7167" t="s">
        <v>99</v>
      </c>
      <c r="D7167" t="s">
        <v>100</v>
      </c>
      <c r="E7167">
        <v>7</v>
      </c>
      <c r="F7167" t="s">
        <v>57</v>
      </c>
      <c r="G7167">
        <v>67.620439959666996</v>
      </c>
      <c r="H7167">
        <v>0</v>
      </c>
      <c r="I7167">
        <v>5.7394364310010904</v>
      </c>
      <c r="J7167" s="1">
        <v>0</v>
      </c>
      <c r="K7167" s="1">
        <v>150</v>
      </c>
    </row>
    <row r="7168" spans="1:11">
      <c r="A7168" t="s">
        <v>34</v>
      </c>
      <c r="B7168" t="s">
        <v>129</v>
      </c>
      <c r="C7168" t="s">
        <v>99</v>
      </c>
      <c r="D7168" t="s">
        <v>100</v>
      </c>
      <c r="E7168">
        <v>7</v>
      </c>
      <c r="F7168" t="s">
        <v>59</v>
      </c>
      <c r="G7168">
        <v>67.620439959666996</v>
      </c>
      <c r="H7168">
        <v>0</v>
      </c>
      <c r="I7168">
        <v>-3.0493758937875501</v>
      </c>
      <c r="J7168" s="1">
        <v>0</v>
      </c>
      <c r="K7168" s="1">
        <v>150</v>
      </c>
    </row>
    <row r="7169" spans="1:11">
      <c r="A7169" t="s">
        <v>34</v>
      </c>
      <c r="B7169" t="s">
        <v>129</v>
      </c>
      <c r="C7169" t="s">
        <v>99</v>
      </c>
      <c r="D7169" t="s">
        <v>100</v>
      </c>
      <c r="E7169">
        <v>7</v>
      </c>
      <c r="F7169" t="s">
        <v>83</v>
      </c>
      <c r="G7169">
        <v>67.620439959666996</v>
      </c>
      <c r="H7169">
        <v>0</v>
      </c>
      <c r="I7169">
        <v>-0.67964217009734895</v>
      </c>
      <c r="J7169" s="1">
        <v>0</v>
      </c>
      <c r="K7169" s="1">
        <v>150</v>
      </c>
    </row>
    <row r="7170" spans="1:11">
      <c r="A7170" t="s">
        <v>34</v>
      </c>
      <c r="B7170" t="s">
        <v>129</v>
      </c>
      <c r="C7170" t="s">
        <v>99</v>
      </c>
      <c r="D7170" t="s">
        <v>100</v>
      </c>
      <c r="E7170">
        <v>7</v>
      </c>
      <c r="F7170" t="s">
        <v>65</v>
      </c>
      <c r="G7170">
        <v>67.620439959666996</v>
      </c>
      <c r="H7170">
        <v>0</v>
      </c>
      <c r="I7170">
        <v>1.4091747651765401</v>
      </c>
      <c r="J7170" s="1">
        <v>0</v>
      </c>
      <c r="K7170" s="1">
        <v>150</v>
      </c>
    </row>
    <row r="7171" spans="1:11">
      <c r="A7171" t="s">
        <v>34</v>
      </c>
      <c r="B7171" t="s">
        <v>129</v>
      </c>
      <c r="C7171" t="s">
        <v>99</v>
      </c>
      <c r="D7171" t="s">
        <v>100</v>
      </c>
      <c r="E7171">
        <v>7</v>
      </c>
      <c r="F7171" t="s">
        <v>64</v>
      </c>
      <c r="G7171">
        <v>67.620439959666996</v>
      </c>
      <c r="H7171">
        <v>0</v>
      </c>
      <c r="I7171">
        <v>1.63459989294372</v>
      </c>
      <c r="J7171" s="1">
        <v>0</v>
      </c>
      <c r="K7171" s="1">
        <v>150</v>
      </c>
    </row>
    <row r="7172" spans="1:11">
      <c r="A7172" t="s">
        <v>34</v>
      </c>
      <c r="B7172" t="s">
        <v>129</v>
      </c>
      <c r="C7172" t="s">
        <v>99</v>
      </c>
      <c r="D7172" t="s">
        <v>100</v>
      </c>
      <c r="E7172">
        <v>7</v>
      </c>
      <c r="F7172" t="s">
        <v>17</v>
      </c>
      <c r="G7172">
        <v>67.620439959666996</v>
      </c>
      <c r="H7172">
        <v>0</v>
      </c>
      <c r="I7172">
        <v>-7.3631491432021798</v>
      </c>
      <c r="J7172" s="1">
        <v>0</v>
      </c>
      <c r="K7172" s="1">
        <v>150</v>
      </c>
    </row>
    <row r="7173" spans="1:11">
      <c r="A7173" t="s">
        <v>34</v>
      </c>
      <c r="B7173" t="s">
        <v>129</v>
      </c>
      <c r="C7173" t="s">
        <v>99</v>
      </c>
      <c r="D7173" t="s">
        <v>100</v>
      </c>
      <c r="E7173">
        <v>7</v>
      </c>
      <c r="F7173" t="s">
        <v>63</v>
      </c>
      <c r="G7173">
        <v>67.620439959666996</v>
      </c>
      <c r="H7173">
        <v>0</v>
      </c>
      <c r="I7173">
        <v>1.3525489169356399</v>
      </c>
      <c r="J7173" s="1">
        <v>0</v>
      </c>
      <c r="K7173" s="1">
        <v>150</v>
      </c>
    </row>
    <row r="7174" spans="1:11">
      <c r="A7174" t="s">
        <v>34</v>
      </c>
      <c r="B7174" t="s">
        <v>129</v>
      </c>
      <c r="C7174" t="s">
        <v>99</v>
      </c>
      <c r="D7174" t="s">
        <v>100</v>
      </c>
      <c r="E7174">
        <v>7</v>
      </c>
      <c r="F7174" t="s">
        <v>72</v>
      </c>
      <c r="G7174">
        <v>67.620439959666996</v>
      </c>
      <c r="H7174">
        <v>0</v>
      </c>
      <c r="I7174">
        <v>-12.4923747554516</v>
      </c>
      <c r="J7174" s="1">
        <v>0</v>
      </c>
      <c r="K7174" s="1">
        <v>150</v>
      </c>
    </row>
    <row r="7175" spans="1:11">
      <c r="A7175" t="s">
        <v>34</v>
      </c>
      <c r="B7175" t="s">
        <v>129</v>
      </c>
      <c r="C7175" t="s">
        <v>99</v>
      </c>
      <c r="D7175" t="s">
        <v>100</v>
      </c>
      <c r="E7175">
        <v>8</v>
      </c>
      <c r="F7175" t="s">
        <v>62</v>
      </c>
      <c r="G7175">
        <v>74.662651880905401</v>
      </c>
      <c r="H7175">
        <v>0</v>
      </c>
      <c r="I7175">
        <v>2.4512319046078201</v>
      </c>
      <c r="J7175" s="1">
        <v>0</v>
      </c>
      <c r="K7175" s="1">
        <v>150</v>
      </c>
    </row>
    <row r="7176" spans="1:11">
      <c r="A7176" t="s">
        <v>34</v>
      </c>
      <c r="B7176" t="s">
        <v>129</v>
      </c>
      <c r="C7176" t="s">
        <v>99</v>
      </c>
      <c r="D7176" t="s">
        <v>100</v>
      </c>
      <c r="E7176">
        <v>8</v>
      </c>
      <c r="F7176" t="s">
        <v>90</v>
      </c>
      <c r="G7176">
        <v>74.662651880905401</v>
      </c>
      <c r="H7176">
        <v>0</v>
      </c>
      <c r="I7176">
        <v>0.52715363680269101</v>
      </c>
      <c r="J7176" s="1">
        <v>0</v>
      </c>
      <c r="K7176" s="1">
        <v>150</v>
      </c>
    </row>
    <row r="7177" spans="1:11">
      <c r="A7177" t="s">
        <v>34</v>
      </c>
      <c r="B7177" t="s">
        <v>129</v>
      </c>
      <c r="C7177" t="s">
        <v>99</v>
      </c>
      <c r="D7177" t="s">
        <v>100</v>
      </c>
      <c r="E7177">
        <v>8</v>
      </c>
      <c r="F7177" t="s">
        <v>90</v>
      </c>
      <c r="G7177">
        <v>74.662651880905401</v>
      </c>
      <c r="H7177">
        <v>1</v>
      </c>
      <c r="I7177">
        <v>1.73964959481938</v>
      </c>
      <c r="J7177" s="1">
        <v>14.163934426229501</v>
      </c>
      <c r="K7177" s="1">
        <v>150</v>
      </c>
    </row>
    <row r="7178" spans="1:11">
      <c r="A7178" t="s">
        <v>34</v>
      </c>
      <c r="B7178" t="s">
        <v>129</v>
      </c>
      <c r="C7178" t="s">
        <v>99</v>
      </c>
      <c r="D7178" t="s">
        <v>100</v>
      </c>
      <c r="E7178">
        <v>8</v>
      </c>
      <c r="F7178" t="s">
        <v>94</v>
      </c>
      <c r="G7178">
        <v>74.662651880905401</v>
      </c>
      <c r="H7178">
        <v>0</v>
      </c>
      <c r="I7178">
        <v>0.43123481450371298</v>
      </c>
      <c r="J7178" s="1">
        <v>0</v>
      </c>
      <c r="K7178" s="1">
        <v>150</v>
      </c>
    </row>
    <row r="7179" spans="1:11">
      <c r="A7179" t="s">
        <v>34</v>
      </c>
      <c r="B7179" t="s">
        <v>129</v>
      </c>
      <c r="C7179" t="s">
        <v>99</v>
      </c>
      <c r="D7179" t="s">
        <v>100</v>
      </c>
      <c r="E7179">
        <v>8</v>
      </c>
      <c r="F7179" t="s">
        <v>95</v>
      </c>
      <c r="G7179">
        <v>74.662651880905401</v>
      </c>
      <c r="H7179">
        <v>0</v>
      </c>
      <c r="I7179">
        <v>0.326444339661838</v>
      </c>
      <c r="J7179" s="1">
        <v>0</v>
      </c>
      <c r="K7179" s="1">
        <v>150</v>
      </c>
    </row>
    <row r="7180" spans="1:11">
      <c r="A7180" t="s">
        <v>34</v>
      </c>
      <c r="B7180" t="s">
        <v>129</v>
      </c>
      <c r="C7180" t="s">
        <v>99</v>
      </c>
      <c r="D7180" t="s">
        <v>100</v>
      </c>
      <c r="E7180">
        <v>8</v>
      </c>
      <c r="F7180" t="s">
        <v>66</v>
      </c>
      <c r="G7180">
        <v>74.662651880905401</v>
      </c>
      <c r="H7180">
        <v>0</v>
      </c>
      <c r="I7180">
        <v>3.6347964382689799</v>
      </c>
      <c r="J7180" s="1">
        <v>0</v>
      </c>
      <c r="K7180" s="1">
        <v>150</v>
      </c>
    </row>
    <row r="7181" spans="1:11">
      <c r="A7181" t="s">
        <v>34</v>
      </c>
      <c r="B7181" t="s">
        <v>129</v>
      </c>
      <c r="C7181" t="s">
        <v>99</v>
      </c>
      <c r="D7181" t="s">
        <v>100</v>
      </c>
      <c r="E7181">
        <v>8</v>
      </c>
      <c r="F7181" t="s">
        <v>56</v>
      </c>
      <c r="G7181">
        <v>74.662651880905401</v>
      </c>
      <c r="H7181">
        <v>0</v>
      </c>
      <c r="I7181">
        <v>5.0076864904208502</v>
      </c>
      <c r="J7181" s="1">
        <v>0</v>
      </c>
      <c r="K7181" s="1">
        <v>150</v>
      </c>
    </row>
    <row r="7182" spans="1:11">
      <c r="A7182" t="s">
        <v>34</v>
      </c>
      <c r="B7182" t="s">
        <v>129</v>
      </c>
      <c r="C7182" t="s">
        <v>99</v>
      </c>
      <c r="D7182" t="s">
        <v>100</v>
      </c>
      <c r="E7182">
        <v>8</v>
      </c>
      <c r="F7182" t="s">
        <v>82</v>
      </c>
      <c r="G7182">
        <v>74.662651880905401</v>
      </c>
      <c r="H7182">
        <v>0</v>
      </c>
      <c r="I7182">
        <v>-0.31687559984119701</v>
      </c>
      <c r="J7182" s="1">
        <v>0</v>
      </c>
      <c r="K7182" s="1">
        <v>150</v>
      </c>
    </row>
    <row r="7183" spans="1:11">
      <c r="A7183" t="s">
        <v>34</v>
      </c>
      <c r="B7183" t="s">
        <v>129</v>
      </c>
      <c r="C7183" t="s">
        <v>99</v>
      </c>
      <c r="D7183" t="s">
        <v>100</v>
      </c>
      <c r="E7183">
        <v>8</v>
      </c>
      <c r="F7183" t="s">
        <v>91</v>
      </c>
      <c r="G7183">
        <v>74.662651880905401</v>
      </c>
      <c r="H7183">
        <v>0</v>
      </c>
      <c r="I7183">
        <v>0.212649762239879</v>
      </c>
      <c r="J7183" s="1">
        <v>0</v>
      </c>
      <c r="K7183" s="1">
        <v>150</v>
      </c>
    </row>
    <row r="7184" spans="1:11">
      <c r="A7184" t="s">
        <v>34</v>
      </c>
      <c r="B7184" t="s">
        <v>129</v>
      </c>
      <c r="C7184" t="s">
        <v>99</v>
      </c>
      <c r="D7184" t="s">
        <v>100</v>
      </c>
      <c r="E7184">
        <v>8</v>
      </c>
      <c r="F7184" t="s">
        <v>92</v>
      </c>
      <c r="G7184">
        <v>74.662651880905401</v>
      </c>
      <c r="H7184">
        <v>0</v>
      </c>
      <c r="I7184">
        <v>0.20201813360909199</v>
      </c>
      <c r="J7184" s="1">
        <v>0</v>
      </c>
      <c r="K7184" s="1">
        <v>150</v>
      </c>
    </row>
    <row r="7185" spans="1:11">
      <c r="A7185" t="s">
        <v>34</v>
      </c>
      <c r="B7185" t="s">
        <v>129</v>
      </c>
      <c r="C7185" t="s">
        <v>99</v>
      </c>
      <c r="D7185" t="s">
        <v>100</v>
      </c>
      <c r="E7185">
        <v>8</v>
      </c>
      <c r="F7185" t="s">
        <v>93</v>
      </c>
      <c r="G7185">
        <v>74.662651880905401</v>
      </c>
      <c r="H7185">
        <v>0</v>
      </c>
      <c r="I7185">
        <v>-9.2001583426249006E-2</v>
      </c>
      <c r="J7185" s="1">
        <v>0</v>
      </c>
      <c r="K7185" s="1">
        <v>150</v>
      </c>
    </row>
    <row r="7186" spans="1:11">
      <c r="A7186" t="s">
        <v>34</v>
      </c>
      <c r="B7186" t="s">
        <v>129</v>
      </c>
      <c r="C7186" t="s">
        <v>99</v>
      </c>
      <c r="D7186" t="s">
        <v>100</v>
      </c>
      <c r="E7186">
        <v>8</v>
      </c>
      <c r="F7186" t="s">
        <v>55</v>
      </c>
      <c r="G7186">
        <v>74.662651880905401</v>
      </c>
      <c r="H7186">
        <v>0</v>
      </c>
      <c r="I7186">
        <v>5.6838916488367097</v>
      </c>
      <c r="J7186" s="1">
        <v>0</v>
      </c>
      <c r="K7186" s="1">
        <v>150</v>
      </c>
    </row>
    <row r="7187" spans="1:11">
      <c r="A7187" t="s">
        <v>34</v>
      </c>
      <c r="B7187" t="s">
        <v>129</v>
      </c>
      <c r="C7187" t="s">
        <v>99</v>
      </c>
      <c r="D7187" t="s">
        <v>100</v>
      </c>
      <c r="E7187">
        <v>8</v>
      </c>
      <c r="F7187" t="s">
        <v>61</v>
      </c>
      <c r="G7187">
        <v>74.662651880905401</v>
      </c>
      <c r="H7187">
        <v>0</v>
      </c>
      <c r="I7187">
        <v>1.35727090732414</v>
      </c>
      <c r="J7187" s="1">
        <v>0</v>
      </c>
      <c r="K7187" s="1">
        <v>150</v>
      </c>
    </row>
    <row r="7188" spans="1:11">
      <c r="A7188" t="s">
        <v>34</v>
      </c>
      <c r="B7188" t="s">
        <v>129</v>
      </c>
      <c r="C7188" t="s">
        <v>99</v>
      </c>
      <c r="D7188" t="s">
        <v>100</v>
      </c>
      <c r="E7188">
        <v>8</v>
      </c>
      <c r="F7188" t="s">
        <v>60</v>
      </c>
      <c r="G7188">
        <v>74.662651880905401</v>
      </c>
      <c r="H7188">
        <v>0</v>
      </c>
      <c r="I7188">
        <v>1.03660841495928</v>
      </c>
      <c r="J7188" s="1">
        <v>0</v>
      </c>
      <c r="K7188" s="1">
        <v>150</v>
      </c>
    </row>
    <row r="7189" spans="1:11">
      <c r="A7189" t="s">
        <v>34</v>
      </c>
      <c r="B7189" t="s">
        <v>129</v>
      </c>
      <c r="C7189" t="s">
        <v>99</v>
      </c>
      <c r="D7189" t="s">
        <v>100</v>
      </c>
      <c r="E7189">
        <v>8</v>
      </c>
      <c r="F7189" t="s">
        <v>57</v>
      </c>
      <c r="G7189">
        <v>74.662651880905401</v>
      </c>
      <c r="H7189">
        <v>0</v>
      </c>
      <c r="I7189">
        <v>4.7351849616329398</v>
      </c>
      <c r="J7189" s="1">
        <v>0</v>
      </c>
      <c r="K7189" s="1">
        <v>150</v>
      </c>
    </row>
    <row r="7190" spans="1:11">
      <c r="A7190" t="s">
        <v>34</v>
      </c>
      <c r="B7190" t="s">
        <v>129</v>
      </c>
      <c r="C7190" t="s">
        <v>99</v>
      </c>
      <c r="D7190" t="s">
        <v>100</v>
      </c>
      <c r="E7190">
        <v>8</v>
      </c>
      <c r="F7190" t="s">
        <v>59</v>
      </c>
      <c r="G7190">
        <v>74.662651880905401</v>
      </c>
      <c r="H7190">
        <v>0</v>
      </c>
      <c r="I7190">
        <v>-0.86833195595953105</v>
      </c>
      <c r="J7190" s="1">
        <v>0</v>
      </c>
      <c r="K7190" s="1">
        <v>150</v>
      </c>
    </row>
    <row r="7191" spans="1:11">
      <c r="A7191" t="s">
        <v>34</v>
      </c>
      <c r="B7191" t="s">
        <v>129</v>
      </c>
      <c r="C7191" t="s">
        <v>99</v>
      </c>
      <c r="D7191" t="s">
        <v>100</v>
      </c>
      <c r="E7191">
        <v>8</v>
      </c>
      <c r="F7191" t="s">
        <v>83</v>
      </c>
      <c r="G7191">
        <v>74.662651880905401</v>
      </c>
      <c r="H7191">
        <v>0</v>
      </c>
      <c r="I7191">
        <v>-0.55877532575865996</v>
      </c>
      <c r="J7191" s="1">
        <v>0</v>
      </c>
      <c r="K7191" s="1">
        <v>150</v>
      </c>
    </row>
    <row r="7192" spans="1:11">
      <c r="A7192" t="s">
        <v>34</v>
      </c>
      <c r="B7192" t="s">
        <v>129</v>
      </c>
      <c r="C7192" t="s">
        <v>99</v>
      </c>
      <c r="D7192" t="s">
        <v>100</v>
      </c>
      <c r="E7192">
        <v>8</v>
      </c>
      <c r="F7192" t="s">
        <v>65</v>
      </c>
      <c r="G7192">
        <v>74.662651880905401</v>
      </c>
      <c r="H7192">
        <v>0</v>
      </c>
      <c r="I7192">
        <v>-0.58900272975026002</v>
      </c>
      <c r="J7192" s="1">
        <v>0</v>
      </c>
      <c r="K7192" s="1">
        <v>14.163934426229501</v>
      </c>
    </row>
    <row r="7193" spans="1:11">
      <c r="A7193" t="s">
        <v>34</v>
      </c>
      <c r="B7193" t="s">
        <v>129</v>
      </c>
      <c r="C7193" t="s">
        <v>99</v>
      </c>
      <c r="D7193" t="s">
        <v>100</v>
      </c>
      <c r="E7193">
        <v>8</v>
      </c>
      <c r="F7193" t="s">
        <v>64</v>
      </c>
      <c r="G7193">
        <v>74.662651880905401</v>
      </c>
      <c r="H7193">
        <v>0</v>
      </c>
      <c r="I7193">
        <v>0.15782748926358101</v>
      </c>
      <c r="J7193" s="1">
        <v>0</v>
      </c>
      <c r="K7193" s="1">
        <v>150</v>
      </c>
    </row>
    <row r="7194" spans="1:11">
      <c r="A7194" t="s">
        <v>34</v>
      </c>
      <c r="B7194" t="s">
        <v>129</v>
      </c>
      <c r="C7194" t="s">
        <v>99</v>
      </c>
      <c r="D7194" t="s">
        <v>100</v>
      </c>
      <c r="E7194">
        <v>8</v>
      </c>
      <c r="F7194" t="s">
        <v>17</v>
      </c>
      <c r="G7194">
        <v>74.662651880905401</v>
      </c>
      <c r="H7194">
        <v>0</v>
      </c>
      <c r="I7194">
        <v>-10.899396548053099</v>
      </c>
      <c r="J7194" s="1">
        <v>0</v>
      </c>
      <c r="K7194" s="1">
        <v>150</v>
      </c>
    </row>
    <row r="7195" spans="1:11">
      <c r="A7195" t="s">
        <v>34</v>
      </c>
      <c r="B7195" t="s">
        <v>129</v>
      </c>
      <c r="C7195" t="s">
        <v>99</v>
      </c>
      <c r="D7195" t="s">
        <v>100</v>
      </c>
      <c r="E7195">
        <v>8</v>
      </c>
      <c r="F7195" t="s">
        <v>63</v>
      </c>
      <c r="G7195">
        <v>74.662651880905401</v>
      </c>
      <c r="H7195">
        <v>0</v>
      </c>
      <c r="I7195">
        <v>1.2194076295410301</v>
      </c>
      <c r="J7195" s="1">
        <v>0</v>
      </c>
      <c r="K7195" s="1">
        <v>150</v>
      </c>
    </row>
    <row r="7196" spans="1:11">
      <c r="A7196" t="s">
        <v>34</v>
      </c>
      <c r="B7196" t="s">
        <v>129</v>
      </c>
      <c r="C7196" t="s">
        <v>99</v>
      </c>
      <c r="D7196" t="s">
        <v>100</v>
      </c>
      <c r="E7196">
        <v>8</v>
      </c>
      <c r="F7196" t="s">
        <v>72</v>
      </c>
      <c r="G7196">
        <v>74.662651880905401</v>
      </c>
      <c r="H7196">
        <v>0</v>
      </c>
      <c r="I7196">
        <v>-20.800869065256599</v>
      </c>
      <c r="J7196" s="1">
        <v>0</v>
      </c>
      <c r="K7196" s="1">
        <v>150</v>
      </c>
    </row>
    <row r="7197" spans="1:11">
      <c r="A7197" t="s">
        <v>34</v>
      </c>
      <c r="B7197" t="s">
        <v>129</v>
      </c>
      <c r="C7197" t="s">
        <v>99</v>
      </c>
      <c r="D7197" t="s">
        <v>100</v>
      </c>
      <c r="E7197">
        <v>9</v>
      </c>
      <c r="F7197" t="s">
        <v>62</v>
      </c>
      <c r="G7197">
        <v>77.996765724859998</v>
      </c>
      <c r="H7197">
        <v>0</v>
      </c>
      <c r="I7197">
        <v>4.0821250157187103</v>
      </c>
      <c r="J7197" s="1">
        <v>0</v>
      </c>
      <c r="K7197" s="1">
        <v>150</v>
      </c>
    </row>
    <row r="7198" spans="1:11">
      <c r="A7198" t="s">
        <v>34</v>
      </c>
      <c r="B7198" t="s">
        <v>129</v>
      </c>
      <c r="C7198" t="s">
        <v>99</v>
      </c>
      <c r="D7198" t="s">
        <v>100</v>
      </c>
      <c r="E7198">
        <v>9</v>
      </c>
      <c r="F7198" t="s">
        <v>90</v>
      </c>
      <c r="G7198">
        <v>77.996765724859998</v>
      </c>
      <c r="H7198">
        <v>0</v>
      </c>
      <c r="I7198">
        <v>0.72757989938704504</v>
      </c>
      <c r="J7198" s="1">
        <v>0</v>
      </c>
      <c r="K7198" s="1">
        <v>150</v>
      </c>
    </row>
    <row r="7199" spans="1:11">
      <c r="A7199" t="s">
        <v>34</v>
      </c>
      <c r="B7199" t="s">
        <v>129</v>
      </c>
      <c r="C7199" t="s">
        <v>99</v>
      </c>
      <c r="D7199" t="s">
        <v>100</v>
      </c>
      <c r="E7199">
        <v>9</v>
      </c>
      <c r="F7199" t="s">
        <v>90</v>
      </c>
      <c r="G7199">
        <v>77.996765724859998</v>
      </c>
      <c r="H7199">
        <v>1</v>
      </c>
      <c r="I7199">
        <v>2.0803436098537902</v>
      </c>
      <c r="J7199" s="1">
        <v>18.1475409836066</v>
      </c>
      <c r="K7199" s="1">
        <v>150</v>
      </c>
    </row>
    <row r="7200" spans="1:11">
      <c r="A7200" t="s">
        <v>34</v>
      </c>
      <c r="B7200" t="s">
        <v>129</v>
      </c>
      <c r="C7200" t="s">
        <v>99</v>
      </c>
      <c r="D7200" t="s">
        <v>100</v>
      </c>
      <c r="E7200">
        <v>9</v>
      </c>
      <c r="F7200" t="s">
        <v>94</v>
      </c>
      <c r="G7200">
        <v>77.996765724859998</v>
      </c>
      <c r="H7200">
        <v>0</v>
      </c>
      <c r="I7200">
        <v>0.49655266263953102</v>
      </c>
      <c r="J7200" s="1">
        <v>0</v>
      </c>
      <c r="K7200" s="1">
        <v>150</v>
      </c>
    </row>
    <row r="7201" spans="1:11">
      <c r="A7201" t="s">
        <v>34</v>
      </c>
      <c r="B7201" t="s">
        <v>129</v>
      </c>
      <c r="C7201" t="s">
        <v>99</v>
      </c>
      <c r="D7201" t="s">
        <v>100</v>
      </c>
      <c r="E7201">
        <v>9</v>
      </c>
      <c r="F7201" t="s">
        <v>95</v>
      </c>
      <c r="G7201">
        <v>77.996765724859998</v>
      </c>
      <c r="H7201">
        <v>0</v>
      </c>
      <c r="I7201">
        <v>0.186849990746353</v>
      </c>
      <c r="J7201" s="1">
        <v>0</v>
      </c>
      <c r="K7201" s="1">
        <v>150</v>
      </c>
    </row>
    <row r="7202" spans="1:11">
      <c r="A7202" t="s">
        <v>34</v>
      </c>
      <c r="B7202" t="s">
        <v>129</v>
      </c>
      <c r="C7202" t="s">
        <v>99</v>
      </c>
      <c r="D7202" t="s">
        <v>100</v>
      </c>
      <c r="E7202">
        <v>9</v>
      </c>
      <c r="F7202" t="s">
        <v>66</v>
      </c>
      <c r="G7202">
        <v>77.996765724859998</v>
      </c>
      <c r="H7202">
        <v>0</v>
      </c>
      <c r="I7202">
        <v>2.7143270869478</v>
      </c>
      <c r="J7202" s="1">
        <v>0</v>
      </c>
      <c r="K7202" s="1">
        <v>150</v>
      </c>
    </row>
    <row r="7203" spans="1:11">
      <c r="A7203" t="s">
        <v>34</v>
      </c>
      <c r="B7203" t="s">
        <v>129</v>
      </c>
      <c r="C7203" t="s">
        <v>99</v>
      </c>
      <c r="D7203" t="s">
        <v>100</v>
      </c>
      <c r="E7203">
        <v>9</v>
      </c>
      <c r="F7203" t="s">
        <v>56</v>
      </c>
      <c r="G7203">
        <v>77.996765724859998</v>
      </c>
      <c r="H7203">
        <v>0</v>
      </c>
      <c r="I7203">
        <v>5.0262489985170404</v>
      </c>
      <c r="J7203" s="1">
        <v>0</v>
      </c>
      <c r="K7203" s="1">
        <v>150</v>
      </c>
    </row>
    <row r="7204" spans="1:11">
      <c r="A7204" t="s">
        <v>34</v>
      </c>
      <c r="B7204" t="s">
        <v>129</v>
      </c>
      <c r="C7204" t="s">
        <v>99</v>
      </c>
      <c r="D7204" t="s">
        <v>100</v>
      </c>
      <c r="E7204">
        <v>9</v>
      </c>
      <c r="F7204" t="s">
        <v>82</v>
      </c>
      <c r="G7204">
        <v>77.996765724859998</v>
      </c>
      <c r="H7204">
        <v>0</v>
      </c>
      <c r="I7204">
        <v>-0.60704135714398699</v>
      </c>
      <c r="J7204" s="1">
        <v>0</v>
      </c>
      <c r="K7204" s="1">
        <v>150</v>
      </c>
    </row>
    <row r="7205" spans="1:11">
      <c r="A7205" t="s">
        <v>34</v>
      </c>
      <c r="B7205" t="s">
        <v>129</v>
      </c>
      <c r="C7205" t="s">
        <v>99</v>
      </c>
      <c r="D7205" t="s">
        <v>100</v>
      </c>
      <c r="E7205">
        <v>9</v>
      </c>
      <c r="F7205" t="s">
        <v>91</v>
      </c>
      <c r="G7205">
        <v>77.996765724859998</v>
      </c>
      <c r="H7205">
        <v>0</v>
      </c>
      <c r="I7205">
        <v>0.20784355535974999</v>
      </c>
      <c r="J7205" s="1">
        <v>0</v>
      </c>
      <c r="K7205" s="1">
        <v>150</v>
      </c>
    </row>
    <row r="7206" spans="1:11">
      <c r="A7206" t="s">
        <v>34</v>
      </c>
      <c r="B7206" t="s">
        <v>129</v>
      </c>
      <c r="C7206" t="s">
        <v>99</v>
      </c>
      <c r="D7206" t="s">
        <v>100</v>
      </c>
      <c r="E7206">
        <v>9</v>
      </c>
      <c r="F7206" t="s">
        <v>92</v>
      </c>
      <c r="G7206">
        <v>77.996765724859998</v>
      </c>
      <c r="H7206">
        <v>0</v>
      </c>
      <c r="I7206">
        <v>0.162855458446337</v>
      </c>
      <c r="J7206" s="1">
        <v>0</v>
      </c>
      <c r="K7206" s="1">
        <v>150</v>
      </c>
    </row>
    <row r="7207" spans="1:11">
      <c r="A7207" t="s">
        <v>34</v>
      </c>
      <c r="B7207" t="s">
        <v>129</v>
      </c>
      <c r="C7207" t="s">
        <v>99</v>
      </c>
      <c r="D7207" t="s">
        <v>100</v>
      </c>
      <c r="E7207">
        <v>9</v>
      </c>
      <c r="F7207" t="s">
        <v>93</v>
      </c>
      <c r="G7207">
        <v>77.996765724859998</v>
      </c>
      <c r="H7207">
        <v>0</v>
      </c>
      <c r="I7207">
        <v>-7.5787235500661299E-2</v>
      </c>
      <c r="J7207" s="1">
        <v>0</v>
      </c>
      <c r="K7207" s="1">
        <v>150</v>
      </c>
    </row>
    <row r="7208" spans="1:11">
      <c r="A7208" t="s">
        <v>34</v>
      </c>
      <c r="B7208" t="s">
        <v>129</v>
      </c>
      <c r="C7208" t="s">
        <v>99</v>
      </c>
      <c r="D7208" t="s">
        <v>100</v>
      </c>
      <c r="E7208">
        <v>9</v>
      </c>
      <c r="F7208" t="s">
        <v>55</v>
      </c>
      <c r="G7208">
        <v>77.996765724859998</v>
      </c>
      <c r="H7208">
        <v>0</v>
      </c>
      <c r="I7208">
        <v>4.4898607776588602</v>
      </c>
      <c r="J7208" s="1">
        <v>0</v>
      </c>
      <c r="K7208" s="1">
        <v>150</v>
      </c>
    </row>
    <row r="7209" spans="1:11">
      <c r="A7209" t="s">
        <v>34</v>
      </c>
      <c r="B7209" t="s">
        <v>129</v>
      </c>
      <c r="C7209" t="s">
        <v>99</v>
      </c>
      <c r="D7209" t="s">
        <v>100</v>
      </c>
      <c r="E7209">
        <v>9</v>
      </c>
      <c r="F7209" t="s">
        <v>61</v>
      </c>
      <c r="G7209">
        <v>77.996765724859998</v>
      </c>
      <c r="H7209">
        <v>0</v>
      </c>
      <c r="I7209">
        <v>3.47307619495799</v>
      </c>
      <c r="J7209" s="1">
        <v>0</v>
      </c>
      <c r="K7209" s="1">
        <v>150</v>
      </c>
    </row>
    <row r="7210" spans="1:11">
      <c r="A7210" t="s">
        <v>34</v>
      </c>
      <c r="B7210" t="s">
        <v>129</v>
      </c>
      <c r="C7210" t="s">
        <v>99</v>
      </c>
      <c r="D7210" t="s">
        <v>100</v>
      </c>
      <c r="E7210">
        <v>9</v>
      </c>
      <c r="F7210" t="s">
        <v>60</v>
      </c>
      <c r="G7210">
        <v>77.996765724859998</v>
      </c>
      <c r="H7210">
        <v>0</v>
      </c>
      <c r="I7210">
        <v>3.7163904034042599</v>
      </c>
      <c r="J7210" s="1">
        <v>0</v>
      </c>
      <c r="K7210" s="1">
        <v>150</v>
      </c>
    </row>
    <row r="7211" spans="1:11">
      <c r="A7211" t="s">
        <v>34</v>
      </c>
      <c r="B7211" t="s">
        <v>129</v>
      </c>
      <c r="C7211" t="s">
        <v>99</v>
      </c>
      <c r="D7211" t="s">
        <v>100</v>
      </c>
      <c r="E7211">
        <v>9</v>
      </c>
      <c r="F7211" t="s">
        <v>57</v>
      </c>
      <c r="G7211">
        <v>77.996765724859998</v>
      </c>
      <c r="H7211">
        <v>0</v>
      </c>
      <c r="I7211">
        <v>3.6125675605743601</v>
      </c>
      <c r="J7211" s="1">
        <v>0</v>
      </c>
      <c r="K7211" s="1">
        <v>150</v>
      </c>
    </row>
    <row r="7212" spans="1:11">
      <c r="A7212" t="s">
        <v>34</v>
      </c>
      <c r="B7212" t="s">
        <v>129</v>
      </c>
      <c r="C7212" t="s">
        <v>99</v>
      </c>
      <c r="D7212" t="s">
        <v>100</v>
      </c>
      <c r="E7212">
        <v>9</v>
      </c>
      <c r="F7212" t="s">
        <v>59</v>
      </c>
      <c r="G7212">
        <v>77.996765724859998</v>
      </c>
      <c r="H7212">
        <v>0</v>
      </c>
      <c r="I7212">
        <v>0.410709047490254</v>
      </c>
      <c r="J7212" s="1">
        <v>0</v>
      </c>
      <c r="K7212" s="1">
        <v>150</v>
      </c>
    </row>
    <row r="7213" spans="1:11">
      <c r="A7213" t="s">
        <v>34</v>
      </c>
      <c r="B7213" t="s">
        <v>129</v>
      </c>
      <c r="C7213" t="s">
        <v>99</v>
      </c>
      <c r="D7213" t="s">
        <v>100</v>
      </c>
      <c r="E7213">
        <v>9</v>
      </c>
      <c r="F7213" t="s">
        <v>83</v>
      </c>
      <c r="G7213">
        <v>77.996765724859998</v>
      </c>
      <c r="H7213">
        <v>0</v>
      </c>
      <c r="I7213">
        <v>-0.60858065908321002</v>
      </c>
      <c r="J7213" s="1">
        <v>0</v>
      </c>
      <c r="K7213" s="1">
        <v>150</v>
      </c>
    </row>
    <row r="7214" spans="1:11">
      <c r="A7214" t="s">
        <v>34</v>
      </c>
      <c r="B7214" t="s">
        <v>129</v>
      </c>
      <c r="C7214" t="s">
        <v>99</v>
      </c>
      <c r="D7214" t="s">
        <v>100</v>
      </c>
      <c r="E7214">
        <v>9</v>
      </c>
      <c r="F7214" t="s">
        <v>65</v>
      </c>
      <c r="G7214">
        <v>77.996765724859998</v>
      </c>
      <c r="H7214">
        <v>0</v>
      </c>
      <c r="I7214">
        <v>-0.181163455136062</v>
      </c>
      <c r="J7214" s="1">
        <v>0</v>
      </c>
      <c r="K7214" s="1">
        <v>18.1475409836066</v>
      </c>
    </row>
    <row r="7215" spans="1:11">
      <c r="A7215" t="s">
        <v>34</v>
      </c>
      <c r="B7215" t="s">
        <v>129</v>
      </c>
      <c r="C7215" t="s">
        <v>99</v>
      </c>
      <c r="D7215" t="s">
        <v>100</v>
      </c>
      <c r="E7215">
        <v>9</v>
      </c>
      <c r="F7215" t="s">
        <v>64</v>
      </c>
      <c r="G7215">
        <v>77.996765724859998</v>
      </c>
      <c r="H7215">
        <v>0</v>
      </c>
      <c r="I7215">
        <v>-0.42532129503558003</v>
      </c>
      <c r="J7215" s="1">
        <v>0</v>
      </c>
      <c r="K7215" s="1">
        <v>150</v>
      </c>
    </row>
    <row r="7216" spans="1:11">
      <c r="A7216" t="s">
        <v>34</v>
      </c>
      <c r="B7216" t="s">
        <v>129</v>
      </c>
      <c r="C7216" t="s">
        <v>99</v>
      </c>
      <c r="D7216" t="s">
        <v>100</v>
      </c>
      <c r="E7216">
        <v>9</v>
      </c>
      <c r="F7216" t="s">
        <v>17</v>
      </c>
      <c r="G7216">
        <v>77.996765724859998</v>
      </c>
      <c r="H7216">
        <v>0</v>
      </c>
      <c r="I7216">
        <v>-11.404526673805901</v>
      </c>
      <c r="J7216" s="1">
        <v>0</v>
      </c>
      <c r="K7216" s="1">
        <v>150</v>
      </c>
    </row>
    <row r="7217" spans="1:11">
      <c r="A7217" t="s">
        <v>34</v>
      </c>
      <c r="B7217" t="s">
        <v>129</v>
      </c>
      <c r="C7217" t="s">
        <v>99</v>
      </c>
      <c r="D7217" t="s">
        <v>100</v>
      </c>
      <c r="E7217">
        <v>9</v>
      </c>
      <c r="F7217" t="s">
        <v>63</v>
      </c>
      <c r="G7217">
        <v>77.996765724859998</v>
      </c>
      <c r="H7217">
        <v>0</v>
      </c>
      <c r="I7217">
        <v>2.7787417125553802</v>
      </c>
      <c r="J7217" s="1">
        <v>0</v>
      </c>
      <c r="K7217" s="1">
        <v>150</v>
      </c>
    </row>
    <row r="7218" spans="1:11">
      <c r="A7218" t="s">
        <v>34</v>
      </c>
      <c r="B7218" t="s">
        <v>129</v>
      </c>
      <c r="C7218" t="s">
        <v>99</v>
      </c>
      <c r="D7218" t="s">
        <v>100</v>
      </c>
      <c r="E7218">
        <v>9</v>
      </c>
      <c r="F7218" t="s">
        <v>72</v>
      </c>
      <c r="G7218">
        <v>77.996765724859998</v>
      </c>
      <c r="H7218">
        <v>0</v>
      </c>
      <c r="I7218">
        <v>-24.306118084818301</v>
      </c>
      <c r="J7218" s="1">
        <v>0</v>
      </c>
      <c r="K7218" s="1">
        <v>150</v>
      </c>
    </row>
    <row r="7219" spans="1:11">
      <c r="A7219" t="s">
        <v>34</v>
      </c>
      <c r="B7219" t="s">
        <v>129</v>
      </c>
      <c r="C7219" t="s">
        <v>99</v>
      </c>
      <c r="D7219" t="s">
        <v>100</v>
      </c>
      <c r="E7219">
        <v>10</v>
      </c>
      <c r="F7219" t="s">
        <v>62</v>
      </c>
      <c r="G7219">
        <v>82.479118242767797</v>
      </c>
      <c r="H7219">
        <v>0</v>
      </c>
      <c r="I7219">
        <v>5.2047348245875904</v>
      </c>
      <c r="J7219" s="1">
        <v>0</v>
      </c>
      <c r="K7219" s="1">
        <v>150</v>
      </c>
    </row>
    <row r="7220" spans="1:11">
      <c r="A7220" t="s">
        <v>34</v>
      </c>
      <c r="B7220" t="s">
        <v>129</v>
      </c>
      <c r="C7220" t="s">
        <v>99</v>
      </c>
      <c r="D7220" t="s">
        <v>100</v>
      </c>
      <c r="E7220">
        <v>10</v>
      </c>
      <c r="F7220" t="s">
        <v>90</v>
      </c>
      <c r="G7220">
        <v>82.479118242767797</v>
      </c>
      <c r="H7220">
        <v>0</v>
      </c>
      <c r="I7220">
        <v>0.79468567596552597</v>
      </c>
      <c r="J7220" s="1">
        <v>0</v>
      </c>
      <c r="K7220" s="1">
        <v>21.0983606557377</v>
      </c>
    </row>
    <row r="7221" spans="1:11">
      <c r="A7221" t="s">
        <v>34</v>
      </c>
      <c r="B7221" t="s">
        <v>129</v>
      </c>
      <c r="C7221" t="s">
        <v>99</v>
      </c>
      <c r="D7221" t="s">
        <v>100</v>
      </c>
      <c r="E7221">
        <v>10</v>
      </c>
      <c r="F7221" t="s">
        <v>90</v>
      </c>
      <c r="G7221">
        <v>82.479118242767797</v>
      </c>
      <c r="H7221">
        <v>1</v>
      </c>
      <c r="I7221">
        <v>1.7691780503296199</v>
      </c>
      <c r="J7221" s="1">
        <v>21.0983606557377</v>
      </c>
      <c r="K7221" s="1">
        <v>150</v>
      </c>
    </row>
    <row r="7222" spans="1:11">
      <c r="A7222" t="s">
        <v>34</v>
      </c>
      <c r="B7222" t="s">
        <v>129</v>
      </c>
      <c r="C7222" t="s">
        <v>99</v>
      </c>
      <c r="D7222" t="s">
        <v>100</v>
      </c>
      <c r="E7222">
        <v>10</v>
      </c>
      <c r="F7222" t="s">
        <v>94</v>
      </c>
      <c r="G7222">
        <v>82.479118242767797</v>
      </c>
      <c r="H7222">
        <v>0</v>
      </c>
      <c r="I7222">
        <v>0.46221984664336202</v>
      </c>
      <c r="J7222" s="1">
        <v>0</v>
      </c>
      <c r="K7222" s="1">
        <v>150</v>
      </c>
    </row>
    <row r="7223" spans="1:11">
      <c r="A7223" t="s">
        <v>34</v>
      </c>
      <c r="B7223" t="s">
        <v>129</v>
      </c>
      <c r="C7223" t="s">
        <v>99</v>
      </c>
      <c r="D7223" t="s">
        <v>100</v>
      </c>
      <c r="E7223">
        <v>10</v>
      </c>
      <c r="F7223" t="s">
        <v>95</v>
      </c>
      <c r="G7223">
        <v>82.479118242767797</v>
      </c>
      <c r="H7223">
        <v>0</v>
      </c>
      <c r="I7223">
        <v>0.24545118031388599</v>
      </c>
      <c r="J7223" s="1">
        <v>0</v>
      </c>
      <c r="K7223" s="1">
        <v>150</v>
      </c>
    </row>
    <row r="7224" spans="1:11">
      <c r="A7224" t="s">
        <v>34</v>
      </c>
      <c r="B7224" t="s">
        <v>129</v>
      </c>
      <c r="C7224" t="s">
        <v>99</v>
      </c>
      <c r="D7224" t="s">
        <v>100</v>
      </c>
      <c r="E7224">
        <v>10</v>
      </c>
      <c r="F7224" t="s">
        <v>66</v>
      </c>
      <c r="G7224">
        <v>82.479118242767797</v>
      </c>
      <c r="H7224">
        <v>0</v>
      </c>
      <c r="I7224">
        <v>0.75361309140838595</v>
      </c>
      <c r="J7224" s="1">
        <v>0</v>
      </c>
      <c r="K7224" s="1">
        <v>150</v>
      </c>
    </row>
    <row r="7225" spans="1:11">
      <c r="A7225" t="s">
        <v>34</v>
      </c>
      <c r="B7225" t="s">
        <v>129</v>
      </c>
      <c r="C7225" t="s">
        <v>99</v>
      </c>
      <c r="D7225" t="s">
        <v>100</v>
      </c>
      <c r="E7225">
        <v>10</v>
      </c>
      <c r="F7225" t="s">
        <v>56</v>
      </c>
      <c r="G7225">
        <v>82.479118242767797</v>
      </c>
      <c r="H7225">
        <v>0</v>
      </c>
      <c r="I7225">
        <v>3.50661973541213</v>
      </c>
      <c r="J7225" s="1">
        <v>0</v>
      </c>
      <c r="K7225" s="1">
        <v>150</v>
      </c>
    </row>
    <row r="7226" spans="1:11">
      <c r="A7226" t="s">
        <v>34</v>
      </c>
      <c r="B7226" t="s">
        <v>129</v>
      </c>
      <c r="C7226" t="s">
        <v>99</v>
      </c>
      <c r="D7226" t="s">
        <v>100</v>
      </c>
      <c r="E7226">
        <v>10</v>
      </c>
      <c r="F7226" t="s">
        <v>82</v>
      </c>
      <c r="G7226">
        <v>82.479118242767797</v>
      </c>
      <c r="H7226">
        <v>0</v>
      </c>
      <c r="I7226">
        <v>8.7554125863130605E-2</v>
      </c>
      <c r="J7226" s="1">
        <v>0</v>
      </c>
      <c r="K7226" s="1">
        <v>150</v>
      </c>
    </row>
    <row r="7227" spans="1:11">
      <c r="A7227" t="s">
        <v>34</v>
      </c>
      <c r="B7227" t="s">
        <v>129</v>
      </c>
      <c r="C7227" t="s">
        <v>99</v>
      </c>
      <c r="D7227" t="s">
        <v>100</v>
      </c>
      <c r="E7227">
        <v>10</v>
      </c>
      <c r="F7227" t="s">
        <v>91</v>
      </c>
      <c r="G7227">
        <v>82.479118242767797</v>
      </c>
      <c r="H7227">
        <v>0</v>
      </c>
      <c r="I7227">
        <v>0.20415133899489701</v>
      </c>
      <c r="J7227" s="1">
        <v>0</v>
      </c>
      <c r="K7227" s="1">
        <v>150</v>
      </c>
    </row>
    <row r="7228" spans="1:11">
      <c r="A7228" t="s">
        <v>34</v>
      </c>
      <c r="B7228" t="s">
        <v>129</v>
      </c>
      <c r="C7228" t="s">
        <v>99</v>
      </c>
      <c r="D7228" t="s">
        <v>100</v>
      </c>
      <c r="E7228">
        <v>10</v>
      </c>
      <c r="F7228" t="s">
        <v>92</v>
      </c>
      <c r="G7228">
        <v>82.479118242767797</v>
      </c>
      <c r="H7228">
        <v>0</v>
      </c>
      <c r="I7228">
        <v>0.13924845668146099</v>
      </c>
      <c r="J7228" s="1">
        <v>0</v>
      </c>
      <c r="K7228" s="1">
        <v>150</v>
      </c>
    </row>
    <row r="7229" spans="1:11">
      <c r="A7229" t="s">
        <v>34</v>
      </c>
      <c r="B7229" t="s">
        <v>129</v>
      </c>
      <c r="C7229" t="s">
        <v>99</v>
      </c>
      <c r="D7229" t="s">
        <v>100</v>
      </c>
      <c r="E7229">
        <v>10</v>
      </c>
      <c r="F7229" t="s">
        <v>93</v>
      </c>
      <c r="G7229">
        <v>82.479118242767797</v>
      </c>
      <c r="H7229">
        <v>0</v>
      </c>
      <c r="I7229">
        <v>-3.6503862745885601E-2</v>
      </c>
      <c r="J7229" s="1">
        <v>0</v>
      </c>
      <c r="K7229" s="1">
        <v>150</v>
      </c>
    </row>
    <row r="7230" spans="1:11">
      <c r="A7230" t="s">
        <v>34</v>
      </c>
      <c r="B7230" t="s">
        <v>129</v>
      </c>
      <c r="C7230" t="s">
        <v>99</v>
      </c>
      <c r="D7230" t="s">
        <v>100</v>
      </c>
      <c r="E7230">
        <v>10</v>
      </c>
      <c r="F7230" t="s">
        <v>55</v>
      </c>
      <c r="G7230">
        <v>82.479118242767797</v>
      </c>
      <c r="H7230">
        <v>0</v>
      </c>
      <c r="I7230">
        <v>2.6179137780402399</v>
      </c>
      <c r="J7230" s="1">
        <v>0</v>
      </c>
      <c r="K7230" s="1">
        <v>150</v>
      </c>
    </row>
    <row r="7231" spans="1:11">
      <c r="A7231" t="s">
        <v>34</v>
      </c>
      <c r="B7231" t="s">
        <v>129</v>
      </c>
      <c r="C7231" t="s">
        <v>99</v>
      </c>
      <c r="D7231" t="s">
        <v>100</v>
      </c>
      <c r="E7231">
        <v>10</v>
      </c>
      <c r="F7231" t="s">
        <v>61</v>
      </c>
      <c r="G7231">
        <v>82.479118242767797</v>
      </c>
      <c r="H7231">
        <v>0</v>
      </c>
      <c r="I7231">
        <v>4.5214423887763404</v>
      </c>
      <c r="J7231" s="1">
        <v>0</v>
      </c>
      <c r="K7231" s="1">
        <v>150</v>
      </c>
    </row>
    <row r="7232" spans="1:11">
      <c r="A7232" t="s">
        <v>34</v>
      </c>
      <c r="B7232" t="s">
        <v>129</v>
      </c>
      <c r="C7232" t="s">
        <v>99</v>
      </c>
      <c r="D7232" t="s">
        <v>100</v>
      </c>
      <c r="E7232">
        <v>10</v>
      </c>
      <c r="F7232" t="s">
        <v>60</v>
      </c>
      <c r="G7232">
        <v>82.479118242767797</v>
      </c>
      <c r="H7232">
        <v>0</v>
      </c>
      <c r="I7232">
        <v>4.2956080116768396</v>
      </c>
      <c r="J7232" s="1">
        <v>0</v>
      </c>
      <c r="K7232" s="1">
        <v>150</v>
      </c>
    </row>
    <row r="7233" spans="1:11">
      <c r="A7233" t="s">
        <v>34</v>
      </c>
      <c r="B7233" t="s">
        <v>129</v>
      </c>
      <c r="C7233" t="s">
        <v>99</v>
      </c>
      <c r="D7233" t="s">
        <v>100</v>
      </c>
      <c r="E7233">
        <v>10</v>
      </c>
      <c r="F7233" t="s">
        <v>57</v>
      </c>
      <c r="G7233">
        <v>82.479118242767797</v>
      </c>
      <c r="H7233">
        <v>0</v>
      </c>
      <c r="I7233">
        <v>2.6838495881739801</v>
      </c>
      <c r="J7233" s="1">
        <v>0</v>
      </c>
      <c r="K7233" s="1">
        <v>150</v>
      </c>
    </row>
    <row r="7234" spans="1:11">
      <c r="A7234" t="s">
        <v>34</v>
      </c>
      <c r="B7234" t="s">
        <v>129</v>
      </c>
      <c r="C7234" t="s">
        <v>99</v>
      </c>
      <c r="D7234" t="s">
        <v>100</v>
      </c>
      <c r="E7234">
        <v>10</v>
      </c>
      <c r="F7234" t="s">
        <v>59</v>
      </c>
      <c r="G7234">
        <v>82.479118242767797</v>
      </c>
      <c r="H7234">
        <v>0</v>
      </c>
      <c r="I7234">
        <v>0.98105586720318505</v>
      </c>
      <c r="J7234" s="1">
        <v>0</v>
      </c>
      <c r="K7234" s="1">
        <v>150</v>
      </c>
    </row>
    <row r="7235" spans="1:11">
      <c r="A7235" t="s">
        <v>34</v>
      </c>
      <c r="B7235" t="s">
        <v>129</v>
      </c>
      <c r="C7235" t="s">
        <v>99</v>
      </c>
      <c r="D7235" t="s">
        <v>100</v>
      </c>
      <c r="E7235">
        <v>10</v>
      </c>
      <c r="F7235" t="s">
        <v>83</v>
      </c>
      <c r="G7235">
        <v>82.479118242767797</v>
      </c>
      <c r="H7235">
        <v>0</v>
      </c>
      <c r="I7235">
        <v>-0.50281360625809302</v>
      </c>
      <c r="J7235" s="1">
        <v>0</v>
      </c>
      <c r="K7235" s="1">
        <v>150</v>
      </c>
    </row>
    <row r="7236" spans="1:11">
      <c r="A7236" t="s">
        <v>34</v>
      </c>
      <c r="B7236" t="s">
        <v>129</v>
      </c>
      <c r="C7236" t="s">
        <v>99</v>
      </c>
      <c r="D7236" t="s">
        <v>100</v>
      </c>
      <c r="E7236">
        <v>10</v>
      </c>
      <c r="F7236" t="s">
        <v>65</v>
      </c>
      <c r="G7236">
        <v>82.479118242767797</v>
      </c>
      <c r="H7236">
        <v>0</v>
      </c>
      <c r="I7236">
        <v>-1.4206733160460701</v>
      </c>
      <c r="J7236" s="1">
        <v>0</v>
      </c>
      <c r="K7236" s="1">
        <v>150</v>
      </c>
    </row>
    <row r="7237" spans="1:11">
      <c r="A7237" t="s">
        <v>34</v>
      </c>
      <c r="B7237" t="s">
        <v>129</v>
      </c>
      <c r="C7237" t="s">
        <v>99</v>
      </c>
      <c r="D7237" t="s">
        <v>100</v>
      </c>
      <c r="E7237">
        <v>10</v>
      </c>
      <c r="F7237" t="s">
        <v>64</v>
      </c>
      <c r="G7237">
        <v>82.479118242767797</v>
      </c>
      <c r="H7237">
        <v>0</v>
      </c>
      <c r="I7237">
        <v>-0.71123946258252302</v>
      </c>
      <c r="J7237" s="1">
        <v>0</v>
      </c>
      <c r="K7237" s="1">
        <v>150</v>
      </c>
    </row>
    <row r="7238" spans="1:11">
      <c r="A7238" t="s">
        <v>34</v>
      </c>
      <c r="B7238" t="s">
        <v>129</v>
      </c>
      <c r="C7238" t="s">
        <v>99</v>
      </c>
      <c r="D7238" t="s">
        <v>100</v>
      </c>
      <c r="E7238">
        <v>10</v>
      </c>
      <c r="F7238" t="s">
        <v>17</v>
      </c>
      <c r="G7238">
        <v>82.479118242767797</v>
      </c>
      <c r="H7238">
        <v>0</v>
      </c>
      <c r="I7238">
        <v>-11.0454435161422</v>
      </c>
      <c r="J7238" s="1">
        <v>0</v>
      </c>
      <c r="K7238" s="1">
        <v>150</v>
      </c>
    </row>
    <row r="7239" spans="1:11">
      <c r="A7239" t="s">
        <v>34</v>
      </c>
      <c r="B7239" t="s">
        <v>129</v>
      </c>
      <c r="C7239" t="s">
        <v>99</v>
      </c>
      <c r="D7239" t="s">
        <v>100</v>
      </c>
      <c r="E7239">
        <v>10</v>
      </c>
      <c r="F7239" t="s">
        <v>63</v>
      </c>
      <c r="G7239">
        <v>82.479118242767797</v>
      </c>
      <c r="H7239">
        <v>0</v>
      </c>
      <c r="I7239">
        <v>3.9036553066865398</v>
      </c>
      <c r="J7239" s="1">
        <v>0</v>
      </c>
      <c r="K7239" s="1">
        <v>150</v>
      </c>
    </row>
    <row r="7240" spans="1:11">
      <c r="A7240" t="s">
        <v>34</v>
      </c>
      <c r="B7240" t="s">
        <v>129</v>
      </c>
      <c r="C7240" t="s">
        <v>99</v>
      </c>
      <c r="D7240" t="s">
        <v>100</v>
      </c>
      <c r="E7240">
        <v>10</v>
      </c>
      <c r="F7240" t="s">
        <v>72</v>
      </c>
      <c r="G7240">
        <v>82.479118242767797</v>
      </c>
      <c r="H7240">
        <v>0</v>
      </c>
      <c r="I7240">
        <v>-26.473607637814698</v>
      </c>
      <c r="J7240" s="1">
        <v>0</v>
      </c>
      <c r="K7240" s="1">
        <v>150</v>
      </c>
    </row>
    <row r="7241" spans="1:11">
      <c r="A7241" t="s">
        <v>34</v>
      </c>
      <c r="B7241" t="s">
        <v>129</v>
      </c>
      <c r="C7241" t="s">
        <v>99</v>
      </c>
      <c r="D7241" t="s">
        <v>100</v>
      </c>
      <c r="E7241">
        <v>11</v>
      </c>
      <c r="F7241" t="s">
        <v>62</v>
      </c>
      <c r="G7241">
        <v>82.600452712959694</v>
      </c>
      <c r="H7241">
        <v>0</v>
      </c>
      <c r="I7241">
        <v>5.72771609729923</v>
      </c>
      <c r="J7241" s="1">
        <v>0</v>
      </c>
      <c r="K7241" s="1">
        <v>150</v>
      </c>
    </row>
    <row r="7242" spans="1:11">
      <c r="A7242" t="s">
        <v>34</v>
      </c>
      <c r="B7242" t="s">
        <v>129</v>
      </c>
      <c r="C7242" t="s">
        <v>99</v>
      </c>
      <c r="D7242" t="s">
        <v>100</v>
      </c>
      <c r="E7242">
        <v>11</v>
      </c>
      <c r="F7242" t="s">
        <v>90</v>
      </c>
      <c r="G7242">
        <v>82.600452712959694</v>
      </c>
      <c r="H7242">
        <v>0</v>
      </c>
      <c r="I7242">
        <v>0.84892710944842598</v>
      </c>
      <c r="J7242" s="1">
        <v>0</v>
      </c>
      <c r="K7242" s="1">
        <v>150</v>
      </c>
    </row>
    <row r="7243" spans="1:11">
      <c r="A7243" t="s">
        <v>34</v>
      </c>
      <c r="B7243" t="s">
        <v>129</v>
      </c>
      <c r="C7243" t="s">
        <v>99</v>
      </c>
      <c r="D7243" t="s">
        <v>100</v>
      </c>
      <c r="E7243">
        <v>11</v>
      </c>
      <c r="F7243" t="s">
        <v>90</v>
      </c>
      <c r="G7243">
        <v>82.600452712959694</v>
      </c>
      <c r="H7243">
        <v>1</v>
      </c>
      <c r="I7243">
        <v>3.5568458584520402</v>
      </c>
      <c r="J7243" s="1">
        <v>23.9016393442623</v>
      </c>
      <c r="K7243" s="1">
        <v>150</v>
      </c>
    </row>
    <row r="7244" spans="1:11">
      <c r="A7244" t="s">
        <v>34</v>
      </c>
      <c r="B7244" t="s">
        <v>129</v>
      </c>
      <c r="C7244" t="s">
        <v>99</v>
      </c>
      <c r="D7244" t="s">
        <v>100</v>
      </c>
      <c r="E7244">
        <v>11</v>
      </c>
      <c r="F7244" t="s">
        <v>94</v>
      </c>
      <c r="G7244">
        <v>82.600452712959694</v>
      </c>
      <c r="H7244">
        <v>0</v>
      </c>
      <c r="I7244">
        <v>0.50657834337936902</v>
      </c>
      <c r="J7244" s="1">
        <v>0</v>
      </c>
      <c r="K7244" s="1">
        <v>150</v>
      </c>
    </row>
    <row r="7245" spans="1:11">
      <c r="A7245" t="s">
        <v>34</v>
      </c>
      <c r="B7245" t="s">
        <v>129</v>
      </c>
      <c r="C7245" t="s">
        <v>99</v>
      </c>
      <c r="D7245" t="s">
        <v>100</v>
      </c>
      <c r="E7245">
        <v>11</v>
      </c>
      <c r="F7245" t="s">
        <v>95</v>
      </c>
      <c r="G7245">
        <v>82.600452712959694</v>
      </c>
      <c r="H7245">
        <v>0</v>
      </c>
      <c r="I7245">
        <v>0.21373783733294899</v>
      </c>
      <c r="J7245" s="1">
        <v>0</v>
      </c>
      <c r="K7245" s="1">
        <v>150</v>
      </c>
    </row>
    <row r="7246" spans="1:11">
      <c r="A7246" t="s">
        <v>34</v>
      </c>
      <c r="B7246" t="s">
        <v>129</v>
      </c>
      <c r="C7246" t="s">
        <v>99</v>
      </c>
      <c r="D7246" t="s">
        <v>100</v>
      </c>
      <c r="E7246">
        <v>11</v>
      </c>
      <c r="F7246" t="s">
        <v>66</v>
      </c>
      <c r="G7246">
        <v>82.600452712959694</v>
      </c>
      <c r="H7246">
        <v>0</v>
      </c>
      <c r="I7246">
        <v>-0.19982004038637</v>
      </c>
      <c r="J7246" s="1">
        <v>0</v>
      </c>
      <c r="K7246" s="1">
        <v>150</v>
      </c>
    </row>
    <row r="7247" spans="1:11">
      <c r="A7247" t="s">
        <v>34</v>
      </c>
      <c r="B7247" t="s">
        <v>129</v>
      </c>
      <c r="C7247" t="s">
        <v>99</v>
      </c>
      <c r="D7247" t="s">
        <v>100</v>
      </c>
      <c r="E7247">
        <v>11</v>
      </c>
      <c r="F7247" t="s">
        <v>56</v>
      </c>
      <c r="G7247">
        <v>82.600452712959694</v>
      </c>
      <c r="H7247">
        <v>0</v>
      </c>
      <c r="I7247">
        <v>3.0049897778728201</v>
      </c>
      <c r="J7247" s="1">
        <v>0</v>
      </c>
      <c r="K7247" s="1">
        <v>150</v>
      </c>
    </row>
    <row r="7248" spans="1:11">
      <c r="A7248" t="s">
        <v>34</v>
      </c>
      <c r="B7248" t="s">
        <v>129</v>
      </c>
      <c r="C7248" t="s">
        <v>99</v>
      </c>
      <c r="D7248" t="s">
        <v>100</v>
      </c>
      <c r="E7248">
        <v>11</v>
      </c>
      <c r="F7248" t="s">
        <v>82</v>
      </c>
      <c r="G7248">
        <v>82.600452712959694</v>
      </c>
      <c r="H7248">
        <v>0</v>
      </c>
      <c r="I7248">
        <v>-2.08078151032964E-2</v>
      </c>
      <c r="J7248" s="1">
        <v>0</v>
      </c>
      <c r="K7248" s="1">
        <v>150</v>
      </c>
    </row>
    <row r="7249" spans="1:11">
      <c r="A7249" t="s">
        <v>34</v>
      </c>
      <c r="B7249" t="s">
        <v>129</v>
      </c>
      <c r="C7249" t="s">
        <v>99</v>
      </c>
      <c r="D7249" t="s">
        <v>100</v>
      </c>
      <c r="E7249">
        <v>11</v>
      </c>
      <c r="F7249" t="s">
        <v>91</v>
      </c>
      <c r="G7249">
        <v>82.600452712959694</v>
      </c>
      <c r="H7249">
        <v>0</v>
      </c>
      <c r="I7249">
        <v>0.16472160214211701</v>
      </c>
      <c r="J7249" s="1">
        <v>0</v>
      </c>
      <c r="K7249" s="1">
        <v>150</v>
      </c>
    </row>
    <row r="7250" spans="1:11">
      <c r="A7250" t="s">
        <v>34</v>
      </c>
      <c r="B7250" t="s">
        <v>129</v>
      </c>
      <c r="C7250" t="s">
        <v>99</v>
      </c>
      <c r="D7250" t="s">
        <v>100</v>
      </c>
      <c r="E7250">
        <v>11</v>
      </c>
      <c r="F7250" t="s">
        <v>92</v>
      </c>
      <c r="G7250">
        <v>82.600452712959694</v>
      </c>
      <c r="H7250">
        <v>0</v>
      </c>
      <c r="I7250">
        <v>0.100706330629211</v>
      </c>
      <c r="J7250" s="1">
        <v>0</v>
      </c>
      <c r="K7250" s="1">
        <v>150</v>
      </c>
    </row>
    <row r="7251" spans="1:11">
      <c r="A7251" t="s">
        <v>34</v>
      </c>
      <c r="B7251" t="s">
        <v>129</v>
      </c>
      <c r="C7251" t="s">
        <v>99</v>
      </c>
      <c r="D7251" t="s">
        <v>100</v>
      </c>
      <c r="E7251">
        <v>11</v>
      </c>
      <c r="F7251" t="s">
        <v>93</v>
      </c>
      <c r="G7251">
        <v>82.600452712959694</v>
      </c>
      <c r="H7251">
        <v>0</v>
      </c>
      <c r="I7251">
        <v>5.8809827876596501E-3</v>
      </c>
      <c r="J7251" s="1">
        <v>0</v>
      </c>
      <c r="K7251" s="1">
        <v>150</v>
      </c>
    </row>
    <row r="7252" spans="1:11">
      <c r="A7252" t="s">
        <v>34</v>
      </c>
      <c r="B7252" t="s">
        <v>129</v>
      </c>
      <c r="C7252" t="s">
        <v>99</v>
      </c>
      <c r="D7252" t="s">
        <v>100</v>
      </c>
      <c r="E7252">
        <v>11</v>
      </c>
      <c r="F7252" t="s">
        <v>55</v>
      </c>
      <c r="G7252">
        <v>82.600452712959694</v>
      </c>
      <c r="H7252">
        <v>0</v>
      </c>
      <c r="I7252">
        <v>1.76280627966654</v>
      </c>
      <c r="J7252" s="1">
        <v>0</v>
      </c>
      <c r="K7252" s="1">
        <v>150</v>
      </c>
    </row>
    <row r="7253" spans="1:11">
      <c r="A7253" t="s">
        <v>34</v>
      </c>
      <c r="B7253" t="s">
        <v>129</v>
      </c>
      <c r="C7253" t="s">
        <v>99</v>
      </c>
      <c r="D7253" t="s">
        <v>100</v>
      </c>
      <c r="E7253">
        <v>11</v>
      </c>
      <c r="F7253" t="s">
        <v>61</v>
      </c>
      <c r="G7253">
        <v>82.600452712959694</v>
      </c>
      <c r="H7253">
        <v>0</v>
      </c>
      <c r="I7253">
        <v>5.1661582752859703</v>
      </c>
      <c r="J7253" s="1">
        <v>0</v>
      </c>
      <c r="K7253" s="1">
        <v>150</v>
      </c>
    </row>
    <row r="7254" spans="1:11">
      <c r="A7254" t="s">
        <v>34</v>
      </c>
      <c r="B7254" t="s">
        <v>129</v>
      </c>
      <c r="C7254" t="s">
        <v>99</v>
      </c>
      <c r="D7254" t="s">
        <v>100</v>
      </c>
      <c r="E7254">
        <v>11</v>
      </c>
      <c r="F7254" t="s">
        <v>60</v>
      </c>
      <c r="G7254">
        <v>82.600452712959694</v>
      </c>
      <c r="H7254">
        <v>0</v>
      </c>
      <c r="I7254">
        <v>4.7218144854367399</v>
      </c>
      <c r="J7254" s="1">
        <v>0</v>
      </c>
      <c r="K7254" s="1">
        <v>150</v>
      </c>
    </row>
    <row r="7255" spans="1:11">
      <c r="A7255" t="s">
        <v>34</v>
      </c>
      <c r="B7255" t="s">
        <v>129</v>
      </c>
      <c r="C7255" t="s">
        <v>99</v>
      </c>
      <c r="D7255" t="s">
        <v>100</v>
      </c>
      <c r="E7255">
        <v>11</v>
      </c>
      <c r="F7255" t="s">
        <v>57</v>
      </c>
      <c r="G7255">
        <v>82.600452712959694</v>
      </c>
      <c r="H7255">
        <v>0</v>
      </c>
      <c r="I7255">
        <v>2.3393157114866199</v>
      </c>
      <c r="J7255" s="1">
        <v>0</v>
      </c>
      <c r="K7255" s="1">
        <v>150</v>
      </c>
    </row>
    <row r="7256" spans="1:11">
      <c r="A7256" t="s">
        <v>34</v>
      </c>
      <c r="B7256" t="s">
        <v>129</v>
      </c>
      <c r="C7256" t="s">
        <v>99</v>
      </c>
      <c r="D7256" t="s">
        <v>100</v>
      </c>
      <c r="E7256">
        <v>11</v>
      </c>
      <c r="F7256" t="s">
        <v>59</v>
      </c>
      <c r="G7256">
        <v>82.600452712959694</v>
      </c>
      <c r="H7256">
        <v>0</v>
      </c>
      <c r="I7256">
        <v>1.41228127580616</v>
      </c>
      <c r="J7256" s="1">
        <v>0</v>
      </c>
      <c r="K7256" s="1">
        <v>150</v>
      </c>
    </row>
    <row r="7257" spans="1:11">
      <c r="A7257" t="s">
        <v>34</v>
      </c>
      <c r="B7257" t="s">
        <v>129</v>
      </c>
      <c r="C7257" t="s">
        <v>99</v>
      </c>
      <c r="D7257" t="s">
        <v>100</v>
      </c>
      <c r="E7257">
        <v>11</v>
      </c>
      <c r="F7257" t="s">
        <v>83</v>
      </c>
      <c r="G7257">
        <v>82.600452712959694</v>
      </c>
      <c r="H7257">
        <v>0</v>
      </c>
      <c r="I7257">
        <v>-0.66099214498301295</v>
      </c>
      <c r="J7257" s="1">
        <v>0</v>
      </c>
      <c r="K7257" s="1">
        <v>150</v>
      </c>
    </row>
    <row r="7258" spans="1:11">
      <c r="A7258" t="s">
        <v>34</v>
      </c>
      <c r="B7258" t="s">
        <v>129</v>
      </c>
      <c r="C7258" t="s">
        <v>99</v>
      </c>
      <c r="D7258" t="s">
        <v>100</v>
      </c>
      <c r="E7258">
        <v>11</v>
      </c>
      <c r="F7258" t="s">
        <v>65</v>
      </c>
      <c r="G7258">
        <v>82.600452712959694</v>
      </c>
      <c r="H7258">
        <v>0</v>
      </c>
      <c r="I7258">
        <v>-2.3357828043284199</v>
      </c>
      <c r="J7258" s="1">
        <v>0</v>
      </c>
      <c r="K7258" s="1">
        <v>23.9016393442623</v>
      </c>
    </row>
    <row r="7259" spans="1:11">
      <c r="A7259" t="s">
        <v>34</v>
      </c>
      <c r="B7259" t="s">
        <v>129</v>
      </c>
      <c r="C7259" t="s">
        <v>99</v>
      </c>
      <c r="D7259" t="s">
        <v>100</v>
      </c>
      <c r="E7259">
        <v>11</v>
      </c>
      <c r="F7259" t="s">
        <v>64</v>
      </c>
      <c r="G7259">
        <v>82.600452712959694</v>
      </c>
      <c r="H7259">
        <v>0</v>
      </c>
      <c r="I7259">
        <v>-0.66156313425751301</v>
      </c>
      <c r="J7259" s="1">
        <v>0</v>
      </c>
      <c r="K7259" s="1">
        <v>150</v>
      </c>
    </row>
    <row r="7260" spans="1:11">
      <c r="A7260" t="s">
        <v>34</v>
      </c>
      <c r="B7260" t="s">
        <v>129</v>
      </c>
      <c r="C7260" t="s">
        <v>99</v>
      </c>
      <c r="D7260" t="s">
        <v>100</v>
      </c>
      <c r="E7260">
        <v>11</v>
      </c>
      <c r="F7260" t="s">
        <v>17</v>
      </c>
      <c r="G7260">
        <v>82.600452712959694</v>
      </c>
      <c r="H7260">
        <v>0</v>
      </c>
      <c r="I7260">
        <v>-11.3988199093522</v>
      </c>
      <c r="J7260" s="1">
        <v>0</v>
      </c>
      <c r="K7260" s="1">
        <v>150</v>
      </c>
    </row>
    <row r="7261" spans="1:11">
      <c r="A7261" t="s">
        <v>34</v>
      </c>
      <c r="B7261" t="s">
        <v>129</v>
      </c>
      <c r="C7261" t="s">
        <v>99</v>
      </c>
      <c r="D7261" t="s">
        <v>100</v>
      </c>
      <c r="E7261">
        <v>11</v>
      </c>
      <c r="F7261" t="s">
        <v>63</v>
      </c>
      <c r="G7261">
        <v>82.600452712959694</v>
      </c>
      <c r="H7261">
        <v>0</v>
      </c>
      <c r="I7261">
        <v>3.9648747558721502</v>
      </c>
      <c r="J7261" s="1">
        <v>0</v>
      </c>
      <c r="K7261" s="1">
        <v>150</v>
      </c>
    </row>
    <row r="7262" spans="1:11">
      <c r="A7262" t="s">
        <v>34</v>
      </c>
      <c r="B7262" t="s">
        <v>129</v>
      </c>
      <c r="C7262" t="s">
        <v>99</v>
      </c>
      <c r="D7262" t="s">
        <v>100</v>
      </c>
      <c r="E7262">
        <v>11</v>
      </c>
      <c r="F7262" t="s">
        <v>72</v>
      </c>
      <c r="G7262">
        <v>82.600452712959694</v>
      </c>
      <c r="H7262">
        <v>0</v>
      </c>
      <c r="I7262">
        <v>-24.788739627506001</v>
      </c>
      <c r="J7262" s="1">
        <v>0</v>
      </c>
      <c r="K7262" s="1">
        <v>150</v>
      </c>
    </row>
    <row r="7263" spans="1:11">
      <c r="A7263" t="s">
        <v>34</v>
      </c>
      <c r="B7263" t="s">
        <v>129</v>
      </c>
      <c r="C7263" t="s">
        <v>99</v>
      </c>
      <c r="D7263" t="s">
        <v>100</v>
      </c>
      <c r="E7263">
        <v>12</v>
      </c>
      <c r="F7263" t="s">
        <v>62</v>
      </c>
      <c r="G7263">
        <v>82.316886057765103</v>
      </c>
      <c r="H7263">
        <v>0</v>
      </c>
      <c r="I7263">
        <v>6.20703532608891</v>
      </c>
      <c r="J7263" s="1">
        <v>0</v>
      </c>
      <c r="K7263" s="1">
        <v>150</v>
      </c>
    </row>
    <row r="7264" spans="1:11">
      <c r="A7264" t="s">
        <v>34</v>
      </c>
      <c r="B7264" t="s">
        <v>129</v>
      </c>
      <c r="C7264" t="s">
        <v>99</v>
      </c>
      <c r="D7264" t="s">
        <v>100</v>
      </c>
      <c r="E7264">
        <v>12</v>
      </c>
      <c r="F7264" t="s">
        <v>90</v>
      </c>
      <c r="G7264">
        <v>82.316886057765103</v>
      </c>
      <c r="H7264">
        <v>0</v>
      </c>
      <c r="I7264">
        <v>0.82531344762658099</v>
      </c>
      <c r="J7264" s="1">
        <v>0</v>
      </c>
      <c r="K7264" s="1">
        <v>150</v>
      </c>
    </row>
    <row r="7265" spans="1:11">
      <c r="A7265" t="s">
        <v>34</v>
      </c>
      <c r="B7265" t="s">
        <v>129</v>
      </c>
      <c r="C7265" t="s">
        <v>99</v>
      </c>
      <c r="D7265" t="s">
        <v>100</v>
      </c>
      <c r="E7265">
        <v>12</v>
      </c>
      <c r="F7265" t="s">
        <v>90</v>
      </c>
      <c r="G7265">
        <v>82.316886057765103</v>
      </c>
      <c r="H7265">
        <v>1</v>
      </c>
      <c r="I7265">
        <v>5.8613790224352398</v>
      </c>
      <c r="J7265" s="1">
        <v>27.540983606557401</v>
      </c>
      <c r="K7265" s="1">
        <v>150</v>
      </c>
    </row>
    <row r="7266" spans="1:11">
      <c r="A7266" t="s">
        <v>34</v>
      </c>
      <c r="B7266" t="s">
        <v>129</v>
      </c>
      <c r="C7266" t="s">
        <v>99</v>
      </c>
      <c r="D7266" t="s">
        <v>100</v>
      </c>
      <c r="E7266">
        <v>12</v>
      </c>
      <c r="F7266" t="s">
        <v>94</v>
      </c>
      <c r="G7266">
        <v>82.316886057765103</v>
      </c>
      <c r="H7266">
        <v>0</v>
      </c>
      <c r="I7266">
        <v>0.50234058442987795</v>
      </c>
      <c r="J7266" s="1">
        <v>0</v>
      </c>
      <c r="K7266" s="1">
        <v>150</v>
      </c>
    </row>
    <row r="7267" spans="1:11">
      <c r="A7267" t="s">
        <v>34</v>
      </c>
      <c r="B7267" t="s">
        <v>129</v>
      </c>
      <c r="C7267" t="s">
        <v>99</v>
      </c>
      <c r="D7267" t="s">
        <v>100</v>
      </c>
      <c r="E7267">
        <v>12</v>
      </c>
      <c r="F7267" t="s">
        <v>95</v>
      </c>
      <c r="G7267">
        <v>82.316886057765103</v>
      </c>
      <c r="H7267">
        <v>0</v>
      </c>
      <c r="I7267">
        <v>0.27640212773370298</v>
      </c>
      <c r="J7267" s="1">
        <v>0</v>
      </c>
      <c r="K7267" s="1">
        <v>150</v>
      </c>
    </row>
    <row r="7268" spans="1:11">
      <c r="A7268" t="s">
        <v>34</v>
      </c>
      <c r="B7268" t="s">
        <v>129</v>
      </c>
      <c r="C7268" t="s">
        <v>99</v>
      </c>
      <c r="D7268" t="s">
        <v>100</v>
      </c>
      <c r="E7268">
        <v>12</v>
      </c>
      <c r="F7268" t="s">
        <v>66</v>
      </c>
      <c r="G7268">
        <v>82.316886057765103</v>
      </c>
      <c r="H7268">
        <v>0</v>
      </c>
      <c r="I7268">
        <v>-0.91165821104435596</v>
      </c>
      <c r="J7268" s="1">
        <v>0</v>
      </c>
      <c r="K7268" s="1">
        <v>150</v>
      </c>
    </row>
    <row r="7269" spans="1:11">
      <c r="A7269" t="s">
        <v>34</v>
      </c>
      <c r="B7269" t="s">
        <v>129</v>
      </c>
      <c r="C7269" t="s">
        <v>99</v>
      </c>
      <c r="D7269" t="s">
        <v>100</v>
      </c>
      <c r="E7269">
        <v>12</v>
      </c>
      <c r="F7269" t="s">
        <v>56</v>
      </c>
      <c r="G7269">
        <v>82.316886057765103</v>
      </c>
      <c r="H7269">
        <v>0</v>
      </c>
      <c r="I7269">
        <v>2.6437435290609601</v>
      </c>
      <c r="J7269" s="1">
        <v>0</v>
      </c>
      <c r="K7269" s="1">
        <v>150</v>
      </c>
    </row>
    <row r="7270" spans="1:11">
      <c r="A7270" t="s">
        <v>34</v>
      </c>
      <c r="B7270" t="s">
        <v>129</v>
      </c>
      <c r="C7270" t="s">
        <v>99</v>
      </c>
      <c r="D7270" t="s">
        <v>100</v>
      </c>
      <c r="E7270">
        <v>12</v>
      </c>
      <c r="F7270" t="s">
        <v>82</v>
      </c>
      <c r="G7270">
        <v>82.316886057765103</v>
      </c>
      <c r="H7270">
        <v>0</v>
      </c>
      <c r="I7270">
        <v>0.19355081533121199</v>
      </c>
      <c r="J7270" s="1">
        <v>0</v>
      </c>
      <c r="K7270" s="1">
        <v>150</v>
      </c>
    </row>
    <row r="7271" spans="1:11">
      <c r="A7271" t="s">
        <v>34</v>
      </c>
      <c r="B7271" t="s">
        <v>129</v>
      </c>
      <c r="C7271" t="s">
        <v>99</v>
      </c>
      <c r="D7271" t="s">
        <v>100</v>
      </c>
      <c r="E7271">
        <v>12</v>
      </c>
      <c r="F7271" t="s">
        <v>91</v>
      </c>
      <c r="G7271">
        <v>82.316886057765103</v>
      </c>
      <c r="H7271">
        <v>0</v>
      </c>
      <c r="I7271">
        <v>0.122960321276726</v>
      </c>
      <c r="J7271" s="1">
        <v>0</v>
      </c>
      <c r="K7271" s="1">
        <v>150</v>
      </c>
    </row>
    <row r="7272" spans="1:11">
      <c r="A7272" t="s">
        <v>34</v>
      </c>
      <c r="B7272" t="s">
        <v>129</v>
      </c>
      <c r="C7272" t="s">
        <v>99</v>
      </c>
      <c r="D7272" t="s">
        <v>100</v>
      </c>
      <c r="E7272">
        <v>12</v>
      </c>
      <c r="F7272" t="s">
        <v>92</v>
      </c>
      <c r="G7272">
        <v>82.316886057765103</v>
      </c>
      <c r="H7272">
        <v>0</v>
      </c>
      <c r="I7272">
        <v>7.5903218073728101E-2</v>
      </c>
      <c r="J7272" s="1">
        <v>0</v>
      </c>
      <c r="K7272" s="1">
        <v>150</v>
      </c>
    </row>
    <row r="7273" spans="1:11">
      <c r="A7273" t="s">
        <v>34</v>
      </c>
      <c r="B7273" t="s">
        <v>129</v>
      </c>
      <c r="C7273" t="s">
        <v>99</v>
      </c>
      <c r="D7273" t="s">
        <v>100</v>
      </c>
      <c r="E7273">
        <v>12</v>
      </c>
      <c r="F7273" t="s">
        <v>93</v>
      </c>
      <c r="G7273">
        <v>82.316886057765103</v>
      </c>
      <c r="H7273">
        <v>0</v>
      </c>
      <c r="I7273">
        <v>3.9758595439439902E-2</v>
      </c>
      <c r="J7273" s="1">
        <v>0</v>
      </c>
      <c r="K7273" s="1">
        <v>150</v>
      </c>
    </row>
    <row r="7274" spans="1:11">
      <c r="A7274" t="s">
        <v>34</v>
      </c>
      <c r="B7274" t="s">
        <v>129</v>
      </c>
      <c r="C7274" t="s">
        <v>99</v>
      </c>
      <c r="D7274" t="s">
        <v>100</v>
      </c>
      <c r="E7274">
        <v>12</v>
      </c>
      <c r="F7274" t="s">
        <v>55</v>
      </c>
      <c r="G7274">
        <v>82.316886057765103</v>
      </c>
      <c r="H7274">
        <v>0</v>
      </c>
      <c r="I7274">
        <v>1.66020695936384</v>
      </c>
      <c r="J7274" s="1">
        <v>0</v>
      </c>
      <c r="K7274" s="1">
        <v>150</v>
      </c>
    </row>
    <row r="7275" spans="1:11">
      <c r="A7275" t="s">
        <v>34</v>
      </c>
      <c r="B7275" t="s">
        <v>129</v>
      </c>
      <c r="C7275" t="s">
        <v>99</v>
      </c>
      <c r="D7275" t="s">
        <v>100</v>
      </c>
      <c r="E7275">
        <v>12</v>
      </c>
      <c r="F7275" t="s">
        <v>61</v>
      </c>
      <c r="G7275">
        <v>82.316886057765103</v>
      </c>
      <c r="H7275">
        <v>0</v>
      </c>
      <c r="I7275">
        <v>5.74335982891811</v>
      </c>
      <c r="J7275" s="1">
        <v>0</v>
      </c>
      <c r="K7275" s="1">
        <v>150</v>
      </c>
    </row>
    <row r="7276" spans="1:11">
      <c r="A7276" t="s">
        <v>34</v>
      </c>
      <c r="B7276" t="s">
        <v>129</v>
      </c>
      <c r="C7276" t="s">
        <v>99</v>
      </c>
      <c r="D7276" t="s">
        <v>100</v>
      </c>
      <c r="E7276">
        <v>12</v>
      </c>
      <c r="F7276" t="s">
        <v>60</v>
      </c>
      <c r="G7276">
        <v>82.316886057765103</v>
      </c>
      <c r="H7276">
        <v>0</v>
      </c>
      <c r="I7276">
        <v>5.3989679538259097</v>
      </c>
      <c r="J7276" s="1">
        <v>0</v>
      </c>
      <c r="K7276" s="1">
        <v>150</v>
      </c>
    </row>
    <row r="7277" spans="1:11">
      <c r="A7277" t="s">
        <v>34</v>
      </c>
      <c r="B7277" t="s">
        <v>129</v>
      </c>
      <c r="C7277" t="s">
        <v>99</v>
      </c>
      <c r="D7277" t="s">
        <v>100</v>
      </c>
      <c r="E7277">
        <v>12</v>
      </c>
      <c r="F7277" t="s">
        <v>57</v>
      </c>
      <c r="G7277">
        <v>82.316886057765103</v>
      </c>
      <c r="H7277">
        <v>0</v>
      </c>
      <c r="I7277">
        <v>1.85108016529379</v>
      </c>
      <c r="J7277" s="1">
        <v>0</v>
      </c>
      <c r="K7277" s="1">
        <v>150</v>
      </c>
    </row>
    <row r="7278" spans="1:11">
      <c r="A7278" t="s">
        <v>34</v>
      </c>
      <c r="B7278" t="s">
        <v>129</v>
      </c>
      <c r="C7278" t="s">
        <v>99</v>
      </c>
      <c r="D7278" t="s">
        <v>100</v>
      </c>
      <c r="E7278">
        <v>12</v>
      </c>
      <c r="F7278" t="s">
        <v>59</v>
      </c>
      <c r="G7278">
        <v>82.316886057765103</v>
      </c>
      <c r="H7278">
        <v>0</v>
      </c>
      <c r="I7278">
        <v>1.5686781003908901</v>
      </c>
      <c r="J7278" s="1">
        <v>0</v>
      </c>
      <c r="K7278" s="1">
        <v>150</v>
      </c>
    </row>
    <row r="7279" spans="1:11">
      <c r="A7279" t="s">
        <v>34</v>
      </c>
      <c r="B7279" t="s">
        <v>129</v>
      </c>
      <c r="C7279" t="s">
        <v>99</v>
      </c>
      <c r="D7279" t="s">
        <v>100</v>
      </c>
      <c r="E7279">
        <v>12</v>
      </c>
      <c r="F7279" t="s">
        <v>83</v>
      </c>
      <c r="G7279">
        <v>82.316886057765103</v>
      </c>
      <c r="H7279">
        <v>0</v>
      </c>
      <c r="I7279">
        <v>-0.76023671484296496</v>
      </c>
      <c r="J7279" s="1">
        <v>0</v>
      </c>
      <c r="K7279" s="1">
        <v>150</v>
      </c>
    </row>
    <row r="7280" spans="1:11">
      <c r="A7280" t="s">
        <v>34</v>
      </c>
      <c r="B7280" t="s">
        <v>129</v>
      </c>
      <c r="C7280" t="s">
        <v>99</v>
      </c>
      <c r="D7280" t="s">
        <v>100</v>
      </c>
      <c r="E7280">
        <v>12</v>
      </c>
      <c r="F7280" t="s">
        <v>65</v>
      </c>
      <c r="G7280">
        <v>82.316886057765103</v>
      </c>
      <c r="H7280">
        <v>0</v>
      </c>
      <c r="I7280">
        <v>-2.39544885065638</v>
      </c>
      <c r="J7280" s="1">
        <v>0</v>
      </c>
      <c r="K7280" s="1">
        <v>27.540983606557401</v>
      </c>
    </row>
    <row r="7281" spans="1:11">
      <c r="A7281" t="s">
        <v>34</v>
      </c>
      <c r="B7281" t="s">
        <v>129</v>
      </c>
      <c r="C7281" t="s">
        <v>99</v>
      </c>
      <c r="D7281" t="s">
        <v>100</v>
      </c>
      <c r="E7281">
        <v>12</v>
      </c>
      <c r="F7281" t="s">
        <v>64</v>
      </c>
      <c r="G7281">
        <v>82.316886057765103</v>
      </c>
      <c r="H7281">
        <v>0</v>
      </c>
      <c r="I7281">
        <v>-0.48999995738636898</v>
      </c>
      <c r="J7281" s="1">
        <v>0</v>
      </c>
      <c r="K7281" s="1">
        <v>150</v>
      </c>
    </row>
    <row r="7282" spans="1:11">
      <c r="A7282" t="s">
        <v>34</v>
      </c>
      <c r="B7282" t="s">
        <v>129</v>
      </c>
      <c r="C7282" t="s">
        <v>99</v>
      </c>
      <c r="D7282" t="s">
        <v>100</v>
      </c>
      <c r="E7282">
        <v>12</v>
      </c>
      <c r="F7282" t="s">
        <v>17</v>
      </c>
      <c r="G7282">
        <v>82.316886057765103</v>
      </c>
      <c r="H7282">
        <v>0</v>
      </c>
      <c r="I7282">
        <v>-14.1718926295349</v>
      </c>
      <c r="J7282" s="1">
        <v>0</v>
      </c>
      <c r="K7282" s="1">
        <v>150</v>
      </c>
    </row>
    <row r="7283" spans="1:11">
      <c r="A7283" t="s">
        <v>34</v>
      </c>
      <c r="B7283" t="s">
        <v>129</v>
      </c>
      <c r="C7283" t="s">
        <v>99</v>
      </c>
      <c r="D7283" t="s">
        <v>100</v>
      </c>
      <c r="E7283">
        <v>12</v>
      </c>
      <c r="F7283" t="s">
        <v>63</v>
      </c>
      <c r="G7283">
        <v>82.316886057765103</v>
      </c>
      <c r="H7283">
        <v>0</v>
      </c>
      <c r="I7283">
        <v>4.3892583865347197</v>
      </c>
      <c r="J7283" s="1">
        <v>0</v>
      </c>
      <c r="K7283" s="1">
        <v>150</v>
      </c>
    </row>
    <row r="7284" spans="1:11">
      <c r="A7284" t="s">
        <v>34</v>
      </c>
      <c r="B7284" t="s">
        <v>129</v>
      </c>
      <c r="C7284" t="s">
        <v>99</v>
      </c>
      <c r="D7284" t="s">
        <v>100</v>
      </c>
      <c r="E7284">
        <v>12</v>
      </c>
      <c r="F7284" t="s">
        <v>72</v>
      </c>
      <c r="G7284">
        <v>82.316886057765103</v>
      </c>
      <c r="H7284">
        <v>0</v>
      </c>
      <c r="I7284">
        <v>-23.223372268378899</v>
      </c>
      <c r="J7284" s="1">
        <v>0</v>
      </c>
      <c r="K7284" s="1">
        <v>150</v>
      </c>
    </row>
    <row r="7285" spans="1:11">
      <c r="A7285" t="s">
        <v>34</v>
      </c>
      <c r="B7285" t="s">
        <v>129</v>
      </c>
      <c r="C7285" t="s">
        <v>99</v>
      </c>
      <c r="D7285" t="s">
        <v>100</v>
      </c>
      <c r="E7285">
        <v>13</v>
      </c>
      <c r="F7285" t="s">
        <v>62</v>
      </c>
      <c r="G7285">
        <v>81.243274251404003</v>
      </c>
      <c r="H7285">
        <v>0</v>
      </c>
      <c r="I7285">
        <v>6.8269771514890101</v>
      </c>
      <c r="J7285" s="1">
        <v>0</v>
      </c>
      <c r="K7285" s="1">
        <v>150</v>
      </c>
    </row>
    <row r="7286" spans="1:11">
      <c r="A7286" t="s">
        <v>34</v>
      </c>
      <c r="B7286" t="s">
        <v>129</v>
      </c>
      <c r="C7286" t="s">
        <v>99</v>
      </c>
      <c r="D7286" t="s">
        <v>100</v>
      </c>
      <c r="E7286">
        <v>13</v>
      </c>
      <c r="F7286" t="s">
        <v>90</v>
      </c>
      <c r="G7286">
        <v>81.243274251404003</v>
      </c>
      <c r="H7286">
        <v>0</v>
      </c>
      <c r="I7286">
        <v>0.92218426889637095</v>
      </c>
      <c r="J7286" s="1">
        <v>0</v>
      </c>
      <c r="K7286" s="1">
        <v>150</v>
      </c>
    </row>
    <row r="7287" spans="1:11">
      <c r="A7287" t="s">
        <v>34</v>
      </c>
      <c r="B7287" t="s">
        <v>129</v>
      </c>
      <c r="C7287" t="s">
        <v>99</v>
      </c>
      <c r="D7287" t="s">
        <v>100</v>
      </c>
      <c r="E7287">
        <v>13</v>
      </c>
      <c r="F7287" t="s">
        <v>94</v>
      </c>
      <c r="G7287">
        <v>81.243274251404003</v>
      </c>
      <c r="H7287">
        <v>0</v>
      </c>
      <c r="I7287">
        <v>0.57441809052140402</v>
      </c>
      <c r="J7287" s="1">
        <v>0</v>
      </c>
      <c r="K7287" s="1">
        <v>150</v>
      </c>
    </row>
    <row r="7288" spans="1:11">
      <c r="A7288" t="s">
        <v>34</v>
      </c>
      <c r="B7288" t="s">
        <v>129</v>
      </c>
      <c r="C7288" t="s">
        <v>99</v>
      </c>
      <c r="D7288" t="s">
        <v>100</v>
      </c>
      <c r="E7288">
        <v>13</v>
      </c>
      <c r="F7288" t="s">
        <v>95</v>
      </c>
      <c r="G7288">
        <v>81.243274251404003</v>
      </c>
      <c r="H7288">
        <v>0</v>
      </c>
      <c r="I7288">
        <v>0.119969765053933</v>
      </c>
      <c r="J7288" s="1">
        <v>0</v>
      </c>
      <c r="K7288" s="1">
        <v>150</v>
      </c>
    </row>
    <row r="7289" spans="1:11">
      <c r="A7289" t="s">
        <v>34</v>
      </c>
      <c r="B7289" t="s">
        <v>129</v>
      </c>
      <c r="C7289" t="s">
        <v>99</v>
      </c>
      <c r="D7289" t="s">
        <v>100</v>
      </c>
      <c r="E7289">
        <v>13</v>
      </c>
      <c r="F7289" t="s">
        <v>66</v>
      </c>
      <c r="G7289">
        <v>81.243274251404003</v>
      </c>
      <c r="H7289">
        <v>0</v>
      </c>
      <c r="I7289">
        <v>-1.49761405043794</v>
      </c>
      <c r="J7289" s="1">
        <v>0</v>
      </c>
      <c r="K7289" s="1">
        <v>150</v>
      </c>
    </row>
    <row r="7290" spans="1:11">
      <c r="A7290" t="s">
        <v>34</v>
      </c>
      <c r="B7290" t="s">
        <v>129</v>
      </c>
      <c r="C7290" t="s">
        <v>99</v>
      </c>
      <c r="D7290" t="s">
        <v>100</v>
      </c>
      <c r="E7290">
        <v>13</v>
      </c>
      <c r="F7290" t="s">
        <v>56</v>
      </c>
      <c r="G7290">
        <v>81.243274251404003</v>
      </c>
      <c r="H7290">
        <v>0</v>
      </c>
      <c r="I7290">
        <v>2.3410026014426699</v>
      </c>
      <c r="J7290" s="1">
        <v>0</v>
      </c>
      <c r="K7290" s="1">
        <v>150</v>
      </c>
    </row>
    <row r="7291" spans="1:11">
      <c r="A7291" t="s">
        <v>34</v>
      </c>
      <c r="B7291" t="s">
        <v>129</v>
      </c>
      <c r="C7291" t="s">
        <v>99</v>
      </c>
      <c r="D7291" t="s">
        <v>100</v>
      </c>
      <c r="E7291">
        <v>13</v>
      </c>
      <c r="F7291" t="s">
        <v>82</v>
      </c>
      <c r="G7291">
        <v>81.243274251404003</v>
      </c>
      <c r="H7291">
        <v>0</v>
      </c>
      <c r="I7291">
        <v>0.113612300989777</v>
      </c>
      <c r="J7291" s="1">
        <v>0</v>
      </c>
      <c r="K7291" s="1">
        <v>150</v>
      </c>
    </row>
    <row r="7292" spans="1:11">
      <c r="A7292" t="s">
        <v>34</v>
      </c>
      <c r="B7292" t="s">
        <v>129</v>
      </c>
      <c r="C7292" t="s">
        <v>99</v>
      </c>
      <c r="D7292" t="s">
        <v>100</v>
      </c>
      <c r="E7292">
        <v>13</v>
      </c>
      <c r="F7292" t="s">
        <v>91</v>
      </c>
      <c r="G7292">
        <v>81.243274251404003</v>
      </c>
      <c r="H7292">
        <v>0</v>
      </c>
      <c r="I7292">
        <v>7.6179041043852203E-2</v>
      </c>
      <c r="J7292" s="1">
        <v>0</v>
      </c>
      <c r="K7292" s="1">
        <v>150</v>
      </c>
    </row>
    <row r="7293" spans="1:11">
      <c r="A7293" t="s">
        <v>34</v>
      </c>
      <c r="B7293" t="s">
        <v>129</v>
      </c>
      <c r="C7293" t="s">
        <v>99</v>
      </c>
      <c r="D7293" t="s">
        <v>100</v>
      </c>
      <c r="E7293">
        <v>13</v>
      </c>
      <c r="F7293" t="s">
        <v>92</v>
      </c>
      <c r="G7293">
        <v>81.243274251404003</v>
      </c>
      <c r="H7293">
        <v>0</v>
      </c>
      <c r="I7293">
        <v>7.1461466048992395E-2</v>
      </c>
      <c r="J7293" s="1">
        <v>0</v>
      </c>
      <c r="K7293" s="1">
        <v>150</v>
      </c>
    </row>
    <row r="7294" spans="1:11">
      <c r="A7294" t="s">
        <v>34</v>
      </c>
      <c r="B7294" t="s">
        <v>129</v>
      </c>
      <c r="C7294" t="s">
        <v>99</v>
      </c>
      <c r="D7294" t="s">
        <v>100</v>
      </c>
      <c r="E7294">
        <v>13</v>
      </c>
      <c r="F7294" t="s">
        <v>93</v>
      </c>
      <c r="G7294">
        <v>81.243274251404003</v>
      </c>
      <c r="H7294">
        <v>0</v>
      </c>
      <c r="I7294">
        <v>8.70747933420776E-2</v>
      </c>
      <c r="J7294" s="1">
        <v>0</v>
      </c>
      <c r="K7294" s="1">
        <v>150</v>
      </c>
    </row>
    <row r="7295" spans="1:11">
      <c r="A7295" t="s">
        <v>34</v>
      </c>
      <c r="B7295" t="s">
        <v>129</v>
      </c>
      <c r="C7295" t="s">
        <v>99</v>
      </c>
      <c r="D7295" t="s">
        <v>100</v>
      </c>
      <c r="E7295">
        <v>13</v>
      </c>
      <c r="F7295" t="s">
        <v>55</v>
      </c>
      <c r="G7295">
        <v>81.243274251404003</v>
      </c>
      <c r="H7295">
        <v>0</v>
      </c>
      <c r="I7295">
        <v>1.3939194226146201</v>
      </c>
      <c r="J7295" s="1">
        <v>0</v>
      </c>
      <c r="K7295" s="1">
        <v>150</v>
      </c>
    </row>
    <row r="7296" spans="1:11">
      <c r="A7296" t="s">
        <v>34</v>
      </c>
      <c r="B7296" t="s">
        <v>129</v>
      </c>
      <c r="C7296" t="s">
        <v>99</v>
      </c>
      <c r="D7296" t="s">
        <v>100</v>
      </c>
      <c r="E7296">
        <v>13</v>
      </c>
      <c r="F7296" t="s">
        <v>61</v>
      </c>
      <c r="G7296">
        <v>81.243274251404003</v>
      </c>
      <c r="H7296">
        <v>0</v>
      </c>
      <c r="I7296">
        <v>6.6549208747121904</v>
      </c>
      <c r="J7296" s="1">
        <v>0</v>
      </c>
      <c r="K7296" s="1">
        <v>150</v>
      </c>
    </row>
    <row r="7297" spans="1:11">
      <c r="A7297" t="s">
        <v>34</v>
      </c>
      <c r="B7297" t="s">
        <v>129</v>
      </c>
      <c r="C7297" t="s">
        <v>99</v>
      </c>
      <c r="D7297" t="s">
        <v>100</v>
      </c>
      <c r="E7297">
        <v>13</v>
      </c>
      <c r="F7297" t="s">
        <v>60</v>
      </c>
      <c r="G7297">
        <v>81.243274251404003</v>
      </c>
      <c r="H7297">
        <v>0</v>
      </c>
      <c r="I7297">
        <v>6.4092296327784499</v>
      </c>
      <c r="J7297" s="1">
        <v>0</v>
      </c>
      <c r="K7297" s="1">
        <v>150</v>
      </c>
    </row>
    <row r="7298" spans="1:11">
      <c r="A7298" t="s">
        <v>34</v>
      </c>
      <c r="B7298" t="s">
        <v>129</v>
      </c>
      <c r="C7298" t="s">
        <v>99</v>
      </c>
      <c r="D7298" t="s">
        <v>100</v>
      </c>
      <c r="E7298">
        <v>13</v>
      </c>
      <c r="F7298" t="s">
        <v>57</v>
      </c>
      <c r="G7298">
        <v>81.243274251404003</v>
      </c>
      <c r="H7298">
        <v>0</v>
      </c>
      <c r="I7298">
        <v>1.4766627648858099</v>
      </c>
      <c r="J7298" s="1">
        <v>0</v>
      </c>
      <c r="K7298" s="1">
        <v>150</v>
      </c>
    </row>
    <row r="7299" spans="1:11">
      <c r="A7299" t="s">
        <v>34</v>
      </c>
      <c r="B7299" t="s">
        <v>129</v>
      </c>
      <c r="C7299" t="s">
        <v>99</v>
      </c>
      <c r="D7299" t="s">
        <v>100</v>
      </c>
      <c r="E7299">
        <v>13</v>
      </c>
      <c r="F7299" t="s">
        <v>59</v>
      </c>
      <c r="G7299">
        <v>81.243274251404003</v>
      </c>
      <c r="H7299">
        <v>0</v>
      </c>
      <c r="I7299">
        <v>2.37302911438913</v>
      </c>
      <c r="J7299" s="1">
        <v>0</v>
      </c>
      <c r="K7299" s="1">
        <v>150</v>
      </c>
    </row>
    <row r="7300" spans="1:11">
      <c r="A7300" t="s">
        <v>34</v>
      </c>
      <c r="B7300" t="s">
        <v>129</v>
      </c>
      <c r="C7300" t="s">
        <v>99</v>
      </c>
      <c r="D7300" t="s">
        <v>100</v>
      </c>
      <c r="E7300">
        <v>13</v>
      </c>
      <c r="F7300" t="s">
        <v>83</v>
      </c>
      <c r="G7300">
        <v>81.243274251404003</v>
      </c>
      <c r="H7300">
        <v>0</v>
      </c>
      <c r="I7300">
        <v>-0.55775058283113199</v>
      </c>
      <c r="J7300" s="1">
        <v>0</v>
      </c>
      <c r="K7300" s="1">
        <v>150</v>
      </c>
    </row>
    <row r="7301" spans="1:11">
      <c r="A7301" t="s">
        <v>34</v>
      </c>
      <c r="B7301" t="s">
        <v>129</v>
      </c>
      <c r="C7301" t="s">
        <v>99</v>
      </c>
      <c r="D7301" t="s">
        <v>100</v>
      </c>
      <c r="E7301">
        <v>13</v>
      </c>
      <c r="F7301" t="s">
        <v>65</v>
      </c>
      <c r="G7301">
        <v>81.243274251404003</v>
      </c>
      <c r="H7301">
        <v>0</v>
      </c>
      <c r="I7301">
        <v>-2.8059225115392001</v>
      </c>
      <c r="J7301" s="1">
        <v>0</v>
      </c>
      <c r="K7301" s="1">
        <v>150</v>
      </c>
    </row>
    <row r="7302" spans="1:11">
      <c r="A7302" t="s">
        <v>34</v>
      </c>
      <c r="B7302" t="s">
        <v>129</v>
      </c>
      <c r="C7302" t="s">
        <v>99</v>
      </c>
      <c r="D7302" t="s">
        <v>100</v>
      </c>
      <c r="E7302">
        <v>13</v>
      </c>
      <c r="F7302" t="s">
        <v>64</v>
      </c>
      <c r="G7302">
        <v>81.243274251404003</v>
      </c>
      <c r="H7302">
        <v>0</v>
      </c>
      <c r="I7302">
        <v>-0.41382895584645701</v>
      </c>
      <c r="J7302" s="1">
        <v>0</v>
      </c>
      <c r="K7302" s="1">
        <v>150</v>
      </c>
    </row>
    <row r="7303" spans="1:11">
      <c r="A7303" t="s">
        <v>34</v>
      </c>
      <c r="B7303" t="s">
        <v>129</v>
      </c>
      <c r="C7303" t="s">
        <v>99</v>
      </c>
      <c r="D7303" t="s">
        <v>100</v>
      </c>
      <c r="E7303">
        <v>13</v>
      </c>
      <c r="F7303" t="s">
        <v>17</v>
      </c>
      <c r="G7303">
        <v>81.243274251404003</v>
      </c>
      <c r="H7303">
        <v>0</v>
      </c>
      <c r="I7303">
        <v>-15.6023914439803</v>
      </c>
      <c r="J7303" s="1">
        <v>0</v>
      </c>
      <c r="K7303" s="1">
        <v>150</v>
      </c>
    </row>
    <row r="7304" spans="1:11">
      <c r="A7304" t="s">
        <v>34</v>
      </c>
      <c r="B7304" t="s">
        <v>129</v>
      </c>
      <c r="C7304" t="s">
        <v>99</v>
      </c>
      <c r="D7304" t="s">
        <v>100</v>
      </c>
      <c r="E7304">
        <v>13</v>
      </c>
      <c r="F7304" t="s">
        <v>63</v>
      </c>
      <c r="G7304">
        <v>81.243274251404003</v>
      </c>
      <c r="H7304">
        <v>0</v>
      </c>
      <c r="I7304">
        <v>4.76079388521193</v>
      </c>
      <c r="J7304" s="1">
        <v>0</v>
      </c>
      <c r="K7304" s="1">
        <v>150</v>
      </c>
    </row>
    <row r="7305" spans="1:11">
      <c r="A7305" t="s">
        <v>34</v>
      </c>
      <c r="B7305" t="s">
        <v>129</v>
      </c>
      <c r="C7305" t="s">
        <v>99</v>
      </c>
      <c r="D7305" t="s">
        <v>100</v>
      </c>
      <c r="E7305">
        <v>13</v>
      </c>
      <c r="F7305" t="s">
        <v>72</v>
      </c>
      <c r="G7305">
        <v>81.243274251404003</v>
      </c>
      <c r="H7305">
        <v>0</v>
      </c>
      <c r="I7305">
        <v>-22.9674166273306</v>
      </c>
      <c r="J7305" s="1">
        <v>0</v>
      </c>
      <c r="K7305" s="1">
        <v>150</v>
      </c>
    </row>
    <row r="7306" spans="1:11">
      <c r="A7306" t="s">
        <v>34</v>
      </c>
      <c r="B7306" t="s">
        <v>129</v>
      </c>
      <c r="C7306" t="s">
        <v>99</v>
      </c>
      <c r="D7306" t="s">
        <v>100</v>
      </c>
      <c r="E7306">
        <v>14</v>
      </c>
      <c r="F7306" t="s">
        <v>62</v>
      </c>
      <c r="G7306">
        <v>80.921823338763403</v>
      </c>
      <c r="H7306">
        <v>0</v>
      </c>
      <c r="I7306">
        <v>7.7568985739569198</v>
      </c>
      <c r="J7306" s="1">
        <v>0</v>
      </c>
      <c r="K7306" s="1">
        <v>150</v>
      </c>
    </row>
    <row r="7307" spans="1:11">
      <c r="A7307" t="s">
        <v>34</v>
      </c>
      <c r="B7307" t="s">
        <v>129</v>
      </c>
      <c r="C7307" t="s">
        <v>99</v>
      </c>
      <c r="D7307" t="s">
        <v>100</v>
      </c>
      <c r="E7307">
        <v>14</v>
      </c>
      <c r="F7307" t="s">
        <v>90</v>
      </c>
      <c r="G7307">
        <v>80.921823338763403</v>
      </c>
      <c r="H7307">
        <v>0</v>
      </c>
      <c r="I7307">
        <v>1.0496314361374599</v>
      </c>
      <c r="J7307" s="1">
        <v>0</v>
      </c>
      <c r="K7307" s="1">
        <v>28.672131147540998</v>
      </c>
    </row>
    <row r="7308" spans="1:11">
      <c r="A7308" t="s">
        <v>34</v>
      </c>
      <c r="B7308" t="s">
        <v>129</v>
      </c>
      <c r="C7308" t="s">
        <v>99</v>
      </c>
      <c r="D7308" t="s">
        <v>100</v>
      </c>
      <c r="E7308">
        <v>14</v>
      </c>
      <c r="F7308" t="s">
        <v>90</v>
      </c>
      <c r="G7308">
        <v>80.921823338763403</v>
      </c>
      <c r="H7308">
        <v>1</v>
      </c>
      <c r="I7308">
        <v>4.7211593831745198</v>
      </c>
      <c r="J7308" s="1">
        <v>28.672131147540998</v>
      </c>
      <c r="K7308" s="1">
        <v>150</v>
      </c>
    </row>
    <row r="7309" spans="1:11">
      <c r="A7309" t="s">
        <v>34</v>
      </c>
      <c r="B7309" t="s">
        <v>129</v>
      </c>
      <c r="C7309" t="s">
        <v>99</v>
      </c>
      <c r="D7309" t="s">
        <v>100</v>
      </c>
      <c r="E7309">
        <v>14</v>
      </c>
      <c r="F7309" t="s">
        <v>94</v>
      </c>
      <c r="G7309">
        <v>80.921823338763403</v>
      </c>
      <c r="H7309">
        <v>0</v>
      </c>
      <c r="I7309">
        <v>0.58560613607510303</v>
      </c>
      <c r="J7309" s="1">
        <v>0</v>
      </c>
      <c r="K7309" s="1">
        <v>150</v>
      </c>
    </row>
    <row r="7310" spans="1:11">
      <c r="A7310" t="s">
        <v>34</v>
      </c>
      <c r="B7310" t="s">
        <v>129</v>
      </c>
      <c r="C7310" t="s">
        <v>99</v>
      </c>
      <c r="D7310" t="s">
        <v>100</v>
      </c>
      <c r="E7310">
        <v>14</v>
      </c>
      <c r="F7310" t="s">
        <v>95</v>
      </c>
      <c r="G7310">
        <v>80.921823338763403</v>
      </c>
      <c r="H7310">
        <v>0</v>
      </c>
      <c r="I7310">
        <v>-8.20401198579363E-2</v>
      </c>
      <c r="J7310" s="1">
        <v>0</v>
      </c>
      <c r="K7310" s="1">
        <v>150</v>
      </c>
    </row>
    <row r="7311" spans="1:11">
      <c r="A7311" t="s">
        <v>34</v>
      </c>
      <c r="B7311" t="s">
        <v>129</v>
      </c>
      <c r="C7311" t="s">
        <v>99</v>
      </c>
      <c r="D7311" t="s">
        <v>100</v>
      </c>
      <c r="E7311">
        <v>14</v>
      </c>
      <c r="F7311" t="s">
        <v>66</v>
      </c>
      <c r="G7311">
        <v>80.921823338763403</v>
      </c>
      <c r="H7311">
        <v>0</v>
      </c>
      <c r="I7311">
        <v>-2.2900907690519201</v>
      </c>
      <c r="J7311" s="1">
        <v>0</v>
      </c>
      <c r="K7311" s="1">
        <v>150</v>
      </c>
    </row>
    <row r="7312" spans="1:11">
      <c r="A7312" t="s">
        <v>34</v>
      </c>
      <c r="B7312" t="s">
        <v>129</v>
      </c>
      <c r="C7312" t="s">
        <v>99</v>
      </c>
      <c r="D7312" t="s">
        <v>100</v>
      </c>
      <c r="E7312">
        <v>14</v>
      </c>
      <c r="F7312" t="s">
        <v>56</v>
      </c>
      <c r="G7312">
        <v>80.921823338763403</v>
      </c>
      <c r="H7312">
        <v>0</v>
      </c>
      <c r="I7312">
        <v>1.5752724714858</v>
      </c>
      <c r="J7312" s="1">
        <v>0</v>
      </c>
      <c r="K7312" s="1">
        <v>150</v>
      </c>
    </row>
    <row r="7313" spans="1:11">
      <c r="A7313" t="s">
        <v>34</v>
      </c>
      <c r="B7313" t="s">
        <v>129</v>
      </c>
      <c r="C7313" t="s">
        <v>99</v>
      </c>
      <c r="D7313" t="s">
        <v>100</v>
      </c>
      <c r="E7313">
        <v>14</v>
      </c>
      <c r="F7313" t="s">
        <v>82</v>
      </c>
      <c r="G7313">
        <v>80.921823338763403</v>
      </c>
      <c r="H7313">
        <v>0</v>
      </c>
      <c r="I7313">
        <v>0.185752981360011</v>
      </c>
      <c r="J7313" s="1">
        <v>0</v>
      </c>
      <c r="K7313" s="1">
        <v>150</v>
      </c>
    </row>
    <row r="7314" spans="1:11">
      <c r="A7314" t="s">
        <v>34</v>
      </c>
      <c r="B7314" t="s">
        <v>129</v>
      </c>
      <c r="C7314" t="s">
        <v>99</v>
      </c>
      <c r="D7314" t="s">
        <v>100</v>
      </c>
      <c r="E7314">
        <v>14</v>
      </c>
      <c r="F7314" t="s">
        <v>91</v>
      </c>
      <c r="G7314">
        <v>80.921823338763403</v>
      </c>
      <c r="H7314">
        <v>0</v>
      </c>
      <c r="I7314">
        <v>7.6734522777714601E-2</v>
      </c>
      <c r="J7314" s="1">
        <v>0</v>
      </c>
      <c r="K7314" s="1">
        <v>150</v>
      </c>
    </row>
    <row r="7315" spans="1:11">
      <c r="A7315" t="s">
        <v>34</v>
      </c>
      <c r="B7315" t="s">
        <v>129</v>
      </c>
      <c r="C7315" t="s">
        <v>99</v>
      </c>
      <c r="D7315" t="s">
        <v>100</v>
      </c>
      <c r="E7315">
        <v>14</v>
      </c>
      <c r="F7315" t="s">
        <v>92</v>
      </c>
      <c r="G7315">
        <v>80.921823338763403</v>
      </c>
      <c r="H7315">
        <v>0</v>
      </c>
      <c r="I7315">
        <v>4.7551939981570097E-2</v>
      </c>
      <c r="J7315" s="1">
        <v>0</v>
      </c>
      <c r="K7315" s="1">
        <v>150</v>
      </c>
    </row>
    <row r="7316" spans="1:11">
      <c r="A7316" t="s">
        <v>34</v>
      </c>
      <c r="B7316" t="s">
        <v>129</v>
      </c>
      <c r="C7316" t="s">
        <v>99</v>
      </c>
      <c r="D7316" t="s">
        <v>100</v>
      </c>
      <c r="E7316">
        <v>14</v>
      </c>
      <c r="F7316" t="s">
        <v>93</v>
      </c>
      <c r="G7316">
        <v>80.921823338763403</v>
      </c>
      <c r="H7316">
        <v>0</v>
      </c>
      <c r="I7316">
        <v>0.10710490576751699</v>
      </c>
      <c r="J7316" s="1">
        <v>0</v>
      </c>
      <c r="K7316" s="1">
        <v>150</v>
      </c>
    </row>
    <row r="7317" spans="1:11">
      <c r="A7317" t="s">
        <v>34</v>
      </c>
      <c r="B7317" t="s">
        <v>129</v>
      </c>
      <c r="C7317" t="s">
        <v>99</v>
      </c>
      <c r="D7317" t="s">
        <v>100</v>
      </c>
      <c r="E7317">
        <v>14</v>
      </c>
      <c r="F7317" t="s">
        <v>55</v>
      </c>
      <c r="G7317">
        <v>80.921823338763403</v>
      </c>
      <c r="H7317">
        <v>0</v>
      </c>
      <c r="I7317">
        <v>0.741213593309764</v>
      </c>
      <c r="J7317" s="1">
        <v>0</v>
      </c>
      <c r="K7317" s="1">
        <v>150</v>
      </c>
    </row>
    <row r="7318" spans="1:11">
      <c r="A7318" t="s">
        <v>34</v>
      </c>
      <c r="B7318" t="s">
        <v>129</v>
      </c>
      <c r="C7318" t="s">
        <v>99</v>
      </c>
      <c r="D7318" t="s">
        <v>100</v>
      </c>
      <c r="E7318">
        <v>14</v>
      </c>
      <c r="F7318" t="s">
        <v>61</v>
      </c>
      <c r="G7318">
        <v>80.921823338763403</v>
      </c>
      <c r="H7318">
        <v>0</v>
      </c>
      <c r="I7318">
        <v>7.4113768520087397</v>
      </c>
      <c r="J7318" s="1">
        <v>0</v>
      </c>
      <c r="K7318" s="1">
        <v>150</v>
      </c>
    </row>
    <row r="7319" spans="1:11">
      <c r="A7319" t="s">
        <v>34</v>
      </c>
      <c r="B7319" t="s">
        <v>129</v>
      </c>
      <c r="C7319" t="s">
        <v>99</v>
      </c>
      <c r="D7319" t="s">
        <v>100</v>
      </c>
      <c r="E7319">
        <v>14</v>
      </c>
      <c r="F7319" t="s">
        <v>60</v>
      </c>
      <c r="G7319">
        <v>80.921823338763403</v>
      </c>
      <c r="H7319">
        <v>0</v>
      </c>
      <c r="I7319">
        <v>7.4607065649712201</v>
      </c>
      <c r="J7319" s="1">
        <v>0</v>
      </c>
      <c r="K7319" s="1">
        <v>150</v>
      </c>
    </row>
    <row r="7320" spans="1:11">
      <c r="A7320" t="s">
        <v>34</v>
      </c>
      <c r="B7320" t="s">
        <v>129</v>
      </c>
      <c r="C7320" t="s">
        <v>99</v>
      </c>
      <c r="D7320" t="s">
        <v>100</v>
      </c>
      <c r="E7320">
        <v>14</v>
      </c>
      <c r="F7320" t="s">
        <v>57</v>
      </c>
      <c r="G7320">
        <v>80.921823338763403</v>
      </c>
      <c r="H7320">
        <v>0</v>
      </c>
      <c r="I7320">
        <v>1.15610997175484</v>
      </c>
      <c r="J7320" s="1">
        <v>0</v>
      </c>
      <c r="K7320" s="1">
        <v>150</v>
      </c>
    </row>
    <row r="7321" spans="1:11">
      <c r="A7321" t="s">
        <v>34</v>
      </c>
      <c r="B7321" t="s">
        <v>129</v>
      </c>
      <c r="C7321" t="s">
        <v>99</v>
      </c>
      <c r="D7321" t="s">
        <v>100</v>
      </c>
      <c r="E7321">
        <v>14</v>
      </c>
      <c r="F7321" t="s">
        <v>59</v>
      </c>
      <c r="G7321">
        <v>80.921823338763403</v>
      </c>
      <c r="H7321">
        <v>0</v>
      </c>
      <c r="I7321">
        <v>3.3350472048655599</v>
      </c>
      <c r="J7321" s="1">
        <v>0</v>
      </c>
      <c r="K7321" s="1">
        <v>150</v>
      </c>
    </row>
    <row r="7322" spans="1:11">
      <c r="A7322" t="s">
        <v>34</v>
      </c>
      <c r="B7322" t="s">
        <v>129</v>
      </c>
      <c r="C7322" t="s">
        <v>99</v>
      </c>
      <c r="D7322" t="s">
        <v>100</v>
      </c>
      <c r="E7322">
        <v>14</v>
      </c>
      <c r="F7322" t="s">
        <v>83</v>
      </c>
      <c r="G7322">
        <v>80.921823338763403</v>
      </c>
      <c r="H7322">
        <v>0</v>
      </c>
      <c r="I7322">
        <v>-0.47444640051310299</v>
      </c>
      <c r="J7322" s="1">
        <v>0</v>
      </c>
      <c r="K7322" s="1">
        <v>150</v>
      </c>
    </row>
    <row r="7323" spans="1:11">
      <c r="A7323" t="s">
        <v>34</v>
      </c>
      <c r="B7323" t="s">
        <v>129</v>
      </c>
      <c r="C7323" t="s">
        <v>99</v>
      </c>
      <c r="D7323" t="s">
        <v>100</v>
      </c>
      <c r="E7323">
        <v>14</v>
      </c>
      <c r="F7323" t="s">
        <v>65</v>
      </c>
      <c r="G7323">
        <v>80.921823338763403</v>
      </c>
      <c r="H7323">
        <v>0</v>
      </c>
      <c r="I7323">
        <v>-3.0579155501987101</v>
      </c>
      <c r="J7323" s="1">
        <v>0</v>
      </c>
      <c r="K7323" s="1">
        <v>150</v>
      </c>
    </row>
    <row r="7324" spans="1:11">
      <c r="A7324" t="s">
        <v>34</v>
      </c>
      <c r="B7324" t="s">
        <v>129</v>
      </c>
      <c r="C7324" t="s">
        <v>99</v>
      </c>
      <c r="D7324" t="s">
        <v>100</v>
      </c>
      <c r="E7324">
        <v>14</v>
      </c>
      <c r="F7324" t="s">
        <v>64</v>
      </c>
      <c r="G7324">
        <v>80.921823338763403</v>
      </c>
      <c r="H7324">
        <v>0</v>
      </c>
      <c r="I7324">
        <v>-0.72921523759095397</v>
      </c>
      <c r="J7324" s="1">
        <v>0</v>
      </c>
      <c r="K7324" s="1">
        <v>150</v>
      </c>
    </row>
    <row r="7325" spans="1:11">
      <c r="A7325" t="s">
        <v>34</v>
      </c>
      <c r="B7325" t="s">
        <v>129</v>
      </c>
      <c r="C7325" t="s">
        <v>99</v>
      </c>
      <c r="D7325" t="s">
        <v>100</v>
      </c>
      <c r="E7325">
        <v>14</v>
      </c>
      <c r="F7325" t="s">
        <v>17</v>
      </c>
      <c r="G7325">
        <v>80.921823338763403</v>
      </c>
      <c r="H7325">
        <v>0</v>
      </c>
      <c r="I7325">
        <v>-17.029699818150601</v>
      </c>
      <c r="J7325" s="1">
        <v>0</v>
      </c>
      <c r="K7325" s="1">
        <v>150</v>
      </c>
    </row>
    <row r="7326" spans="1:11">
      <c r="A7326" t="s">
        <v>34</v>
      </c>
      <c r="B7326" t="s">
        <v>129</v>
      </c>
      <c r="C7326" t="s">
        <v>99</v>
      </c>
      <c r="D7326" t="s">
        <v>100</v>
      </c>
      <c r="E7326">
        <v>14</v>
      </c>
      <c r="F7326" t="s">
        <v>63</v>
      </c>
      <c r="G7326">
        <v>80.921823338763403</v>
      </c>
      <c r="H7326">
        <v>0</v>
      </c>
      <c r="I7326">
        <v>5.2485939971956803</v>
      </c>
      <c r="J7326" s="1">
        <v>0</v>
      </c>
      <c r="K7326" s="1">
        <v>150</v>
      </c>
    </row>
    <row r="7327" spans="1:11">
      <c r="A7327" t="s">
        <v>34</v>
      </c>
      <c r="B7327" t="s">
        <v>129</v>
      </c>
      <c r="C7327" t="s">
        <v>99</v>
      </c>
      <c r="D7327" t="s">
        <v>100</v>
      </c>
      <c r="E7327">
        <v>14</v>
      </c>
      <c r="F7327" t="s">
        <v>72</v>
      </c>
      <c r="G7327">
        <v>80.921823338763403</v>
      </c>
      <c r="H7327">
        <v>0</v>
      </c>
      <c r="I7327">
        <v>-22.997907477714001</v>
      </c>
      <c r="J7327" s="1">
        <v>0</v>
      </c>
      <c r="K7327" s="1">
        <v>150</v>
      </c>
    </row>
    <row r="7328" spans="1:11">
      <c r="A7328" t="s">
        <v>34</v>
      </c>
      <c r="B7328" t="s">
        <v>129</v>
      </c>
      <c r="C7328" t="s">
        <v>99</v>
      </c>
      <c r="D7328" t="s">
        <v>100</v>
      </c>
      <c r="E7328">
        <v>15</v>
      </c>
      <c r="F7328" t="s">
        <v>62</v>
      </c>
      <c r="G7328">
        <v>80.785762333278001</v>
      </c>
      <c r="H7328">
        <v>0</v>
      </c>
      <c r="I7328">
        <v>8.5698728975371203</v>
      </c>
      <c r="J7328" s="1">
        <v>0</v>
      </c>
      <c r="K7328" s="1">
        <v>150</v>
      </c>
    </row>
    <row r="7329" spans="1:11">
      <c r="A7329" t="s">
        <v>34</v>
      </c>
      <c r="B7329" t="s">
        <v>129</v>
      </c>
      <c r="C7329" t="s">
        <v>99</v>
      </c>
      <c r="D7329" t="s">
        <v>100</v>
      </c>
      <c r="E7329">
        <v>15</v>
      </c>
      <c r="F7329" t="s">
        <v>90</v>
      </c>
      <c r="G7329">
        <v>80.785762333278001</v>
      </c>
      <c r="H7329">
        <v>0</v>
      </c>
      <c r="I7329">
        <v>0.94796867606859903</v>
      </c>
      <c r="J7329" s="1">
        <v>0</v>
      </c>
      <c r="K7329" s="1">
        <v>29.836065573770501</v>
      </c>
    </row>
    <row r="7330" spans="1:11">
      <c r="A7330" t="s">
        <v>34</v>
      </c>
      <c r="B7330" t="s">
        <v>129</v>
      </c>
      <c r="C7330" t="s">
        <v>99</v>
      </c>
      <c r="D7330" t="s">
        <v>100</v>
      </c>
      <c r="E7330">
        <v>15</v>
      </c>
      <c r="F7330" t="s">
        <v>90</v>
      </c>
      <c r="G7330">
        <v>80.785762333278001</v>
      </c>
      <c r="H7330">
        <v>1</v>
      </c>
      <c r="I7330">
        <v>4.2750061039145804</v>
      </c>
      <c r="J7330" s="1">
        <v>29.836065573770501</v>
      </c>
      <c r="K7330" s="1">
        <v>150</v>
      </c>
    </row>
    <row r="7331" spans="1:11">
      <c r="A7331" t="s">
        <v>34</v>
      </c>
      <c r="B7331" t="s">
        <v>129</v>
      </c>
      <c r="C7331" t="s">
        <v>99</v>
      </c>
      <c r="D7331" t="s">
        <v>100</v>
      </c>
      <c r="E7331">
        <v>15</v>
      </c>
      <c r="F7331" t="s">
        <v>94</v>
      </c>
      <c r="G7331">
        <v>80.785762333278001</v>
      </c>
      <c r="H7331">
        <v>0</v>
      </c>
      <c r="I7331">
        <v>0.52858143792596901</v>
      </c>
      <c r="J7331" s="1">
        <v>0</v>
      </c>
      <c r="K7331" s="1">
        <v>150</v>
      </c>
    </row>
    <row r="7332" spans="1:11">
      <c r="A7332" t="s">
        <v>34</v>
      </c>
      <c r="B7332" t="s">
        <v>129</v>
      </c>
      <c r="C7332" t="s">
        <v>99</v>
      </c>
      <c r="D7332" t="s">
        <v>100</v>
      </c>
      <c r="E7332">
        <v>15</v>
      </c>
      <c r="F7332" t="s">
        <v>95</v>
      </c>
      <c r="G7332">
        <v>80.785762333278001</v>
      </c>
      <c r="H7332">
        <v>0</v>
      </c>
      <c r="I7332">
        <v>5.4646162334017603E-2</v>
      </c>
      <c r="J7332" s="1">
        <v>0</v>
      </c>
      <c r="K7332" s="1">
        <v>150</v>
      </c>
    </row>
    <row r="7333" spans="1:11">
      <c r="A7333" t="s">
        <v>34</v>
      </c>
      <c r="B7333" t="s">
        <v>129</v>
      </c>
      <c r="C7333" t="s">
        <v>99</v>
      </c>
      <c r="D7333" t="s">
        <v>100</v>
      </c>
      <c r="E7333">
        <v>15</v>
      </c>
      <c r="F7333" t="s">
        <v>66</v>
      </c>
      <c r="G7333">
        <v>80.785762333278001</v>
      </c>
      <c r="H7333">
        <v>0</v>
      </c>
      <c r="I7333">
        <v>-1.53588384114274</v>
      </c>
      <c r="J7333" s="1">
        <v>0</v>
      </c>
      <c r="K7333" s="1">
        <v>150</v>
      </c>
    </row>
    <row r="7334" spans="1:11">
      <c r="A7334" t="s">
        <v>34</v>
      </c>
      <c r="B7334" t="s">
        <v>129</v>
      </c>
      <c r="C7334" t="s">
        <v>99</v>
      </c>
      <c r="D7334" t="s">
        <v>100</v>
      </c>
      <c r="E7334">
        <v>15</v>
      </c>
      <c r="F7334" t="s">
        <v>56</v>
      </c>
      <c r="G7334">
        <v>80.785762333278001</v>
      </c>
      <c r="H7334">
        <v>0</v>
      </c>
      <c r="I7334">
        <v>2.2567246346548102</v>
      </c>
      <c r="J7334" s="1">
        <v>0</v>
      </c>
      <c r="K7334" s="1">
        <v>150</v>
      </c>
    </row>
    <row r="7335" spans="1:11">
      <c r="A7335" t="s">
        <v>34</v>
      </c>
      <c r="B7335" t="s">
        <v>129</v>
      </c>
      <c r="C7335" t="s">
        <v>99</v>
      </c>
      <c r="D7335" t="s">
        <v>100</v>
      </c>
      <c r="E7335">
        <v>15</v>
      </c>
      <c r="F7335" t="s">
        <v>82</v>
      </c>
      <c r="G7335">
        <v>80.785762333278001</v>
      </c>
      <c r="H7335">
        <v>0</v>
      </c>
      <c r="I7335">
        <v>-0.39108927346183597</v>
      </c>
      <c r="J7335" s="1">
        <v>0</v>
      </c>
      <c r="K7335" s="1">
        <v>150</v>
      </c>
    </row>
    <row r="7336" spans="1:11">
      <c r="A7336" t="s">
        <v>34</v>
      </c>
      <c r="B7336" t="s">
        <v>129</v>
      </c>
      <c r="C7336" t="s">
        <v>99</v>
      </c>
      <c r="D7336" t="s">
        <v>100</v>
      </c>
      <c r="E7336">
        <v>15</v>
      </c>
      <c r="F7336" t="s">
        <v>91</v>
      </c>
      <c r="G7336">
        <v>80.785762333278001</v>
      </c>
      <c r="H7336">
        <v>0</v>
      </c>
      <c r="I7336">
        <v>9.1893464013989498E-2</v>
      </c>
      <c r="J7336" s="1">
        <v>0</v>
      </c>
      <c r="K7336" s="1">
        <v>150</v>
      </c>
    </row>
    <row r="7337" spans="1:11">
      <c r="A7337" t="s">
        <v>34</v>
      </c>
      <c r="B7337" t="s">
        <v>129</v>
      </c>
      <c r="C7337" t="s">
        <v>99</v>
      </c>
      <c r="D7337" t="s">
        <v>100</v>
      </c>
      <c r="E7337">
        <v>15</v>
      </c>
      <c r="F7337" t="s">
        <v>92</v>
      </c>
      <c r="G7337">
        <v>80.785762333278001</v>
      </c>
      <c r="H7337">
        <v>0</v>
      </c>
      <c r="I7337">
        <v>3.1278502526562703E-2</v>
      </c>
      <c r="J7337" s="1">
        <v>0</v>
      </c>
      <c r="K7337" s="1">
        <v>150</v>
      </c>
    </row>
    <row r="7338" spans="1:11">
      <c r="A7338" t="s">
        <v>34</v>
      </c>
      <c r="B7338" t="s">
        <v>129</v>
      </c>
      <c r="C7338" t="s">
        <v>99</v>
      </c>
      <c r="D7338" t="s">
        <v>100</v>
      </c>
      <c r="E7338">
        <v>15</v>
      </c>
      <c r="F7338" t="s">
        <v>93</v>
      </c>
      <c r="G7338">
        <v>80.785762333278001</v>
      </c>
      <c r="H7338">
        <v>0</v>
      </c>
      <c r="I7338">
        <v>9.6822158838614295E-2</v>
      </c>
      <c r="J7338" s="1">
        <v>0</v>
      </c>
      <c r="K7338" s="1">
        <v>150</v>
      </c>
    </row>
    <row r="7339" spans="1:11">
      <c r="A7339" t="s">
        <v>34</v>
      </c>
      <c r="B7339" t="s">
        <v>129</v>
      </c>
      <c r="C7339" t="s">
        <v>99</v>
      </c>
      <c r="D7339" t="s">
        <v>100</v>
      </c>
      <c r="E7339">
        <v>15</v>
      </c>
      <c r="F7339" t="s">
        <v>55</v>
      </c>
      <c r="G7339">
        <v>80.785762333278001</v>
      </c>
      <c r="H7339">
        <v>0</v>
      </c>
      <c r="I7339">
        <v>1.4120755814361301</v>
      </c>
      <c r="J7339" s="1">
        <v>0</v>
      </c>
      <c r="K7339" s="1">
        <v>150</v>
      </c>
    </row>
    <row r="7340" spans="1:11">
      <c r="A7340" t="s">
        <v>34</v>
      </c>
      <c r="B7340" t="s">
        <v>129</v>
      </c>
      <c r="C7340" t="s">
        <v>99</v>
      </c>
      <c r="D7340" t="s">
        <v>100</v>
      </c>
      <c r="E7340">
        <v>15</v>
      </c>
      <c r="F7340" t="s">
        <v>61</v>
      </c>
      <c r="G7340">
        <v>80.785762333278001</v>
      </c>
      <c r="H7340">
        <v>0</v>
      </c>
      <c r="I7340">
        <v>7.3863182125431699</v>
      </c>
      <c r="J7340" s="1">
        <v>0</v>
      </c>
      <c r="K7340" s="1">
        <v>150</v>
      </c>
    </row>
    <row r="7341" spans="1:11">
      <c r="A7341" t="s">
        <v>34</v>
      </c>
      <c r="B7341" t="s">
        <v>129</v>
      </c>
      <c r="C7341" t="s">
        <v>99</v>
      </c>
      <c r="D7341" t="s">
        <v>100</v>
      </c>
      <c r="E7341">
        <v>15</v>
      </c>
      <c r="F7341" t="s">
        <v>60</v>
      </c>
      <c r="G7341">
        <v>80.785762333278001</v>
      </c>
      <c r="H7341">
        <v>0</v>
      </c>
      <c r="I7341">
        <v>7.8991805651520499</v>
      </c>
      <c r="J7341" s="1">
        <v>0</v>
      </c>
      <c r="K7341" s="1">
        <v>150</v>
      </c>
    </row>
    <row r="7342" spans="1:11">
      <c r="A7342" t="s">
        <v>34</v>
      </c>
      <c r="B7342" t="s">
        <v>129</v>
      </c>
      <c r="C7342" t="s">
        <v>99</v>
      </c>
      <c r="D7342" t="s">
        <v>100</v>
      </c>
      <c r="E7342">
        <v>15</v>
      </c>
      <c r="F7342" t="s">
        <v>57</v>
      </c>
      <c r="G7342">
        <v>80.785762333278001</v>
      </c>
      <c r="H7342">
        <v>0</v>
      </c>
      <c r="I7342">
        <v>1.2930294279996</v>
      </c>
      <c r="J7342" s="1">
        <v>0</v>
      </c>
      <c r="K7342" s="1">
        <v>150</v>
      </c>
    </row>
    <row r="7343" spans="1:11">
      <c r="A7343" t="s">
        <v>34</v>
      </c>
      <c r="B7343" t="s">
        <v>129</v>
      </c>
      <c r="C7343" t="s">
        <v>99</v>
      </c>
      <c r="D7343" t="s">
        <v>100</v>
      </c>
      <c r="E7343">
        <v>15</v>
      </c>
      <c r="F7343" t="s">
        <v>59</v>
      </c>
      <c r="G7343">
        <v>80.785762333278001</v>
      </c>
      <c r="H7343">
        <v>0</v>
      </c>
      <c r="I7343">
        <v>3.4130912546776302</v>
      </c>
      <c r="J7343" s="1">
        <v>0</v>
      </c>
      <c r="K7343" s="1">
        <v>150</v>
      </c>
    </row>
    <row r="7344" spans="1:11">
      <c r="A7344" t="s">
        <v>34</v>
      </c>
      <c r="B7344" t="s">
        <v>129</v>
      </c>
      <c r="C7344" t="s">
        <v>99</v>
      </c>
      <c r="D7344" t="s">
        <v>100</v>
      </c>
      <c r="E7344">
        <v>15</v>
      </c>
      <c r="F7344" t="s">
        <v>83</v>
      </c>
      <c r="G7344">
        <v>80.785762333278001</v>
      </c>
      <c r="H7344">
        <v>0</v>
      </c>
      <c r="I7344">
        <v>-0.60199085637794003</v>
      </c>
      <c r="J7344" s="1">
        <v>0</v>
      </c>
      <c r="K7344" s="1">
        <v>150</v>
      </c>
    </row>
    <row r="7345" spans="1:11">
      <c r="A7345" t="s">
        <v>34</v>
      </c>
      <c r="B7345" t="s">
        <v>129</v>
      </c>
      <c r="C7345" t="s">
        <v>99</v>
      </c>
      <c r="D7345" t="s">
        <v>100</v>
      </c>
      <c r="E7345">
        <v>15</v>
      </c>
      <c r="F7345" t="s">
        <v>65</v>
      </c>
      <c r="G7345">
        <v>80.785762333278001</v>
      </c>
      <c r="H7345">
        <v>0</v>
      </c>
      <c r="I7345">
        <v>-2.5444463488492501</v>
      </c>
      <c r="J7345" s="1">
        <v>0</v>
      </c>
      <c r="K7345" s="1">
        <v>150</v>
      </c>
    </row>
    <row r="7346" spans="1:11">
      <c r="A7346" t="s">
        <v>34</v>
      </c>
      <c r="B7346" t="s">
        <v>129</v>
      </c>
      <c r="C7346" t="s">
        <v>99</v>
      </c>
      <c r="D7346" t="s">
        <v>100</v>
      </c>
      <c r="E7346">
        <v>15</v>
      </c>
      <c r="F7346" t="s">
        <v>64</v>
      </c>
      <c r="G7346">
        <v>80.785762333278001</v>
      </c>
      <c r="H7346">
        <v>0</v>
      </c>
      <c r="I7346">
        <v>2.94968547420584E-3</v>
      </c>
      <c r="J7346" s="1">
        <v>0</v>
      </c>
      <c r="K7346" s="1">
        <v>150</v>
      </c>
    </row>
    <row r="7347" spans="1:11">
      <c r="A7347" t="s">
        <v>34</v>
      </c>
      <c r="B7347" t="s">
        <v>129</v>
      </c>
      <c r="C7347" t="s">
        <v>99</v>
      </c>
      <c r="D7347" t="s">
        <v>100</v>
      </c>
      <c r="E7347">
        <v>15</v>
      </c>
      <c r="F7347" t="s">
        <v>17</v>
      </c>
      <c r="G7347">
        <v>80.785762333278001</v>
      </c>
      <c r="H7347">
        <v>0</v>
      </c>
      <c r="I7347">
        <v>-18.237098639088</v>
      </c>
      <c r="J7347" s="1">
        <v>0</v>
      </c>
      <c r="K7347" s="1">
        <v>150</v>
      </c>
    </row>
    <row r="7348" spans="1:11">
      <c r="A7348" t="s">
        <v>34</v>
      </c>
      <c r="B7348" t="s">
        <v>129</v>
      </c>
      <c r="C7348" t="s">
        <v>99</v>
      </c>
      <c r="D7348" t="s">
        <v>100</v>
      </c>
      <c r="E7348">
        <v>15</v>
      </c>
      <c r="F7348" t="s">
        <v>63</v>
      </c>
      <c r="G7348">
        <v>80.785762333278001</v>
      </c>
      <c r="H7348">
        <v>0</v>
      </c>
      <c r="I7348">
        <v>5.3473845239393896</v>
      </c>
      <c r="J7348" s="1">
        <v>0</v>
      </c>
      <c r="K7348" s="1">
        <v>150</v>
      </c>
    </row>
    <row r="7349" spans="1:11">
      <c r="A7349" t="s">
        <v>34</v>
      </c>
      <c r="B7349" t="s">
        <v>129</v>
      </c>
      <c r="C7349" t="s">
        <v>99</v>
      </c>
      <c r="D7349" t="s">
        <v>100</v>
      </c>
      <c r="E7349">
        <v>15</v>
      </c>
      <c r="F7349" t="s">
        <v>72</v>
      </c>
      <c r="G7349">
        <v>80.785762333278001</v>
      </c>
      <c r="H7349">
        <v>0</v>
      </c>
      <c r="I7349">
        <v>-22.929962402355901</v>
      </c>
      <c r="J7349" s="1">
        <v>0</v>
      </c>
      <c r="K7349" s="1">
        <v>150</v>
      </c>
    </row>
    <row r="7350" spans="1:11">
      <c r="A7350" t="s">
        <v>34</v>
      </c>
      <c r="B7350" t="s">
        <v>129</v>
      </c>
      <c r="C7350" t="s">
        <v>99</v>
      </c>
      <c r="D7350" t="s">
        <v>100</v>
      </c>
      <c r="E7350">
        <v>16</v>
      </c>
      <c r="F7350" t="s">
        <v>62</v>
      </c>
      <c r="G7350">
        <v>80.102736157985206</v>
      </c>
      <c r="H7350">
        <v>0</v>
      </c>
      <c r="I7350">
        <v>7.9559928509674798</v>
      </c>
      <c r="J7350" s="1">
        <v>0</v>
      </c>
      <c r="K7350" s="1">
        <v>150</v>
      </c>
    </row>
    <row r="7351" spans="1:11">
      <c r="A7351" t="s">
        <v>34</v>
      </c>
      <c r="B7351" t="s">
        <v>129</v>
      </c>
      <c r="C7351" t="s">
        <v>99</v>
      </c>
      <c r="D7351" t="s">
        <v>100</v>
      </c>
      <c r="E7351">
        <v>16</v>
      </c>
      <c r="F7351" t="s">
        <v>90</v>
      </c>
      <c r="G7351">
        <v>80.102736157985206</v>
      </c>
      <c r="H7351">
        <v>0</v>
      </c>
      <c r="I7351">
        <v>0.98101977630086601</v>
      </c>
      <c r="J7351" s="1">
        <v>0</v>
      </c>
      <c r="K7351" s="1">
        <v>30.0983606557377</v>
      </c>
    </row>
    <row r="7352" spans="1:11">
      <c r="A7352" t="s">
        <v>34</v>
      </c>
      <c r="B7352" t="s">
        <v>129</v>
      </c>
      <c r="C7352" t="s">
        <v>99</v>
      </c>
      <c r="D7352" t="s">
        <v>100</v>
      </c>
      <c r="E7352">
        <v>16</v>
      </c>
      <c r="F7352" t="s">
        <v>90</v>
      </c>
      <c r="G7352">
        <v>80.102736157985206</v>
      </c>
      <c r="H7352">
        <v>1</v>
      </c>
      <c r="I7352">
        <v>4.59841877804147</v>
      </c>
      <c r="J7352" s="1">
        <v>30.0983606557377</v>
      </c>
      <c r="K7352" s="1">
        <v>150</v>
      </c>
    </row>
    <row r="7353" spans="1:11">
      <c r="A7353" t="s">
        <v>34</v>
      </c>
      <c r="B7353" t="s">
        <v>129</v>
      </c>
      <c r="C7353" t="s">
        <v>99</v>
      </c>
      <c r="D7353" t="s">
        <v>100</v>
      </c>
      <c r="E7353">
        <v>16</v>
      </c>
      <c r="F7353" t="s">
        <v>94</v>
      </c>
      <c r="G7353">
        <v>80.102736157985206</v>
      </c>
      <c r="H7353">
        <v>0</v>
      </c>
      <c r="I7353">
        <v>0.52821597276879295</v>
      </c>
      <c r="J7353" s="1">
        <v>0</v>
      </c>
      <c r="K7353" s="1">
        <v>150</v>
      </c>
    </row>
    <row r="7354" spans="1:11">
      <c r="A7354" t="s">
        <v>34</v>
      </c>
      <c r="B7354" t="s">
        <v>129</v>
      </c>
      <c r="C7354" t="s">
        <v>99</v>
      </c>
      <c r="D7354" t="s">
        <v>100</v>
      </c>
      <c r="E7354">
        <v>16</v>
      </c>
      <c r="F7354" t="s">
        <v>95</v>
      </c>
      <c r="G7354">
        <v>80.102736157985206</v>
      </c>
      <c r="H7354">
        <v>0</v>
      </c>
      <c r="I7354">
        <v>1.8984267555850701E-2</v>
      </c>
      <c r="J7354" s="1">
        <v>0</v>
      </c>
      <c r="K7354" s="1">
        <v>150</v>
      </c>
    </row>
    <row r="7355" spans="1:11">
      <c r="A7355" t="s">
        <v>34</v>
      </c>
      <c r="B7355" t="s">
        <v>129</v>
      </c>
      <c r="C7355" t="s">
        <v>99</v>
      </c>
      <c r="D7355" t="s">
        <v>100</v>
      </c>
      <c r="E7355">
        <v>16</v>
      </c>
      <c r="F7355" t="s">
        <v>66</v>
      </c>
      <c r="G7355">
        <v>80.102736157985206</v>
      </c>
      <c r="H7355">
        <v>0</v>
      </c>
      <c r="I7355">
        <v>0.12925840693951701</v>
      </c>
      <c r="J7355" s="1">
        <v>0</v>
      </c>
      <c r="K7355" s="1">
        <v>150</v>
      </c>
    </row>
    <row r="7356" spans="1:11">
      <c r="A7356" t="s">
        <v>34</v>
      </c>
      <c r="B7356" t="s">
        <v>129</v>
      </c>
      <c r="C7356" t="s">
        <v>99</v>
      </c>
      <c r="D7356" t="s">
        <v>100</v>
      </c>
      <c r="E7356">
        <v>16</v>
      </c>
      <c r="F7356" t="s">
        <v>56</v>
      </c>
      <c r="G7356">
        <v>80.102736157985206</v>
      </c>
      <c r="H7356">
        <v>0</v>
      </c>
      <c r="I7356">
        <v>2.4303945361213701</v>
      </c>
      <c r="J7356" s="1">
        <v>0</v>
      </c>
      <c r="K7356" s="1">
        <v>150</v>
      </c>
    </row>
    <row r="7357" spans="1:11">
      <c r="A7357" t="s">
        <v>34</v>
      </c>
      <c r="B7357" t="s">
        <v>129</v>
      </c>
      <c r="C7357" t="s">
        <v>99</v>
      </c>
      <c r="D7357" t="s">
        <v>100</v>
      </c>
      <c r="E7357">
        <v>16</v>
      </c>
      <c r="F7357" t="s">
        <v>82</v>
      </c>
      <c r="G7357">
        <v>80.102736157985206</v>
      </c>
      <c r="H7357">
        <v>0</v>
      </c>
      <c r="I7357">
        <v>-0.75662157475982805</v>
      </c>
      <c r="J7357" s="1">
        <v>0</v>
      </c>
      <c r="K7357" s="1">
        <v>150</v>
      </c>
    </row>
    <row r="7358" spans="1:11">
      <c r="A7358" t="s">
        <v>34</v>
      </c>
      <c r="B7358" t="s">
        <v>129</v>
      </c>
      <c r="C7358" t="s">
        <v>99</v>
      </c>
      <c r="D7358" t="s">
        <v>100</v>
      </c>
      <c r="E7358">
        <v>16</v>
      </c>
      <c r="F7358" t="s">
        <v>91</v>
      </c>
      <c r="G7358">
        <v>80.102736157985206</v>
      </c>
      <c r="H7358">
        <v>0</v>
      </c>
      <c r="I7358">
        <v>8.0820466498966001E-2</v>
      </c>
      <c r="J7358" s="1">
        <v>0</v>
      </c>
      <c r="K7358" s="1">
        <v>150</v>
      </c>
    </row>
    <row r="7359" spans="1:11">
      <c r="A7359" t="s">
        <v>34</v>
      </c>
      <c r="B7359" t="s">
        <v>129</v>
      </c>
      <c r="C7359" t="s">
        <v>99</v>
      </c>
      <c r="D7359" t="s">
        <v>100</v>
      </c>
      <c r="E7359">
        <v>16</v>
      </c>
      <c r="F7359" t="s">
        <v>92</v>
      </c>
      <c r="G7359">
        <v>80.102736157985206</v>
      </c>
      <c r="H7359">
        <v>0</v>
      </c>
      <c r="I7359">
        <v>2.3185806037591499E-2</v>
      </c>
      <c r="J7359" s="1">
        <v>0</v>
      </c>
      <c r="K7359" s="1">
        <v>150</v>
      </c>
    </row>
    <row r="7360" spans="1:11">
      <c r="A7360" t="s">
        <v>34</v>
      </c>
      <c r="B7360" t="s">
        <v>129</v>
      </c>
      <c r="C7360" t="s">
        <v>99</v>
      </c>
      <c r="D7360" t="s">
        <v>100</v>
      </c>
      <c r="E7360">
        <v>16</v>
      </c>
      <c r="F7360" t="s">
        <v>93</v>
      </c>
      <c r="G7360">
        <v>80.102736157985206</v>
      </c>
      <c r="H7360">
        <v>0</v>
      </c>
      <c r="I7360">
        <v>0.115776998360287</v>
      </c>
      <c r="J7360" s="1">
        <v>0</v>
      </c>
      <c r="K7360" s="1">
        <v>150</v>
      </c>
    </row>
    <row r="7361" spans="1:11">
      <c r="A7361" t="s">
        <v>34</v>
      </c>
      <c r="B7361" t="s">
        <v>129</v>
      </c>
      <c r="C7361" t="s">
        <v>99</v>
      </c>
      <c r="D7361" t="s">
        <v>100</v>
      </c>
      <c r="E7361">
        <v>16</v>
      </c>
      <c r="F7361" t="s">
        <v>55</v>
      </c>
      <c r="G7361">
        <v>80.102736157985206</v>
      </c>
      <c r="H7361">
        <v>0</v>
      </c>
      <c r="I7361">
        <v>2.28017895322651</v>
      </c>
      <c r="J7361" s="1">
        <v>0</v>
      </c>
      <c r="K7361" s="1">
        <v>150</v>
      </c>
    </row>
    <row r="7362" spans="1:11">
      <c r="A7362" t="s">
        <v>34</v>
      </c>
      <c r="B7362" t="s">
        <v>129</v>
      </c>
      <c r="C7362" t="s">
        <v>99</v>
      </c>
      <c r="D7362" t="s">
        <v>100</v>
      </c>
      <c r="E7362">
        <v>16</v>
      </c>
      <c r="F7362" t="s">
        <v>61</v>
      </c>
      <c r="G7362">
        <v>80.102736157985206</v>
      </c>
      <c r="H7362">
        <v>0</v>
      </c>
      <c r="I7362">
        <v>7.2115028539723296</v>
      </c>
      <c r="J7362" s="1">
        <v>0</v>
      </c>
      <c r="K7362" s="1">
        <v>150</v>
      </c>
    </row>
    <row r="7363" spans="1:11">
      <c r="A7363" t="s">
        <v>34</v>
      </c>
      <c r="B7363" t="s">
        <v>129</v>
      </c>
      <c r="C7363" t="s">
        <v>99</v>
      </c>
      <c r="D7363" t="s">
        <v>100</v>
      </c>
      <c r="E7363">
        <v>16</v>
      </c>
      <c r="F7363" t="s">
        <v>60</v>
      </c>
      <c r="G7363">
        <v>80.102736157985206</v>
      </c>
      <c r="H7363">
        <v>0</v>
      </c>
      <c r="I7363">
        <v>7.6297717892920902</v>
      </c>
      <c r="J7363" s="1">
        <v>0</v>
      </c>
      <c r="K7363" s="1">
        <v>150</v>
      </c>
    </row>
    <row r="7364" spans="1:11">
      <c r="A7364" t="s">
        <v>34</v>
      </c>
      <c r="B7364" t="s">
        <v>129</v>
      </c>
      <c r="C7364" t="s">
        <v>99</v>
      </c>
      <c r="D7364" t="s">
        <v>100</v>
      </c>
      <c r="E7364">
        <v>16</v>
      </c>
      <c r="F7364" t="s">
        <v>57</v>
      </c>
      <c r="G7364">
        <v>80.102736157985206</v>
      </c>
      <c r="H7364">
        <v>0</v>
      </c>
      <c r="I7364">
        <v>1.04616022085896</v>
      </c>
      <c r="J7364" s="1">
        <v>0</v>
      </c>
      <c r="K7364" s="1">
        <v>150</v>
      </c>
    </row>
    <row r="7365" spans="1:11">
      <c r="A7365" t="s">
        <v>34</v>
      </c>
      <c r="B7365" t="s">
        <v>129</v>
      </c>
      <c r="C7365" t="s">
        <v>99</v>
      </c>
      <c r="D7365" t="s">
        <v>100</v>
      </c>
      <c r="E7365">
        <v>16</v>
      </c>
      <c r="F7365" t="s">
        <v>59</v>
      </c>
      <c r="G7365">
        <v>80.102736157985206</v>
      </c>
      <c r="H7365">
        <v>0</v>
      </c>
      <c r="I7365">
        <v>3.4837255878973199</v>
      </c>
      <c r="J7365" s="1">
        <v>0</v>
      </c>
      <c r="K7365" s="1">
        <v>150</v>
      </c>
    </row>
    <row r="7366" spans="1:11">
      <c r="A7366" t="s">
        <v>34</v>
      </c>
      <c r="B7366" t="s">
        <v>129</v>
      </c>
      <c r="C7366" t="s">
        <v>99</v>
      </c>
      <c r="D7366" t="s">
        <v>100</v>
      </c>
      <c r="E7366">
        <v>16</v>
      </c>
      <c r="F7366" t="s">
        <v>83</v>
      </c>
      <c r="G7366">
        <v>80.102736157985206</v>
      </c>
      <c r="H7366">
        <v>0</v>
      </c>
      <c r="I7366">
        <v>-0.36313079310410901</v>
      </c>
      <c r="J7366" s="1">
        <v>0</v>
      </c>
      <c r="K7366" s="1">
        <v>150</v>
      </c>
    </row>
    <row r="7367" spans="1:11">
      <c r="A7367" t="s">
        <v>34</v>
      </c>
      <c r="B7367" t="s">
        <v>129</v>
      </c>
      <c r="C7367" t="s">
        <v>99</v>
      </c>
      <c r="D7367" t="s">
        <v>100</v>
      </c>
      <c r="E7367">
        <v>16</v>
      </c>
      <c r="F7367" t="s">
        <v>65</v>
      </c>
      <c r="G7367">
        <v>80.102736157985206</v>
      </c>
      <c r="H7367">
        <v>0</v>
      </c>
      <c r="I7367">
        <v>-1.40347992242588</v>
      </c>
      <c r="J7367" s="1">
        <v>0</v>
      </c>
      <c r="K7367" s="1">
        <v>150</v>
      </c>
    </row>
    <row r="7368" spans="1:11">
      <c r="A7368" t="s">
        <v>34</v>
      </c>
      <c r="B7368" t="s">
        <v>129</v>
      </c>
      <c r="C7368" t="s">
        <v>99</v>
      </c>
      <c r="D7368" t="s">
        <v>100</v>
      </c>
      <c r="E7368">
        <v>16</v>
      </c>
      <c r="F7368" t="s">
        <v>64</v>
      </c>
      <c r="G7368">
        <v>80.102736157985206</v>
      </c>
      <c r="H7368">
        <v>0</v>
      </c>
      <c r="I7368">
        <v>0.18081379070880199</v>
      </c>
      <c r="J7368" s="1">
        <v>0</v>
      </c>
      <c r="K7368" s="1">
        <v>150</v>
      </c>
    </row>
    <row r="7369" spans="1:11">
      <c r="A7369" t="s">
        <v>34</v>
      </c>
      <c r="B7369" t="s">
        <v>129</v>
      </c>
      <c r="C7369" t="s">
        <v>99</v>
      </c>
      <c r="D7369" t="s">
        <v>100</v>
      </c>
      <c r="E7369">
        <v>16</v>
      </c>
      <c r="F7369" t="s">
        <v>17</v>
      </c>
      <c r="G7369">
        <v>80.102736157985206</v>
      </c>
      <c r="H7369">
        <v>0</v>
      </c>
      <c r="I7369">
        <v>-18.171490125618298</v>
      </c>
      <c r="J7369" s="1">
        <v>0</v>
      </c>
      <c r="K7369" s="1">
        <v>150</v>
      </c>
    </row>
    <row r="7370" spans="1:11">
      <c r="A7370" t="s">
        <v>34</v>
      </c>
      <c r="B7370" t="s">
        <v>129</v>
      </c>
      <c r="C7370" t="s">
        <v>99</v>
      </c>
      <c r="D7370" t="s">
        <v>100</v>
      </c>
      <c r="E7370">
        <v>16</v>
      </c>
      <c r="F7370" t="s">
        <v>63</v>
      </c>
      <c r="G7370">
        <v>80.102736157985206</v>
      </c>
      <c r="H7370">
        <v>0</v>
      </c>
      <c r="I7370">
        <v>5.5862531733022003</v>
      </c>
      <c r="J7370" s="1">
        <v>0</v>
      </c>
      <c r="K7370" s="1">
        <v>150</v>
      </c>
    </row>
    <row r="7371" spans="1:11">
      <c r="A7371" t="s">
        <v>34</v>
      </c>
      <c r="B7371" t="s">
        <v>129</v>
      </c>
      <c r="C7371" t="s">
        <v>99</v>
      </c>
      <c r="D7371" t="s">
        <v>100</v>
      </c>
      <c r="E7371">
        <v>16</v>
      </c>
      <c r="F7371" t="s">
        <v>72</v>
      </c>
      <c r="G7371">
        <v>80.102736157985206</v>
      </c>
      <c r="H7371">
        <v>0</v>
      </c>
      <c r="I7371">
        <v>-22.1497722159822</v>
      </c>
      <c r="J7371" s="1">
        <v>0</v>
      </c>
      <c r="K7371" s="1">
        <v>150</v>
      </c>
    </row>
    <row r="7372" spans="1:11">
      <c r="A7372" t="s">
        <v>34</v>
      </c>
      <c r="B7372" t="s">
        <v>129</v>
      </c>
      <c r="C7372" t="s">
        <v>99</v>
      </c>
      <c r="D7372" t="s">
        <v>100</v>
      </c>
      <c r="E7372">
        <v>17</v>
      </c>
      <c r="F7372" t="s">
        <v>62</v>
      </c>
      <c r="G7372">
        <v>74.717924608888495</v>
      </c>
      <c r="H7372">
        <v>0</v>
      </c>
      <c r="I7372">
        <v>8.4587554278974206</v>
      </c>
      <c r="J7372" s="1">
        <v>0</v>
      </c>
      <c r="K7372" s="1">
        <v>150</v>
      </c>
    </row>
    <row r="7373" spans="1:11">
      <c r="A7373" t="s">
        <v>34</v>
      </c>
      <c r="B7373" t="s">
        <v>129</v>
      </c>
      <c r="C7373" t="s">
        <v>99</v>
      </c>
      <c r="D7373" t="s">
        <v>100</v>
      </c>
      <c r="E7373">
        <v>17</v>
      </c>
      <c r="F7373" t="s">
        <v>90</v>
      </c>
      <c r="G7373">
        <v>74.717924608888495</v>
      </c>
      <c r="H7373">
        <v>0</v>
      </c>
      <c r="I7373">
        <v>0.84172541449639304</v>
      </c>
      <c r="J7373" s="1">
        <v>0</v>
      </c>
      <c r="K7373" s="1">
        <v>29.7540983606557</v>
      </c>
    </row>
    <row r="7374" spans="1:11">
      <c r="A7374" t="s">
        <v>34</v>
      </c>
      <c r="B7374" t="s">
        <v>129</v>
      </c>
      <c r="C7374" t="s">
        <v>99</v>
      </c>
      <c r="D7374" t="s">
        <v>100</v>
      </c>
      <c r="E7374">
        <v>17</v>
      </c>
      <c r="F7374" t="s">
        <v>90</v>
      </c>
      <c r="G7374">
        <v>74.717924608888495</v>
      </c>
      <c r="H7374">
        <v>1</v>
      </c>
      <c r="I7374">
        <v>4.3407713986344696</v>
      </c>
      <c r="J7374" s="1">
        <v>29.7540983606557</v>
      </c>
      <c r="K7374" s="1">
        <v>150</v>
      </c>
    </row>
    <row r="7375" spans="1:11">
      <c r="A7375" t="s">
        <v>34</v>
      </c>
      <c r="B7375" t="s">
        <v>129</v>
      </c>
      <c r="C7375" t="s">
        <v>99</v>
      </c>
      <c r="D7375" t="s">
        <v>100</v>
      </c>
      <c r="E7375">
        <v>17</v>
      </c>
      <c r="F7375" t="s">
        <v>94</v>
      </c>
      <c r="G7375">
        <v>74.717924608888495</v>
      </c>
      <c r="H7375">
        <v>0</v>
      </c>
      <c r="I7375">
        <v>0.49201112176178302</v>
      </c>
      <c r="J7375" s="1">
        <v>0</v>
      </c>
      <c r="K7375" s="1">
        <v>150</v>
      </c>
    </row>
    <row r="7376" spans="1:11">
      <c r="A7376" t="s">
        <v>34</v>
      </c>
      <c r="B7376" t="s">
        <v>129</v>
      </c>
      <c r="C7376" t="s">
        <v>99</v>
      </c>
      <c r="D7376" t="s">
        <v>100</v>
      </c>
      <c r="E7376">
        <v>17</v>
      </c>
      <c r="F7376" t="s">
        <v>95</v>
      </c>
      <c r="G7376">
        <v>74.717924608888495</v>
      </c>
      <c r="H7376">
        <v>0</v>
      </c>
      <c r="I7376">
        <v>0.15785816926408799</v>
      </c>
      <c r="J7376" s="1">
        <v>0</v>
      </c>
      <c r="K7376" s="1">
        <v>150</v>
      </c>
    </row>
    <row r="7377" spans="1:11">
      <c r="A7377" t="s">
        <v>34</v>
      </c>
      <c r="B7377" t="s">
        <v>129</v>
      </c>
      <c r="C7377" t="s">
        <v>99</v>
      </c>
      <c r="D7377" t="s">
        <v>100</v>
      </c>
      <c r="E7377">
        <v>17</v>
      </c>
      <c r="F7377" t="s">
        <v>66</v>
      </c>
      <c r="G7377">
        <v>74.717924608888495</v>
      </c>
      <c r="H7377">
        <v>0</v>
      </c>
      <c r="I7377">
        <v>6.2495252685456997</v>
      </c>
      <c r="J7377" s="1">
        <v>0</v>
      </c>
      <c r="K7377" s="1">
        <v>150</v>
      </c>
    </row>
    <row r="7378" spans="1:11">
      <c r="A7378" t="s">
        <v>34</v>
      </c>
      <c r="B7378" t="s">
        <v>129</v>
      </c>
      <c r="C7378" t="s">
        <v>99</v>
      </c>
      <c r="D7378" t="s">
        <v>100</v>
      </c>
      <c r="E7378">
        <v>17</v>
      </c>
      <c r="F7378" t="s">
        <v>56</v>
      </c>
      <c r="G7378">
        <v>74.717924608888495</v>
      </c>
      <c r="H7378">
        <v>0</v>
      </c>
      <c r="I7378">
        <v>4.4389166683733201</v>
      </c>
      <c r="J7378" s="1">
        <v>0</v>
      </c>
      <c r="K7378" s="1">
        <v>150</v>
      </c>
    </row>
    <row r="7379" spans="1:11">
      <c r="A7379" t="s">
        <v>34</v>
      </c>
      <c r="B7379" t="s">
        <v>129</v>
      </c>
      <c r="C7379" t="s">
        <v>99</v>
      </c>
      <c r="D7379" t="s">
        <v>100</v>
      </c>
      <c r="E7379">
        <v>17</v>
      </c>
      <c r="F7379" t="s">
        <v>82</v>
      </c>
      <c r="G7379">
        <v>74.717924608888495</v>
      </c>
      <c r="H7379">
        <v>0</v>
      </c>
      <c r="I7379">
        <v>-0.54279325136386403</v>
      </c>
      <c r="J7379" s="1">
        <v>0</v>
      </c>
      <c r="K7379" s="1">
        <v>150</v>
      </c>
    </row>
    <row r="7380" spans="1:11">
      <c r="A7380" t="s">
        <v>34</v>
      </c>
      <c r="B7380" t="s">
        <v>129</v>
      </c>
      <c r="C7380" t="s">
        <v>99</v>
      </c>
      <c r="D7380" t="s">
        <v>100</v>
      </c>
      <c r="E7380">
        <v>17</v>
      </c>
      <c r="F7380" t="s">
        <v>91</v>
      </c>
      <c r="G7380">
        <v>74.717924608888495</v>
      </c>
      <c r="H7380">
        <v>0</v>
      </c>
      <c r="I7380">
        <v>1.56769419309103E-2</v>
      </c>
      <c r="J7380" s="1">
        <v>0</v>
      </c>
      <c r="K7380" s="1">
        <v>150</v>
      </c>
    </row>
    <row r="7381" spans="1:11">
      <c r="A7381" t="s">
        <v>34</v>
      </c>
      <c r="B7381" t="s">
        <v>129</v>
      </c>
      <c r="C7381" t="s">
        <v>99</v>
      </c>
      <c r="D7381" t="s">
        <v>100</v>
      </c>
      <c r="E7381">
        <v>17</v>
      </c>
      <c r="F7381" t="s">
        <v>92</v>
      </c>
      <c r="G7381">
        <v>74.717924608888495</v>
      </c>
      <c r="H7381">
        <v>0</v>
      </c>
      <c r="I7381">
        <v>6.3834534458354505E-2</v>
      </c>
      <c r="J7381" s="1">
        <v>0</v>
      </c>
      <c r="K7381" s="1">
        <v>150</v>
      </c>
    </row>
    <row r="7382" spans="1:11">
      <c r="A7382" t="s">
        <v>34</v>
      </c>
      <c r="B7382" t="s">
        <v>129</v>
      </c>
      <c r="C7382" t="s">
        <v>99</v>
      </c>
      <c r="D7382" t="s">
        <v>100</v>
      </c>
      <c r="E7382">
        <v>17</v>
      </c>
      <c r="F7382" t="s">
        <v>93</v>
      </c>
      <c r="G7382">
        <v>74.717924608888495</v>
      </c>
      <c r="H7382">
        <v>0</v>
      </c>
      <c r="I7382">
        <v>0.169134009327365</v>
      </c>
      <c r="J7382" s="1">
        <v>0</v>
      </c>
      <c r="K7382" s="1">
        <v>150</v>
      </c>
    </row>
    <row r="7383" spans="1:11">
      <c r="A7383" t="s">
        <v>34</v>
      </c>
      <c r="B7383" t="s">
        <v>129</v>
      </c>
      <c r="C7383" t="s">
        <v>99</v>
      </c>
      <c r="D7383" t="s">
        <v>100</v>
      </c>
      <c r="E7383">
        <v>17</v>
      </c>
      <c r="F7383" t="s">
        <v>55</v>
      </c>
      <c r="G7383">
        <v>74.717924608888495</v>
      </c>
      <c r="H7383">
        <v>0</v>
      </c>
      <c r="I7383">
        <v>7.0298319442014296</v>
      </c>
      <c r="J7383" s="1">
        <v>0</v>
      </c>
      <c r="K7383" s="1">
        <v>150</v>
      </c>
    </row>
    <row r="7384" spans="1:11">
      <c r="A7384" t="s">
        <v>34</v>
      </c>
      <c r="B7384" t="s">
        <v>129</v>
      </c>
      <c r="C7384" t="s">
        <v>99</v>
      </c>
      <c r="D7384" t="s">
        <v>100</v>
      </c>
      <c r="E7384">
        <v>17</v>
      </c>
      <c r="F7384" t="s">
        <v>61</v>
      </c>
      <c r="G7384">
        <v>74.717924608888495</v>
      </c>
      <c r="H7384">
        <v>0</v>
      </c>
      <c r="I7384">
        <v>7.45700261996903</v>
      </c>
      <c r="J7384" s="1">
        <v>0</v>
      </c>
      <c r="K7384" s="1">
        <v>150</v>
      </c>
    </row>
    <row r="7385" spans="1:11">
      <c r="A7385" t="s">
        <v>34</v>
      </c>
      <c r="B7385" t="s">
        <v>129</v>
      </c>
      <c r="C7385" t="s">
        <v>99</v>
      </c>
      <c r="D7385" t="s">
        <v>100</v>
      </c>
      <c r="E7385">
        <v>17</v>
      </c>
      <c r="F7385" t="s">
        <v>60</v>
      </c>
      <c r="G7385">
        <v>74.717924608888495</v>
      </c>
      <c r="H7385">
        <v>0</v>
      </c>
      <c r="I7385">
        <v>7.5682750034879103</v>
      </c>
      <c r="J7385" s="1">
        <v>0</v>
      </c>
      <c r="K7385" s="1">
        <v>150</v>
      </c>
    </row>
    <row r="7386" spans="1:11">
      <c r="A7386" t="s">
        <v>34</v>
      </c>
      <c r="B7386" t="s">
        <v>129</v>
      </c>
      <c r="C7386" t="s">
        <v>99</v>
      </c>
      <c r="D7386" t="s">
        <v>100</v>
      </c>
      <c r="E7386">
        <v>17</v>
      </c>
      <c r="F7386" t="s">
        <v>57</v>
      </c>
      <c r="G7386">
        <v>74.717924608888495</v>
      </c>
      <c r="H7386">
        <v>0</v>
      </c>
      <c r="I7386">
        <v>0.47217000318208002</v>
      </c>
      <c r="J7386" s="1">
        <v>0</v>
      </c>
      <c r="K7386" s="1">
        <v>150</v>
      </c>
    </row>
    <row r="7387" spans="1:11">
      <c r="A7387" t="s">
        <v>34</v>
      </c>
      <c r="B7387" t="s">
        <v>129</v>
      </c>
      <c r="C7387" t="s">
        <v>99</v>
      </c>
      <c r="D7387" t="s">
        <v>100</v>
      </c>
      <c r="E7387">
        <v>17</v>
      </c>
      <c r="F7387" t="s">
        <v>59</v>
      </c>
      <c r="G7387">
        <v>74.717924608888495</v>
      </c>
      <c r="H7387">
        <v>0</v>
      </c>
      <c r="I7387">
        <v>3.47182135257103</v>
      </c>
      <c r="J7387" s="1">
        <v>0</v>
      </c>
      <c r="K7387" s="1">
        <v>150</v>
      </c>
    </row>
    <row r="7388" spans="1:11">
      <c r="A7388" t="s">
        <v>34</v>
      </c>
      <c r="B7388" t="s">
        <v>129</v>
      </c>
      <c r="C7388" t="s">
        <v>99</v>
      </c>
      <c r="D7388" t="s">
        <v>100</v>
      </c>
      <c r="E7388">
        <v>17</v>
      </c>
      <c r="F7388" t="s">
        <v>83</v>
      </c>
      <c r="G7388">
        <v>74.717924608888495</v>
      </c>
      <c r="H7388">
        <v>0</v>
      </c>
      <c r="I7388">
        <v>-0.105948979940455</v>
      </c>
      <c r="J7388" s="1">
        <v>0</v>
      </c>
      <c r="K7388" s="1">
        <v>150</v>
      </c>
    </row>
    <row r="7389" spans="1:11">
      <c r="A7389" t="s">
        <v>34</v>
      </c>
      <c r="B7389" t="s">
        <v>129</v>
      </c>
      <c r="C7389" t="s">
        <v>99</v>
      </c>
      <c r="D7389" t="s">
        <v>100</v>
      </c>
      <c r="E7389">
        <v>17</v>
      </c>
      <c r="F7389" t="s">
        <v>65</v>
      </c>
      <c r="G7389">
        <v>74.717924608888495</v>
      </c>
      <c r="H7389">
        <v>0</v>
      </c>
      <c r="I7389">
        <v>4.02670414766542</v>
      </c>
      <c r="J7389" s="1">
        <v>0</v>
      </c>
      <c r="K7389" s="1">
        <v>150</v>
      </c>
    </row>
    <row r="7390" spans="1:11">
      <c r="A7390" t="s">
        <v>34</v>
      </c>
      <c r="B7390" t="s">
        <v>129</v>
      </c>
      <c r="C7390" t="s">
        <v>99</v>
      </c>
      <c r="D7390" t="s">
        <v>100</v>
      </c>
      <c r="E7390">
        <v>17</v>
      </c>
      <c r="F7390" t="s">
        <v>64</v>
      </c>
      <c r="G7390">
        <v>74.717924608888495</v>
      </c>
      <c r="H7390">
        <v>0</v>
      </c>
      <c r="I7390">
        <v>0.95392095538570199</v>
      </c>
      <c r="J7390" s="1">
        <v>0</v>
      </c>
      <c r="K7390" s="1">
        <v>150</v>
      </c>
    </row>
    <row r="7391" spans="1:11">
      <c r="A7391" t="s">
        <v>34</v>
      </c>
      <c r="B7391" t="s">
        <v>129</v>
      </c>
      <c r="C7391" t="s">
        <v>99</v>
      </c>
      <c r="D7391" t="s">
        <v>100</v>
      </c>
      <c r="E7391">
        <v>17</v>
      </c>
      <c r="F7391" t="s">
        <v>17</v>
      </c>
      <c r="G7391">
        <v>74.717924608888495</v>
      </c>
      <c r="H7391">
        <v>0</v>
      </c>
      <c r="I7391">
        <v>-12.734670128820699</v>
      </c>
      <c r="J7391" s="1">
        <v>0</v>
      </c>
      <c r="K7391" s="1">
        <v>150</v>
      </c>
    </row>
    <row r="7392" spans="1:11">
      <c r="A7392" t="s">
        <v>34</v>
      </c>
      <c r="B7392" t="s">
        <v>129</v>
      </c>
      <c r="C7392" t="s">
        <v>99</v>
      </c>
      <c r="D7392" t="s">
        <v>100</v>
      </c>
      <c r="E7392">
        <v>17</v>
      </c>
      <c r="F7392" t="s">
        <v>63</v>
      </c>
      <c r="G7392">
        <v>74.717924608888495</v>
      </c>
      <c r="H7392">
        <v>0</v>
      </c>
      <c r="I7392">
        <v>5.7894691485846597</v>
      </c>
      <c r="J7392" s="1">
        <v>0</v>
      </c>
      <c r="K7392" s="1">
        <v>150</v>
      </c>
    </row>
    <row r="7393" spans="1:11">
      <c r="A7393" t="s">
        <v>34</v>
      </c>
      <c r="B7393" t="s">
        <v>129</v>
      </c>
      <c r="C7393" t="s">
        <v>99</v>
      </c>
      <c r="D7393" t="s">
        <v>100</v>
      </c>
      <c r="E7393">
        <v>17</v>
      </c>
      <c r="F7393" t="s">
        <v>72</v>
      </c>
      <c r="G7393">
        <v>74.717924608888495</v>
      </c>
      <c r="H7393">
        <v>0</v>
      </c>
      <c r="I7393">
        <v>-17.309802486477899</v>
      </c>
      <c r="J7393" s="1">
        <v>0</v>
      </c>
      <c r="K7393" s="1">
        <v>150</v>
      </c>
    </row>
    <row r="7394" spans="1:11">
      <c r="A7394" t="s">
        <v>34</v>
      </c>
      <c r="B7394" t="s">
        <v>129</v>
      </c>
      <c r="C7394" t="s">
        <v>99</v>
      </c>
      <c r="D7394" t="s">
        <v>100</v>
      </c>
      <c r="E7394">
        <v>18</v>
      </c>
      <c r="F7394" t="s">
        <v>62</v>
      </c>
      <c r="G7394">
        <v>72.548095889852306</v>
      </c>
      <c r="H7394">
        <v>0</v>
      </c>
      <c r="I7394">
        <v>6.6071371171190396</v>
      </c>
      <c r="J7394" s="1">
        <v>0</v>
      </c>
      <c r="K7394" s="1">
        <v>150</v>
      </c>
    </row>
    <row r="7395" spans="1:11">
      <c r="A7395" t="s">
        <v>34</v>
      </c>
      <c r="B7395" t="s">
        <v>129</v>
      </c>
      <c r="C7395" t="s">
        <v>99</v>
      </c>
      <c r="D7395" t="s">
        <v>100</v>
      </c>
      <c r="E7395">
        <v>18</v>
      </c>
      <c r="F7395" t="s">
        <v>90</v>
      </c>
      <c r="G7395">
        <v>72.548095889852306</v>
      </c>
      <c r="H7395">
        <v>0</v>
      </c>
      <c r="I7395">
        <v>0.79801865118414195</v>
      </c>
      <c r="J7395" s="1">
        <v>0</v>
      </c>
      <c r="K7395" s="1">
        <v>29.9016393442623</v>
      </c>
    </row>
    <row r="7396" spans="1:11">
      <c r="A7396" t="s">
        <v>34</v>
      </c>
      <c r="B7396" t="s">
        <v>129</v>
      </c>
      <c r="C7396" t="s">
        <v>99</v>
      </c>
      <c r="D7396" t="s">
        <v>100</v>
      </c>
      <c r="E7396">
        <v>18</v>
      </c>
      <c r="F7396" t="s">
        <v>90</v>
      </c>
      <c r="G7396">
        <v>72.548095889852306</v>
      </c>
      <c r="H7396">
        <v>1</v>
      </c>
      <c r="I7396">
        <v>8.0625892292880508</v>
      </c>
      <c r="J7396" s="1">
        <v>29.9016393442623</v>
      </c>
      <c r="K7396" s="1">
        <v>150</v>
      </c>
    </row>
    <row r="7397" spans="1:11">
      <c r="A7397" t="s">
        <v>34</v>
      </c>
      <c r="B7397" t="s">
        <v>129</v>
      </c>
      <c r="C7397" t="s">
        <v>99</v>
      </c>
      <c r="D7397" t="s">
        <v>100</v>
      </c>
      <c r="E7397">
        <v>18</v>
      </c>
      <c r="F7397" t="s">
        <v>94</v>
      </c>
      <c r="G7397">
        <v>72.548095889852306</v>
      </c>
      <c r="H7397">
        <v>0</v>
      </c>
      <c r="I7397">
        <v>0.48185484426638397</v>
      </c>
      <c r="J7397" s="1">
        <v>0</v>
      </c>
      <c r="K7397" s="1">
        <v>150</v>
      </c>
    </row>
    <row r="7398" spans="1:11">
      <c r="A7398" t="s">
        <v>34</v>
      </c>
      <c r="B7398" t="s">
        <v>129</v>
      </c>
      <c r="C7398" t="s">
        <v>99</v>
      </c>
      <c r="D7398" t="s">
        <v>100</v>
      </c>
      <c r="E7398">
        <v>18</v>
      </c>
      <c r="F7398" t="s">
        <v>95</v>
      </c>
      <c r="G7398">
        <v>72.548095889852306</v>
      </c>
      <c r="H7398">
        <v>0</v>
      </c>
      <c r="I7398">
        <v>0.15333627149024101</v>
      </c>
      <c r="J7398" s="1">
        <v>0</v>
      </c>
      <c r="K7398" s="1">
        <v>150</v>
      </c>
    </row>
    <row r="7399" spans="1:11">
      <c r="A7399" t="s">
        <v>34</v>
      </c>
      <c r="B7399" t="s">
        <v>129</v>
      </c>
      <c r="C7399" t="s">
        <v>99</v>
      </c>
      <c r="D7399" t="s">
        <v>100</v>
      </c>
      <c r="E7399">
        <v>18</v>
      </c>
      <c r="F7399" t="s">
        <v>66</v>
      </c>
      <c r="G7399">
        <v>72.548095889852306</v>
      </c>
      <c r="H7399">
        <v>0</v>
      </c>
      <c r="I7399">
        <v>4.8836604083341699</v>
      </c>
      <c r="J7399" s="1">
        <v>0</v>
      </c>
      <c r="K7399" s="1">
        <v>150</v>
      </c>
    </row>
    <row r="7400" spans="1:11">
      <c r="A7400" t="s">
        <v>34</v>
      </c>
      <c r="B7400" t="s">
        <v>129</v>
      </c>
      <c r="C7400" t="s">
        <v>99</v>
      </c>
      <c r="D7400" t="s">
        <v>100</v>
      </c>
      <c r="E7400">
        <v>18</v>
      </c>
      <c r="F7400" t="s">
        <v>56</v>
      </c>
      <c r="G7400">
        <v>72.548095889852306</v>
      </c>
      <c r="H7400">
        <v>0</v>
      </c>
      <c r="I7400">
        <v>7.09638273467068</v>
      </c>
      <c r="J7400" s="1">
        <v>0</v>
      </c>
      <c r="K7400" s="1">
        <v>150</v>
      </c>
    </row>
    <row r="7401" spans="1:11">
      <c r="A7401" t="s">
        <v>34</v>
      </c>
      <c r="B7401" t="s">
        <v>129</v>
      </c>
      <c r="C7401" t="s">
        <v>99</v>
      </c>
      <c r="D7401" t="s">
        <v>100</v>
      </c>
      <c r="E7401">
        <v>18</v>
      </c>
      <c r="F7401" t="s">
        <v>82</v>
      </c>
      <c r="G7401">
        <v>72.548095889852306</v>
      </c>
      <c r="H7401">
        <v>0</v>
      </c>
      <c r="I7401">
        <v>-2.2156349131551898</v>
      </c>
      <c r="J7401" s="1">
        <v>0</v>
      </c>
      <c r="K7401" s="1">
        <v>150</v>
      </c>
    </row>
    <row r="7402" spans="1:11">
      <c r="A7402" t="s">
        <v>34</v>
      </c>
      <c r="B7402" t="s">
        <v>129</v>
      </c>
      <c r="C7402" t="s">
        <v>99</v>
      </c>
      <c r="D7402" t="s">
        <v>100</v>
      </c>
      <c r="E7402">
        <v>18</v>
      </c>
      <c r="F7402" t="s">
        <v>91</v>
      </c>
      <c r="G7402">
        <v>72.548095889852306</v>
      </c>
      <c r="H7402">
        <v>0</v>
      </c>
      <c r="I7402">
        <v>-1.9179110243093302E-2</v>
      </c>
      <c r="J7402" s="1">
        <v>0</v>
      </c>
      <c r="K7402" s="1">
        <v>150</v>
      </c>
    </row>
    <row r="7403" spans="1:11">
      <c r="A7403" t="s">
        <v>34</v>
      </c>
      <c r="B7403" t="s">
        <v>129</v>
      </c>
      <c r="C7403" t="s">
        <v>99</v>
      </c>
      <c r="D7403" t="s">
        <v>100</v>
      </c>
      <c r="E7403">
        <v>18</v>
      </c>
      <c r="F7403" t="s">
        <v>92</v>
      </c>
      <c r="G7403">
        <v>72.548095889852306</v>
      </c>
      <c r="H7403">
        <v>0</v>
      </c>
      <c r="I7403">
        <v>0.10412950725727201</v>
      </c>
      <c r="J7403" s="1">
        <v>0</v>
      </c>
      <c r="K7403" s="1">
        <v>150</v>
      </c>
    </row>
    <row r="7404" spans="1:11">
      <c r="A7404" t="s">
        <v>34</v>
      </c>
      <c r="B7404" t="s">
        <v>129</v>
      </c>
      <c r="C7404" t="s">
        <v>99</v>
      </c>
      <c r="D7404" t="s">
        <v>100</v>
      </c>
      <c r="E7404">
        <v>18</v>
      </c>
      <c r="F7404" t="s">
        <v>93</v>
      </c>
      <c r="G7404">
        <v>72.548095889852306</v>
      </c>
      <c r="H7404">
        <v>0</v>
      </c>
      <c r="I7404">
        <v>0.200240927555634</v>
      </c>
      <c r="J7404" s="1">
        <v>0</v>
      </c>
      <c r="K7404" s="1">
        <v>150</v>
      </c>
    </row>
    <row r="7405" spans="1:11">
      <c r="A7405" t="s">
        <v>34</v>
      </c>
      <c r="B7405" t="s">
        <v>129</v>
      </c>
      <c r="C7405" t="s">
        <v>99</v>
      </c>
      <c r="D7405" t="s">
        <v>100</v>
      </c>
      <c r="E7405">
        <v>18</v>
      </c>
      <c r="F7405" t="s">
        <v>55</v>
      </c>
      <c r="G7405">
        <v>72.548095889852306</v>
      </c>
      <c r="H7405">
        <v>0</v>
      </c>
      <c r="I7405">
        <v>7.7657412237899202</v>
      </c>
      <c r="J7405" s="1">
        <v>0</v>
      </c>
      <c r="K7405" s="1">
        <v>150</v>
      </c>
    </row>
    <row r="7406" spans="1:11">
      <c r="A7406" t="s">
        <v>34</v>
      </c>
      <c r="B7406" t="s">
        <v>129</v>
      </c>
      <c r="C7406" t="s">
        <v>99</v>
      </c>
      <c r="D7406" t="s">
        <v>100</v>
      </c>
      <c r="E7406">
        <v>18</v>
      </c>
      <c r="F7406" t="s">
        <v>61</v>
      </c>
      <c r="G7406">
        <v>72.548095889852306</v>
      </c>
      <c r="H7406">
        <v>0</v>
      </c>
      <c r="I7406">
        <v>6.0679235053634102</v>
      </c>
      <c r="J7406" s="1">
        <v>0</v>
      </c>
      <c r="K7406" s="1">
        <v>150</v>
      </c>
    </row>
    <row r="7407" spans="1:11">
      <c r="A7407" t="s">
        <v>34</v>
      </c>
      <c r="B7407" t="s">
        <v>129</v>
      </c>
      <c r="C7407" t="s">
        <v>99</v>
      </c>
      <c r="D7407" t="s">
        <v>100</v>
      </c>
      <c r="E7407">
        <v>18</v>
      </c>
      <c r="F7407" t="s">
        <v>60</v>
      </c>
      <c r="G7407">
        <v>72.548095889852306</v>
      </c>
      <c r="H7407">
        <v>0</v>
      </c>
      <c r="I7407">
        <v>5.9848450997239597</v>
      </c>
      <c r="J7407" s="1">
        <v>0</v>
      </c>
      <c r="K7407" s="1">
        <v>150</v>
      </c>
    </row>
    <row r="7408" spans="1:11">
      <c r="A7408" t="s">
        <v>34</v>
      </c>
      <c r="B7408" t="s">
        <v>129</v>
      </c>
      <c r="C7408" t="s">
        <v>99</v>
      </c>
      <c r="D7408" t="s">
        <v>100</v>
      </c>
      <c r="E7408">
        <v>18</v>
      </c>
      <c r="F7408" t="s">
        <v>57</v>
      </c>
      <c r="G7408">
        <v>72.548095889852306</v>
      </c>
      <c r="H7408">
        <v>0</v>
      </c>
      <c r="I7408">
        <v>0.52400981789902101</v>
      </c>
      <c r="J7408" s="1">
        <v>0</v>
      </c>
      <c r="K7408" s="1">
        <v>150</v>
      </c>
    </row>
    <row r="7409" spans="1:11">
      <c r="A7409" t="s">
        <v>34</v>
      </c>
      <c r="B7409" t="s">
        <v>129</v>
      </c>
      <c r="C7409" t="s">
        <v>99</v>
      </c>
      <c r="D7409" t="s">
        <v>100</v>
      </c>
      <c r="E7409">
        <v>18</v>
      </c>
      <c r="F7409" t="s">
        <v>59</v>
      </c>
      <c r="G7409">
        <v>72.548095889852306</v>
      </c>
      <c r="H7409">
        <v>0</v>
      </c>
      <c r="I7409">
        <v>3.0400738030848702</v>
      </c>
      <c r="J7409" s="1">
        <v>0</v>
      </c>
      <c r="K7409" s="1">
        <v>150</v>
      </c>
    </row>
    <row r="7410" spans="1:11">
      <c r="A7410" t="s">
        <v>34</v>
      </c>
      <c r="B7410" t="s">
        <v>129</v>
      </c>
      <c r="C7410" t="s">
        <v>99</v>
      </c>
      <c r="D7410" t="s">
        <v>100</v>
      </c>
      <c r="E7410">
        <v>18</v>
      </c>
      <c r="F7410" t="s">
        <v>83</v>
      </c>
      <c r="G7410">
        <v>72.548095889852306</v>
      </c>
      <c r="H7410">
        <v>0</v>
      </c>
      <c r="I7410">
        <v>0.43380375702023199</v>
      </c>
      <c r="J7410" s="1">
        <v>0</v>
      </c>
      <c r="K7410" s="1">
        <v>150</v>
      </c>
    </row>
    <row r="7411" spans="1:11">
      <c r="A7411" t="s">
        <v>34</v>
      </c>
      <c r="B7411" t="s">
        <v>129</v>
      </c>
      <c r="C7411" t="s">
        <v>99</v>
      </c>
      <c r="D7411" t="s">
        <v>100</v>
      </c>
      <c r="E7411">
        <v>18</v>
      </c>
      <c r="F7411" t="s">
        <v>65</v>
      </c>
      <c r="G7411">
        <v>72.548095889852306</v>
      </c>
      <c r="H7411">
        <v>0</v>
      </c>
      <c r="I7411">
        <v>4.1528243687248896</v>
      </c>
      <c r="J7411" s="1">
        <v>0</v>
      </c>
      <c r="K7411" s="1">
        <v>150</v>
      </c>
    </row>
    <row r="7412" spans="1:11">
      <c r="A7412" t="s">
        <v>34</v>
      </c>
      <c r="B7412" t="s">
        <v>129</v>
      </c>
      <c r="C7412" t="s">
        <v>99</v>
      </c>
      <c r="D7412" t="s">
        <v>100</v>
      </c>
      <c r="E7412">
        <v>18</v>
      </c>
      <c r="F7412" t="s">
        <v>64</v>
      </c>
      <c r="G7412">
        <v>72.548095889852306</v>
      </c>
      <c r="H7412">
        <v>0</v>
      </c>
      <c r="I7412">
        <v>1.3835464781445801</v>
      </c>
      <c r="J7412" s="1">
        <v>0</v>
      </c>
      <c r="K7412" s="1">
        <v>150</v>
      </c>
    </row>
    <row r="7413" spans="1:11">
      <c r="A7413" t="s">
        <v>34</v>
      </c>
      <c r="B7413" t="s">
        <v>129</v>
      </c>
      <c r="C7413" t="s">
        <v>99</v>
      </c>
      <c r="D7413" t="s">
        <v>100</v>
      </c>
      <c r="E7413">
        <v>18</v>
      </c>
      <c r="F7413" t="s">
        <v>17</v>
      </c>
      <c r="G7413">
        <v>72.548095889852306</v>
      </c>
      <c r="H7413">
        <v>0</v>
      </c>
      <c r="I7413">
        <v>-8.5551016848441197</v>
      </c>
      <c r="J7413" s="1">
        <v>0</v>
      </c>
      <c r="K7413" s="1">
        <v>150</v>
      </c>
    </row>
    <row r="7414" spans="1:11">
      <c r="A7414" t="s">
        <v>34</v>
      </c>
      <c r="B7414" t="s">
        <v>129</v>
      </c>
      <c r="C7414" t="s">
        <v>99</v>
      </c>
      <c r="D7414" t="s">
        <v>100</v>
      </c>
      <c r="E7414">
        <v>18</v>
      </c>
      <c r="F7414" t="s">
        <v>63</v>
      </c>
      <c r="G7414">
        <v>72.548095889852306</v>
      </c>
      <c r="H7414">
        <v>0</v>
      </c>
      <c r="I7414">
        <v>4.2231207225427996</v>
      </c>
      <c r="J7414" s="1">
        <v>0</v>
      </c>
      <c r="K7414" s="1">
        <v>150</v>
      </c>
    </row>
    <row r="7415" spans="1:11">
      <c r="A7415" t="s">
        <v>34</v>
      </c>
      <c r="B7415" t="s">
        <v>129</v>
      </c>
      <c r="C7415" t="s">
        <v>99</v>
      </c>
      <c r="D7415" t="s">
        <v>100</v>
      </c>
      <c r="E7415">
        <v>18</v>
      </c>
      <c r="F7415" t="s">
        <v>72</v>
      </c>
      <c r="G7415">
        <v>72.548095889852306</v>
      </c>
      <c r="H7415">
        <v>0</v>
      </c>
      <c r="I7415">
        <v>-14.466714217477</v>
      </c>
      <c r="J7415" s="1">
        <v>0</v>
      </c>
      <c r="K7415" s="1">
        <v>150</v>
      </c>
    </row>
    <row r="7416" spans="1:11">
      <c r="A7416" t="s">
        <v>34</v>
      </c>
      <c r="B7416" t="s">
        <v>129</v>
      </c>
      <c r="C7416" t="s">
        <v>99</v>
      </c>
      <c r="D7416" t="s">
        <v>100</v>
      </c>
      <c r="E7416">
        <v>19</v>
      </c>
      <c r="F7416" t="s">
        <v>62</v>
      </c>
      <c r="G7416">
        <v>71.814736513830795</v>
      </c>
      <c r="H7416">
        <v>0</v>
      </c>
      <c r="I7416">
        <v>4.6686891958482803</v>
      </c>
      <c r="J7416" s="1">
        <v>0</v>
      </c>
      <c r="K7416" s="1">
        <v>150</v>
      </c>
    </row>
    <row r="7417" spans="1:11">
      <c r="A7417" t="s">
        <v>34</v>
      </c>
      <c r="B7417" t="s">
        <v>129</v>
      </c>
      <c r="C7417" t="s">
        <v>99</v>
      </c>
      <c r="D7417" t="s">
        <v>100</v>
      </c>
      <c r="E7417">
        <v>19</v>
      </c>
      <c r="F7417" t="s">
        <v>90</v>
      </c>
      <c r="G7417">
        <v>71.814736513830795</v>
      </c>
      <c r="H7417">
        <v>0</v>
      </c>
      <c r="I7417">
        <v>0.38100943791403802</v>
      </c>
      <c r="J7417" s="1">
        <v>0</v>
      </c>
      <c r="K7417" s="1">
        <v>25.918032786885199</v>
      </c>
    </row>
    <row r="7418" spans="1:11">
      <c r="A7418" t="s">
        <v>34</v>
      </c>
      <c r="B7418" t="s">
        <v>129</v>
      </c>
      <c r="C7418" t="s">
        <v>99</v>
      </c>
      <c r="D7418" t="s">
        <v>100</v>
      </c>
      <c r="E7418">
        <v>19</v>
      </c>
      <c r="F7418" t="s">
        <v>90</v>
      </c>
      <c r="G7418">
        <v>71.814736513830795</v>
      </c>
      <c r="H7418">
        <v>1</v>
      </c>
      <c r="I7418">
        <v>2.4742023150793502</v>
      </c>
      <c r="J7418" s="1">
        <v>25.918032786885199</v>
      </c>
      <c r="K7418" s="1">
        <v>150</v>
      </c>
    </row>
    <row r="7419" spans="1:11">
      <c r="A7419" t="s">
        <v>34</v>
      </c>
      <c r="B7419" t="s">
        <v>129</v>
      </c>
      <c r="C7419" t="s">
        <v>99</v>
      </c>
      <c r="D7419" t="s">
        <v>100</v>
      </c>
      <c r="E7419">
        <v>19</v>
      </c>
      <c r="F7419" t="s">
        <v>94</v>
      </c>
      <c r="G7419">
        <v>71.814736513830795</v>
      </c>
      <c r="H7419">
        <v>0</v>
      </c>
      <c r="I7419">
        <v>0.49194693085886498</v>
      </c>
      <c r="J7419" s="1">
        <v>0</v>
      </c>
      <c r="K7419" s="1">
        <v>150</v>
      </c>
    </row>
    <row r="7420" spans="1:11">
      <c r="A7420" t="s">
        <v>34</v>
      </c>
      <c r="B7420" t="s">
        <v>129</v>
      </c>
      <c r="C7420" t="s">
        <v>99</v>
      </c>
      <c r="D7420" t="s">
        <v>100</v>
      </c>
      <c r="E7420">
        <v>19</v>
      </c>
      <c r="F7420" t="s">
        <v>95</v>
      </c>
      <c r="G7420">
        <v>71.814736513830795</v>
      </c>
      <c r="H7420">
        <v>0</v>
      </c>
      <c r="I7420">
        <v>0.47328387399850702</v>
      </c>
      <c r="J7420" s="1">
        <v>0</v>
      </c>
      <c r="K7420" s="1">
        <v>150</v>
      </c>
    </row>
    <row r="7421" spans="1:11">
      <c r="A7421" t="s">
        <v>34</v>
      </c>
      <c r="B7421" t="s">
        <v>129</v>
      </c>
      <c r="C7421" t="s">
        <v>99</v>
      </c>
      <c r="D7421" t="s">
        <v>100</v>
      </c>
      <c r="E7421">
        <v>19</v>
      </c>
      <c r="F7421" t="s">
        <v>66</v>
      </c>
      <c r="G7421">
        <v>71.814736513830795</v>
      </c>
      <c r="H7421">
        <v>0</v>
      </c>
      <c r="I7421">
        <v>2.6653498179976101</v>
      </c>
      <c r="J7421" s="1">
        <v>0</v>
      </c>
      <c r="K7421" s="1">
        <v>150</v>
      </c>
    </row>
    <row r="7422" spans="1:11">
      <c r="A7422" t="s">
        <v>34</v>
      </c>
      <c r="B7422" t="s">
        <v>129</v>
      </c>
      <c r="C7422" t="s">
        <v>99</v>
      </c>
      <c r="D7422" t="s">
        <v>100</v>
      </c>
      <c r="E7422">
        <v>19</v>
      </c>
      <c r="F7422" t="s">
        <v>56</v>
      </c>
      <c r="G7422">
        <v>71.814736513830795</v>
      </c>
      <c r="H7422">
        <v>0</v>
      </c>
      <c r="I7422">
        <v>6.7636025801742798</v>
      </c>
      <c r="J7422" s="1">
        <v>0</v>
      </c>
      <c r="K7422" s="1">
        <v>150</v>
      </c>
    </row>
    <row r="7423" spans="1:11">
      <c r="A7423" t="s">
        <v>34</v>
      </c>
      <c r="B7423" t="s">
        <v>129</v>
      </c>
      <c r="C7423" t="s">
        <v>99</v>
      </c>
      <c r="D7423" t="s">
        <v>100</v>
      </c>
      <c r="E7423">
        <v>19</v>
      </c>
      <c r="F7423" t="s">
        <v>82</v>
      </c>
      <c r="G7423">
        <v>71.814736513830795</v>
      </c>
      <c r="H7423">
        <v>0</v>
      </c>
      <c r="I7423">
        <v>-1.61793706971517</v>
      </c>
      <c r="J7423" s="1">
        <v>0</v>
      </c>
      <c r="K7423" s="1">
        <v>150</v>
      </c>
    </row>
    <row r="7424" spans="1:11">
      <c r="A7424" t="s">
        <v>34</v>
      </c>
      <c r="B7424" t="s">
        <v>129</v>
      </c>
      <c r="C7424" t="s">
        <v>99</v>
      </c>
      <c r="D7424" t="s">
        <v>100</v>
      </c>
      <c r="E7424">
        <v>19</v>
      </c>
      <c r="F7424" t="s">
        <v>91</v>
      </c>
      <c r="G7424">
        <v>71.814736513830795</v>
      </c>
      <c r="H7424">
        <v>0</v>
      </c>
      <c r="I7424">
        <v>-1.07174885834367E-3</v>
      </c>
      <c r="J7424" s="1">
        <v>0</v>
      </c>
      <c r="K7424" s="1">
        <v>150</v>
      </c>
    </row>
    <row r="7425" spans="1:11">
      <c r="A7425" t="s">
        <v>34</v>
      </c>
      <c r="B7425" t="s">
        <v>129</v>
      </c>
      <c r="C7425" t="s">
        <v>99</v>
      </c>
      <c r="D7425" t="s">
        <v>100</v>
      </c>
      <c r="E7425">
        <v>19</v>
      </c>
      <c r="F7425" t="s">
        <v>92</v>
      </c>
      <c r="G7425">
        <v>71.814736513830795</v>
      </c>
      <c r="H7425">
        <v>0</v>
      </c>
      <c r="I7425">
        <v>0.121504969279721</v>
      </c>
      <c r="J7425" s="1">
        <v>0</v>
      </c>
      <c r="K7425" s="1">
        <v>150</v>
      </c>
    </row>
    <row r="7426" spans="1:11">
      <c r="A7426" t="s">
        <v>34</v>
      </c>
      <c r="B7426" t="s">
        <v>129</v>
      </c>
      <c r="C7426" t="s">
        <v>99</v>
      </c>
      <c r="D7426" t="s">
        <v>100</v>
      </c>
      <c r="E7426">
        <v>19</v>
      </c>
      <c r="F7426" t="s">
        <v>93</v>
      </c>
      <c r="G7426">
        <v>71.814736513830795</v>
      </c>
      <c r="H7426">
        <v>0</v>
      </c>
      <c r="I7426">
        <v>0.17338169693101599</v>
      </c>
      <c r="J7426" s="1">
        <v>0</v>
      </c>
      <c r="K7426" s="1">
        <v>150</v>
      </c>
    </row>
    <row r="7427" spans="1:11">
      <c r="A7427" t="s">
        <v>34</v>
      </c>
      <c r="B7427" t="s">
        <v>129</v>
      </c>
      <c r="C7427" t="s">
        <v>99</v>
      </c>
      <c r="D7427" t="s">
        <v>100</v>
      </c>
      <c r="E7427">
        <v>19</v>
      </c>
      <c r="F7427" t="s">
        <v>55</v>
      </c>
      <c r="G7427">
        <v>71.814736513830795</v>
      </c>
      <c r="H7427">
        <v>0</v>
      </c>
      <c r="I7427">
        <v>5.9644332804087599</v>
      </c>
      <c r="J7427" s="1">
        <v>0</v>
      </c>
      <c r="K7427" s="1">
        <v>150</v>
      </c>
    </row>
    <row r="7428" spans="1:11">
      <c r="A7428" t="s">
        <v>34</v>
      </c>
      <c r="B7428" t="s">
        <v>129</v>
      </c>
      <c r="C7428" t="s">
        <v>99</v>
      </c>
      <c r="D7428" t="s">
        <v>100</v>
      </c>
      <c r="E7428">
        <v>19</v>
      </c>
      <c r="F7428" t="s">
        <v>61</v>
      </c>
      <c r="G7428">
        <v>71.814736513830795</v>
      </c>
      <c r="H7428">
        <v>0</v>
      </c>
      <c r="I7428">
        <v>4.0990991679410502</v>
      </c>
      <c r="J7428" s="1">
        <v>0</v>
      </c>
      <c r="K7428" s="1">
        <v>150</v>
      </c>
    </row>
    <row r="7429" spans="1:11">
      <c r="A7429" t="s">
        <v>34</v>
      </c>
      <c r="B7429" t="s">
        <v>129</v>
      </c>
      <c r="C7429" t="s">
        <v>99</v>
      </c>
      <c r="D7429" t="s">
        <v>100</v>
      </c>
      <c r="E7429">
        <v>19</v>
      </c>
      <c r="F7429" t="s">
        <v>60</v>
      </c>
      <c r="G7429">
        <v>71.814736513830795</v>
      </c>
      <c r="H7429">
        <v>0</v>
      </c>
      <c r="I7429">
        <v>3.8942819230833301</v>
      </c>
      <c r="J7429" s="1">
        <v>0</v>
      </c>
      <c r="K7429" s="1">
        <v>150</v>
      </c>
    </row>
    <row r="7430" spans="1:11">
      <c r="A7430" t="s">
        <v>34</v>
      </c>
      <c r="B7430" t="s">
        <v>129</v>
      </c>
      <c r="C7430" t="s">
        <v>99</v>
      </c>
      <c r="D7430" t="s">
        <v>100</v>
      </c>
      <c r="E7430">
        <v>19</v>
      </c>
      <c r="F7430" t="s">
        <v>57</v>
      </c>
      <c r="G7430">
        <v>71.814736513830795</v>
      </c>
      <c r="H7430">
        <v>0</v>
      </c>
      <c r="I7430">
        <v>3.2486691016835398</v>
      </c>
      <c r="J7430" s="1">
        <v>0</v>
      </c>
      <c r="K7430" s="1">
        <v>150</v>
      </c>
    </row>
    <row r="7431" spans="1:11">
      <c r="A7431" t="s">
        <v>34</v>
      </c>
      <c r="B7431" t="s">
        <v>129</v>
      </c>
      <c r="C7431" t="s">
        <v>99</v>
      </c>
      <c r="D7431" t="s">
        <v>100</v>
      </c>
      <c r="E7431">
        <v>19</v>
      </c>
      <c r="F7431" t="s">
        <v>59</v>
      </c>
      <c r="G7431">
        <v>71.814736513830795</v>
      </c>
      <c r="H7431">
        <v>0</v>
      </c>
      <c r="I7431">
        <v>2.0397040227531802</v>
      </c>
      <c r="J7431" s="1">
        <v>0</v>
      </c>
      <c r="K7431" s="1">
        <v>150</v>
      </c>
    </row>
    <row r="7432" spans="1:11">
      <c r="A7432" t="s">
        <v>34</v>
      </c>
      <c r="B7432" t="s">
        <v>129</v>
      </c>
      <c r="C7432" t="s">
        <v>99</v>
      </c>
      <c r="D7432" t="s">
        <v>100</v>
      </c>
      <c r="E7432">
        <v>19</v>
      </c>
      <c r="F7432" t="s">
        <v>83</v>
      </c>
      <c r="G7432">
        <v>71.814736513830795</v>
      </c>
      <c r="H7432">
        <v>0</v>
      </c>
      <c r="I7432">
        <v>0.87960189904126196</v>
      </c>
      <c r="J7432" s="1">
        <v>0</v>
      </c>
      <c r="K7432" s="1">
        <v>150</v>
      </c>
    </row>
    <row r="7433" spans="1:11">
      <c r="A7433" t="s">
        <v>34</v>
      </c>
      <c r="B7433" t="s">
        <v>129</v>
      </c>
      <c r="C7433" t="s">
        <v>99</v>
      </c>
      <c r="D7433" t="s">
        <v>100</v>
      </c>
      <c r="E7433">
        <v>19</v>
      </c>
      <c r="F7433" t="s">
        <v>65</v>
      </c>
      <c r="G7433">
        <v>71.814736513830795</v>
      </c>
      <c r="H7433">
        <v>0</v>
      </c>
      <c r="I7433">
        <v>2.1330824581836998</v>
      </c>
      <c r="J7433" s="1">
        <v>0</v>
      </c>
      <c r="K7433" s="1">
        <v>150</v>
      </c>
    </row>
    <row r="7434" spans="1:11">
      <c r="A7434" t="s">
        <v>34</v>
      </c>
      <c r="B7434" t="s">
        <v>129</v>
      </c>
      <c r="C7434" t="s">
        <v>99</v>
      </c>
      <c r="D7434" t="s">
        <v>100</v>
      </c>
      <c r="E7434">
        <v>19</v>
      </c>
      <c r="F7434" t="s">
        <v>64</v>
      </c>
      <c r="G7434">
        <v>71.814736513830795</v>
      </c>
      <c r="H7434">
        <v>0</v>
      </c>
      <c r="I7434">
        <v>3.8514522529437998</v>
      </c>
      <c r="J7434" s="1">
        <v>0</v>
      </c>
      <c r="K7434" s="1">
        <v>150</v>
      </c>
    </row>
    <row r="7435" spans="1:11">
      <c r="A7435" t="s">
        <v>34</v>
      </c>
      <c r="B7435" t="s">
        <v>129</v>
      </c>
      <c r="C7435" t="s">
        <v>99</v>
      </c>
      <c r="D7435" t="s">
        <v>100</v>
      </c>
      <c r="E7435">
        <v>19</v>
      </c>
      <c r="F7435" t="s">
        <v>17</v>
      </c>
      <c r="G7435">
        <v>71.814736513830795</v>
      </c>
      <c r="H7435">
        <v>0</v>
      </c>
      <c r="I7435">
        <v>-6.3580653804856704</v>
      </c>
      <c r="J7435" s="1">
        <v>0</v>
      </c>
      <c r="K7435" s="1">
        <v>150</v>
      </c>
    </row>
    <row r="7436" spans="1:11">
      <c r="A7436" t="s">
        <v>34</v>
      </c>
      <c r="B7436" t="s">
        <v>129</v>
      </c>
      <c r="C7436" t="s">
        <v>99</v>
      </c>
      <c r="D7436" t="s">
        <v>100</v>
      </c>
      <c r="E7436">
        <v>19</v>
      </c>
      <c r="F7436" t="s">
        <v>63</v>
      </c>
      <c r="G7436">
        <v>71.814736513830795</v>
      </c>
      <c r="H7436">
        <v>0</v>
      </c>
      <c r="I7436">
        <v>4.4037237563295397</v>
      </c>
      <c r="J7436" s="1">
        <v>0</v>
      </c>
      <c r="K7436" s="1">
        <v>150</v>
      </c>
    </row>
    <row r="7437" spans="1:11">
      <c r="A7437" t="s">
        <v>34</v>
      </c>
      <c r="B7437" t="s">
        <v>129</v>
      </c>
      <c r="C7437" t="s">
        <v>99</v>
      </c>
      <c r="D7437" t="s">
        <v>100</v>
      </c>
      <c r="E7437">
        <v>19</v>
      </c>
      <c r="F7437" t="s">
        <v>72</v>
      </c>
      <c r="G7437">
        <v>71.814736513830795</v>
      </c>
      <c r="H7437">
        <v>0</v>
      </c>
      <c r="I7437">
        <v>-12.298114718926801</v>
      </c>
      <c r="J7437" s="1">
        <v>0</v>
      </c>
      <c r="K7437" s="1">
        <v>150</v>
      </c>
    </row>
    <row r="7438" spans="1:11">
      <c r="A7438" t="s">
        <v>34</v>
      </c>
      <c r="B7438" t="s">
        <v>129</v>
      </c>
      <c r="C7438" t="s">
        <v>99</v>
      </c>
      <c r="D7438" t="s">
        <v>100</v>
      </c>
      <c r="E7438">
        <v>20</v>
      </c>
      <c r="F7438" t="s">
        <v>62</v>
      </c>
      <c r="G7438">
        <v>73.091469031319804</v>
      </c>
      <c r="H7438">
        <v>0</v>
      </c>
      <c r="I7438">
        <v>4.4250897323899903</v>
      </c>
      <c r="J7438" s="1">
        <v>0</v>
      </c>
      <c r="K7438" s="1">
        <v>150</v>
      </c>
    </row>
    <row r="7439" spans="1:11">
      <c r="A7439" t="s">
        <v>34</v>
      </c>
      <c r="B7439" t="s">
        <v>129</v>
      </c>
      <c r="C7439" t="s">
        <v>99</v>
      </c>
      <c r="D7439" t="s">
        <v>100</v>
      </c>
      <c r="E7439">
        <v>20</v>
      </c>
      <c r="F7439" t="s">
        <v>90</v>
      </c>
      <c r="G7439">
        <v>73.091469031319804</v>
      </c>
      <c r="H7439">
        <v>0</v>
      </c>
      <c r="I7439">
        <v>0.269231486957836</v>
      </c>
      <c r="J7439" s="1">
        <v>0</v>
      </c>
      <c r="K7439" s="1">
        <v>21.868852459016399</v>
      </c>
    </row>
    <row r="7440" spans="1:11">
      <c r="A7440" t="s">
        <v>34</v>
      </c>
      <c r="B7440" t="s">
        <v>129</v>
      </c>
      <c r="C7440" t="s">
        <v>99</v>
      </c>
      <c r="D7440" t="s">
        <v>100</v>
      </c>
      <c r="E7440">
        <v>20</v>
      </c>
      <c r="F7440" t="s">
        <v>90</v>
      </c>
      <c r="G7440">
        <v>73.091469031319804</v>
      </c>
      <c r="H7440">
        <v>1</v>
      </c>
      <c r="I7440">
        <v>1.8436084463142799</v>
      </c>
      <c r="J7440" s="1">
        <v>21.868852459016399</v>
      </c>
      <c r="K7440" s="1">
        <v>150</v>
      </c>
    </row>
    <row r="7441" spans="1:11">
      <c r="A7441" t="s">
        <v>34</v>
      </c>
      <c r="B7441" t="s">
        <v>129</v>
      </c>
      <c r="C7441" t="s">
        <v>99</v>
      </c>
      <c r="D7441" t="s">
        <v>100</v>
      </c>
      <c r="E7441">
        <v>20</v>
      </c>
      <c r="F7441" t="s">
        <v>94</v>
      </c>
      <c r="G7441">
        <v>73.091469031319804</v>
      </c>
      <c r="H7441">
        <v>0</v>
      </c>
      <c r="I7441">
        <v>0.485174384387556</v>
      </c>
      <c r="J7441" s="1">
        <v>0</v>
      </c>
      <c r="K7441" s="1">
        <v>150</v>
      </c>
    </row>
    <row r="7442" spans="1:11">
      <c r="A7442" t="s">
        <v>34</v>
      </c>
      <c r="B7442" t="s">
        <v>129</v>
      </c>
      <c r="C7442" t="s">
        <v>99</v>
      </c>
      <c r="D7442" t="s">
        <v>100</v>
      </c>
      <c r="E7442">
        <v>20</v>
      </c>
      <c r="F7442" t="s">
        <v>95</v>
      </c>
      <c r="G7442">
        <v>73.091469031319804</v>
      </c>
      <c r="H7442">
        <v>0</v>
      </c>
      <c r="I7442">
        <v>0.50640368344503195</v>
      </c>
      <c r="J7442" s="1">
        <v>0</v>
      </c>
      <c r="K7442" s="1">
        <v>150</v>
      </c>
    </row>
    <row r="7443" spans="1:11">
      <c r="A7443" t="s">
        <v>34</v>
      </c>
      <c r="B7443" t="s">
        <v>129</v>
      </c>
      <c r="C7443" t="s">
        <v>99</v>
      </c>
      <c r="D7443" t="s">
        <v>100</v>
      </c>
      <c r="E7443">
        <v>20</v>
      </c>
      <c r="F7443" t="s">
        <v>66</v>
      </c>
      <c r="G7443">
        <v>73.091469031319804</v>
      </c>
      <c r="H7443">
        <v>0</v>
      </c>
      <c r="I7443">
        <v>-1.6586997459174999</v>
      </c>
      <c r="J7443" s="1">
        <v>0</v>
      </c>
      <c r="K7443" s="1">
        <v>150</v>
      </c>
    </row>
    <row r="7444" spans="1:11">
      <c r="A7444" t="s">
        <v>34</v>
      </c>
      <c r="B7444" t="s">
        <v>129</v>
      </c>
      <c r="C7444" t="s">
        <v>99</v>
      </c>
      <c r="D7444" t="s">
        <v>100</v>
      </c>
      <c r="E7444">
        <v>20</v>
      </c>
      <c r="F7444" t="s">
        <v>56</v>
      </c>
      <c r="G7444">
        <v>73.091469031319804</v>
      </c>
      <c r="H7444">
        <v>0</v>
      </c>
      <c r="I7444">
        <v>1.9620650965473401</v>
      </c>
      <c r="J7444" s="1">
        <v>0</v>
      </c>
      <c r="K7444" s="1">
        <v>150</v>
      </c>
    </row>
    <row r="7445" spans="1:11">
      <c r="A7445" t="s">
        <v>34</v>
      </c>
      <c r="B7445" t="s">
        <v>129</v>
      </c>
      <c r="C7445" t="s">
        <v>99</v>
      </c>
      <c r="D7445" t="s">
        <v>100</v>
      </c>
      <c r="E7445">
        <v>20</v>
      </c>
      <c r="F7445" t="s">
        <v>82</v>
      </c>
      <c r="G7445">
        <v>73.091469031319804</v>
      </c>
      <c r="H7445">
        <v>0</v>
      </c>
      <c r="I7445">
        <v>-0.469879030998132</v>
      </c>
      <c r="J7445" s="1">
        <v>0</v>
      </c>
      <c r="K7445" s="1">
        <v>150</v>
      </c>
    </row>
    <row r="7446" spans="1:11">
      <c r="A7446" t="s">
        <v>34</v>
      </c>
      <c r="B7446" t="s">
        <v>129</v>
      </c>
      <c r="C7446" t="s">
        <v>99</v>
      </c>
      <c r="D7446" t="s">
        <v>100</v>
      </c>
      <c r="E7446">
        <v>20</v>
      </c>
      <c r="F7446" t="s">
        <v>91</v>
      </c>
      <c r="G7446">
        <v>73.091469031319804</v>
      </c>
      <c r="H7446">
        <v>0</v>
      </c>
      <c r="I7446">
        <v>3.3375811653646399E-2</v>
      </c>
      <c r="J7446" s="1">
        <v>0</v>
      </c>
      <c r="K7446" s="1">
        <v>150</v>
      </c>
    </row>
    <row r="7447" spans="1:11">
      <c r="A7447" t="s">
        <v>34</v>
      </c>
      <c r="B7447" t="s">
        <v>129</v>
      </c>
      <c r="C7447" t="s">
        <v>99</v>
      </c>
      <c r="D7447" t="s">
        <v>100</v>
      </c>
      <c r="E7447">
        <v>20</v>
      </c>
      <c r="F7447" t="s">
        <v>92</v>
      </c>
      <c r="G7447">
        <v>73.091469031319804</v>
      </c>
      <c r="H7447">
        <v>0</v>
      </c>
      <c r="I7447">
        <v>0.14658736048533999</v>
      </c>
      <c r="J7447" s="1">
        <v>0</v>
      </c>
      <c r="K7447" s="1">
        <v>150</v>
      </c>
    </row>
    <row r="7448" spans="1:11">
      <c r="A7448" t="s">
        <v>34</v>
      </c>
      <c r="B7448" t="s">
        <v>129</v>
      </c>
      <c r="C7448" t="s">
        <v>99</v>
      </c>
      <c r="D7448" t="s">
        <v>100</v>
      </c>
      <c r="E7448">
        <v>20</v>
      </c>
      <c r="F7448" t="s">
        <v>93</v>
      </c>
      <c r="G7448">
        <v>73.091469031319804</v>
      </c>
      <c r="H7448">
        <v>0</v>
      </c>
      <c r="I7448">
        <v>0.12044011832793799</v>
      </c>
      <c r="J7448" s="1">
        <v>0</v>
      </c>
      <c r="K7448" s="1">
        <v>150</v>
      </c>
    </row>
    <row r="7449" spans="1:11">
      <c r="A7449" t="s">
        <v>34</v>
      </c>
      <c r="B7449" t="s">
        <v>129</v>
      </c>
      <c r="C7449" t="s">
        <v>99</v>
      </c>
      <c r="D7449" t="s">
        <v>100</v>
      </c>
      <c r="E7449">
        <v>20</v>
      </c>
      <c r="F7449" t="s">
        <v>55</v>
      </c>
      <c r="G7449">
        <v>73.091469031319804</v>
      </c>
      <c r="H7449">
        <v>0</v>
      </c>
      <c r="I7449">
        <v>1.0121686326888</v>
      </c>
      <c r="J7449" s="1">
        <v>0</v>
      </c>
      <c r="K7449" s="1">
        <v>150</v>
      </c>
    </row>
    <row r="7450" spans="1:11">
      <c r="A7450" t="s">
        <v>34</v>
      </c>
      <c r="B7450" t="s">
        <v>129</v>
      </c>
      <c r="C7450" t="s">
        <v>99</v>
      </c>
      <c r="D7450" t="s">
        <v>100</v>
      </c>
      <c r="E7450">
        <v>20</v>
      </c>
      <c r="F7450" t="s">
        <v>61</v>
      </c>
      <c r="G7450">
        <v>73.091469031319804</v>
      </c>
      <c r="H7450">
        <v>0</v>
      </c>
      <c r="I7450">
        <v>1.5589921199035099</v>
      </c>
      <c r="J7450" s="1">
        <v>0</v>
      </c>
      <c r="K7450" s="1">
        <v>150</v>
      </c>
    </row>
    <row r="7451" spans="1:11">
      <c r="A7451" t="s">
        <v>34</v>
      </c>
      <c r="B7451" t="s">
        <v>129</v>
      </c>
      <c r="C7451" t="s">
        <v>99</v>
      </c>
      <c r="D7451" t="s">
        <v>100</v>
      </c>
      <c r="E7451">
        <v>20</v>
      </c>
      <c r="F7451" t="s">
        <v>60</v>
      </c>
      <c r="G7451">
        <v>73.091469031319804</v>
      </c>
      <c r="H7451">
        <v>0</v>
      </c>
      <c r="I7451">
        <v>1.35211596466505</v>
      </c>
      <c r="J7451" s="1">
        <v>0</v>
      </c>
      <c r="K7451" s="1">
        <v>150</v>
      </c>
    </row>
    <row r="7452" spans="1:11">
      <c r="A7452" t="s">
        <v>34</v>
      </c>
      <c r="B7452" t="s">
        <v>129</v>
      </c>
      <c r="C7452" t="s">
        <v>99</v>
      </c>
      <c r="D7452" t="s">
        <v>100</v>
      </c>
      <c r="E7452">
        <v>20</v>
      </c>
      <c r="F7452" t="s">
        <v>57</v>
      </c>
      <c r="G7452">
        <v>73.091469031319804</v>
      </c>
      <c r="H7452">
        <v>0</v>
      </c>
      <c r="I7452">
        <v>1.6472972932793399</v>
      </c>
      <c r="J7452" s="1">
        <v>0</v>
      </c>
      <c r="K7452" s="1">
        <v>150</v>
      </c>
    </row>
    <row r="7453" spans="1:11">
      <c r="A7453" t="s">
        <v>34</v>
      </c>
      <c r="B7453" t="s">
        <v>129</v>
      </c>
      <c r="C7453" t="s">
        <v>99</v>
      </c>
      <c r="D7453" t="s">
        <v>100</v>
      </c>
      <c r="E7453">
        <v>20</v>
      </c>
      <c r="F7453" t="s">
        <v>59</v>
      </c>
      <c r="G7453">
        <v>73.091469031319804</v>
      </c>
      <c r="H7453">
        <v>0</v>
      </c>
      <c r="I7453">
        <v>0.29125549026049202</v>
      </c>
      <c r="J7453" s="1">
        <v>0</v>
      </c>
      <c r="K7453" s="1">
        <v>150</v>
      </c>
    </row>
    <row r="7454" spans="1:11">
      <c r="A7454" t="s">
        <v>34</v>
      </c>
      <c r="B7454" t="s">
        <v>129</v>
      </c>
      <c r="C7454" t="s">
        <v>99</v>
      </c>
      <c r="D7454" t="s">
        <v>100</v>
      </c>
      <c r="E7454">
        <v>20</v>
      </c>
      <c r="F7454" t="s">
        <v>83</v>
      </c>
      <c r="G7454">
        <v>73.091469031319804</v>
      </c>
      <c r="H7454">
        <v>0</v>
      </c>
      <c r="I7454">
        <v>-0.59380504670565704</v>
      </c>
      <c r="J7454" s="1">
        <v>0</v>
      </c>
      <c r="K7454" s="1">
        <v>150</v>
      </c>
    </row>
    <row r="7455" spans="1:11">
      <c r="A7455" t="s">
        <v>34</v>
      </c>
      <c r="B7455" t="s">
        <v>129</v>
      </c>
      <c r="C7455" t="s">
        <v>99</v>
      </c>
      <c r="D7455" t="s">
        <v>100</v>
      </c>
      <c r="E7455">
        <v>20</v>
      </c>
      <c r="F7455" t="s">
        <v>65</v>
      </c>
      <c r="G7455">
        <v>73.091469031319804</v>
      </c>
      <c r="H7455">
        <v>0</v>
      </c>
      <c r="I7455">
        <v>-2.19438039048852</v>
      </c>
      <c r="J7455" s="1">
        <v>0</v>
      </c>
      <c r="K7455" s="1">
        <v>150</v>
      </c>
    </row>
    <row r="7456" spans="1:11">
      <c r="A7456" t="s">
        <v>34</v>
      </c>
      <c r="B7456" t="s">
        <v>129</v>
      </c>
      <c r="C7456" t="s">
        <v>99</v>
      </c>
      <c r="D7456" t="s">
        <v>100</v>
      </c>
      <c r="E7456">
        <v>20</v>
      </c>
      <c r="F7456" t="s">
        <v>64</v>
      </c>
      <c r="G7456">
        <v>73.091469031319804</v>
      </c>
      <c r="H7456">
        <v>0</v>
      </c>
      <c r="I7456">
        <v>-1.02970706765884</v>
      </c>
      <c r="J7456" s="1">
        <v>0</v>
      </c>
      <c r="K7456" s="1">
        <v>150</v>
      </c>
    </row>
    <row r="7457" spans="1:11">
      <c r="A7457" t="s">
        <v>34</v>
      </c>
      <c r="B7457" t="s">
        <v>129</v>
      </c>
      <c r="C7457" t="s">
        <v>99</v>
      </c>
      <c r="D7457" t="s">
        <v>100</v>
      </c>
      <c r="E7457">
        <v>20</v>
      </c>
      <c r="F7457" t="s">
        <v>17</v>
      </c>
      <c r="G7457">
        <v>73.091469031319804</v>
      </c>
      <c r="H7457">
        <v>0</v>
      </c>
      <c r="I7457">
        <v>-3.8168669866413198</v>
      </c>
      <c r="J7457" s="1">
        <v>0</v>
      </c>
      <c r="K7457" s="1">
        <v>150</v>
      </c>
    </row>
    <row r="7458" spans="1:11">
      <c r="A7458" t="s">
        <v>34</v>
      </c>
      <c r="B7458" t="s">
        <v>129</v>
      </c>
      <c r="C7458" t="s">
        <v>99</v>
      </c>
      <c r="D7458" t="s">
        <v>100</v>
      </c>
      <c r="E7458">
        <v>20</v>
      </c>
      <c r="F7458" t="s">
        <v>63</v>
      </c>
      <c r="G7458">
        <v>73.091469031319804</v>
      </c>
      <c r="H7458">
        <v>0</v>
      </c>
      <c r="I7458">
        <v>3.38740555407546</v>
      </c>
      <c r="J7458" s="1">
        <v>0</v>
      </c>
      <c r="K7458" s="1">
        <v>150</v>
      </c>
    </row>
    <row r="7459" spans="1:11">
      <c r="A7459" t="s">
        <v>34</v>
      </c>
      <c r="B7459" t="s">
        <v>129</v>
      </c>
      <c r="C7459" t="s">
        <v>99</v>
      </c>
      <c r="D7459" t="s">
        <v>100</v>
      </c>
      <c r="E7459">
        <v>20</v>
      </c>
      <c r="F7459" t="s">
        <v>72</v>
      </c>
      <c r="G7459">
        <v>73.091469031319804</v>
      </c>
      <c r="H7459">
        <v>0</v>
      </c>
      <c r="I7459">
        <v>-9.9140727192438494</v>
      </c>
      <c r="J7459" s="1">
        <v>0</v>
      </c>
      <c r="K7459" s="1">
        <v>150</v>
      </c>
    </row>
    <row r="7460" spans="1:11">
      <c r="A7460" t="s">
        <v>34</v>
      </c>
      <c r="B7460" t="s">
        <v>129</v>
      </c>
      <c r="C7460" t="s">
        <v>99</v>
      </c>
      <c r="D7460" t="s">
        <v>100</v>
      </c>
      <c r="E7460">
        <v>21</v>
      </c>
      <c r="F7460" t="s">
        <v>62</v>
      </c>
      <c r="G7460">
        <v>67.393561470694294</v>
      </c>
      <c r="H7460">
        <v>0</v>
      </c>
      <c r="I7460">
        <v>6.5896597092982496</v>
      </c>
      <c r="J7460" s="1">
        <v>0</v>
      </c>
      <c r="K7460" s="1">
        <v>150</v>
      </c>
    </row>
    <row r="7461" spans="1:11">
      <c r="A7461" t="s">
        <v>34</v>
      </c>
      <c r="B7461" t="s">
        <v>129</v>
      </c>
      <c r="C7461" t="s">
        <v>99</v>
      </c>
      <c r="D7461" t="s">
        <v>100</v>
      </c>
      <c r="E7461">
        <v>21</v>
      </c>
      <c r="F7461" t="s">
        <v>90</v>
      </c>
      <c r="G7461">
        <v>67.393561470694294</v>
      </c>
      <c r="H7461">
        <v>0</v>
      </c>
      <c r="I7461">
        <v>-0.91438386357808998</v>
      </c>
      <c r="J7461" s="1">
        <v>0</v>
      </c>
      <c r="K7461" s="1">
        <v>2.1311475409836098</v>
      </c>
    </row>
    <row r="7462" spans="1:11">
      <c r="A7462" t="s">
        <v>34</v>
      </c>
      <c r="B7462" t="s">
        <v>129</v>
      </c>
      <c r="C7462" t="s">
        <v>99</v>
      </c>
      <c r="D7462" t="s">
        <v>100</v>
      </c>
      <c r="E7462">
        <v>21</v>
      </c>
      <c r="F7462" t="s">
        <v>90</v>
      </c>
      <c r="G7462">
        <v>67.393561470694294</v>
      </c>
      <c r="H7462">
        <v>1</v>
      </c>
      <c r="I7462">
        <v>1.3299630086024701</v>
      </c>
      <c r="J7462" s="1">
        <v>2.1311475409836098</v>
      </c>
      <c r="K7462" s="1">
        <v>23.016393442622899</v>
      </c>
    </row>
    <row r="7463" spans="1:11">
      <c r="A7463" t="s">
        <v>34</v>
      </c>
      <c r="B7463" t="s">
        <v>129</v>
      </c>
      <c r="C7463" t="s">
        <v>99</v>
      </c>
      <c r="D7463" t="s">
        <v>100</v>
      </c>
      <c r="E7463">
        <v>21</v>
      </c>
      <c r="F7463" t="s">
        <v>90</v>
      </c>
      <c r="G7463">
        <v>67.393561470694294</v>
      </c>
      <c r="H7463">
        <v>2</v>
      </c>
      <c r="I7463">
        <v>7.7883227317973001</v>
      </c>
      <c r="J7463" s="1">
        <v>23.016393442622899</v>
      </c>
      <c r="K7463" s="1">
        <v>150</v>
      </c>
    </row>
    <row r="7464" spans="1:11">
      <c r="A7464" t="s">
        <v>34</v>
      </c>
      <c r="B7464" t="s">
        <v>129</v>
      </c>
      <c r="C7464" t="s">
        <v>99</v>
      </c>
      <c r="D7464" t="s">
        <v>100</v>
      </c>
      <c r="E7464">
        <v>21</v>
      </c>
      <c r="F7464" t="s">
        <v>94</v>
      </c>
      <c r="G7464">
        <v>67.393561470694294</v>
      </c>
      <c r="H7464">
        <v>0</v>
      </c>
      <c r="I7464">
        <v>0.45520752624177202</v>
      </c>
      <c r="J7464" s="1">
        <v>0</v>
      </c>
      <c r="K7464" s="1">
        <v>150</v>
      </c>
    </row>
    <row r="7465" spans="1:11">
      <c r="A7465" t="s">
        <v>34</v>
      </c>
      <c r="B7465" t="s">
        <v>129</v>
      </c>
      <c r="C7465" t="s">
        <v>99</v>
      </c>
      <c r="D7465" t="s">
        <v>100</v>
      </c>
      <c r="E7465">
        <v>21</v>
      </c>
      <c r="F7465" t="s">
        <v>95</v>
      </c>
      <c r="G7465">
        <v>67.393561470694294</v>
      </c>
      <c r="H7465">
        <v>0</v>
      </c>
      <c r="I7465">
        <v>0.47143091083251798</v>
      </c>
      <c r="J7465" s="1">
        <v>0</v>
      </c>
      <c r="K7465" s="1">
        <v>150</v>
      </c>
    </row>
    <row r="7466" spans="1:11">
      <c r="A7466" t="s">
        <v>34</v>
      </c>
      <c r="B7466" t="s">
        <v>129</v>
      </c>
      <c r="C7466" t="s">
        <v>99</v>
      </c>
      <c r="D7466" t="s">
        <v>100</v>
      </c>
      <c r="E7466">
        <v>21</v>
      </c>
      <c r="F7466" t="s">
        <v>66</v>
      </c>
      <c r="G7466">
        <v>67.393561470694294</v>
      </c>
      <c r="H7466">
        <v>0</v>
      </c>
      <c r="I7466">
        <v>-0.490049695162043</v>
      </c>
      <c r="J7466" s="1">
        <v>0</v>
      </c>
      <c r="K7466" s="1">
        <v>150</v>
      </c>
    </row>
    <row r="7467" spans="1:11">
      <c r="A7467" t="s">
        <v>34</v>
      </c>
      <c r="B7467" t="s">
        <v>129</v>
      </c>
      <c r="C7467" t="s">
        <v>99</v>
      </c>
      <c r="D7467" t="s">
        <v>100</v>
      </c>
      <c r="E7467">
        <v>21</v>
      </c>
      <c r="F7467" t="s">
        <v>56</v>
      </c>
      <c r="G7467">
        <v>67.393561470694294</v>
      </c>
      <c r="H7467">
        <v>0</v>
      </c>
      <c r="I7467">
        <v>2.3964316086517101</v>
      </c>
      <c r="J7467" s="1">
        <v>0</v>
      </c>
      <c r="K7467" s="1">
        <v>150</v>
      </c>
    </row>
    <row r="7468" spans="1:11">
      <c r="A7468" t="s">
        <v>34</v>
      </c>
      <c r="B7468" t="s">
        <v>129</v>
      </c>
      <c r="C7468" t="s">
        <v>99</v>
      </c>
      <c r="D7468" t="s">
        <v>100</v>
      </c>
      <c r="E7468">
        <v>21</v>
      </c>
      <c r="F7468" t="s">
        <v>82</v>
      </c>
      <c r="G7468">
        <v>67.393561470694294</v>
      </c>
      <c r="H7468">
        <v>0</v>
      </c>
      <c r="I7468">
        <v>0.71011672172002405</v>
      </c>
      <c r="J7468" s="1">
        <v>0</v>
      </c>
      <c r="K7468" s="1">
        <v>150</v>
      </c>
    </row>
    <row r="7469" spans="1:11">
      <c r="A7469" t="s">
        <v>34</v>
      </c>
      <c r="B7469" t="s">
        <v>129</v>
      </c>
      <c r="C7469" t="s">
        <v>99</v>
      </c>
      <c r="D7469" t="s">
        <v>100</v>
      </c>
      <c r="E7469">
        <v>21</v>
      </c>
      <c r="F7469" t="s">
        <v>91</v>
      </c>
      <c r="G7469">
        <v>67.393561470694294</v>
      </c>
      <c r="H7469">
        <v>0</v>
      </c>
      <c r="I7469">
        <v>0.14643757031976801</v>
      </c>
      <c r="J7469" s="1">
        <v>0</v>
      </c>
      <c r="K7469" s="1">
        <v>150</v>
      </c>
    </row>
    <row r="7470" spans="1:11">
      <c r="A7470" t="s">
        <v>34</v>
      </c>
      <c r="B7470" t="s">
        <v>129</v>
      </c>
      <c r="C7470" t="s">
        <v>99</v>
      </c>
      <c r="D7470" t="s">
        <v>100</v>
      </c>
      <c r="E7470">
        <v>21</v>
      </c>
      <c r="F7470" t="s">
        <v>92</v>
      </c>
      <c r="G7470">
        <v>67.393561470694294</v>
      </c>
      <c r="H7470">
        <v>0</v>
      </c>
      <c r="I7470">
        <v>0.168679213346625</v>
      </c>
      <c r="J7470" s="1">
        <v>0</v>
      </c>
      <c r="K7470" s="1">
        <v>150</v>
      </c>
    </row>
    <row r="7471" spans="1:11">
      <c r="A7471" t="s">
        <v>34</v>
      </c>
      <c r="B7471" t="s">
        <v>129</v>
      </c>
      <c r="C7471" t="s">
        <v>99</v>
      </c>
      <c r="D7471" t="s">
        <v>100</v>
      </c>
      <c r="E7471">
        <v>21</v>
      </c>
      <c r="F7471" t="s">
        <v>93</v>
      </c>
      <c r="G7471">
        <v>67.393561470694294</v>
      </c>
      <c r="H7471">
        <v>0</v>
      </c>
      <c r="I7471">
        <v>1.9624589392595499E-2</v>
      </c>
      <c r="J7471" s="1">
        <v>0</v>
      </c>
      <c r="K7471" s="1">
        <v>150</v>
      </c>
    </row>
    <row r="7472" spans="1:11">
      <c r="A7472" t="s">
        <v>34</v>
      </c>
      <c r="B7472" t="s">
        <v>129</v>
      </c>
      <c r="C7472" t="s">
        <v>99</v>
      </c>
      <c r="D7472" t="s">
        <v>100</v>
      </c>
      <c r="E7472">
        <v>21</v>
      </c>
      <c r="F7472" t="s">
        <v>55</v>
      </c>
      <c r="G7472">
        <v>67.393561470694294</v>
      </c>
      <c r="H7472">
        <v>0</v>
      </c>
      <c r="I7472">
        <v>1.6484011856129299</v>
      </c>
      <c r="J7472" s="1">
        <v>0</v>
      </c>
      <c r="K7472" s="1">
        <v>150</v>
      </c>
    </row>
    <row r="7473" spans="1:11">
      <c r="A7473" t="s">
        <v>34</v>
      </c>
      <c r="B7473" t="s">
        <v>129</v>
      </c>
      <c r="C7473" t="s">
        <v>99</v>
      </c>
      <c r="D7473" t="s">
        <v>100</v>
      </c>
      <c r="E7473">
        <v>21</v>
      </c>
      <c r="F7473" t="s">
        <v>61</v>
      </c>
      <c r="G7473">
        <v>67.393561470694294</v>
      </c>
      <c r="H7473">
        <v>0</v>
      </c>
      <c r="I7473">
        <v>5.4335887594498899</v>
      </c>
      <c r="J7473" s="1">
        <v>0</v>
      </c>
      <c r="K7473" s="1">
        <v>150</v>
      </c>
    </row>
    <row r="7474" spans="1:11">
      <c r="A7474" t="s">
        <v>34</v>
      </c>
      <c r="B7474" t="s">
        <v>129</v>
      </c>
      <c r="C7474" t="s">
        <v>99</v>
      </c>
      <c r="D7474" t="s">
        <v>100</v>
      </c>
      <c r="E7474">
        <v>21</v>
      </c>
      <c r="F7474" t="s">
        <v>60</v>
      </c>
      <c r="G7474">
        <v>67.393561470694294</v>
      </c>
      <c r="H7474">
        <v>0</v>
      </c>
      <c r="I7474">
        <v>5.5031793815832497</v>
      </c>
      <c r="J7474" s="1">
        <v>0</v>
      </c>
      <c r="K7474" s="1">
        <v>150</v>
      </c>
    </row>
    <row r="7475" spans="1:11">
      <c r="A7475" t="s">
        <v>34</v>
      </c>
      <c r="B7475" t="s">
        <v>129</v>
      </c>
      <c r="C7475" t="s">
        <v>99</v>
      </c>
      <c r="D7475" t="s">
        <v>100</v>
      </c>
      <c r="E7475">
        <v>21</v>
      </c>
      <c r="F7475" t="s">
        <v>57</v>
      </c>
      <c r="G7475">
        <v>67.393561470694294</v>
      </c>
      <c r="H7475">
        <v>0</v>
      </c>
      <c r="I7475">
        <v>1.6550215469371199</v>
      </c>
      <c r="J7475" s="1">
        <v>0</v>
      </c>
      <c r="K7475" s="1">
        <v>150</v>
      </c>
    </row>
    <row r="7476" spans="1:11">
      <c r="A7476" t="s">
        <v>34</v>
      </c>
      <c r="B7476" t="s">
        <v>129</v>
      </c>
      <c r="C7476" t="s">
        <v>99</v>
      </c>
      <c r="D7476" t="s">
        <v>100</v>
      </c>
      <c r="E7476">
        <v>21</v>
      </c>
      <c r="F7476" t="s">
        <v>59</v>
      </c>
      <c r="G7476">
        <v>67.393561470694294</v>
      </c>
      <c r="H7476">
        <v>0</v>
      </c>
      <c r="I7476">
        <v>1.3261901532881</v>
      </c>
      <c r="J7476" s="1">
        <v>0</v>
      </c>
      <c r="K7476" s="1">
        <v>150</v>
      </c>
    </row>
    <row r="7477" spans="1:11">
      <c r="A7477" t="s">
        <v>34</v>
      </c>
      <c r="B7477" t="s">
        <v>129</v>
      </c>
      <c r="C7477" t="s">
        <v>99</v>
      </c>
      <c r="D7477" t="s">
        <v>100</v>
      </c>
      <c r="E7477">
        <v>21</v>
      </c>
      <c r="F7477" t="s">
        <v>83</v>
      </c>
      <c r="G7477">
        <v>67.393561470694294</v>
      </c>
      <c r="H7477">
        <v>0</v>
      </c>
      <c r="I7477">
        <v>-0.75402396155356499</v>
      </c>
      <c r="J7477" s="1">
        <v>0</v>
      </c>
      <c r="K7477" s="1">
        <v>150</v>
      </c>
    </row>
    <row r="7478" spans="1:11">
      <c r="A7478" t="s">
        <v>34</v>
      </c>
      <c r="B7478" t="s">
        <v>129</v>
      </c>
      <c r="C7478" t="s">
        <v>99</v>
      </c>
      <c r="D7478" t="s">
        <v>100</v>
      </c>
      <c r="E7478">
        <v>21</v>
      </c>
      <c r="F7478" t="s">
        <v>65</v>
      </c>
      <c r="G7478">
        <v>67.393561470694294</v>
      </c>
      <c r="H7478">
        <v>0</v>
      </c>
      <c r="I7478">
        <v>-1.58298520814719</v>
      </c>
      <c r="J7478" s="1">
        <v>0</v>
      </c>
      <c r="K7478" s="1">
        <v>150</v>
      </c>
    </row>
    <row r="7479" spans="1:11">
      <c r="A7479" t="s">
        <v>34</v>
      </c>
      <c r="B7479" t="s">
        <v>129</v>
      </c>
      <c r="C7479" t="s">
        <v>99</v>
      </c>
      <c r="D7479" t="s">
        <v>100</v>
      </c>
      <c r="E7479">
        <v>21</v>
      </c>
      <c r="F7479" t="s">
        <v>64</v>
      </c>
      <c r="G7479">
        <v>67.393561470694294</v>
      </c>
      <c r="H7479">
        <v>0</v>
      </c>
      <c r="I7479">
        <v>-1.22596015568126</v>
      </c>
      <c r="J7479" s="1">
        <v>0</v>
      </c>
      <c r="K7479" s="1">
        <v>150</v>
      </c>
    </row>
    <row r="7480" spans="1:11">
      <c r="A7480" t="s">
        <v>34</v>
      </c>
      <c r="B7480" t="s">
        <v>129</v>
      </c>
      <c r="C7480" t="s">
        <v>99</v>
      </c>
      <c r="D7480" t="s">
        <v>100</v>
      </c>
      <c r="E7480">
        <v>21</v>
      </c>
      <c r="F7480" t="s">
        <v>17</v>
      </c>
      <c r="G7480">
        <v>67.393561470694294</v>
      </c>
      <c r="H7480">
        <v>0</v>
      </c>
      <c r="I7480">
        <v>-1.81048308577872</v>
      </c>
      <c r="J7480" s="1">
        <v>0</v>
      </c>
      <c r="K7480" s="1">
        <v>150</v>
      </c>
    </row>
    <row r="7481" spans="1:11">
      <c r="A7481" t="s">
        <v>34</v>
      </c>
      <c r="B7481" t="s">
        <v>129</v>
      </c>
      <c r="C7481" t="s">
        <v>99</v>
      </c>
      <c r="D7481" t="s">
        <v>100</v>
      </c>
      <c r="E7481">
        <v>21</v>
      </c>
      <c r="F7481" t="s">
        <v>63</v>
      </c>
      <c r="G7481">
        <v>67.393561470694294</v>
      </c>
      <c r="H7481">
        <v>0</v>
      </c>
      <c r="I7481">
        <v>2.4557090664260901</v>
      </c>
      <c r="J7481" s="1">
        <v>0</v>
      </c>
      <c r="K7481" s="1">
        <v>150</v>
      </c>
    </row>
    <row r="7482" spans="1:11">
      <c r="A7482" t="s">
        <v>34</v>
      </c>
      <c r="B7482" t="s">
        <v>129</v>
      </c>
      <c r="C7482" t="s">
        <v>99</v>
      </c>
      <c r="D7482" t="s">
        <v>100</v>
      </c>
      <c r="E7482">
        <v>21</v>
      </c>
      <c r="F7482" t="s">
        <v>72</v>
      </c>
      <c r="G7482">
        <v>67.393561470694294</v>
      </c>
      <c r="H7482">
        <v>0</v>
      </c>
      <c r="I7482">
        <v>-5.52835297869321</v>
      </c>
      <c r="J7482" s="1">
        <v>0</v>
      </c>
      <c r="K7482" s="1">
        <v>150</v>
      </c>
    </row>
    <row r="7483" spans="1:11">
      <c r="A7483" t="s">
        <v>34</v>
      </c>
      <c r="B7483" t="s">
        <v>129</v>
      </c>
      <c r="C7483" t="s">
        <v>99</v>
      </c>
      <c r="D7483" t="s">
        <v>100</v>
      </c>
      <c r="E7483">
        <v>22</v>
      </c>
      <c r="F7483" t="s">
        <v>62</v>
      </c>
      <c r="G7483">
        <v>59.461613426942797</v>
      </c>
      <c r="H7483">
        <v>0</v>
      </c>
      <c r="I7483">
        <v>5.4577405534138803</v>
      </c>
      <c r="J7483" s="1">
        <v>0</v>
      </c>
      <c r="K7483" s="1">
        <v>150</v>
      </c>
    </row>
    <row r="7484" spans="1:11">
      <c r="A7484" t="s">
        <v>34</v>
      </c>
      <c r="B7484" t="s">
        <v>129</v>
      </c>
      <c r="C7484" t="s">
        <v>99</v>
      </c>
      <c r="D7484" t="s">
        <v>100</v>
      </c>
      <c r="E7484">
        <v>22</v>
      </c>
      <c r="F7484" t="s">
        <v>90</v>
      </c>
      <c r="G7484">
        <v>59.461613426942797</v>
      </c>
      <c r="H7484">
        <v>0</v>
      </c>
      <c r="I7484">
        <v>0.17553845943756899</v>
      </c>
      <c r="J7484" s="1">
        <v>0</v>
      </c>
      <c r="K7484" s="1">
        <v>16.967213114754099</v>
      </c>
    </row>
    <row r="7485" spans="1:11">
      <c r="A7485" t="s">
        <v>34</v>
      </c>
      <c r="B7485" t="s">
        <v>129</v>
      </c>
      <c r="C7485" t="s">
        <v>99</v>
      </c>
      <c r="D7485" t="s">
        <v>100</v>
      </c>
      <c r="E7485">
        <v>22</v>
      </c>
      <c r="F7485" t="s">
        <v>90</v>
      </c>
      <c r="G7485">
        <v>59.461613426942797</v>
      </c>
      <c r="H7485">
        <v>1</v>
      </c>
      <c r="I7485">
        <v>1.6668588735530601</v>
      </c>
      <c r="J7485" s="1">
        <v>16.967213114754099</v>
      </c>
      <c r="K7485" s="1">
        <v>150</v>
      </c>
    </row>
    <row r="7486" spans="1:11">
      <c r="A7486" t="s">
        <v>34</v>
      </c>
      <c r="B7486" t="s">
        <v>129</v>
      </c>
      <c r="C7486" t="s">
        <v>99</v>
      </c>
      <c r="D7486" t="s">
        <v>100</v>
      </c>
      <c r="E7486">
        <v>22</v>
      </c>
      <c r="F7486" t="s">
        <v>94</v>
      </c>
      <c r="G7486">
        <v>59.461613426942797</v>
      </c>
      <c r="H7486">
        <v>0</v>
      </c>
      <c r="I7486">
        <v>0.54618039711926303</v>
      </c>
      <c r="J7486" s="1">
        <v>0</v>
      </c>
      <c r="K7486" s="1">
        <v>150</v>
      </c>
    </row>
    <row r="7487" spans="1:11">
      <c r="A7487" t="s">
        <v>34</v>
      </c>
      <c r="B7487" t="s">
        <v>129</v>
      </c>
      <c r="C7487" t="s">
        <v>99</v>
      </c>
      <c r="D7487" t="s">
        <v>100</v>
      </c>
      <c r="E7487">
        <v>22</v>
      </c>
      <c r="F7487" t="s">
        <v>95</v>
      </c>
      <c r="G7487">
        <v>59.461613426942797</v>
      </c>
      <c r="H7487">
        <v>0</v>
      </c>
      <c r="I7487">
        <v>0.410468727512522</v>
      </c>
      <c r="J7487" s="1">
        <v>0</v>
      </c>
      <c r="K7487" s="1">
        <v>150</v>
      </c>
    </row>
    <row r="7488" spans="1:11">
      <c r="A7488" t="s">
        <v>34</v>
      </c>
      <c r="B7488" t="s">
        <v>129</v>
      </c>
      <c r="C7488" t="s">
        <v>99</v>
      </c>
      <c r="D7488" t="s">
        <v>100</v>
      </c>
      <c r="E7488">
        <v>22</v>
      </c>
      <c r="F7488" t="s">
        <v>66</v>
      </c>
      <c r="G7488">
        <v>59.461613426942797</v>
      </c>
      <c r="H7488">
        <v>0</v>
      </c>
      <c r="I7488">
        <v>0.89838215759234596</v>
      </c>
      <c r="J7488" s="1">
        <v>0</v>
      </c>
      <c r="K7488" s="1">
        <v>150</v>
      </c>
    </row>
    <row r="7489" spans="1:11">
      <c r="A7489" t="s">
        <v>34</v>
      </c>
      <c r="B7489" t="s">
        <v>129</v>
      </c>
      <c r="C7489" t="s">
        <v>99</v>
      </c>
      <c r="D7489" t="s">
        <v>100</v>
      </c>
      <c r="E7489">
        <v>22</v>
      </c>
      <c r="F7489" t="s">
        <v>56</v>
      </c>
      <c r="G7489">
        <v>59.461613426942797</v>
      </c>
      <c r="H7489">
        <v>0</v>
      </c>
      <c r="I7489">
        <v>3.4155090260352399</v>
      </c>
      <c r="J7489" s="1">
        <v>0</v>
      </c>
      <c r="K7489" s="1">
        <v>150</v>
      </c>
    </row>
    <row r="7490" spans="1:11">
      <c r="A7490" t="s">
        <v>34</v>
      </c>
      <c r="B7490" t="s">
        <v>129</v>
      </c>
      <c r="C7490" t="s">
        <v>99</v>
      </c>
      <c r="D7490" t="s">
        <v>100</v>
      </c>
      <c r="E7490">
        <v>22</v>
      </c>
      <c r="F7490" t="s">
        <v>82</v>
      </c>
      <c r="G7490">
        <v>59.461613426942797</v>
      </c>
      <c r="H7490">
        <v>0</v>
      </c>
      <c r="I7490">
        <v>2.0395826870998301</v>
      </c>
      <c r="J7490" s="1">
        <v>0</v>
      </c>
      <c r="K7490" s="1">
        <v>150</v>
      </c>
    </row>
    <row r="7491" spans="1:11">
      <c r="A7491" t="s">
        <v>34</v>
      </c>
      <c r="B7491" t="s">
        <v>129</v>
      </c>
      <c r="C7491" t="s">
        <v>99</v>
      </c>
      <c r="D7491" t="s">
        <v>100</v>
      </c>
      <c r="E7491">
        <v>22</v>
      </c>
      <c r="F7491" t="s">
        <v>91</v>
      </c>
      <c r="G7491">
        <v>59.461613426942797</v>
      </c>
      <c r="H7491">
        <v>0</v>
      </c>
      <c r="I7491">
        <v>9.6801252460457995E-2</v>
      </c>
      <c r="J7491" s="1">
        <v>0</v>
      </c>
      <c r="K7491" s="1">
        <v>150</v>
      </c>
    </row>
    <row r="7492" spans="1:11">
      <c r="A7492" t="s">
        <v>34</v>
      </c>
      <c r="B7492" t="s">
        <v>129</v>
      </c>
      <c r="C7492" t="s">
        <v>99</v>
      </c>
      <c r="D7492" t="s">
        <v>100</v>
      </c>
      <c r="E7492">
        <v>22</v>
      </c>
      <c r="F7492" t="s">
        <v>92</v>
      </c>
      <c r="G7492">
        <v>59.461613426942797</v>
      </c>
      <c r="H7492">
        <v>0</v>
      </c>
      <c r="I7492">
        <v>0.181137681280234</v>
      </c>
      <c r="J7492" s="1">
        <v>0</v>
      </c>
      <c r="K7492" s="1">
        <v>150</v>
      </c>
    </row>
    <row r="7493" spans="1:11">
      <c r="A7493" t="s">
        <v>34</v>
      </c>
      <c r="B7493" t="s">
        <v>129</v>
      </c>
      <c r="C7493" t="s">
        <v>99</v>
      </c>
      <c r="D7493" t="s">
        <v>100</v>
      </c>
      <c r="E7493">
        <v>22</v>
      </c>
      <c r="F7493" t="s">
        <v>93</v>
      </c>
      <c r="G7493">
        <v>59.461613426942797</v>
      </c>
      <c r="H7493">
        <v>0</v>
      </c>
      <c r="I7493">
        <v>7.0835845461878905E-2</v>
      </c>
      <c r="J7493" s="1">
        <v>0</v>
      </c>
      <c r="K7493" s="1">
        <v>150</v>
      </c>
    </row>
    <row r="7494" spans="1:11">
      <c r="A7494" t="s">
        <v>34</v>
      </c>
      <c r="B7494" t="s">
        <v>129</v>
      </c>
      <c r="C7494" t="s">
        <v>99</v>
      </c>
      <c r="D7494" t="s">
        <v>100</v>
      </c>
      <c r="E7494">
        <v>22</v>
      </c>
      <c r="F7494" t="s">
        <v>55</v>
      </c>
      <c r="G7494">
        <v>59.461613426942797</v>
      </c>
      <c r="H7494">
        <v>0</v>
      </c>
      <c r="I7494">
        <v>2.7907675409938202</v>
      </c>
      <c r="J7494" s="1">
        <v>0</v>
      </c>
      <c r="K7494" s="1">
        <v>150</v>
      </c>
    </row>
    <row r="7495" spans="1:11">
      <c r="A7495" t="s">
        <v>34</v>
      </c>
      <c r="B7495" t="s">
        <v>129</v>
      </c>
      <c r="C7495" t="s">
        <v>99</v>
      </c>
      <c r="D7495" t="s">
        <v>100</v>
      </c>
      <c r="E7495">
        <v>22</v>
      </c>
      <c r="F7495" t="s">
        <v>61</v>
      </c>
      <c r="G7495">
        <v>59.461613426942797</v>
      </c>
      <c r="H7495">
        <v>0</v>
      </c>
      <c r="I7495">
        <v>5.6352828991423696</v>
      </c>
      <c r="J7495" s="1">
        <v>0</v>
      </c>
      <c r="K7495" s="1">
        <v>150</v>
      </c>
    </row>
    <row r="7496" spans="1:11">
      <c r="A7496" t="s">
        <v>34</v>
      </c>
      <c r="B7496" t="s">
        <v>129</v>
      </c>
      <c r="C7496" t="s">
        <v>99</v>
      </c>
      <c r="D7496" t="s">
        <v>100</v>
      </c>
      <c r="E7496">
        <v>22</v>
      </c>
      <c r="F7496" t="s">
        <v>60</v>
      </c>
      <c r="G7496">
        <v>59.461613426942797</v>
      </c>
      <c r="H7496">
        <v>0</v>
      </c>
      <c r="I7496">
        <v>4.7447542025488998</v>
      </c>
      <c r="J7496" s="1">
        <v>0</v>
      </c>
      <c r="K7496" s="1">
        <v>150</v>
      </c>
    </row>
    <row r="7497" spans="1:11">
      <c r="A7497" t="s">
        <v>34</v>
      </c>
      <c r="B7497" t="s">
        <v>129</v>
      </c>
      <c r="C7497" t="s">
        <v>99</v>
      </c>
      <c r="D7497" t="s">
        <v>100</v>
      </c>
      <c r="E7497">
        <v>22</v>
      </c>
      <c r="F7497" t="s">
        <v>57</v>
      </c>
      <c r="G7497">
        <v>59.461613426942797</v>
      </c>
      <c r="H7497">
        <v>0</v>
      </c>
      <c r="I7497">
        <v>2.8936721746224099</v>
      </c>
      <c r="J7497" s="1">
        <v>0</v>
      </c>
      <c r="K7497" s="1">
        <v>150</v>
      </c>
    </row>
    <row r="7498" spans="1:11">
      <c r="A7498" t="s">
        <v>34</v>
      </c>
      <c r="B7498" t="s">
        <v>129</v>
      </c>
      <c r="C7498" t="s">
        <v>99</v>
      </c>
      <c r="D7498" t="s">
        <v>100</v>
      </c>
      <c r="E7498">
        <v>22</v>
      </c>
      <c r="F7498" t="s">
        <v>59</v>
      </c>
      <c r="G7498">
        <v>59.461613426942797</v>
      </c>
      <c r="H7498">
        <v>0</v>
      </c>
      <c r="I7498">
        <v>0.57724491116937404</v>
      </c>
      <c r="J7498" s="1">
        <v>0</v>
      </c>
      <c r="K7498" s="1">
        <v>150</v>
      </c>
    </row>
    <row r="7499" spans="1:11">
      <c r="A7499" t="s">
        <v>34</v>
      </c>
      <c r="B7499" t="s">
        <v>129</v>
      </c>
      <c r="C7499" t="s">
        <v>99</v>
      </c>
      <c r="D7499" t="s">
        <v>100</v>
      </c>
      <c r="E7499">
        <v>22</v>
      </c>
      <c r="F7499" t="s">
        <v>83</v>
      </c>
      <c r="G7499">
        <v>59.461613426942797</v>
      </c>
      <c r="H7499">
        <v>0</v>
      </c>
      <c r="I7499">
        <v>-0.81072164272420899</v>
      </c>
      <c r="J7499" s="1">
        <v>0</v>
      </c>
      <c r="K7499" s="1">
        <v>150</v>
      </c>
    </row>
    <row r="7500" spans="1:11">
      <c r="A7500" t="s">
        <v>34</v>
      </c>
      <c r="B7500" t="s">
        <v>129</v>
      </c>
      <c r="C7500" t="s">
        <v>99</v>
      </c>
      <c r="D7500" t="s">
        <v>100</v>
      </c>
      <c r="E7500">
        <v>22</v>
      </c>
      <c r="F7500" t="s">
        <v>65</v>
      </c>
      <c r="G7500">
        <v>59.461613426942797</v>
      </c>
      <c r="H7500">
        <v>0</v>
      </c>
      <c r="I7500">
        <v>-0.71497462826540303</v>
      </c>
      <c r="J7500" s="1">
        <v>0</v>
      </c>
      <c r="K7500" s="1">
        <v>150</v>
      </c>
    </row>
    <row r="7501" spans="1:11">
      <c r="A7501" t="s">
        <v>34</v>
      </c>
      <c r="B7501" t="s">
        <v>129</v>
      </c>
      <c r="C7501" t="s">
        <v>99</v>
      </c>
      <c r="D7501" t="s">
        <v>100</v>
      </c>
      <c r="E7501">
        <v>22</v>
      </c>
      <c r="F7501" t="s">
        <v>64</v>
      </c>
      <c r="G7501">
        <v>59.461613426942797</v>
      </c>
      <c r="H7501">
        <v>0</v>
      </c>
      <c r="I7501">
        <v>-0.43534351004708999</v>
      </c>
      <c r="J7501" s="1">
        <v>0</v>
      </c>
      <c r="K7501" s="1">
        <v>150</v>
      </c>
    </row>
    <row r="7502" spans="1:11">
      <c r="A7502" t="s">
        <v>34</v>
      </c>
      <c r="B7502" t="s">
        <v>129</v>
      </c>
      <c r="C7502" t="s">
        <v>99</v>
      </c>
      <c r="D7502" t="s">
        <v>100</v>
      </c>
      <c r="E7502">
        <v>22</v>
      </c>
      <c r="F7502" t="s">
        <v>17</v>
      </c>
      <c r="G7502">
        <v>59.461613426942797</v>
      </c>
      <c r="H7502">
        <v>0</v>
      </c>
      <c r="I7502">
        <v>0.36704955667425299</v>
      </c>
      <c r="J7502" s="1">
        <v>0</v>
      </c>
      <c r="K7502" s="1">
        <v>150</v>
      </c>
    </row>
    <row r="7503" spans="1:11">
      <c r="A7503" t="s">
        <v>34</v>
      </c>
      <c r="B7503" t="s">
        <v>129</v>
      </c>
      <c r="C7503" t="s">
        <v>99</v>
      </c>
      <c r="D7503" t="s">
        <v>100</v>
      </c>
      <c r="E7503">
        <v>22</v>
      </c>
      <c r="F7503" t="s">
        <v>63</v>
      </c>
      <c r="G7503">
        <v>59.461613426942797</v>
      </c>
      <c r="H7503">
        <v>0</v>
      </c>
      <c r="I7503">
        <v>1.7520532252620999</v>
      </c>
      <c r="J7503" s="1">
        <v>0</v>
      </c>
      <c r="K7503" s="1">
        <v>150</v>
      </c>
    </row>
    <row r="7504" spans="1:11">
      <c r="A7504" t="s">
        <v>34</v>
      </c>
      <c r="B7504" t="s">
        <v>129</v>
      </c>
      <c r="C7504" t="s">
        <v>99</v>
      </c>
      <c r="D7504" t="s">
        <v>100</v>
      </c>
      <c r="E7504">
        <v>22</v>
      </c>
      <c r="F7504" t="s">
        <v>72</v>
      </c>
      <c r="G7504">
        <v>59.461613426942797</v>
      </c>
      <c r="H7504">
        <v>0</v>
      </c>
      <c r="I7504">
        <v>-3.40257556063237</v>
      </c>
      <c r="J7504" s="1">
        <v>0</v>
      </c>
      <c r="K7504" s="1">
        <v>150</v>
      </c>
    </row>
    <row r="7505" spans="1:11">
      <c r="A7505" t="s">
        <v>34</v>
      </c>
      <c r="B7505" t="s">
        <v>129</v>
      </c>
      <c r="C7505" t="s">
        <v>99</v>
      </c>
      <c r="D7505" t="s">
        <v>100</v>
      </c>
      <c r="E7505">
        <v>23</v>
      </c>
      <c r="F7505" t="s">
        <v>62</v>
      </c>
      <c r="G7505">
        <v>54.321376480053701</v>
      </c>
      <c r="H7505">
        <v>0</v>
      </c>
      <c r="I7505">
        <v>4.3909445797057201</v>
      </c>
      <c r="J7505" s="1">
        <v>0</v>
      </c>
      <c r="K7505" s="1">
        <v>150</v>
      </c>
    </row>
    <row r="7506" spans="1:11">
      <c r="A7506" t="s">
        <v>34</v>
      </c>
      <c r="B7506" t="s">
        <v>129</v>
      </c>
      <c r="C7506" t="s">
        <v>99</v>
      </c>
      <c r="D7506" t="s">
        <v>100</v>
      </c>
      <c r="E7506">
        <v>23</v>
      </c>
      <c r="F7506" t="s">
        <v>90</v>
      </c>
      <c r="G7506">
        <v>54.321376480053701</v>
      </c>
      <c r="H7506">
        <v>0</v>
      </c>
      <c r="I7506">
        <v>0.46205356595852498</v>
      </c>
      <c r="J7506" s="1">
        <v>0</v>
      </c>
      <c r="K7506" s="1">
        <v>18.393442622950801</v>
      </c>
    </row>
    <row r="7507" spans="1:11">
      <c r="A7507" t="s">
        <v>34</v>
      </c>
      <c r="B7507" t="s">
        <v>129</v>
      </c>
      <c r="C7507" t="s">
        <v>99</v>
      </c>
      <c r="D7507" t="s">
        <v>100</v>
      </c>
      <c r="E7507">
        <v>23</v>
      </c>
      <c r="F7507" t="s">
        <v>90</v>
      </c>
      <c r="G7507">
        <v>54.321376480053701</v>
      </c>
      <c r="H7507">
        <v>1</v>
      </c>
      <c r="I7507">
        <v>2.9059053230893399</v>
      </c>
      <c r="J7507" s="1">
        <v>18.393442622950801</v>
      </c>
      <c r="K7507" s="1">
        <v>150</v>
      </c>
    </row>
    <row r="7508" spans="1:11">
      <c r="A7508" t="s">
        <v>34</v>
      </c>
      <c r="B7508" t="s">
        <v>129</v>
      </c>
      <c r="C7508" t="s">
        <v>99</v>
      </c>
      <c r="D7508" t="s">
        <v>100</v>
      </c>
      <c r="E7508">
        <v>23</v>
      </c>
      <c r="F7508" t="s">
        <v>94</v>
      </c>
      <c r="G7508">
        <v>54.321376480053701</v>
      </c>
      <c r="H7508">
        <v>0</v>
      </c>
      <c r="I7508">
        <v>0.54098456093952496</v>
      </c>
      <c r="J7508" s="1">
        <v>0</v>
      </c>
      <c r="K7508" s="1">
        <v>150</v>
      </c>
    </row>
    <row r="7509" spans="1:11">
      <c r="A7509" t="s">
        <v>34</v>
      </c>
      <c r="B7509" t="s">
        <v>129</v>
      </c>
      <c r="C7509" t="s">
        <v>99</v>
      </c>
      <c r="D7509" t="s">
        <v>100</v>
      </c>
      <c r="E7509">
        <v>23</v>
      </c>
      <c r="F7509" t="s">
        <v>95</v>
      </c>
      <c r="G7509">
        <v>54.321376480053701</v>
      </c>
      <c r="H7509">
        <v>0</v>
      </c>
      <c r="I7509">
        <v>0.130709958873618</v>
      </c>
      <c r="J7509" s="1">
        <v>0</v>
      </c>
      <c r="K7509" s="1">
        <v>150</v>
      </c>
    </row>
    <row r="7510" spans="1:11">
      <c r="A7510" t="s">
        <v>34</v>
      </c>
      <c r="B7510" t="s">
        <v>129</v>
      </c>
      <c r="C7510" t="s">
        <v>99</v>
      </c>
      <c r="D7510" t="s">
        <v>100</v>
      </c>
      <c r="E7510">
        <v>23</v>
      </c>
      <c r="F7510" t="s">
        <v>66</v>
      </c>
      <c r="G7510">
        <v>54.321376480053701</v>
      </c>
      <c r="H7510">
        <v>0</v>
      </c>
      <c r="I7510">
        <v>0.42818866113043402</v>
      </c>
      <c r="J7510" s="1">
        <v>0</v>
      </c>
      <c r="K7510" s="1">
        <v>150</v>
      </c>
    </row>
    <row r="7511" spans="1:11">
      <c r="A7511" t="s">
        <v>34</v>
      </c>
      <c r="B7511" t="s">
        <v>129</v>
      </c>
      <c r="C7511" t="s">
        <v>99</v>
      </c>
      <c r="D7511" t="s">
        <v>100</v>
      </c>
      <c r="E7511">
        <v>23</v>
      </c>
      <c r="F7511" t="s">
        <v>56</v>
      </c>
      <c r="G7511">
        <v>54.321376480053701</v>
      </c>
      <c r="H7511">
        <v>0</v>
      </c>
      <c r="I7511">
        <v>3.3712173515706398</v>
      </c>
      <c r="J7511" s="1">
        <v>0</v>
      </c>
      <c r="K7511" s="1">
        <v>150</v>
      </c>
    </row>
    <row r="7512" spans="1:11">
      <c r="A7512" t="s">
        <v>34</v>
      </c>
      <c r="B7512" t="s">
        <v>129</v>
      </c>
      <c r="C7512" t="s">
        <v>99</v>
      </c>
      <c r="D7512" t="s">
        <v>100</v>
      </c>
      <c r="E7512">
        <v>23</v>
      </c>
      <c r="F7512" t="s">
        <v>82</v>
      </c>
      <c r="G7512">
        <v>54.321376480053701</v>
      </c>
      <c r="H7512">
        <v>0</v>
      </c>
      <c r="I7512">
        <v>2.4471076563920202</v>
      </c>
      <c r="J7512" s="1">
        <v>0</v>
      </c>
      <c r="K7512" s="1">
        <v>150</v>
      </c>
    </row>
    <row r="7513" spans="1:11">
      <c r="A7513" t="s">
        <v>34</v>
      </c>
      <c r="B7513" t="s">
        <v>129</v>
      </c>
      <c r="C7513" t="s">
        <v>99</v>
      </c>
      <c r="D7513" t="s">
        <v>100</v>
      </c>
      <c r="E7513">
        <v>23</v>
      </c>
      <c r="F7513" t="s">
        <v>91</v>
      </c>
      <c r="G7513">
        <v>54.321376480053701</v>
      </c>
      <c r="H7513">
        <v>0</v>
      </c>
      <c r="I7513">
        <v>0.13741280257795299</v>
      </c>
      <c r="J7513" s="1">
        <v>0</v>
      </c>
      <c r="K7513" s="1">
        <v>150</v>
      </c>
    </row>
    <row r="7514" spans="1:11">
      <c r="A7514" t="s">
        <v>34</v>
      </c>
      <c r="B7514" t="s">
        <v>129</v>
      </c>
      <c r="C7514" t="s">
        <v>99</v>
      </c>
      <c r="D7514" t="s">
        <v>100</v>
      </c>
      <c r="E7514">
        <v>23</v>
      </c>
      <c r="F7514" t="s">
        <v>92</v>
      </c>
      <c r="G7514">
        <v>54.321376480053701</v>
      </c>
      <c r="H7514">
        <v>0</v>
      </c>
      <c r="I7514">
        <v>0.18317515936082199</v>
      </c>
      <c r="J7514" s="1">
        <v>0</v>
      </c>
      <c r="K7514" s="1">
        <v>150</v>
      </c>
    </row>
    <row r="7515" spans="1:11">
      <c r="A7515" t="s">
        <v>34</v>
      </c>
      <c r="B7515" t="s">
        <v>129</v>
      </c>
      <c r="C7515" t="s">
        <v>99</v>
      </c>
      <c r="D7515" t="s">
        <v>100</v>
      </c>
      <c r="E7515">
        <v>23</v>
      </c>
      <c r="F7515" t="s">
        <v>93</v>
      </c>
      <c r="G7515">
        <v>54.321376480053701</v>
      </c>
      <c r="H7515">
        <v>0</v>
      </c>
      <c r="I7515">
        <v>5.2408883566029803E-2</v>
      </c>
      <c r="J7515" s="1">
        <v>0</v>
      </c>
      <c r="K7515" s="1">
        <v>150</v>
      </c>
    </row>
    <row r="7516" spans="1:11">
      <c r="A7516" t="s">
        <v>34</v>
      </c>
      <c r="B7516" t="s">
        <v>129</v>
      </c>
      <c r="C7516" t="s">
        <v>99</v>
      </c>
      <c r="D7516" t="s">
        <v>100</v>
      </c>
      <c r="E7516">
        <v>23</v>
      </c>
      <c r="F7516" t="s">
        <v>55</v>
      </c>
      <c r="G7516">
        <v>54.321376480053701</v>
      </c>
      <c r="H7516">
        <v>0</v>
      </c>
      <c r="I7516">
        <v>2.7265999377313301</v>
      </c>
      <c r="J7516" s="1">
        <v>0</v>
      </c>
      <c r="K7516" s="1">
        <v>150</v>
      </c>
    </row>
    <row r="7517" spans="1:11">
      <c r="A7517" t="s">
        <v>34</v>
      </c>
      <c r="B7517" t="s">
        <v>129</v>
      </c>
      <c r="C7517" t="s">
        <v>99</v>
      </c>
      <c r="D7517" t="s">
        <v>100</v>
      </c>
      <c r="E7517">
        <v>23</v>
      </c>
      <c r="F7517" t="s">
        <v>61</v>
      </c>
      <c r="G7517">
        <v>54.321376480053701</v>
      </c>
      <c r="H7517">
        <v>0</v>
      </c>
      <c r="I7517">
        <v>3.8628277922325198</v>
      </c>
      <c r="J7517" s="1">
        <v>0</v>
      </c>
      <c r="K7517" s="1">
        <v>150</v>
      </c>
    </row>
    <row r="7518" spans="1:11">
      <c r="A7518" t="s">
        <v>34</v>
      </c>
      <c r="B7518" t="s">
        <v>129</v>
      </c>
      <c r="C7518" t="s">
        <v>99</v>
      </c>
      <c r="D7518" t="s">
        <v>100</v>
      </c>
      <c r="E7518">
        <v>23</v>
      </c>
      <c r="F7518" t="s">
        <v>60</v>
      </c>
      <c r="G7518">
        <v>54.321376480053701</v>
      </c>
      <c r="H7518">
        <v>0</v>
      </c>
      <c r="I7518">
        <v>3.3614551295559698</v>
      </c>
      <c r="J7518" s="1">
        <v>0</v>
      </c>
      <c r="K7518" s="1">
        <v>150</v>
      </c>
    </row>
    <row r="7519" spans="1:11">
      <c r="A7519" t="s">
        <v>34</v>
      </c>
      <c r="B7519" t="s">
        <v>129</v>
      </c>
      <c r="C7519" t="s">
        <v>99</v>
      </c>
      <c r="D7519" t="s">
        <v>100</v>
      </c>
      <c r="E7519">
        <v>23</v>
      </c>
      <c r="F7519" t="s">
        <v>57</v>
      </c>
      <c r="G7519">
        <v>54.321376480053701</v>
      </c>
      <c r="H7519">
        <v>0</v>
      </c>
      <c r="I7519">
        <v>3.0197244314197502</v>
      </c>
      <c r="J7519" s="1">
        <v>0</v>
      </c>
      <c r="K7519" s="1">
        <v>150</v>
      </c>
    </row>
    <row r="7520" spans="1:11">
      <c r="A7520" t="s">
        <v>34</v>
      </c>
      <c r="B7520" t="s">
        <v>129</v>
      </c>
      <c r="C7520" t="s">
        <v>99</v>
      </c>
      <c r="D7520" t="s">
        <v>100</v>
      </c>
      <c r="E7520">
        <v>23</v>
      </c>
      <c r="F7520" t="s">
        <v>59</v>
      </c>
      <c r="G7520">
        <v>54.321376480053701</v>
      </c>
      <c r="H7520">
        <v>0</v>
      </c>
      <c r="I7520">
        <v>-0.208354606929743</v>
      </c>
      <c r="J7520" s="1">
        <v>0</v>
      </c>
      <c r="K7520" s="1">
        <v>150</v>
      </c>
    </row>
    <row r="7521" spans="1:11">
      <c r="A7521" t="s">
        <v>34</v>
      </c>
      <c r="B7521" t="s">
        <v>129</v>
      </c>
      <c r="C7521" t="s">
        <v>99</v>
      </c>
      <c r="D7521" t="s">
        <v>100</v>
      </c>
      <c r="E7521">
        <v>23</v>
      </c>
      <c r="F7521" t="s">
        <v>83</v>
      </c>
      <c r="G7521">
        <v>54.321376480053701</v>
      </c>
      <c r="H7521">
        <v>0</v>
      </c>
      <c r="I7521">
        <v>-1.0262992848111001</v>
      </c>
      <c r="J7521" s="1">
        <v>0</v>
      </c>
      <c r="K7521" s="1">
        <v>150</v>
      </c>
    </row>
    <row r="7522" spans="1:11">
      <c r="A7522" t="s">
        <v>34</v>
      </c>
      <c r="B7522" t="s">
        <v>129</v>
      </c>
      <c r="C7522" t="s">
        <v>99</v>
      </c>
      <c r="D7522" t="s">
        <v>100</v>
      </c>
      <c r="E7522">
        <v>23</v>
      </c>
      <c r="F7522" t="s">
        <v>65</v>
      </c>
      <c r="G7522">
        <v>54.321376480053701</v>
      </c>
      <c r="H7522">
        <v>0</v>
      </c>
      <c r="I7522">
        <v>-1.1929352187122899</v>
      </c>
      <c r="J7522" s="1">
        <v>0</v>
      </c>
      <c r="K7522" s="1">
        <v>150</v>
      </c>
    </row>
    <row r="7523" spans="1:11">
      <c r="A7523" t="s">
        <v>34</v>
      </c>
      <c r="B7523" t="s">
        <v>129</v>
      </c>
      <c r="C7523" t="s">
        <v>99</v>
      </c>
      <c r="D7523" t="s">
        <v>100</v>
      </c>
      <c r="E7523">
        <v>23</v>
      </c>
      <c r="F7523" t="s">
        <v>64</v>
      </c>
      <c r="G7523">
        <v>54.321376480053701</v>
      </c>
      <c r="H7523">
        <v>0</v>
      </c>
      <c r="I7523">
        <v>-5.7116749001720202E-2</v>
      </c>
      <c r="J7523" s="1">
        <v>0</v>
      </c>
      <c r="K7523" s="1">
        <v>150</v>
      </c>
    </row>
    <row r="7524" spans="1:11">
      <c r="A7524" t="s">
        <v>34</v>
      </c>
      <c r="B7524" t="s">
        <v>129</v>
      </c>
      <c r="C7524" t="s">
        <v>99</v>
      </c>
      <c r="D7524" t="s">
        <v>100</v>
      </c>
      <c r="E7524">
        <v>23</v>
      </c>
      <c r="F7524" t="s">
        <v>17</v>
      </c>
      <c r="G7524">
        <v>54.321376480053701</v>
      </c>
      <c r="H7524">
        <v>0</v>
      </c>
      <c r="I7524">
        <v>1.4020883482827</v>
      </c>
      <c r="J7524" s="1">
        <v>0</v>
      </c>
      <c r="K7524" s="1">
        <v>150</v>
      </c>
    </row>
    <row r="7525" spans="1:11">
      <c r="A7525" t="s">
        <v>34</v>
      </c>
      <c r="B7525" t="s">
        <v>129</v>
      </c>
      <c r="C7525" t="s">
        <v>99</v>
      </c>
      <c r="D7525" t="s">
        <v>100</v>
      </c>
      <c r="E7525">
        <v>23</v>
      </c>
      <c r="F7525" t="s">
        <v>63</v>
      </c>
      <c r="G7525">
        <v>54.321376480053701</v>
      </c>
      <c r="H7525">
        <v>0</v>
      </c>
      <c r="I7525">
        <v>2.3290324440130901</v>
      </c>
      <c r="J7525" s="1">
        <v>0</v>
      </c>
      <c r="K7525" s="1">
        <v>150</v>
      </c>
    </row>
    <row r="7526" spans="1:11">
      <c r="A7526" t="s">
        <v>34</v>
      </c>
      <c r="B7526" t="s">
        <v>129</v>
      </c>
      <c r="C7526" t="s">
        <v>99</v>
      </c>
      <c r="D7526" t="s">
        <v>100</v>
      </c>
      <c r="E7526">
        <v>23</v>
      </c>
      <c r="F7526" t="s">
        <v>72</v>
      </c>
      <c r="G7526">
        <v>54.321376480053701</v>
      </c>
      <c r="H7526">
        <v>0</v>
      </c>
      <c r="I7526">
        <v>-2.4523446823150401</v>
      </c>
      <c r="J7526" s="1">
        <v>0</v>
      </c>
      <c r="K7526" s="1">
        <v>150</v>
      </c>
    </row>
    <row r="7527" spans="1:11">
      <c r="A7527" t="s">
        <v>35</v>
      </c>
      <c r="B7527" t="s">
        <v>130</v>
      </c>
      <c r="C7527" t="s">
        <v>99</v>
      </c>
      <c r="D7527" t="s">
        <v>100</v>
      </c>
      <c r="E7527">
        <v>0</v>
      </c>
      <c r="F7527" t="s">
        <v>62</v>
      </c>
      <c r="G7527">
        <v>270.35500092490201</v>
      </c>
      <c r="H7527">
        <v>0</v>
      </c>
      <c r="I7527">
        <v>51.568115600819802</v>
      </c>
      <c r="J7527" s="1">
        <v>0</v>
      </c>
      <c r="K7527" s="1">
        <v>150</v>
      </c>
    </row>
    <row r="7528" spans="1:11">
      <c r="A7528" t="s">
        <v>35</v>
      </c>
      <c r="B7528" t="s">
        <v>130</v>
      </c>
      <c r="C7528" t="s">
        <v>99</v>
      </c>
      <c r="D7528" t="s">
        <v>100</v>
      </c>
      <c r="E7528">
        <v>0</v>
      </c>
      <c r="F7528" t="s">
        <v>84</v>
      </c>
      <c r="G7528">
        <v>270.35500092490201</v>
      </c>
      <c r="H7528">
        <v>0</v>
      </c>
      <c r="I7528">
        <v>6.0550347005345104</v>
      </c>
      <c r="J7528" s="1">
        <v>0</v>
      </c>
      <c r="K7528" s="1">
        <v>150</v>
      </c>
    </row>
    <row r="7529" spans="1:11">
      <c r="A7529" t="s">
        <v>35</v>
      </c>
      <c r="B7529" t="s">
        <v>130</v>
      </c>
      <c r="C7529" t="s">
        <v>99</v>
      </c>
      <c r="D7529" t="s">
        <v>100</v>
      </c>
      <c r="E7529">
        <v>0</v>
      </c>
      <c r="F7529" t="s">
        <v>80</v>
      </c>
      <c r="G7529">
        <v>270.35500092490201</v>
      </c>
      <c r="H7529">
        <v>0</v>
      </c>
      <c r="I7529">
        <v>2.7276345033555498</v>
      </c>
      <c r="J7529" s="1">
        <v>0</v>
      </c>
      <c r="K7529" s="1">
        <v>150</v>
      </c>
    </row>
    <row r="7530" spans="1:11">
      <c r="A7530" t="s">
        <v>35</v>
      </c>
      <c r="B7530" t="s">
        <v>130</v>
      </c>
      <c r="C7530" t="s">
        <v>99</v>
      </c>
      <c r="D7530" t="s">
        <v>100</v>
      </c>
      <c r="E7530">
        <v>0</v>
      </c>
      <c r="F7530" t="s">
        <v>81</v>
      </c>
      <c r="G7530">
        <v>270.35500092490201</v>
      </c>
      <c r="H7530">
        <v>0</v>
      </c>
      <c r="I7530">
        <v>-1.8170136503869601</v>
      </c>
      <c r="J7530" s="1">
        <v>0</v>
      </c>
      <c r="K7530" s="1">
        <v>150</v>
      </c>
    </row>
    <row r="7531" spans="1:11">
      <c r="A7531" t="s">
        <v>35</v>
      </c>
      <c r="B7531" t="s">
        <v>130</v>
      </c>
      <c r="C7531" t="s">
        <v>99</v>
      </c>
      <c r="D7531" t="s">
        <v>100</v>
      </c>
      <c r="E7531">
        <v>0</v>
      </c>
      <c r="F7531" t="s">
        <v>66</v>
      </c>
      <c r="G7531">
        <v>270.35500092490201</v>
      </c>
      <c r="H7531">
        <v>0</v>
      </c>
      <c r="I7531">
        <v>-34.3585788792385</v>
      </c>
      <c r="J7531" s="1">
        <v>0</v>
      </c>
      <c r="K7531" s="1">
        <v>150</v>
      </c>
    </row>
    <row r="7532" spans="1:11">
      <c r="A7532" t="s">
        <v>35</v>
      </c>
      <c r="B7532" t="s">
        <v>130</v>
      </c>
      <c r="C7532" t="s">
        <v>99</v>
      </c>
      <c r="D7532" t="s">
        <v>100</v>
      </c>
      <c r="E7532">
        <v>0</v>
      </c>
      <c r="F7532" t="s">
        <v>56</v>
      </c>
      <c r="G7532">
        <v>270.35500092490201</v>
      </c>
      <c r="H7532">
        <v>0</v>
      </c>
      <c r="I7532">
        <v>-10.7313589296226</v>
      </c>
      <c r="J7532" s="1">
        <v>0</v>
      </c>
      <c r="K7532" s="1">
        <v>150</v>
      </c>
    </row>
    <row r="7533" spans="1:11">
      <c r="A7533" t="s">
        <v>35</v>
      </c>
      <c r="B7533" t="s">
        <v>130</v>
      </c>
      <c r="C7533" t="s">
        <v>99</v>
      </c>
      <c r="D7533" t="s">
        <v>100</v>
      </c>
      <c r="E7533">
        <v>0</v>
      </c>
      <c r="F7533" t="s">
        <v>82</v>
      </c>
      <c r="G7533">
        <v>270.35500092490201</v>
      </c>
      <c r="H7533">
        <v>0</v>
      </c>
      <c r="I7533">
        <v>-23.805413267660999</v>
      </c>
      <c r="J7533" s="1">
        <v>0</v>
      </c>
      <c r="K7533" s="1">
        <v>150</v>
      </c>
    </row>
    <row r="7534" spans="1:11">
      <c r="A7534" t="s">
        <v>35</v>
      </c>
      <c r="B7534" t="s">
        <v>130</v>
      </c>
      <c r="C7534" t="s">
        <v>99</v>
      </c>
      <c r="D7534" t="s">
        <v>100</v>
      </c>
      <c r="E7534">
        <v>0</v>
      </c>
      <c r="F7534" t="s">
        <v>88</v>
      </c>
      <c r="G7534">
        <v>270.35500092490201</v>
      </c>
      <c r="H7534">
        <v>0</v>
      </c>
      <c r="I7534">
        <v>-0.214201445669227</v>
      </c>
      <c r="J7534" s="1">
        <v>0</v>
      </c>
      <c r="K7534" s="1">
        <v>150</v>
      </c>
    </row>
    <row r="7535" spans="1:11">
      <c r="A7535" t="s">
        <v>35</v>
      </c>
      <c r="B7535" t="s">
        <v>130</v>
      </c>
      <c r="C7535" t="s">
        <v>99</v>
      </c>
      <c r="D7535" t="s">
        <v>100</v>
      </c>
      <c r="E7535">
        <v>0</v>
      </c>
      <c r="F7535" t="s">
        <v>87</v>
      </c>
      <c r="G7535">
        <v>270.35500092490201</v>
      </c>
      <c r="H7535">
        <v>0</v>
      </c>
      <c r="I7535">
        <v>1.2263394371615</v>
      </c>
      <c r="J7535" s="1">
        <v>0</v>
      </c>
      <c r="K7535" s="1">
        <v>150</v>
      </c>
    </row>
    <row r="7536" spans="1:11">
      <c r="A7536" t="s">
        <v>35</v>
      </c>
      <c r="B7536" t="s">
        <v>130</v>
      </c>
      <c r="C7536" t="s">
        <v>99</v>
      </c>
      <c r="D7536" t="s">
        <v>100</v>
      </c>
      <c r="E7536">
        <v>0</v>
      </c>
      <c r="F7536" t="s">
        <v>85</v>
      </c>
      <c r="G7536">
        <v>270.35500092490201</v>
      </c>
      <c r="H7536">
        <v>0</v>
      </c>
      <c r="I7536">
        <v>-0.461886330846421</v>
      </c>
      <c r="J7536" s="1">
        <v>0</v>
      </c>
      <c r="K7536" s="1">
        <v>150</v>
      </c>
    </row>
    <row r="7537" spans="1:11">
      <c r="A7537" t="s">
        <v>35</v>
      </c>
      <c r="B7537" t="s">
        <v>130</v>
      </c>
      <c r="C7537" t="s">
        <v>99</v>
      </c>
      <c r="D7537" t="s">
        <v>100</v>
      </c>
      <c r="E7537">
        <v>0</v>
      </c>
      <c r="F7537" t="s">
        <v>89</v>
      </c>
      <c r="G7537">
        <v>270.35500092490201</v>
      </c>
      <c r="H7537">
        <v>0</v>
      </c>
      <c r="I7537">
        <v>1.23478940590972</v>
      </c>
      <c r="J7537" s="1">
        <v>0</v>
      </c>
      <c r="K7537" s="1">
        <v>150</v>
      </c>
    </row>
    <row r="7538" spans="1:11">
      <c r="A7538" t="s">
        <v>35</v>
      </c>
      <c r="B7538" t="s">
        <v>130</v>
      </c>
      <c r="C7538" t="s">
        <v>99</v>
      </c>
      <c r="D7538" t="s">
        <v>100</v>
      </c>
      <c r="E7538">
        <v>0</v>
      </c>
      <c r="F7538" t="s">
        <v>55</v>
      </c>
      <c r="G7538">
        <v>270.35500092490201</v>
      </c>
      <c r="H7538">
        <v>0</v>
      </c>
      <c r="I7538">
        <v>-28.755016528549799</v>
      </c>
      <c r="J7538" s="1">
        <v>0</v>
      </c>
      <c r="K7538" s="1">
        <v>150</v>
      </c>
    </row>
    <row r="7539" spans="1:11">
      <c r="A7539" t="s">
        <v>35</v>
      </c>
      <c r="B7539" t="s">
        <v>130</v>
      </c>
      <c r="C7539" t="s">
        <v>99</v>
      </c>
      <c r="D7539" t="s">
        <v>100</v>
      </c>
      <c r="E7539">
        <v>0</v>
      </c>
      <c r="F7539" t="s">
        <v>61</v>
      </c>
      <c r="G7539">
        <v>270.35500092490201</v>
      </c>
      <c r="H7539">
        <v>0</v>
      </c>
      <c r="I7539">
        <v>36.822593122082701</v>
      </c>
      <c r="J7539" s="1">
        <v>0</v>
      </c>
      <c r="K7539" s="1">
        <v>150</v>
      </c>
    </row>
    <row r="7540" spans="1:11">
      <c r="A7540" t="s">
        <v>35</v>
      </c>
      <c r="B7540" t="s">
        <v>130</v>
      </c>
      <c r="C7540" t="s">
        <v>99</v>
      </c>
      <c r="D7540" t="s">
        <v>100</v>
      </c>
      <c r="E7540">
        <v>0</v>
      </c>
      <c r="F7540" t="s">
        <v>60</v>
      </c>
      <c r="G7540">
        <v>270.35500092490201</v>
      </c>
      <c r="H7540">
        <v>0</v>
      </c>
      <c r="I7540">
        <v>31.3728169686241</v>
      </c>
      <c r="J7540" s="1">
        <v>0</v>
      </c>
      <c r="K7540" s="1">
        <v>150</v>
      </c>
    </row>
    <row r="7541" spans="1:11">
      <c r="A7541" t="s">
        <v>35</v>
      </c>
      <c r="B7541" t="s">
        <v>130</v>
      </c>
      <c r="C7541" t="s">
        <v>99</v>
      </c>
      <c r="D7541" t="s">
        <v>100</v>
      </c>
      <c r="E7541">
        <v>0</v>
      </c>
      <c r="F7541" t="s">
        <v>57</v>
      </c>
      <c r="G7541">
        <v>270.35500092490201</v>
      </c>
      <c r="H7541">
        <v>0</v>
      </c>
      <c r="I7541">
        <v>-3.14784018229882</v>
      </c>
      <c r="J7541" s="1">
        <v>0</v>
      </c>
      <c r="K7541" s="1">
        <v>150</v>
      </c>
    </row>
    <row r="7542" spans="1:11">
      <c r="A7542" t="s">
        <v>35</v>
      </c>
      <c r="B7542" t="s">
        <v>130</v>
      </c>
      <c r="C7542" t="s">
        <v>99</v>
      </c>
      <c r="D7542" t="s">
        <v>100</v>
      </c>
      <c r="E7542">
        <v>0</v>
      </c>
      <c r="F7542" t="s">
        <v>59</v>
      </c>
      <c r="G7542">
        <v>270.35500092490201</v>
      </c>
      <c r="H7542">
        <v>0</v>
      </c>
      <c r="I7542">
        <v>13.977030893867299</v>
      </c>
      <c r="J7542" s="1">
        <v>0</v>
      </c>
      <c r="K7542" s="1">
        <v>150</v>
      </c>
    </row>
    <row r="7543" spans="1:11">
      <c r="A7543" t="s">
        <v>35</v>
      </c>
      <c r="B7543" t="s">
        <v>130</v>
      </c>
      <c r="C7543" t="s">
        <v>99</v>
      </c>
      <c r="D7543" t="s">
        <v>100</v>
      </c>
      <c r="E7543">
        <v>0</v>
      </c>
      <c r="F7543" t="s">
        <v>83</v>
      </c>
      <c r="G7543">
        <v>270.35500092490201</v>
      </c>
      <c r="H7543">
        <v>0</v>
      </c>
      <c r="I7543">
        <v>-11.124452933727</v>
      </c>
      <c r="J7543" s="1">
        <v>0</v>
      </c>
      <c r="K7543" s="1">
        <v>150</v>
      </c>
    </row>
    <row r="7544" spans="1:11">
      <c r="A7544" t="s">
        <v>35</v>
      </c>
      <c r="B7544" t="s">
        <v>130</v>
      </c>
      <c r="C7544" t="s">
        <v>99</v>
      </c>
      <c r="D7544" t="s">
        <v>100</v>
      </c>
      <c r="E7544">
        <v>0</v>
      </c>
      <c r="F7544" t="s">
        <v>65</v>
      </c>
      <c r="G7544">
        <v>270.35500092490201</v>
      </c>
      <c r="H7544">
        <v>0</v>
      </c>
      <c r="I7544">
        <v>-30.253948038149598</v>
      </c>
      <c r="J7544" s="1">
        <v>0</v>
      </c>
      <c r="K7544" s="1">
        <v>150</v>
      </c>
    </row>
    <row r="7545" spans="1:11">
      <c r="A7545" t="s">
        <v>35</v>
      </c>
      <c r="B7545" t="s">
        <v>130</v>
      </c>
      <c r="C7545" t="s">
        <v>99</v>
      </c>
      <c r="D7545" t="s">
        <v>100</v>
      </c>
      <c r="E7545">
        <v>0</v>
      </c>
      <c r="F7545" t="s">
        <v>64</v>
      </c>
      <c r="G7545">
        <v>270.35500092490201</v>
      </c>
      <c r="H7545">
        <v>0</v>
      </c>
      <c r="I7545">
        <v>66.1606903903036</v>
      </c>
      <c r="J7545" s="1">
        <v>0</v>
      </c>
      <c r="K7545" s="1">
        <v>150</v>
      </c>
    </row>
    <row r="7546" spans="1:11">
      <c r="A7546" t="s">
        <v>35</v>
      </c>
      <c r="B7546" t="s">
        <v>130</v>
      </c>
      <c r="C7546" t="s">
        <v>99</v>
      </c>
      <c r="D7546" t="s">
        <v>100</v>
      </c>
      <c r="E7546">
        <v>0</v>
      </c>
      <c r="F7546" t="s">
        <v>17</v>
      </c>
      <c r="G7546">
        <v>270.35500092490201</v>
      </c>
      <c r="H7546">
        <v>0</v>
      </c>
      <c r="I7546">
        <v>-48.388016467077598</v>
      </c>
      <c r="J7546" s="1">
        <v>0</v>
      </c>
      <c r="K7546" s="1">
        <v>150</v>
      </c>
    </row>
    <row r="7547" spans="1:11">
      <c r="A7547" t="s">
        <v>35</v>
      </c>
      <c r="B7547" t="s">
        <v>130</v>
      </c>
      <c r="C7547" t="s">
        <v>99</v>
      </c>
      <c r="D7547" t="s">
        <v>100</v>
      </c>
      <c r="E7547">
        <v>0</v>
      </c>
      <c r="F7547" t="s">
        <v>63</v>
      </c>
      <c r="G7547">
        <v>270.35500092490201</v>
      </c>
      <c r="H7547">
        <v>0</v>
      </c>
      <c r="I7547">
        <v>52.454438150574802</v>
      </c>
      <c r="J7547" s="1">
        <v>0</v>
      </c>
      <c r="K7547" s="1">
        <v>150</v>
      </c>
    </row>
    <row r="7548" spans="1:11">
      <c r="A7548" t="s">
        <v>35</v>
      </c>
      <c r="B7548" t="s">
        <v>130</v>
      </c>
      <c r="C7548" t="s">
        <v>99</v>
      </c>
      <c r="D7548" t="s">
        <v>100</v>
      </c>
      <c r="E7548">
        <v>0</v>
      </c>
      <c r="F7548" t="s">
        <v>72</v>
      </c>
      <c r="G7548">
        <v>270.35500092490201</v>
      </c>
      <c r="H7548">
        <v>0</v>
      </c>
      <c r="I7548">
        <v>-47.251144440267304</v>
      </c>
      <c r="J7548" s="1">
        <v>0</v>
      </c>
      <c r="K7548" s="1">
        <v>150</v>
      </c>
    </row>
    <row r="7549" spans="1:11">
      <c r="A7549" t="s">
        <v>35</v>
      </c>
      <c r="B7549" t="s">
        <v>130</v>
      </c>
      <c r="C7549" t="s">
        <v>99</v>
      </c>
      <c r="D7549" t="s">
        <v>100</v>
      </c>
      <c r="E7549">
        <v>1</v>
      </c>
      <c r="F7549" t="s">
        <v>62</v>
      </c>
      <c r="G7549">
        <v>261.13449891235899</v>
      </c>
      <c r="H7549">
        <v>0</v>
      </c>
      <c r="I7549">
        <v>49.541141430084998</v>
      </c>
      <c r="J7549" s="1">
        <v>0</v>
      </c>
      <c r="K7549" s="1">
        <v>150</v>
      </c>
    </row>
    <row r="7550" spans="1:11">
      <c r="A7550" t="s">
        <v>35</v>
      </c>
      <c r="B7550" t="s">
        <v>130</v>
      </c>
      <c r="C7550" t="s">
        <v>99</v>
      </c>
      <c r="D7550" t="s">
        <v>100</v>
      </c>
      <c r="E7550">
        <v>1</v>
      </c>
      <c r="F7550" t="s">
        <v>84</v>
      </c>
      <c r="G7550">
        <v>261.13449891235899</v>
      </c>
      <c r="H7550">
        <v>0</v>
      </c>
      <c r="I7550">
        <v>4.5086149809714602</v>
      </c>
      <c r="J7550" s="1">
        <v>0</v>
      </c>
      <c r="K7550" s="1">
        <v>150</v>
      </c>
    </row>
    <row r="7551" spans="1:11">
      <c r="A7551" t="s">
        <v>35</v>
      </c>
      <c r="B7551" t="s">
        <v>130</v>
      </c>
      <c r="C7551" t="s">
        <v>99</v>
      </c>
      <c r="D7551" t="s">
        <v>100</v>
      </c>
      <c r="E7551">
        <v>1</v>
      </c>
      <c r="F7551" t="s">
        <v>80</v>
      </c>
      <c r="G7551">
        <v>261.13449891235899</v>
      </c>
      <c r="H7551">
        <v>0</v>
      </c>
      <c r="I7551">
        <v>2.3702372462962198</v>
      </c>
      <c r="J7551" s="1">
        <v>0</v>
      </c>
      <c r="K7551" s="1">
        <v>150</v>
      </c>
    </row>
    <row r="7552" spans="1:11">
      <c r="A7552" t="s">
        <v>35</v>
      </c>
      <c r="B7552" t="s">
        <v>130</v>
      </c>
      <c r="C7552" t="s">
        <v>99</v>
      </c>
      <c r="D7552" t="s">
        <v>100</v>
      </c>
      <c r="E7552">
        <v>1</v>
      </c>
      <c r="F7552" t="s">
        <v>81</v>
      </c>
      <c r="G7552">
        <v>261.13449891235899</v>
      </c>
      <c r="H7552">
        <v>0</v>
      </c>
      <c r="I7552">
        <v>-0.410604014713356</v>
      </c>
      <c r="J7552" s="1">
        <v>0</v>
      </c>
      <c r="K7552" s="1">
        <v>150</v>
      </c>
    </row>
    <row r="7553" spans="1:11">
      <c r="A7553" t="s">
        <v>35</v>
      </c>
      <c r="B7553" t="s">
        <v>130</v>
      </c>
      <c r="C7553" t="s">
        <v>99</v>
      </c>
      <c r="D7553" t="s">
        <v>100</v>
      </c>
      <c r="E7553">
        <v>1</v>
      </c>
      <c r="F7553" t="s">
        <v>66</v>
      </c>
      <c r="G7553">
        <v>261.13449891235899</v>
      </c>
      <c r="H7553">
        <v>0</v>
      </c>
      <c r="I7553">
        <v>-29.316385484584</v>
      </c>
      <c r="J7553" s="1">
        <v>0</v>
      </c>
      <c r="K7553" s="1">
        <v>150</v>
      </c>
    </row>
    <row r="7554" spans="1:11">
      <c r="A7554" t="s">
        <v>35</v>
      </c>
      <c r="B7554" t="s">
        <v>130</v>
      </c>
      <c r="C7554" t="s">
        <v>99</v>
      </c>
      <c r="D7554" t="s">
        <v>100</v>
      </c>
      <c r="E7554">
        <v>1</v>
      </c>
      <c r="F7554" t="s">
        <v>56</v>
      </c>
      <c r="G7554">
        <v>261.13449891235899</v>
      </c>
      <c r="H7554">
        <v>0</v>
      </c>
      <c r="I7554">
        <v>-4.9724146615055096</v>
      </c>
      <c r="J7554" s="1">
        <v>0</v>
      </c>
      <c r="K7554" s="1">
        <v>150</v>
      </c>
    </row>
    <row r="7555" spans="1:11">
      <c r="A7555" t="s">
        <v>35</v>
      </c>
      <c r="B7555" t="s">
        <v>130</v>
      </c>
      <c r="C7555" t="s">
        <v>99</v>
      </c>
      <c r="D7555" t="s">
        <v>100</v>
      </c>
      <c r="E7555">
        <v>1</v>
      </c>
      <c r="F7555" t="s">
        <v>82</v>
      </c>
      <c r="G7555">
        <v>261.13449891235899</v>
      </c>
      <c r="H7555">
        <v>0</v>
      </c>
      <c r="I7555">
        <v>-3.79984113570436</v>
      </c>
      <c r="J7555" s="1">
        <v>0</v>
      </c>
      <c r="K7555" s="1">
        <v>150</v>
      </c>
    </row>
    <row r="7556" spans="1:11">
      <c r="A7556" t="s">
        <v>35</v>
      </c>
      <c r="B7556" t="s">
        <v>130</v>
      </c>
      <c r="C7556" t="s">
        <v>99</v>
      </c>
      <c r="D7556" t="s">
        <v>100</v>
      </c>
      <c r="E7556">
        <v>1</v>
      </c>
      <c r="F7556" t="s">
        <v>88</v>
      </c>
      <c r="G7556">
        <v>261.13449891235899</v>
      </c>
      <c r="H7556">
        <v>0</v>
      </c>
      <c r="I7556">
        <v>-0.37469359073386199</v>
      </c>
      <c r="J7556" s="1">
        <v>0</v>
      </c>
      <c r="K7556" s="1">
        <v>150</v>
      </c>
    </row>
    <row r="7557" spans="1:11">
      <c r="A7557" t="s">
        <v>35</v>
      </c>
      <c r="B7557" t="s">
        <v>130</v>
      </c>
      <c r="C7557" t="s">
        <v>99</v>
      </c>
      <c r="D7557" t="s">
        <v>100</v>
      </c>
      <c r="E7557">
        <v>1</v>
      </c>
      <c r="F7557" t="s">
        <v>87</v>
      </c>
      <c r="G7557">
        <v>261.13449891235899</v>
      </c>
      <c r="H7557">
        <v>0</v>
      </c>
      <c r="I7557">
        <v>1.2993778536875</v>
      </c>
      <c r="J7557" s="1">
        <v>0</v>
      </c>
      <c r="K7557" s="1">
        <v>150</v>
      </c>
    </row>
    <row r="7558" spans="1:11">
      <c r="A7558" t="s">
        <v>35</v>
      </c>
      <c r="B7558" t="s">
        <v>130</v>
      </c>
      <c r="C7558" t="s">
        <v>99</v>
      </c>
      <c r="D7558" t="s">
        <v>100</v>
      </c>
      <c r="E7558">
        <v>1</v>
      </c>
      <c r="F7558" t="s">
        <v>85</v>
      </c>
      <c r="G7558">
        <v>261.13449891235899</v>
      </c>
      <c r="H7558">
        <v>0</v>
      </c>
      <c r="I7558">
        <v>-0.17939568089743901</v>
      </c>
      <c r="J7558" s="1">
        <v>0</v>
      </c>
      <c r="K7558" s="1">
        <v>150</v>
      </c>
    </row>
    <row r="7559" spans="1:11">
      <c r="A7559" t="s">
        <v>35</v>
      </c>
      <c r="B7559" t="s">
        <v>130</v>
      </c>
      <c r="C7559" t="s">
        <v>99</v>
      </c>
      <c r="D7559" t="s">
        <v>100</v>
      </c>
      <c r="E7559">
        <v>1</v>
      </c>
      <c r="F7559" t="s">
        <v>89</v>
      </c>
      <c r="G7559">
        <v>261.13449891235899</v>
      </c>
      <c r="H7559">
        <v>0</v>
      </c>
      <c r="I7559">
        <v>0.90173044562163995</v>
      </c>
      <c r="J7559" s="1">
        <v>0</v>
      </c>
      <c r="K7559" s="1">
        <v>150</v>
      </c>
    </row>
    <row r="7560" spans="1:11">
      <c r="A7560" t="s">
        <v>35</v>
      </c>
      <c r="B7560" t="s">
        <v>130</v>
      </c>
      <c r="C7560" t="s">
        <v>99</v>
      </c>
      <c r="D7560" t="s">
        <v>100</v>
      </c>
      <c r="E7560">
        <v>1</v>
      </c>
      <c r="F7560" t="s">
        <v>55</v>
      </c>
      <c r="G7560">
        <v>261.13449891235899</v>
      </c>
      <c r="H7560">
        <v>0</v>
      </c>
      <c r="I7560">
        <v>-23.1696393263251</v>
      </c>
      <c r="J7560" s="1">
        <v>0</v>
      </c>
      <c r="K7560" s="1">
        <v>150</v>
      </c>
    </row>
    <row r="7561" spans="1:11">
      <c r="A7561" t="s">
        <v>35</v>
      </c>
      <c r="B7561" t="s">
        <v>130</v>
      </c>
      <c r="C7561" t="s">
        <v>99</v>
      </c>
      <c r="D7561" t="s">
        <v>100</v>
      </c>
      <c r="E7561">
        <v>1</v>
      </c>
      <c r="F7561" t="s">
        <v>61</v>
      </c>
      <c r="G7561">
        <v>261.13449891235899</v>
      </c>
      <c r="H7561">
        <v>0</v>
      </c>
      <c r="I7561">
        <v>37.3115043711135</v>
      </c>
      <c r="J7561" s="1">
        <v>0</v>
      </c>
      <c r="K7561" s="1">
        <v>150</v>
      </c>
    </row>
    <row r="7562" spans="1:11">
      <c r="A7562" t="s">
        <v>35</v>
      </c>
      <c r="B7562" t="s">
        <v>130</v>
      </c>
      <c r="C7562" t="s">
        <v>99</v>
      </c>
      <c r="D7562" t="s">
        <v>100</v>
      </c>
      <c r="E7562">
        <v>1</v>
      </c>
      <c r="F7562" t="s">
        <v>60</v>
      </c>
      <c r="G7562">
        <v>261.13449891235899</v>
      </c>
      <c r="H7562">
        <v>0</v>
      </c>
      <c r="I7562">
        <v>29.5516715410551</v>
      </c>
      <c r="J7562" s="1">
        <v>0</v>
      </c>
      <c r="K7562" s="1">
        <v>150</v>
      </c>
    </row>
    <row r="7563" spans="1:11">
      <c r="A7563" t="s">
        <v>35</v>
      </c>
      <c r="B7563" t="s">
        <v>130</v>
      </c>
      <c r="C7563" t="s">
        <v>99</v>
      </c>
      <c r="D7563" t="s">
        <v>100</v>
      </c>
      <c r="E7563">
        <v>1</v>
      </c>
      <c r="F7563" t="s">
        <v>57</v>
      </c>
      <c r="G7563">
        <v>261.13449891235899</v>
      </c>
      <c r="H7563">
        <v>0</v>
      </c>
      <c r="I7563">
        <v>-0.80538539250510699</v>
      </c>
      <c r="J7563" s="1">
        <v>0</v>
      </c>
      <c r="K7563" s="1">
        <v>150</v>
      </c>
    </row>
    <row r="7564" spans="1:11">
      <c r="A7564" t="s">
        <v>35</v>
      </c>
      <c r="B7564" t="s">
        <v>130</v>
      </c>
      <c r="C7564" t="s">
        <v>99</v>
      </c>
      <c r="D7564" t="s">
        <v>100</v>
      </c>
      <c r="E7564">
        <v>1</v>
      </c>
      <c r="F7564" t="s">
        <v>59</v>
      </c>
      <c r="G7564">
        <v>261.13449891235899</v>
      </c>
      <c r="H7564">
        <v>0</v>
      </c>
      <c r="I7564">
        <v>11.8052449143528</v>
      </c>
      <c r="J7564" s="1">
        <v>0</v>
      </c>
      <c r="K7564" s="1">
        <v>150</v>
      </c>
    </row>
    <row r="7565" spans="1:11">
      <c r="A7565" t="s">
        <v>35</v>
      </c>
      <c r="B7565" t="s">
        <v>130</v>
      </c>
      <c r="C7565" t="s">
        <v>99</v>
      </c>
      <c r="D7565" t="s">
        <v>100</v>
      </c>
      <c r="E7565">
        <v>1</v>
      </c>
      <c r="F7565" t="s">
        <v>83</v>
      </c>
      <c r="G7565">
        <v>261.13449891235899</v>
      </c>
      <c r="H7565">
        <v>0</v>
      </c>
      <c r="I7565">
        <v>-34.981152465995699</v>
      </c>
      <c r="J7565" s="1">
        <v>0</v>
      </c>
      <c r="K7565" s="1">
        <v>150</v>
      </c>
    </row>
    <row r="7566" spans="1:11">
      <c r="A7566" t="s">
        <v>35</v>
      </c>
      <c r="B7566" t="s">
        <v>130</v>
      </c>
      <c r="C7566" t="s">
        <v>99</v>
      </c>
      <c r="D7566" t="s">
        <v>100</v>
      </c>
      <c r="E7566">
        <v>1</v>
      </c>
      <c r="F7566" t="s">
        <v>65</v>
      </c>
      <c r="G7566">
        <v>261.13449891235899</v>
      </c>
      <c r="H7566">
        <v>0</v>
      </c>
      <c r="I7566">
        <v>-26.465374765078099</v>
      </c>
      <c r="J7566" s="1">
        <v>0</v>
      </c>
      <c r="K7566" s="1">
        <v>150</v>
      </c>
    </row>
    <row r="7567" spans="1:11">
      <c r="A7567" t="s">
        <v>35</v>
      </c>
      <c r="B7567" t="s">
        <v>130</v>
      </c>
      <c r="C7567" t="s">
        <v>99</v>
      </c>
      <c r="D7567" t="s">
        <v>100</v>
      </c>
      <c r="E7567">
        <v>1</v>
      </c>
      <c r="F7567" t="s">
        <v>64</v>
      </c>
      <c r="G7567">
        <v>261.13449891235899</v>
      </c>
      <c r="H7567">
        <v>0</v>
      </c>
      <c r="I7567">
        <v>66.462711757925206</v>
      </c>
      <c r="J7567" s="1">
        <v>0</v>
      </c>
      <c r="K7567" s="1">
        <v>150</v>
      </c>
    </row>
    <row r="7568" spans="1:11">
      <c r="A7568" t="s">
        <v>35</v>
      </c>
      <c r="B7568" t="s">
        <v>130</v>
      </c>
      <c r="C7568" t="s">
        <v>99</v>
      </c>
      <c r="D7568" t="s">
        <v>100</v>
      </c>
      <c r="E7568">
        <v>1</v>
      </c>
      <c r="F7568" t="s">
        <v>17</v>
      </c>
      <c r="G7568">
        <v>261.13449891235899</v>
      </c>
      <c r="H7568">
        <v>0</v>
      </c>
      <c r="I7568">
        <v>-29.843009293533399</v>
      </c>
      <c r="J7568" s="1">
        <v>0</v>
      </c>
      <c r="K7568" s="1">
        <v>150</v>
      </c>
    </row>
    <row r="7569" spans="1:11">
      <c r="A7569" t="s">
        <v>35</v>
      </c>
      <c r="B7569" t="s">
        <v>130</v>
      </c>
      <c r="C7569" t="s">
        <v>99</v>
      </c>
      <c r="D7569" t="s">
        <v>100</v>
      </c>
      <c r="E7569">
        <v>1</v>
      </c>
      <c r="F7569" t="s">
        <v>63</v>
      </c>
      <c r="G7569">
        <v>261.13449891235899</v>
      </c>
      <c r="H7569">
        <v>0</v>
      </c>
      <c r="I7569">
        <v>48.042959108087501</v>
      </c>
      <c r="J7569" s="1">
        <v>0</v>
      </c>
      <c r="K7569" s="1">
        <v>150</v>
      </c>
    </row>
    <row r="7570" spans="1:11">
      <c r="A7570" t="s">
        <v>35</v>
      </c>
      <c r="B7570" t="s">
        <v>130</v>
      </c>
      <c r="C7570" t="s">
        <v>99</v>
      </c>
      <c r="D7570" t="s">
        <v>100</v>
      </c>
      <c r="E7570">
        <v>1</v>
      </c>
      <c r="F7570" t="s">
        <v>72</v>
      </c>
      <c r="G7570">
        <v>261.13449891235899</v>
      </c>
      <c r="H7570">
        <v>0</v>
      </c>
      <c r="I7570">
        <v>-53.0392630101002</v>
      </c>
      <c r="J7570" s="1">
        <v>0</v>
      </c>
      <c r="K7570" s="1">
        <v>150</v>
      </c>
    </row>
    <row r="7571" spans="1:11">
      <c r="A7571" t="s">
        <v>35</v>
      </c>
      <c r="B7571" t="s">
        <v>130</v>
      </c>
      <c r="C7571" t="s">
        <v>99</v>
      </c>
      <c r="D7571" t="s">
        <v>100</v>
      </c>
      <c r="E7571">
        <v>2</v>
      </c>
      <c r="F7571" t="s">
        <v>62</v>
      </c>
      <c r="G7571">
        <v>253.71331386797399</v>
      </c>
      <c r="H7571">
        <v>0</v>
      </c>
      <c r="I7571">
        <v>48.223347759309199</v>
      </c>
      <c r="J7571" s="1">
        <v>0</v>
      </c>
      <c r="K7571" s="1">
        <v>150</v>
      </c>
    </row>
    <row r="7572" spans="1:11">
      <c r="A7572" t="s">
        <v>35</v>
      </c>
      <c r="B7572" t="s">
        <v>130</v>
      </c>
      <c r="C7572" t="s">
        <v>99</v>
      </c>
      <c r="D7572" t="s">
        <v>100</v>
      </c>
      <c r="E7572">
        <v>2</v>
      </c>
      <c r="F7572" t="s">
        <v>84</v>
      </c>
      <c r="G7572">
        <v>253.71331386797399</v>
      </c>
      <c r="H7572">
        <v>0</v>
      </c>
      <c r="I7572">
        <v>4.3061424785583302</v>
      </c>
      <c r="J7572" s="1">
        <v>0</v>
      </c>
      <c r="K7572" s="1">
        <v>150</v>
      </c>
    </row>
    <row r="7573" spans="1:11">
      <c r="A7573" t="s">
        <v>35</v>
      </c>
      <c r="B7573" t="s">
        <v>130</v>
      </c>
      <c r="C7573" t="s">
        <v>99</v>
      </c>
      <c r="D7573" t="s">
        <v>100</v>
      </c>
      <c r="E7573">
        <v>2</v>
      </c>
      <c r="F7573" t="s">
        <v>80</v>
      </c>
      <c r="G7573">
        <v>253.71331386797399</v>
      </c>
      <c r="H7573">
        <v>0</v>
      </c>
      <c r="I7573">
        <v>1.8505167802229701</v>
      </c>
      <c r="J7573" s="1">
        <v>0</v>
      </c>
      <c r="K7573" s="1">
        <v>150</v>
      </c>
    </row>
    <row r="7574" spans="1:11">
      <c r="A7574" t="s">
        <v>35</v>
      </c>
      <c r="B7574" t="s">
        <v>130</v>
      </c>
      <c r="C7574" t="s">
        <v>99</v>
      </c>
      <c r="D7574" t="s">
        <v>100</v>
      </c>
      <c r="E7574">
        <v>2</v>
      </c>
      <c r="F7574" t="s">
        <v>81</v>
      </c>
      <c r="G7574">
        <v>253.71331386797399</v>
      </c>
      <c r="H7574">
        <v>0</v>
      </c>
      <c r="I7574">
        <v>0.68649048648080901</v>
      </c>
      <c r="J7574" s="1">
        <v>0</v>
      </c>
      <c r="K7574" s="1">
        <v>150</v>
      </c>
    </row>
    <row r="7575" spans="1:11">
      <c r="A7575" t="s">
        <v>35</v>
      </c>
      <c r="B7575" t="s">
        <v>130</v>
      </c>
      <c r="C7575" t="s">
        <v>99</v>
      </c>
      <c r="D7575" t="s">
        <v>100</v>
      </c>
      <c r="E7575">
        <v>2</v>
      </c>
      <c r="F7575" t="s">
        <v>66</v>
      </c>
      <c r="G7575">
        <v>253.71331386797399</v>
      </c>
      <c r="H7575">
        <v>0</v>
      </c>
      <c r="I7575">
        <v>-28.534916931429901</v>
      </c>
      <c r="J7575" s="1">
        <v>0</v>
      </c>
      <c r="K7575" s="1">
        <v>150</v>
      </c>
    </row>
    <row r="7576" spans="1:11">
      <c r="A7576" t="s">
        <v>35</v>
      </c>
      <c r="B7576" t="s">
        <v>130</v>
      </c>
      <c r="C7576" t="s">
        <v>99</v>
      </c>
      <c r="D7576" t="s">
        <v>100</v>
      </c>
      <c r="E7576">
        <v>2</v>
      </c>
      <c r="F7576" t="s">
        <v>56</v>
      </c>
      <c r="G7576">
        <v>253.71331386797399</v>
      </c>
      <c r="H7576">
        <v>0</v>
      </c>
      <c r="I7576">
        <v>-4.2496404379536603</v>
      </c>
      <c r="J7576" s="1">
        <v>0</v>
      </c>
      <c r="K7576" s="1">
        <v>150</v>
      </c>
    </row>
    <row r="7577" spans="1:11">
      <c r="A7577" t="s">
        <v>35</v>
      </c>
      <c r="B7577" t="s">
        <v>130</v>
      </c>
      <c r="C7577" t="s">
        <v>99</v>
      </c>
      <c r="D7577" t="s">
        <v>100</v>
      </c>
      <c r="E7577">
        <v>2</v>
      </c>
      <c r="F7577" t="s">
        <v>82</v>
      </c>
      <c r="G7577">
        <v>253.71331386797399</v>
      </c>
      <c r="H7577">
        <v>0</v>
      </c>
      <c r="I7577">
        <v>-3.42091195588341</v>
      </c>
      <c r="J7577" s="1">
        <v>0</v>
      </c>
      <c r="K7577" s="1">
        <v>150</v>
      </c>
    </row>
    <row r="7578" spans="1:11">
      <c r="A7578" t="s">
        <v>35</v>
      </c>
      <c r="B7578" t="s">
        <v>130</v>
      </c>
      <c r="C7578" t="s">
        <v>99</v>
      </c>
      <c r="D7578" t="s">
        <v>100</v>
      </c>
      <c r="E7578">
        <v>2</v>
      </c>
      <c r="F7578" t="s">
        <v>88</v>
      </c>
      <c r="G7578">
        <v>253.71331386797399</v>
      </c>
      <c r="H7578">
        <v>0</v>
      </c>
      <c r="I7578">
        <v>-6.3930684429550899</v>
      </c>
      <c r="J7578" s="1">
        <v>0</v>
      </c>
      <c r="K7578" s="1">
        <v>150</v>
      </c>
    </row>
    <row r="7579" spans="1:11">
      <c r="A7579" t="s">
        <v>35</v>
      </c>
      <c r="B7579" t="s">
        <v>130</v>
      </c>
      <c r="C7579" t="s">
        <v>99</v>
      </c>
      <c r="D7579" t="s">
        <v>100</v>
      </c>
      <c r="E7579">
        <v>2</v>
      </c>
      <c r="F7579" t="s">
        <v>87</v>
      </c>
      <c r="G7579">
        <v>253.71331386797399</v>
      </c>
      <c r="H7579">
        <v>0</v>
      </c>
      <c r="I7579">
        <v>-2.5589516408405202</v>
      </c>
      <c r="J7579" s="1">
        <v>0</v>
      </c>
      <c r="K7579" s="1">
        <v>6.8852459016393404</v>
      </c>
    </row>
    <row r="7580" spans="1:11">
      <c r="A7580" t="s">
        <v>35</v>
      </c>
      <c r="B7580" t="s">
        <v>130</v>
      </c>
      <c r="C7580" t="s">
        <v>99</v>
      </c>
      <c r="D7580" t="s">
        <v>100</v>
      </c>
      <c r="E7580">
        <v>2</v>
      </c>
      <c r="F7580" t="s">
        <v>87</v>
      </c>
      <c r="G7580">
        <v>253.71331386797399</v>
      </c>
      <c r="H7580">
        <v>1</v>
      </c>
      <c r="I7580">
        <v>8.9412749407977099</v>
      </c>
      <c r="J7580" s="1">
        <v>6.8852459016393404</v>
      </c>
      <c r="K7580" s="1">
        <v>150</v>
      </c>
    </row>
    <row r="7581" spans="1:11">
      <c r="A7581" t="s">
        <v>35</v>
      </c>
      <c r="B7581" t="s">
        <v>130</v>
      </c>
      <c r="C7581" t="s">
        <v>99</v>
      </c>
      <c r="D7581" t="s">
        <v>100</v>
      </c>
      <c r="E7581">
        <v>2</v>
      </c>
      <c r="F7581" t="s">
        <v>85</v>
      </c>
      <c r="G7581">
        <v>253.71331386797399</v>
      </c>
      <c r="H7581">
        <v>0</v>
      </c>
      <c r="I7581">
        <v>0.53145287677539799</v>
      </c>
      <c r="J7581" s="1">
        <v>0</v>
      </c>
      <c r="K7581" s="1">
        <v>150</v>
      </c>
    </row>
    <row r="7582" spans="1:11">
      <c r="A7582" t="s">
        <v>35</v>
      </c>
      <c r="B7582" t="s">
        <v>130</v>
      </c>
      <c r="C7582" t="s">
        <v>99</v>
      </c>
      <c r="D7582" t="s">
        <v>100</v>
      </c>
      <c r="E7582">
        <v>2</v>
      </c>
      <c r="F7582" t="s">
        <v>89</v>
      </c>
      <c r="G7582">
        <v>253.71331386797399</v>
      </c>
      <c r="H7582">
        <v>0</v>
      </c>
      <c r="I7582">
        <v>1.0217867866222401</v>
      </c>
      <c r="J7582" s="1">
        <v>0</v>
      </c>
      <c r="K7582" s="1">
        <v>150</v>
      </c>
    </row>
    <row r="7583" spans="1:11">
      <c r="A7583" t="s">
        <v>35</v>
      </c>
      <c r="B7583" t="s">
        <v>130</v>
      </c>
      <c r="C7583" t="s">
        <v>99</v>
      </c>
      <c r="D7583" t="s">
        <v>100</v>
      </c>
      <c r="E7583">
        <v>2</v>
      </c>
      <c r="F7583" t="s">
        <v>55</v>
      </c>
      <c r="G7583">
        <v>253.71331386797399</v>
      </c>
      <c r="H7583">
        <v>0</v>
      </c>
      <c r="I7583">
        <v>-22.547829922698501</v>
      </c>
      <c r="J7583" s="1">
        <v>0</v>
      </c>
      <c r="K7583" s="1">
        <v>150</v>
      </c>
    </row>
    <row r="7584" spans="1:11">
      <c r="A7584" t="s">
        <v>35</v>
      </c>
      <c r="B7584" t="s">
        <v>130</v>
      </c>
      <c r="C7584" t="s">
        <v>99</v>
      </c>
      <c r="D7584" t="s">
        <v>100</v>
      </c>
      <c r="E7584">
        <v>2</v>
      </c>
      <c r="F7584" t="s">
        <v>61</v>
      </c>
      <c r="G7584">
        <v>253.71331386797399</v>
      </c>
      <c r="H7584">
        <v>0</v>
      </c>
      <c r="I7584">
        <v>35.514732620471797</v>
      </c>
      <c r="J7584" s="1">
        <v>0</v>
      </c>
      <c r="K7584" s="1">
        <v>150</v>
      </c>
    </row>
    <row r="7585" spans="1:11">
      <c r="A7585" t="s">
        <v>35</v>
      </c>
      <c r="B7585" t="s">
        <v>130</v>
      </c>
      <c r="C7585" t="s">
        <v>99</v>
      </c>
      <c r="D7585" t="s">
        <v>100</v>
      </c>
      <c r="E7585">
        <v>2</v>
      </c>
      <c r="F7585" t="s">
        <v>60</v>
      </c>
      <c r="G7585">
        <v>253.71331386797399</v>
      </c>
      <c r="H7585">
        <v>0</v>
      </c>
      <c r="I7585">
        <v>28.0645418459689</v>
      </c>
      <c r="J7585" s="1">
        <v>0</v>
      </c>
      <c r="K7585" s="1">
        <v>150</v>
      </c>
    </row>
    <row r="7586" spans="1:11">
      <c r="A7586" t="s">
        <v>35</v>
      </c>
      <c r="B7586" t="s">
        <v>130</v>
      </c>
      <c r="C7586" t="s">
        <v>99</v>
      </c>
      <c r="D7586" t="s">
        <v>100</v>
      </c>
      <c r="E7586">
        <v>2</v>
      </c>
      <c r="F7586" t="s">
        <v>57</v>
      </c>
      <c r="G7586">
        <v>253.71331386797399</v>
      </c>
      <c r="H7586">
        <v>0</v>
      </c>
      <c r="I7586">
        <v>0.250998701502822</v>
      </c>
      <c r="J7586" s="1">
        <v>0</v>
      </c>
      <c r="K7586" s="1">
        <v>150</v>
      </c>
    </row>
    <row r="7587" spans="1:11">
      <c r="A7587" t="s">
        <v>35</v>
      </c>
      <c r="B7587" t="s">
        <v>130</v>
      </c>
      <c r="C7587" t="s">
        <v>99</v>
      </c>
      <c r="D7587" t="s">
        <v>100</v>
      </c>
      <c r="E7587">
        <v>2</v>
      </c>
      <c r="F7587" t="s">
        <v>59</v>
      </c>
      <c r="G7587">
        <v>253.71331386797399</v>
      </c>
      <c r="H7587">
        <v>0</v>
      </c>
      <c r="I7587">
        <v>11.526675522495101</v>
      </c>
      <c r="J7587" s="1">
        <v>0</v>
      </c>
      <c r="K7587" s="1">
        <v>150</v>
      </c>
    </row>
    <row r="7588" spans="1:11">
      <c r="A7588" t="s">
        <v>35</v>
      </c>
      <c r="B7588" t="s">
        <v>130</v>
      </c>
      <c r="C7588" t="s">
        <v>99</v>
      </c>
      <c r="D7588" t="s">
        <v>100</v>
      </c>
      <c r="E7588">
        <v>2</v>
      </c>
      <c r="F7588" t="s">
        <v>83</v>
      </c>
      <c r="G7588">
        <v>253.71331386797399</v>
      </c>
      <c r="H7588">
        <v>0</v>
      </c>
      <c r="I7588">
        <v>-29.6066773838117</v>
      </c>
      <c r="J7588" s="1">
        <v>0</v>
      </c>
      <c r="K7588" s="1">
        <v>150</v>
      </c>
    </row>
    <row r="7589" spans="1:11">
      <c r="A7589" t="s">
        <v>35</v>
      </c>
      <c r="B7589" t="s">
        <v>130</v>
      </c>
      <c r="C7589" t="s">
        <v>99</v>
      </c>
      <c r="D7589" t="s">
        <v>100</v>
      </c>
      <c r="E7589">
        <v>2</v>
      </c>
      <c r="F7589" t="s">
        <v>65</v>
      </c>
      <c r="G7589">
        <v>253.71331386797399</v>
      </c>
      <c r="H7589">
        <v>0</v>
      </c>
      <c r="I7589">
        <v>-25.680568384539299</v>
      </c>
      <c r="J7589" s="1">
        <v>0</v>
      </c>
      <c r="K7589" s="1">
        <v>150</v>
      </c>
    </row>
    <row r="7590" spans="1:11">
      <c r="A7590" t="s">
        <v>35</v>
      </c>
      <c r="B7590" t="s">
        <v>130</v>
      </c>
      <c r="C7590" t="s">
        <v>99</v>
      </c>
      <c r="D7590" t="s">
        <v>100</v>
      </c>
      <c r="E7590">
        <v>2</v>
      </c>
      <c r="F7590" t="s">
        <v>64</v>
      </c>
      <c r="G7590">
        <v>253.71331386797399</v>
      </c>
      <c r="H7590">
        <v>0</v>
      </c>
      <c r="I7590">
        <v>64.078036319082798</v>
      </c>
      <c r="J7590" s="1">
        <v>0</v>
      </c>
      <c r="K7590" s="1">
        <v>150</v>
      </c>
    </row>
    <row r="7591" spans="1:11">
      <c r="A7591" t="s">
        <v>35</v>
      </c>
      <c r="B7591" t="s">
        <v>130</v>
      </c>
      <c r="C7591" t="s">
        <v>99</v>
      </c>
      <c r="D7591" t="s">
        <v>100</v>
      </c>
      <c r="E7591">
        <v>2</v>
      </c>
      <c r="F7591" t="s">
        <v>17</v>
      </c>
      <c r="G7591">
        <v>253.71331386797399</v>
      </c>
      <c r="H7591">
        <v>0</v>
      </c>
      <c r="I7591">
        <v>-30.411840894873901</v>
      </c>
      <c r="J7591" s="1">
        <v>0</v>
      </c>
      <c r="K7591" s="1">
        <v>150</v>
      </c>
    </row>
    <row r="7592" spans="1:11">
      <c r="A7592" t="s">
        <v>35</v>
      </c>
      <c r="B7592" t="s">
        <v>130</v>
      </c>
      <c r="C7592" t="s">
        <v>99</v>
      </c>
      <c r="D7592" t="s">
        <v>100</v>
      </c>
      <c r="E7592">
        <v>2</v>
      </c>
      <c r="F7592" t="s">
        <v>63</v>
      </c>
      <c r="G7592">
        <v>253.71331386797399</v>
      </c>
      <c r="H7592">
        <v>0</v>
      </c>
      <c r="I7592">
        <v>46.301341121961002</v>
      </c>
      <c r="J7592" s="1">
        <v>0</v>
      </c>
      <c r="K7592" s="1">
        <v>150</v>
      </c>
    </row>
    <row r="7593" spans="1:11">
      <c r="A7593" t="s">
        <v>35</v>
      </c>
      <c r="B7593" t="s">
        <v>130</v>
      </c>
      <c r="C7593" t="s">
        <v>99</v>
      </c>
      <c r="D7593" t="s">
        <v>100</v>
      </c>
      <c r="E7593">
        <v>2</v>
      </c>
      <c r="F7593" t="s">
        <v>72</v>
      </c>
      <c r="G7593">
        <v>253.71331386797399</v>
      </c>
      <c r="H7593">
        <v>0</v>
      </c>
      <c r="I7593">
        <v>-49.950259974087601</v>
      </c>
      <c r="J7593" s="1">
        <v>0</v>
      </c>
      <c r="K7593" s="1">
        <v>150</v>
      </c>
    </row>
    <row r="7594" spans="1:11">
      <c r="A7594" t="s">
        <v>35</v>
      </c>
      <c r="B7594" t="s">
        <v>130</v>
      </c>
      <c r="C7594" t="s">
        <v>99</v>
      </c>
      <c r="D7594" t="s">
        <v>100</v>
      </c>
      <c r="E7594">
        <v>3</v>
      </c>
      <c r="F7594" t="s">
        <v>62</v>
      </c>
      <c r="G7594">
        <v>256.374428988717</v>
      </c>
      <c r="H7594">
        <v>0</v>
      </c>
      <c r="I7594">
        <v>45.987805129510598</v>
      </c>
      <c r="J7594" s="1">
        <v>0</v>
      </c>
      <c r="K7594" s="1">
        <v>150</v>
      </c>
    </row>
    <row r="7595" spans="1:11">
      <c r="A7595" t="s">
        <v>35</v>
      </c>
      <c r="B7595" t="s">
        <v>130</v>
      </c>
      <c r="C7595" t="s">
        <v>99</v>
      </c>
      <c r="D7595" t="s">
        <v>100</v>
      </c>
      <c r="E7595">
        <v>3</v>
      </c>
      <c r="F7595" t="s">
        <v>84</v>
      </c>
      <c r="G7595">
        <v>256.374428988717</v>
      </c>
      <c r="H7595">
        <v>0</v>
      </c>
      <c r="I7595">
        <v>2.3843863236051699</v>
      </c>
      <c r="J7595" s="1">
        <v>0</v>
      </c>
      <c r="K7595" s="1">
        <v>150</v>
      </c>
    </row>
    <row r="7596" spans="1:11">
      <c r="A7596" t="s">
        <v>35</v>
      </c>
      <c r="B7596" t="s">
        <v>130</v>
      </c>
      <c r="C7596" t="s">
        <v>99</v>
      </c>
      <c r="D7596" t="s">
        <v>100</v>
      </c>
      <c r="E7596">
        <v>3</v>
      </c>
      <c r="F7596" t="s">
        <v>80</v>
      </c>
      <c r="G7596">
        <v>256.374428988717</v>
      </c>
      <c r="H7596">
        <v>0</v>
      </c>
      <c r="I7596">
        <v>0.972595700700573</v>
      </c>
      <c r="J7596" s="1">
        <v>0</v>
      </c>
      <c r="K7596" s="1">
        <v>150</v>
      </c>
    </row>
    <row r="7597" spans="1:11">
      <c r="A7597" t="s">
        <v>35</v>
      </c>
      <c r="B7597" t="s">
        <v>130</v>
      </c>
      <c r="C7597" t="s">
        <v>99</v>
      </c>
      <c r="D7597" t="s">
        <v>100</v>
      </c>
      <c r="E7597">
        <v>3</v>
      </c>
      <c r="F7597" t="s">
        <v>81</v>
      </c>
      <c r="G7597">
        <v>256.374428988717</v>
      </c>
      <c r="H7597">
        <v>0</v>
      </c>
      <c r="I7597">
        <v>3.23171715974753</v>
      </c>
      <c r="J7597" s="1">
        <v>0</v>
      </c>
      <c r="K7597" s="1">
        <v>150</v>
      </c>
    </row>
    <row r="7598" spans="1:11">
      <c r="A7598" t="s">
        <v>35</v>
      </c>
      <c r="B7598" t="s">
        <v>130</v>
      </c>
      <c r="C7598" t="s">
        <v>99</v>
      </c>
      <c r="D7598" t="s">
        <v>100</v>
      </c>
      <c r="E7598">
        <v>3</v>
      </c>
      <c r="F7598" t="s">
        <v>66</v>
      </c>
      <c r="G7598">
        <v>256.374428988717</v>
      </c>
      <c r="H7598">
        <v>0</v>
      </c>
      <c r="I7598">
        <v>-28.539725869897499</v>
      </c>
      <c r="J7598" s="1">
        <v>0</v>
      </c>
      <c r="K7598" s="1">
        <v>150</v>
      </c>
    </row>
    <row r="7599" spans="1:11">
      <c r="A7599" t="s">
        <v>35</v>
      </c>
      <c r="B7599" t="s">
        <v>130</v>
      </c>
      <c r="C7599" t="s">
        <v>99</v>
      </c>
      <c r="D7599" t="s">
        <v>100</v>
      </c>
      <c r="E7599">
        <v>3</v>
      </c>
      <c r="F7599" t="s">
        <v>56</v>
      </c>
      <c r="G7599">
        <v>256.374428988717</v>
      </c>
      <c r="H7599">
        <v>0</v>
      </c>
      <c r="I7599">
        <v>-4.4965494853665202</v>
      </c>
      <c r="J7599" s="1">
        <v>0</v>
      </c>
      <c r="K7599" s="1">
        <v>150</v>
      </c>
    </row>
    <row r="7600" spans="1:11">
      <c r="A7600" t="s">
        <v>35</v>
      </c>
      <c r="B7600" t="s">
        <v>130</v>
      </c>
      <c r="C7600" t="s">
        <v>99</v>
      </c>
      <c r="D7600" t="s">
        <v>100</v>
      </c>
      <c r="E7600">
        <v>3</v>
      </c>
      <c r="F7600" t="s">
        <v>82</v>
      </c>
      <c r="G7600">
        <v>256.374428988717</v>
      </c>
      <c r="H7600">
        <v>0</v>
      </c>
      <c r="I7600">
        <v>-3.6410671991907702</v>
      </c>
      <c r="J7600" s="1">
        <v>0</v>
      </c>
      <c r="K7600" s="1">
        <v>150</v>
      </c>
    </row>
    <row r="7601" spans="1:11">
      <c r="A7601" t="s">
        <v>35</v>
      </c>
      <c r="B7601" t="s">
        <v>130</v>
      </c>
      <c r="C7601" t="s">
        <v>99</v>
      </c>
      <c r="D7601" t="s">
        <v>100</v>
      </c>
      <c r="E7601">
        <v>3</v>
      </c>
      <c r="F7601" t="s">
        <v>88</v>
      </c>
      <c r="G7601">
        <v>256.374428988717</v>
      </c>
      <c r="H7601">
        <v>0</v>
      </c>
      <c r="I7601">
        <v>-0.51684216213247602</v>
      </c>
      <c r="J7601" s="1">
        <v>0</v>
      </c>
      <c r="K7601" s="1">
        <v>150</v>
      </c>
    </row>
    <row r="7602" spans="1:11">
      <c r="A7602" t="s">
        <v>35</v>
      </c>
      <c r="B7602" t="s">
        <v>130</v>
      </c>
      <c r="C7602" t="s">
        <v>99</v>
      </c>
      <c r="D7602" t="s">
        <v>100</v>
      </c>
      <c r="E7602">
        <v>3</v>
      </c>
      <c r="F7602" t="s">
        <v>87</v>
      </c>
      <c r="G7602">
        <v>256.374428988717</v>
      </c>
      <c r="H7602">
        <v>0</v>
      </c>
      <c r="I7602">
        <v>1.8830408299249799</v>
      </c>
      <c r="J7602" s="1">
        <v>0</v>
      </c>
      <c r="K7602" s="1">
        <v>150</v>
      </c>
    </row>
    <row r="7603" spans="1:11">
      <c r="A7603" t="s">
        <v>35</v>
      </c>
      <c r="B7603" t="s">
        <v>130</v>
      </c>
      <c r="C7603" t="s">
        <v>99</v>
      </c>
      <c r="D7603" t="s">
        <v>100</v>
      </c>
      <c r="E7603">
        <v>3</v>
      </c>
      <c r="F7603" t="s">
        <v>85</v>
      </c>
      <c r="G7603">
        <v>256.374428988717</v>
      </c>
      <c r="H7603">
        <v>0</v>
      </c>
      <c r="I7603">
        <v>-0.71182166766056698</v>
      </c>
      <c r="J7603" s="1">
        <v>0</v>
      </c>
      <c r="K7603" s="1">
        <v>150</v>
      </c>
    </row>
    <row r="7604" spans="1:11">
      <c r="A7604" t="s">
        <v>35</v>
      </c>
      <c r="B7604" t="s">
        <v>130</v>
      </c>
      <c r="C7604" t="s">
        <v>99</v>
      </c>
      <c r="D7604" t="s">
        <v>100</v>
      </c>
      <c r="E7604">
        <v>3</v>
      </c>
      <c r="F7604" t="s">
        <v>89</v>
      </c>
      <c r="G7604">
        <v>256.374428988717</v>
      </c>
      <c r="H7604">
        <v>0</v>
      </c>
      <c r="I7604">
        <v>1.1013446371223401</v>
      </c>
      <c r="J7604" s="1">
        <v>0</v>
      </c>
      <c r="K7604" s="1">
        <v>150</v>
      </c>
    </row>
    <row r="7605" spans="1:11">
      <c r="A7605" t="s">
        <v>35</v>
      </c>
      <c r="B7605" t="s">
        <v>130</v>
      </c>
      <c r="C7605" t="s">
        <v>99</v>
      </c>
      <c r="D7605" t="s">
        <v>100</v>
      </c>
      <c r="E7605">
        <v>3</v>
      </c>
      <c r="F7605" t="s">
        <v>55</v>
      </c>
      <c r="G7605">
        <v>256.374428988717</v>
      </c>
      <c r="H7605">
        <v>0</v>
      </c>
      <c r="I7605">
        <v>-23.030114940607099</v>
      </c>
      <c r="J7605" s="1">
        <v>0</v>
      </c>
      <c r="K7605" s="1">
        <v>150</v>
      </c>
    </row>
    <row r="7606" spans="1:11">
      <c r="A7606" t="s">
        <v>35</v>
      </c>
      <c r="B7606" t="s">
        <v>130</v>
      </c>
      <c r="C7606" t="s">
        <v>99</v>
      </c>
      <c r="D7606" t="s">
        <v>100</v>
      </c>
      <c r="E7606">
        <v>3</v>
      </c>
      <c r="F7606" t="s">
        <v>61</v>
      </c>
      <c r="G7606">
        <v>256.374428988717</v>
      </c>
      <c r="H7606">
        <v>0</v>
      </c>
      <c r="I7606">
        <v>32.014091044106202</v>
      </c>
      <c r="J7606" s="1">
        <v>0</v>
      </c>
      <c r="K7606" s="1">
        <v>150</v>
      </c>
    </row>
    <row r="7607" spans="1:11">
      <c r="A7607" t="s">
        <v>35</v>
      </c>
      <c r="B7607" t="s">
        <v>130</v>
      </c>
      <c r="C7607" t="s">
        <v>99</v>
      </c>
      <c r="D7607" t="s">
        <v>100</v>
      </c>
      <c r="E7607">
        <v>3</v>
      </c>
      <c r="F7607" t="s">
        <v>60</v>
      </c>
      <c r="G7607">
        <v>256.374428988717</v>
      </c>
      <c r="H7607">
        <v>0</v>
      </c>
      <c r="I7607">
        <v>25.564085299318801</v>
      </c>
      <c r="J7607" s="1">
        <v>0</v>
      </c>
      <c r="K7607" s="1">
        <v>150</v>
      </c>
    </row>
    <row r="7608" spans="1:11">
      <c r="A7608" t="s">
        <v>35</v>
      </c>
      <c r="B7608" t="s">
        <v>130</v>
      </c>
      <c r="C7608" t="s">
        <v>99</v>
      </c>
      <c r="D7608" t="s">
        <v>100</v>
      </c>
      <c r="E7608">
        <v>3</v>
      </c>
      <c r="F7608" t="s">
        <v>57</v>
      </c>
      <c r="G7608">
        <v>256.374428988717</v>
      </c>
      <c r="H7608">
        <v>0</v>
      </c>
      <c r="I7608">
        <v>1.0388030355195801</v>
      </c>
      <c r="J7608" s="1">
        <v>0</v>
      </c>
      <c r="K7608" s="1">
        <v>150</v>
      </c>
    </row>
    <row r="7609" spans="1:11">
      <c r="A7609" t="s">
        <v>35</v>
      </c>
      <c r="B7609" t="s">
        <v>130</v>
      </c>
      <c r="C7609" t="s">
        <v>99</v>
      </c>
      <c r="D7609" t="s">
        <v>100</v>
      </c>
      <c r="E7609">
        <v>3</v>
      </c>
      <c r="F7609" t="s">
        <v>59</v>
      </c>
      <c r="G7609">
        <v>256.374428988717</v>
      </c>
      <c r="H7609">
        <v>0</v>
      </c>
      <c r="I7609">
        <v>10.5537891765997</v>
      </c>
      <c r="J7609" s="1">
        <v>0</v>
      </c>
      <c r="K7609" s="1">
        <v>150</v>
      </c>
    </row>
    <row r="7610" spans="1:11">
      <c r="A7610" t="s">
        <v>35</v>
      </c>
      <c r="B7610" t="s">
        <v>130</v>
      </c>
      <c r="C7610" t="s">
        <v>99</v>
      </c>
      <c r="D7610" t="s">
        <v>100</v>
      </c>
      <c r="E7610">
        <v>3</v>
      </c>
      <c r="F7610" t="s">
        <v>83</v>
      </c>
      <c r="G7610">
        <v>256.374428988717</v>
      </c>
      <c r="H7610">
        <v>0</v>
      </c>
      <c r="I7610">
        <v>-24.8450447955858</v>
      </c>
      <c r="J7610" s="1">
        <v>0</v>
      </c>
      <c r="K7610" s="1">
        <v>150</v>
      </c>
    </row>
    <row r="7611" spans="1:11">
      <c r="A7611" t="s">
        <v>35</v>
      </c>
      <c r="B7611" t="s">
        <v>130</v>
      </c>
      <c r="C7611" t="s">
        <v>99</v>
      </c>
      <c r="D7611" t="s">
        <v>100</v>
      </c>
      <c r="E7611">
        <v>3</v>
      </c>
      <c r="F7611" t="s">
        <v>65</v>
      </c>
      <c r="G7611">
        <v>256.374428988717</v>
      </c>
      <c r="H7611">
        <v>0</v>
      </c>
      <c r="I7611">
        <v>-25.512744237748599</v>
      </c>
      <c r="J7611" s="1">
        <v>0</v>
      </c>
      <c r="K7611" s="1">
        <v>150</v>
      </c>
    </row>
    <row r="7612" spans="1:11">
      <c r="A7612" t="s">
        <v>35</v>
      </c>
      <c r="B7612" t="s">
        <v>130</v>
      </c>
      <c r="C7612" t="s">
        <v>99</v>
      </c>
      <c r="D7612" t="s">
        <v>100</v>
      </c>
      <c r="E7612">
        <v>3</v>
      </c>
      <c r="F7612" t="s">
        <v>64</v>
      </c>
      <c r="G7612">
        <v>256.374428988717</v>
      </c>
      <c r="H7612">
        <v>0</v>
      </c>
      <c r="I7612">
        <v>61.063305546422797</v>
      </c>
      <c r="J7612" s="1">
        <v>0</v>
      </c>
      <c r="K7612" s="1">
        <v>150</v>
      </c>
    </row>
    <row r="7613" spans="1:11">
      <c r="A7613" t="s">
        <v>35</v>
      </c>
      <c r="B7613" t="s">
        <v>130</v>
      </c>
      <c r="C7613" t="s">
        <v>99</v>
      </c>
      <c r="D7613" t="s">
        <v>100</v>
      </c>
      <c r="E7613">
        <v>3</v>
      </c>
      <c r="F7613" t="s">
        <v>17</v>
      </c>
      <c r="G7613">
        <v>256.374428988717</v>
      </c>
      <c r="H7613">
        <v>0</v>
      </c>
      <c r="I7613">
        <v>-32.2866656966441</v>
      </c>
      <c r="J7613" s="1">
        <v>0</v>
      </c>
      <c r="K7613" s="1">
        <v>150</v>
      </c>
    </row>
    <row r="7614" spans="1:11">
      <c r="A7614" t="s">
        <v>35</v>
      </c>
      <c r="B7614" t="s">
        <v>130</v>
      </c>
      <c r="C7614" t="s">
        <v>99</v>
      </c>
      <c r="D7614" t="s">
        <v>100</v>
      </c>
      <c r="E7614">
        <v>3</v>
      </c>
      <c r="F7614" t="s">
        <v>63</v>
      </c>
      <c r="G7614">
        <v>256.374428988717</v>
      </c>
      <c r="H7614">
        <v>0</v>
      </c>
      <c r="I7614">
        <v>45.762898047357801</v>
      </c>
      <c r="J7614" s="1">
        <v>0</v>
      </c>
      <c r="K7614" s="1">
        <v>150</v>
      </c>
    </row>
    <row r="7615" spans="1:11">
      <c r="A7615" t="s">
        <v>35</v>
      </c>
      <c r="B7615" t="s">
        <v>130</v>
      </c>
      <c r="C7615" t="s">
        <v>99</v>
      </c>
      <c r="D7615" t="s">
        <v>100</v>
      </c>
      <c r="E7615">
        <v>3</v>
      </c>
      <c r="F7615" t="s">
        <v>72</v>
      </c>
      <c r="G7615">
        <v>256.374428988717</v>
      </c>
      <c r="H7615">
        <v>0</v>
      </c>
      <c r="I7615">
        <v>-50.617654955405698</v>
      </c>
      <c r="J7615" s="1">
        <v>0</v>
      </c>
      <c r="K7615" s="1">
        <v>150</v>
      </c>
    </row>
    <row r="7616" spans="1:11">
      <c r="A7616" t="s">
        <v>35</v>
      </c>
      <c r="B7616" t="s">
        <v>130</v>
      </c>
      <c r="C7616" t="s">
        <v>99</v>
      </c>
      <c r="D7616" t="s">
        <v>100</v>
      </c>
      <c r="E7616">
        <v>4</v>
      </c>
      <c r="F7616" t="s">
        <v>62</v>
      </c>
      <c r="G7616">
        <v>273.43720140336802</v>
      </c>
      <c r="H7616">
        <v>0</v>
      </c>
      <c r="I7616">
        <v>43.847580954762599</v>
      </c>
      <c r="J7616" s="1">
        <v>0</v>
      </c>
      <c r="K7616" s="1">
        <v>150</v>
      </c>
    </row>
    <row r="7617" spans="1:11">
      <c r="A7617" t="s">
        <v>35</v>
      </c>
      <c r="B7617" t="s">
        <v>130</v>
      </c>
      <c r="C7617" t="s">
        <v>99</v>
      </c>
      <c r="D7617" t="s">
        <v>100</v>
      </c>
      <c r="E7617">
        <v>4</v>
      </c>
      <c r="F7617" t="s">
        <v>84</v>
      </c>
      <c r="G7617">
        <v>273.43720140336802</v>
      </c>
      <c r="H7617">
        <v>0</v>
      </c>
      <c r="I7617">
        <v>-0.89509400328030997</v>
      </c>
      <c r="J7617" s="1">
        <v>0</v>
      </c>
      <c r="K7617" s="1">
        <v>150</v>
      </c>
    </row>
    <row r="7618" spans="1:11">
      <c r="A7618" t="s">
        <v>35</v>
      </c>
      <c r="B7618" t="s">
        <v>130</v>
      </c>
      <c r="C7618" t="s">
        <v>99</v>
      </c>
      <c r="D7618" t="s">
        <v>100</v>
      </c>
      <c r="E7618">
        <v>4</v>
      </c>
      <c r="F7618" t="s">
        <v>80</v>
      </c>
      <c r="G7618">
        <v>273.43720140336802</v>
      </c>
      <c r="H7618">
        <v>0</v>
      </c>
      <c r="I7618">
        <v>1.02411288222182</v>
      </c>
      <c r="J7618" s="1">
        <v>0</v>
      </c>
      <c r="K7618" s="1">
        <v>150</v>
      </c>
    </row>
    <row r="7619" spans="1:11" ht="409.6">
      <c r="A7619" t="s">
        <v>35</v>
      </c>
      <c r="B7619" t="s">
        <v>130</v>
      </c>
      <c r="C7619" t="s">
        <v>99</v>
      </c>
      <c r="D7619" t="s">
        <v>100</v>
      </c>
      <c r="E7619">
        <v>4</v>
      </c>
      <c r="F7619" t="s">
        <v>81</v>
      </c>
      <c r="G7619">
        <v>273.43720140336802</v>
      </c>
      <c r="H7619">
        <v>0</v>
      </c>
      <c r="I7619">
        <v>6.8440721898797197</v>
      </c>
      <c r="J7619" s="1">
        <v>0</v>
      </c>
      <c r="K7619" s="1">
        <v>150</v>
      </c>
    </row>
    <row r="7620" spans="1:11" ht="409.6">
      <c r="A7620" t="s">
        <v>35</v>
      </c>
      <c r="B7620" t="s">
        <v>130</v>
      </c>
      <c r="C7620" t="s">
        <v>99</v>
      </c>
      <c r="D7620" t="s">
        <v>100</v>
      </c>
      <c r="E7620">
        <v>4</v>
      </c>
      <c r="F7620" t="s">
        <v>66</v>
      </c>
      <c r="G7620">
        <v>273.43720140336802</v>
      </c>
      <c r="H7620">
        <v>0</v>
      </c>
      <c r="I7620">
        <v>-31.491970354488899</v>
      </c>
      <c r="J7620" s="1">
        <v>0</v>
      </c>
      <c r="K7620" s="1">
        <v>150</v>
      </c>
    </row>
    <row r="7621" spans="1:11">
      <c r="A7621" t="s">
        <v>35</v>
      </c>
      <c r="B7621" t="s">
        <v>130</v>
      </c>
      <c r="C7621" t="s">
        <v>99</v>
      </c>
      <c r="D7621" t="s">
        <v>100</v>
      </c>
      <c r="E7621">
        <v>4</v>
      </c>
      <c r="F7621" t="s">
        <v>56</v>
      </c>
      <c r="G7621">
        <v>273.43720140336802</v>
      </c>
      <c r="H7621">
        <v>0</v>
      </c>
      <c r="I7621">
        <v>-5.61874092708414</v>
      </c>
      <c r="J7621" s="1">
        <v>0</v>
      </c>
      <c r="K7621" s="1">
        <v>150</v>
      </c>
    </row>
    <row r="7622" spans="1:11">
      <c r="A7622" t="s">
        <v>35</v>
      </c>
      <c r="B7622" t="s">
        <v>130</v>
      </c>
      <c r="C7622" t="s">
        <v>99</v>
      </c>
      <c r="D7622" t="s">
        <v>100</v>
      </c>
      <c r="E7622">
        <v>4</v>
      </c>
      <c r="F7622" t="s">
        <v>82</v>
      </c>
      <c r="G7622">
        <v>273.43720140336802</v>
      </c>
      <c r="H7622">
        <v>0</v>
      </c>
      <c r="I7622">
        <v>-4.3869545032089503</v>
      </c>
      <c r="J7622" s="1">
        <v>0</v>
      </c>
      <c r="K7622" s="1">
        <v>150</v>
      </c>
    </row>
    <row r="7623" spans="1:11">
      <c r="A7623" t="s">
        <v>35</v>
      </c>
      <c r="B7623" t="s">
        <v>130</v>
      </c>
      <c r="C7623" t="s">
        <v>99</v>
      </c>
      <c r="D7623" t="s">
        <v>100</v>
      </c>
      <c r="E7623">
        <v>4</v>
      </c>
      <c r="F7623" t="s">
        <v>88</v>
      </c>
      <c r="G7623">
        <v>273.43720140336802</v>
      </c>
      <c r="H7623">
        <v>0</v>
      </c>
      <c r="I7623">
        <v>-18.747856155041902</v>
      </c>
      <c r="J7623" s="1">
        <v>0</v>
      </c>
      <c r="K7623" s="1">
        <v>150</v>
      </c>
    </row>
    <row r="7624" spans="1:11">
      <c r="A7624" t="s">
        <v>35</v>
      </c>
      <c r="B7624" t="s">
        <v>130</v>
      </c>
      <c r="C7624" t="s">
        <v>99</v>
      </c>
      <c r="D7624" t="s">
        <v>100</v>
      </c>
      <c r="E7624">
        <v>4</v>
      </c>
      <c r="F7624" t="s">
        <v>87</v>
      </c>
      <c r="G7624">
        <v>273.43720140336802</v>
      </c>
      <c r="H7624">
        <v>0</v>
      </c>
      <c r="I7624">
        <v>-1.22333012608146</v>
      </c>
      <c r="J7624" s="1">
        <v>0</v>
      </c>
      <c r="K7624" s="1">
        <v>8.8524590163934391</v>
      </c>
    </row>
    <row r="7625" spans="1:11">
      <c r="A7625" t="s">
        <v>35</v>
      </c>
      <c r="B7625" t="s">
        <v>130</v>
      </c>
      <c r="C7625" t="s">
        <v>99</v>
      </c>
      <c r="D7625" t="s">
        <v>100</v>
      </c>
      <c r="E7625">
        <v>4</v>
      </c>
      <c r="F7625" t="s">
        <v>87</v>
      </c>
      <c r="G7625">
        <v>273.43720140336802</v>
      </c>
      <c r="H7625">
        <v>1</v>
      </c>
      <c r="I7625">
        <v>20.627255377445</v>
      </c>
      <c r="J7625" s="1">
        <v>8.8524590163934391</v>
      </c>
      <c r="K7625" s="1">
        <v>150</v>
      </c>
    </row>
    <row r="7626" spans="1:11">
      <c r="A7626" t="s">
        <v>35</v>
      </c>
      <c r="B7626" t="s">
        <v>130</v>
      </c>
      <c r="C7626" t="s">
        <v>99</v>
      </c>
      <c r="D7626" t="s">
        <v>100</v>
      </c>
      <c r="E7626">
        <v>4</v>
      </c>
      <c r="F7626" t="s">
        <v>85</v>
      </c>
      <c r="G7626">
        <v>273.43720140336802</v>
      </c>
      <c r="H7626">
        <v>0</v>
      </c>
      <c r="I7626">
        <v>-0.153418077510039</v>
      </c>
      <c r="J7626" s="1">
        <v>0</v>
      </c>
      <c r="K7626" s="1">
        <v>150</v>
      </c>
    </row>
    <row r="7627" spans="1:11">
      <c r="A7627" t="s">
        <v>35</v>
      </c>
      <c r="B7627" t="s">
        <v>130</v>
      </c>
      <c r="C7627" t="s">
        <v>99</v>
      </c>
      <c r="D7627" t="s">
        <v>100</v>
      </c>
      <c r="E7627">
        <v>4</v>
      </c>
      <c r="F7627" t="s">
        <v>89</v>
      </c>
      <c r="G7627">
        <v>273.43720140336802</v>
      </c>
      <c r="H7627">
        <v>0</v>
      </c>
      <c r="I7627">
        <v>1.1767598903524901</v>
      </c>
      <c r="J7627" s="1">
        <v>0</v>
      </c>
      <c r="K7627" s="1">
        <v>150</v>
      </c>
    </row>
    <row r="7628" spans="1:11">
      <c r="A7628" t="s">
        <v>35</v>
      </c>
      <c r="B7628" t="s">
        <v>130</v>
      </c>
      <c r="C7628" t="s">
        <v>99</v>
      </c>
      <c r="D7628" t="s">
        <v>100</v>
      </c>
      <c r="E7628">
        <v>4</v>
      </c>
      <c r="F7628" t="s">
        <v>55</v>
      </c>
      <c r="G7628">
        <v>273.43720140336802</v>
      </c>
      <c r="H7628">
        <v>0</v>
      </c>
      <c r="I7628">
        <v>-25.402936121018602</v>
      </c>
      <c r="J7628" s="1">
        <v>0</v>
      </c>
      <c r="K7628" s="1">
        <v>150</v>
      </c>
    </row>
    <row r="7629" spans="1:11">
      <c r="A7629" t="s">
        <v>35</v>
      </c>
      <c r="B7629" t="s">
        <v>130</v>
      </c>
      <c r="C7629" t="s">
        <v>99</v>
      </c>
      <c r="D7629" t="s">
        <v>100</v>
      </c>
      <c r="E7629">
        <v>4</v>
      </c>
      <c r="F7629" t="s">
        <v>61</v>
      </c>
      <c r="G7629">
        <v>273.43720140336802</v>
      </c>
      <c r="H7629">
        <v>0</v>
      </c>
      <c r="I7629">
        <v>30.707219810770699</v>
      </c>
      <c r="J7629" s="1">
        <v>0</v>
      </c>
      <c r="K7629" s="1">
        <v>150</v>
      </c>
    </row>
    <row r="7630" spans="1:11">
      <c r="A7630" t="s">
        <v>35</v>
      </c>
      <c r="B7630" t="s">
        <v>130</v>
      </c>
      <c r="C7630" t="s">
        <v>99</v>
      </c>
      <c r="D7630" t="s">
        <v>100</v>
      </c>
      <c r="E7630">
        <v>4</v>
      </c>
      <c r="F7630" t="s">
        <v>60</v>
      </c>
      <c r="G7630">
        <v>273.43720140336802</v>
      </c>
      <c r="H7630">
        <v>0</v>
      </c>
      <c r="I7630">
        <v>25.466450562840301</v>
      </c>
      <c r="J7630" s="1">
        <v>0</v>
      </c>
      <c r="K7630" s="1">
        <v>150</v>
      </c>
    </row>
    <row r="7631" spans="1:11">
      <c r="A7631" t="s">
        <v>35</v>
      </c>
      <c r="B7631" t="s">
        <v>130</v>
      </c>
      <c r="C7631" t="s">
        <v>99</v>
      </c>
      <c r="D7631" t="s">
        <v>100</v>
      </c>
      <c r="E7631">
        <v>4</v>
      </c>
      <c r="F7631" t="s">
        <v>57</v>
      </c>
      <c r="G7631">
        <v>273.43720140336802</v>
      </c>
      <c r="H7631">
        <v>0</v>
      </c>
      <c r="I7631">
        <v>0.22337442477163499</v>
      </c>
      <c r="J7631" s="1">
        <v>0</v>
      </c>
      <c r="K7631" s="1">
        <v>150</v>
      </c>
    </row>
    <row r="7632" spans="1:11">
      <c r="A7632" t="s">
        <v>35</v>
      </c>
      <c r="B7632" t="s">
        <v>130</v>
      </c>
      <c r="C7632" t="s">
        <v>99</v>
      </c>
      <c r="D7632" t="s">
        <v>100</v>
      </c>
      <c r="E7632">
        <v>4</v>
      </c>
      <c r="F7632" t="s">
        <v>59</v>
      </c>
      <c r="G7632">
        <v>273.43720140336802</v>
      </c>
      <c r="H7632">
        <v>0</v>
      </c>
      <c r="I7632">
        <v>10.8957239145433</v>
      </c>
      <c r="J7632" s="1">
        <v>0</v>
      </c>
      <c r="K7632" s="1">
        <v>150</v>
      </c>
    </row>
    <row r="7633" spans="1:11">
      <c r="A7633" t="s">
        <v>35</v>
      </c>
      <c r="B7633" t="s">
        <v>130</v>
      </c>
      <c r="C7633" t="s">
        <v>99</v>
      </c>
      <c r="D7633" t="s">
        <v>100</v>
      </c>
      <c r="E7633">
        <v>4</v>
      </c>
      <c r="F7633" t="s">
        <v>83</v>
      </c>
      <c r="G7633">
        <v>273.43720140336802</v>
      </c>
      <c r="H7633">
        <v>0</v>
      </c>
      <c r="I7633">
        <v>-20.513504495327499</v>
      </c>
      <c r="J7633" s="1">
        <v>0</v>
      </c>
      <c r="K7633" s="1">
        <v>150</v>
      </c>
    </row>
    <row r="7634" spans="1:11">
      <c r="A7634" t="s">
        <v>35</v>
      </c>
      <c r="B7634" t="s">
        <v>130</v>
      </c>
      <c r="C7634" t="s">
        <v>99</v>
      </c>
      <c r="D7634" t="s">
        <v>100</v>
      </c>
      <c r="E7634">
        <v>4</v>
      </c>
      <c r="F7634" t="s">
        <v>65</v>
      </c>
      <c r="G7634">
        <v>273.43720140336802</v>
      </c>
      <c r="H7634">
        <v>0</v>
      </c>
      <c r="I7634">
        <v>-27.733639433854702</v>
      </c>
      <c r="J7634" s="1">
        <v>0</v>
      </c>
      <c r="K7634" s="1">
        <v>150</v>
      </c>
    </row>
    <row r="7635" spans="1:11">
      <c r="A7635" t="s">
        <v>35</v>
      </c>
      <c r="B7635" t="s">
        <v>130</v>
      </c>
      <c r="C7635" t="s">
        <v>99</v>
      </c>
      <c r="D7635" t="s">
        <v>100</v>
      </c>
      <c r="E7635">
        <v>4</v>
      </c>
      <c r="F7635" t="s">
        <v>64</v>
      </c>
      <c r="G7635">
        <v>273.43720140336802</v>
      </c>
      <c r="H7635">
        <v>0</v>
      </c>
      <c r="I7635">
        <v>61.323256093252702</v>
      </c>
      <c r="J7635" s="1">
        <v>0</v>
      </c>
      <c r="K7635" s="1">
        <v>150</v>
      </c>
    </row>
    <row r="7636" spans="1:11">
      <c r="A7636" t="s">
        <v>35</v>
      </c>
      <c r="B7636" t="s">
        <v>130</v>
      </c>
      <c r="C7636" t="s">
        <v>99</v>
      </c>
      <c r="D7636" t="s">
        <v>100</v>
      </c>
      <c r="E7636">
        <v>4</v>
      </c>
      <c r="F7636" t="s">
        <v>17</v>
      </c>
      <c r="G7636">
        <v>273.43720140336802</v>
      </c>
      <c r="H7636">
        <v>0</v>
      </c>
      <c r="I7636">
        <v>-46.999329077915696</v>
      </c>
      <c r="J7636" s="1">
        <v>0</v>
      </c>
      <c r="K7636" s="1">
        <v>150</v>
      </c>
    </row>
    <row r="7637" spans="1:11">
      <c r="A7637" t="s">
        <v>35</v>
      </c>
      <c r="B7637" t="s">
        <v>130</v>
      </c>
      <c r="C7637" t="s">
        <v>99</v>
      </c>
      <c r="D7637" t="s">
        <v>100</v>
      </c>
      <c r="E7637">
        <v>4</v>
      </c>
      <c r="F7637" t="s">
        <v>63</v>
      </c>
      <c r="G7637">
        <v>273.43720140336802</v>
      </c>
      <c r="H7637">
        <v>0</v>
      </c>
      <c r="I7637">
        <v>44.772600307074399</v>
      </c>
      <c r="J7637" s="1">
        <v>0</v>
      </c>
      <c r="K7637" s="1">
        <v>150</v>
      </c>
    </row>
    <row r="7638" spans="1:11">
      <c r="A7638" t="s">
        <v>35</v>
      </c>
      <c r="B7638" t="s">
        <v>130</v>
      </c>
      <c r="C7638" t="s">
        <v>99</v>
      </c>
      <c r="D7638" t="s">
        <v>100</v>
      </c>
      <c r="E7638">
        <v>4</v>
      </c>
      <c r="F7638" t="s">
        <v>72</v>
      </c>
      <c r="G7638">
        <v>273.43720140336802</v>
      </c>
      <c r="H7638">
        <v>0</v>
      </c>
      <c r="I7638">
        <v>-67.441934380092306</v>
      </c>
      <c r="J7638" s="1">
        <v>0</v>
      </c>
      <c r="K7638" s="1">
        <v>150</v>
      </c>
    </row>
    <row r="7639" spans="1:11">
      <c r="A7639" t="s">
        <v>35</v>
      </c>
      <c r="B7639" t="s">
        <v>130</v>
      </c>
      <c r="C7639" t="s">
        <v>99</v>
      </c>
      <c r="D7639" t="s">
        <v>100</v>
      </c>
      <c r="E7639">
        <v>5</v>
      </c>
      <c r="F7639" t="s">
        <v>62</v>
      </c>
      <c r="G7639">
        <v>322.89471408137302</v>
      </c>
      <c r="H7639">
        <v>0</v>
      </c>
      <c r="I7639">
        <v>47.891640516155299</v>
      </c>
      <c r="J7639" s="1">
        <v>0</v>
      </c>
      <c r="K7639" s="1">
        <v>150</v>
      </c>
    </row>
    <row r="7640" spans="1:11">
      <c r="A7640" t="s">
        <v>35</v>
      </c>
      <c r="B7640" t="s">
        <v>130</v>
      </c>
      <c r="C7640" t="s">
        <v>99</v>
      </c>
      <c r="D7640" t="s">
        <v>100</v>
      </c>
      <c r="E7640">
        <v>5</v>
      </c>
      <c r="F7640" t="s">
        <v>84</v>
      </c>
      <c r="G7640">
        <v>322.89471408137302</v>
      </c>
      <c r="H7640">
        <v>0</v>
      </c>
      <c r="I7640">
        <v>0.19921385053316501</v>
      </c>
      <c r="J7640" s="1">
        <v>0</v>
      </c>
      <c r="K7640" s="1">
        <v>150</v>
      </c>
    </row>
    <row r="7641" spans="1:11">
      <c r="A7641" t="s">
        <v>35</v>
      </c>
      <c r="B7641" t="s">
        <v>130</v>
      </c>
      <c r="C7641" t="s">
        <v>99</v>
      </c>
      <c r="D7641" t="s">
        <v>100</v>
      </c>
      <c r="E7641">
        <v>5</v>
      </c>
      <c r="F7641" t="s">
        <v>80</v>
      </c>
      <c r="G7641">
        <v>322.89471408137302</v>
      </c>
      <c r="H7641">
        <v>0</v>
      </c>
      <c r="I7641">
        <v>1.27443061891533</v>
      </c>
      <c r="J7641" s="1">
        <v>0</v>
      </c>
      <c r="K7641" s="1">
        <v>150</v>
      </c>
    </row>
    <row r="7642" spans="1:11">
      <c r="A7642" t="s">
        <v>35</v>
      </c>
      <c r="B7642" t="s">
        <v>130</v>
      </c>
      <c r="C7642" t="s">
        <v>99</v>
      </c>
      <c r="D7642" t="s">
        <v>100</v>
      </c>
      <c r="E7642">
        <v>5</v>
      </c>
      <c r="F7642" t="s">
        <v>81</v>
      </c>
      <c r="G7642">
        <v>322.89471408137302</v>
      </c>
      <c r="H7642">
        <v>0</v>
      </c>
      <c r="I7642">
        <v>6.8759833153520802</v>
      </c>
      <c r="J7642" s="1">
        <v>0</v>
      </c>
      <c r="K7642" s="1">
        <v>150</v>
      </c>
    </row>
    <row r="7643" spans="1:11">
      <c r="A7643" t="s">
        <v>35</v>
      </c>
      <c r="B7643" t="s">
        <v>130</v>
      </c>
      <c r="C7643" t="s">
        <v>99</v>
      </c>
      <c r="D7643" t="s">
        <v>100</v>
      </c>
      <c r="E7643">
        <v>5</v>
      </c>
      <c r="F7643" t="s">
        <v>66</v>
      </c>
      <c r="G7643">
        <v>322.89471408137302</v>
      </c>
      <c r="H7643">
        <v>0</v>
      </c>
      <c r="I7643">
        <v>-37.470886957434502</v>
      </c>
      <c r="J7643" s="1">
        <v>0</v>
      </c>
      <c r="K7643" s="1">
        <v>150</v>
      </c>
    </row>
    <row r="7644" spans="1:11">
      <c r="A7644" t="s">
        <v>35</v>
      </c>
      <c r="B7644" t="s">
        <v>130</v>
      </c>
      <c r="C7644" t="s">
        <v>99</v>
      </c>
      <c r="D7644" t="s">
        <v>100</v>
      </c>
      <c r="E7644">
        <v>5</v>
      </c>
      <c r="F7644" t="s">
        <v>56</v>
      </c>
      <c r="G7644">
        <v>322.89471408137302</v>
      </c>
      <c r="H7644">
        <v>0</v>
      </c>
      <c r="I7644">
        <v>-7.5507662190943199</v>
      </c>
      <c r="J7644" s="1">
        <v>0</v>
      </c>
      <c r="K7644" s="1">
        <v>150</v>
      </c>
    </row>
    <row r="7645" spans="1:11">
      <c r="A7645" t="s">
        <v>35</v>
      </c>
      <c r="B7645" t="s">
        <v>130</v>
      </c>
      <c r="C7645" t="s">
        <v>99</v>
      </c>
      <c r="D7645" t="s">
        <v>100</v>
      </c>
      <c r="E7645">
        <v>5</v>
      </c>
      <c r="F7645" t="s">
        <v>82</v>
      </c>
      <c r="G7645">
        <v>322.89471408137302</v>
      </c>
      <c r="H7645">
        <v>0</v>
      </c>
      <c r="I7645">
        <v>-8.8729535718796804</v>
      </c>
      <c r="J7645" s="1">
        <v>0</v>
      </c>
      <c r="K7645" s="1">
        <v>150</v>
      </c>
    </row>
    <row r="7646" spans="1:11">
      <c r="A7646" t="s">
        <v>35</v>
      </c>
      <c r="B7646" t="s">
        <v>130</v>
      </c>
      <c r="C7646" t="s">
        <v>99</v>
      </c>
      <c r="D7646" t="s">
        <v>100</v>
      </c>
      <c r="E7646">
        <v>5</v>
      </c>
      <c r="F7646" t="s">
        <v>88</v>
      </c>
      <c r="G7646">
        <v>322.89471408137302</v>
      </c>
      <c r="H7646">
        <v>0</v>
      </c>
      <c r="I7646">
        <v>7.8867836947186198</v>
      </c>
      <c r="J7646" s="1">
        <v>0</v>
      </c>
      <c r="K7646" s="1">
        <v>150</v>
      </c>
    </row>
    <row r="7647" spans="1:11">
      <c r="A7647" t="s">
        <v>35</v>
      </c>
      <c r="B7647" t="s">
        <v>130</v>
      </c>
      <c r="C7647" t="s">
        <v>99</v>
      </c>
      <c r="D7647" t="s">
        <v>100</v>
      </c>
      <c r="E7647">
        <v>5</v>
      </c>
      <c r="F7647" t="s">
        <v>87</v>
      </c>
      <c r="G7647">
        <v>322.89471408137302</v>
      </c>
      <c r="H7647">
        <v>0</v>
      </c>
      <c r="I7647">
        <v>-0.35355773413387198</v>
      </c>
      <c r="J7647" s="1">
        <v>0</v>
      </c>
      <c r="K7647" s="1">
        <v>13.7704918032787</v>
      </c>
    </row>
    <row r="7648" spans="1:11">
      <c r="A7648" t="s">
        <v>35</v>
      </c>
      <c r="B7648" t="s">
        <v>130</v>
      </c>
      <c r="C7648" t="s">
        <v>99</v>
      </c>
      <c r="D7648" t="s">
        <v>100</v>
      </c>
      <c r="E7648">
        <v>5</v>
      </c>
      <c r="F7648" t="s">
        <v>87</v>
      </c>
      <c r="G7648">
        <v>322.89471408137302</v>
      </c>
      <c r="H7648">
        <v>1</v>
      </c>
      <c r="I7648">
        <v>-6.69577915047637</v>
      </c>
      <c r="J7648" s="1">
        <v>13.7704918032787</v>
      </c>
      <c r="K7648" s="1">
        <v>150</v>
      </c>
    </row>
    <row r="7649" spans="1:11">
      <c r="A7649" t="s">
        <v>35</v>
      </c>
      <c r="B7649" t="s">
        <v>130</v>
      </c>
      <c r="C7649" t="s">
        <v>99</v>
      </c>
      <c r="D7649" t="s">
        <v>100</v>
      </c>
      <c r="E7649">
        <v>5</v>
      </c>
      <c r="F7649" t="s">
        <v>85</v>
      </c>
      <c r="G7649">
        <v>322.89471408137302</v>
      </c>
      <c r="H7649">
        <v>0</v>
      </c>
      <c r="I7649">
        <v>-0.77474781618105903</v>
      </c>
      <c r="J7649" s="1">
        <v>0</v>
      </c>
      <c r="K7649" s="1">
        <v>150</v>
      </c>
    </row>
    <row r="7650" spans="1:11">
      <c r="A7650" t="s">
        <v>35</v>
      </c>
      <c r="B7650" t="s">
        <v>130</v>
      </c>
      <c r="C7650" t="s">
        <v>99</v>
      </c>
      <c r="D7650" t="s">
        <v>100</v>
      </c>
      <c r="E7650">
        <v>5</v>
      </c>
      <c r="F7650" t="s">
        <v>89</v>
      </c>
      <c r="G7650">
        <v>322.89471408137302</v>
      </c>
      <c r="H7650">
        <v>0</v>
      </c>
      <c r="I7650">
        <v>1.42822498663564</v>
      </c>
      <c r="J7650" s="1">
        <v>0</v>
      </c>
      <c r="K7650" s="1">
        <v>150</v>
      </c>
    </row>
    <row r="7651" spans="1:11">
      <c r="A7651" t="s">
        <v>35</v>
      </c>
      <c r="B7651" t="s">
        <v>130</v>
      </c>
      <c r="C7651" t="s">
        <v>99</v>
      </c>
      <c r="D7651" t="s">
        <v>100</v>
      </c>
      <c r="E7651">
        <v>5</v>
      </c>
      <c r="F7651" t="s">
        <v>55</v>
      </c>
      <c r="G7651">
        <v>322.89471408137302</v>
      </c>
      <c r="H7651">
        <v>0</v>
      </c>
      <c r="I7651">
        <v>-29.6624228443128</v>
      </c>
      <c r="J7651" s="1">
        <v>0</v>
      </c>
      <c r="K7651" s="1">
        <v>150</v>
      </c>
    </row>
    <row r="7652" spans="1:11">
      <c r="A7652" t="s">
        <v>35</v>
      </c>
      <c r="B7652" t="s">
        <v>130</v>
      </c>
      <c r="C7652" t="s">
        <v>99</v>
      </c>
      <c r="D7652" t="s">
        <v>100</v>
      </c>
      <c r="E7652">
        <v>5</v>
      </c>
      <c r="F7652" t="s">
        <v>61</v>
      </c>
      <c r="G7652">
        <v>322.89471408137302</v>
      </c>
      <c r="H7652">
        <v>0</v>
      </c>
      <c r="I7652">
        <v>29.423658705822699</v>
      </c>
      <c r="J7652" s="1">
        <v>0</v>
      </c>
      <c r="K7652" s="1">
        <v>150</v>
      </c>
    </row>
    <row r="7653" spans="1:11">
      <c r="A7653" t="s">
        <v>35</v>
      </c>
      <c r="B7653" t="s">
        <v>130</v>
      </c>
      <c r="C7653" t="s">
        <v>99</v>
      </c>
      <c r="D7653" t="s">
        <v>100</v>
      </c>
      <c r="E7653">
        <v>5</v>
      </c>
      <c r="F7653" t="s">
        <v>60</v>
      </c>
      <c r="G7653">
        <v>322.89471408137302</v>
      </c>
      <c r="H7653">
        <v>0</v>
      </c>
      <c r="I7653">
        <v>25.692600712832</v>
      </c>
      <c r="J7653" s="1">
        <v>0</v>
      </c>
      <c r="K7653" s="1">
        <v>150</v>
      </c>
    </row>
    <row r="7654" spans="1:11">
      <c r="A7654" t="s">
        <v>35</v>
      </c>
      <c r="B7654" t="s">
        <v>130</v>
      </c>
      <c r="C7654" t="s">
        <v>99</v>
      </c>
      <c r="D7654" t="s">
        <v>100</v>
      </c>
      <c r="E7654">
        <v>5</v>
      </c>
      <c r="F7654" t="s">
        <v>57</v>
      </c>
      <c r="G7654">
        <v>322.89471408137302</v>
      </c>
      <c r="H7654">
        <v>0</v>
      </c>
      <c r="I7654">
        <v>-1.8564250315148001</v>
      </c>
      <c r="J7654" s="1">
        <v>0</v>
      </c>
      <c r="K7654" s="1">
        <v>150</v>
      </c>
    </row>
    <row r="7655" spans="1:11">
      <c r="A7655" t="s">
        <v>35</v>
      </c>
      <c r="B7655" t="s">
        <v>130</v>
      </c>
      <c r="C7655" t="s">
        <v>99</v>
      </c>
      <c r="D7655" t="s">
        <v>100</v>
      </c>
      <c r="E7655">
        <v>5</v>
      </c>
      <c r="F7655" t="s">
        <v>59</v>
      </c>
      <c r="G7655">
        <v>322.89471408137302</v>
      </c>
      <c r="H7655">
        <v>0</v>
      </c>
      <c r="I7655">
        <v>13.1276517998964</v>
      </c>
      <c r="J7655" s="1">
        <v>0</v>
      </c>
      <c r="K7655" s="1">
        <v>150</v>
      </c>
    </row>
    <row r="7656" spans="1:11">
      <c r="A7656" t="s">
        <v>35</v>
      </c>
      <c r="B7656" t="s">
        <v>130</v>
      </c>
      <c r="C7656" t="s">
        <v>99</v>
      </c>
      <c r="D7656" t="s">
        <v>100</v>
      </c>
      <c r="E7656">
        <v>5</v>
      </c>
      <c r="F7656" t="s">
        <v>83</v>
      </c>
      <c r="G7656">
        <v>322.89471408137302</v>
      </c>
      <c r="H7656">
        <v>0</v>
      </c>
      <c r="I7656">
        <v>-12.239438903704301</v>
      </c>
      <c r="J7656" s="1">
        <v>0</v>
      </c>
      <c r="K7656" s="1">
        <v>150</v>
      </c>
    </row>
    <row r="7657" spans="1:11">
      <c r="A7657" t="s">
        <v>35</v>
      </c>
      <c r="B7657" t="s">
        <v>130</v>
      </c>
      <c r="C7657" t="s">
        <v>99</v>
      </c>
      <c r="D7657" t="s">
        <v>100</v>
      </c>
      <c r="E7657">
        <v>5</v>
      </c>
      <c r="F7657" t="s">
        <v>65</v>
      </c>
      <c r="G7657">
        <v>322.89471408137302</v>
      </c>
      <c r="H7657">
        <v>0</v>
      </c>
      <c r="I7657">
        <v>-30.292428365970601</v>
      </c>
      <c r="J7657" s="1">
        <v>0</v>
      </c>
      <c r="K7657" s="1">
        <v>150</v>
      </c>
    </row>
    <row r="7658" spans="1:11">
      <c r="A7658" t="s">
        <v>35</v>
      </c>
      <c r="B7658" t="s">
        <v>130</v>
      </c>
      <c r="C7658" t="s">
        <v>99</v>
      </c>
      <c r="D7658" t="s">
        <v>100</v>
      </c>
      <c r="E7658">
        <v>5</v>
      </c>
      <c r="F7658" t="s">
        <v>64</v>
      </c>
      <c r="G7658">
        <v>322.89471408137302</v>
      </c>
      <c r="H7658">
        <v>0</v>
      </c>
      <c r="I7658">
        <v>68.640001934451405</v>
      </c>
      <c r="J7658" s="1">
        <v>0</v>
      </c>
      <c r="K7658" s="1">
        <v>150</v>
      </c>
    </row>
    <row r="7659" spans="1:11">
      <c r="A7659" t="s">
        <v>35</v>
      </c>
      <c r="B7659" t="s">
        <v>130</v>
      </c>
      <c r="C7659" t="s">
        <v>99</v>
      </c>
      <c r="D7659" t="s">
        <v>100</v>
      </c>
      <c r="E7659">
        <v>5</v>
      </c>
      <c r="F7659" t="s">
        <v>17</v>
      </c>
      <c r="G7659">
        <v>322.89471408137302</v>
      </c>
      <c r="H7659">
        <v>0</v>
      </c>
      <c r="I7659">
        <v>-76.891402160056899</v>
      </c>
      <c r="J7659" s="1">
        <v>0</v>
      </c>
      <c r="K7659" s="1">
        <v>150</v>
      </c>
    </row>
    <row r="7660" spans="1:11">
      <c r="A7660" t="s">
        <v>35</v>
      </c>
      <c r="B7660" t="s">
        <v>130</v>
      </c>
      <c r="C7660" t="s">
        <v>99</v>
      </c>
      <c r="D7660" t="s">
        <v>100</v>
      </c>
      <c r="E7660">
        <v>5</v>
      </c>
      <c r="F7660" t="s">
        <v>63</v>
      </c>
      <c r="G7660">
        <v>322.89471408137302</v>
      </c>
      <c r="H7660">
        <v>0</v>
      </c>
      <c r="I7660">
        <v>50.340203200128599</v>
      </c>
      <c r="J7660" s="1">
        <v>0</v>
      </c>
      <c r="K7660" s="1">
        <v>150</v>
      </c>
    </row>
    <row r="7661" spans="1:11">
      <c r="A7661" t="s">
        <v>35</v>
      </c>
      <c r="B7661" t="s">
        <v>130</v>
      </c>
      <c r="C7661" t="s">
        <v>99</v>
      </c>
      <c r="D7661" t="s">
        <v>100</v>
      </c>
      <c r="E7661">
        <v>5</v>
      </c>
      <c r="F7661" t="s">
        <v>72</v>
      </c>
      <c r="G7661">
        <v>322.89471408137302</v>
      </c>
      <c r="H7661">
        <v>0</v>
      </c>
      <c r="I7661">
        <v>-109.61053928577699</v>
      </c>
      <c r="J7661" s="1">
        <v>0</v>
      </c>
      <c r="K7661" s="1">
        <v>150</v>
      </c>
    </row>
    <row r="7662" spans="1:11">
      <c r="A7662" t="s">
        <v>35</v>
      </c>
      <c r="B7662" t="s">
        <v>130</v>
      </c>
      <c r="C7662" t="s">
        <v>99</v>
      </c>
      <c r="D7662" t="s">
        <v>100</v>
      </c>
      <c r="E7662">
        <v>6</v>
      </c>
      <c r="F7662" t="s">
        <v>62</v>
      </c>
      <c r="G7662">
        <v>418.22605239999899</v>
      </c>
      <c r="H7662">
        <v>0</v>
      </c>
      <c r="I7662">
        <v>57.502430701906498</v>
      </c>
      <c r="J7662" s="1">
        <v>0</v>
      </c>
      <c r="K7662" s="1">
        <v>150</v>
      </c>
    </row>
    <row r="7663" spans="1:11">
      <c r="A7663" t="s">
        <v>35</v>
      </c>
      <c r="B7663" t="s">
        <v>130</v>
      </c>
      <c r="C7663" t="s">
        <v>99</v>
      </c>
      <c r="D7663" t="s">
        <v>100</v>
      </c>
      <c r="E7663">
        <v>6</v>
      </c>
      <c r="F7663" t="s">
        <v>84</v>
      </c>
      <c r="G7663">
        <v>418.22605239999899</v>
      </c>
      <c r="H7663">
        <v>0</v>
      </c>
      <c r="I7663">
        <v>1.1889296087896299</v>
      </c>
      <c r="J7663" s="1">
        <v>0</v>
      </c>
      <c r="K7663" s="1">
        <v>150</v>
      </c>
    </row>
    <row r="7664" spans="1:11">
      <c r="A7664" t="s">
        <v>35</v>
      </c>
      <c r="B7664" t="s">
        <v>130</v>
      </c>
      <c r="C7664" t="s">
        <v>99</v>
      </c>
      <c r="D7664" t="s">
        <v>100</v>
      </c>
      <c r="E7664">
        <v>6</v>
      </c>
      <c r="F7664" t="s">
        <v>80</v>
      </c>
      <c r="G7664">
        <v>418.22605239999899</v>
      </c>
      <c r="H7664">
        <v>0</v>
      </c>
      <c r="I7664">
        <v>1.4629512411583301</v>
      </c>
      <c r="J7664" s="1">
        <v>0</v>
      </c>
      <c r="K7664" s="1">
        <v>150</v>
      </c>
    </row>
    <row r="7665" spans="1:11">
      <c r="A7665" t="s">
        <v>35</v>
      </c>
      <c r="B7665" t="s">
        <v>130</v>
      </c>
      <c r="C7665" t="s">
        <v>99</v>
      </c>
      <c r="D7665" t="s">
        <v>100</v>
      </c>
      <c r="E7665">
        <v>6</v>
      </c>
      <c r="F7665" t="s">
        <v>81</v>
      </c>
      <c r="G7665">
        <v>418.22605239999899</v>
      </c>
      <c r="H7665">
        <v>0</v>
      </c>
      <c r="I7665">
        <v>8.0008444872925804</v>
      </c>
      <c r="J7665" s="1">
        <v>0</v>
      </c>
      <c r="K7665" s="1">
        <v>150</v>
      </c>
    </row>
    <row r="7666" spans="1:11">
      <c r="A7666" t="s">
        <v>35</v>
      </c>
      <c r="B7666" t="s">
        <v>130</v>
      </c>
      <c r="C7666" t="s">
        <v>99</v>
      </c>
      <c r="D7666" t="s">
        <v>100</v>
      </c>
      <c r="E7666">
        <v>6</v>
      </c>
      <c r="F7666" t="s">
        <v>66</v>
      </c>
      <c r="G7666">
        <v>418.22605239999899</v>
      </c>
      <c r="H7666">
        <v>0</v>
      </c>
      <c r="I7666">
        <v>-48.893049845157798</v>
      </c>
      <c r="J7666" s="1">
        <v>0</v>
      </c>
      <c r="K7666" s="1">
        <v>150</v>
      </c>
    </row>
    <row r="7667" spans="1:11">
      <c r="A7667" t="s">
        <v>35</v>
      </c>
      <c r="B7667" t="s">
        <v>130</v>
      </c>
      <c r="C7667" t="s">
        <v>99</v>
      </c>
      <c r="D7667" t="s">
        <v>100</v>
      </c>
      <c r="E7667">
        <v>6</v>
      </c>
      <c r="F7667" t="s">
        <v>56</v>
      </c>
      <c r="G7667">
        <v>418.22605239999899</v>
      </c>
      <c r="H7667">
        <v>0</v>
      </c>
      <c r="I7667">
        <v>-11.125256469221</v>
      </c>
      <c r="J7667" s="1">
        <v>0</v>
      </c>
      <c r="K7667" s="1">
        <v>150</v>
      </c>
    </row>
    <row r="7668" spans="1:11">
      <c r="A7668" t="s">
        <v>35</v>
      </c>
      <c r="B7668" t="s">
        <v>130</v>
      </c>
      <c r="C7668" t="s">
        <v>99</v>
      </c>
      <c r="D7668" t="s">
        <v>100</v>
      </c>
      <c r="E7668">
        <v>6</v>
      </c>
      <c r="F7668" t="s">
        <v>82</v>
      </c>
      <c r="G7668">
        <v>418.22605239999899</v>
      </c>
      <c r="H7668">
        <v>0</v>
      </c>
      <c r="I7668">
        <v>-14.384394489169599</v>
      </c>
      <c r="J7668" s="1">
        <v>0</v>
      </c>
      <c r="K7668" s="1">
        <v>150</v>
      </c>
    </row>
    <row r="7669" spans="1:11">
      <c r="A7669" t="s">
        <v>35</v>
      </c>
      <c r="B7669" t="s">
        <v>130</v>
      </c>
      <c r="C7669" t="s">
        <v>99</v>
      </c>
      <c r="D7669" t="s">
        <v>100</v>
      </c>
      <c r="E7669">
        <v>6</v>
      </c>
      <c r="F7669" t="s">
        <v>88</v>
      </c>
      <c r="G7669">
        <v>418.22605239999899</v>
      </c>
      <c r="H7669">
        <v>0</v>
      </c>
      <c r="I7669">
        <v>-1.63863682585015</v>
      </c>
      <c r="J7669" s="1">
        <v>0</v>
      </c>
      <c r="K7669" s="1">
        <v>150</v>
      </c>
    </row>
    <row r="7670" spans="1:11">
      <c r="A7670" t="s">
        <v>35</v>
      </c>
      <c r="B7670" t="s">
        <v>130</v>
      </c>
      <c r="C7670" t="s">
        <v>99</v>
      </c>
      <c r="D7670" t="s">
        <v>100</v>
      </c>
      <c r="E7670">
        <v>6</v>
      </c>
      <c r="F7670" t="s">
        <v>87</v>
      </c>
      <c r="G7670">
        <v>418.22605239999899</v>
      </c>
      <c r="H7670">
        <v>0</v>
      </c>
      <c r="I7670">
        <v>4.1782073119905103</v>
      </c>
      <c r="J7670" s="1">
        <v>0</v>
      </c>
      <c r="K7670" s="1">
        <v>150</v>
      </c>
    </row>
    <row r="7671" spans="1:11">
      <c r="A7671" t="s">
        <v>35</v>
      </c>
      <c r="B7671" t="s">
        <v>130</v>
      </c>
      <c r="C7671" t="s">
        <v>99</v>
      </c>
      <c r="D7671" t="s">
        <v>100</v>
      </c>
      <c r="E7671">
        <v>6</v>
      </c>
      <c r="F7671" t="s">
        <v>85</v>
      </c>
      <c r="G7671">
        <v>418.22605239999899</v>
      </c>
      <c r="H7671">
        <v>0</v>
      </c>
      <c r="I7671">
        <v>-2.6905831267060698</v>
      </c>
      <c r="J7671" s="1">
        <v>0</v>
      </c>
      <c r="K7671" s="1">
        <v>150</v>
      </c>
    </row>
    <row r="7672" spans="1:11">
      <c r="A7672" t="s">
        <v>35</v>
      </c>
      <c r="B7672" t="s">
        <v>130</v>
      </c>
      <c r="C7672" t="s">
        <v>99</v>
      </c>
      <c r="D7672" t="s">
        <v>100</v>
      </c>
      <c r="E7672">
        <v>6</v>
      </c>
      <c r="F7672" t="s">
        <v>89</v>
      </c>
      <c r="G7672">
        <v>418.22605239999899</v>
      </c>
      <c r="H7672">
        <v>0</v>
      </c>
      <c r="I7672">
        <v>1.55749961393184</v>
      </c>
      <c r="J7672" s="1">
        <v>0</v>
      </c>
      <c r="K7672" s="1">
        <v>150</v>
      </c>
    </row>
    <row r="7673" spans="1:11">
      <c r="A7673" t="s">
        <v>35</v>
      </c>
      <c r="B7673" t="s">
        <v>130</v>
      </c>
      <c r="C7673" t="s">
        <v>99</v>
      </c>
      <c r="D7673" t="s">
        <v>100</v>
      </c>
      <c r="E7673">
        <v>6</v>
      </c>
      <c r="F7673" t="s">
        <v>55</v>
      </c>
      <c r="G7673">
        <v>418.22605239999899</v>
      </c>
      <c r="H7673">
        <v>0</v>
      </c>
      <c r="I7673">
        <v>-37.330212565199901</v>
      </c>
      <c r="J7673" s="1">
        <v>0</v>
      </c>
      <c r="K7673" s="1">
        <v>150</v>
      </c>
    </row>
    <row r="7674" spans="1:11">
      <c r="A7674" t="s">
        <v>35</v>
      </c>
      <c r="B7674" t="s">
        <v>130</v>
      </c>
      <c r="C7674" t="s">
        <v>99</v>
      </c>
      <c r="D7674" t="s">
        <v>100</v>
      </c>
      <c r="E7674">
        <v>6</v>
      </c>
      <c r="F7674" t="s">
        <v>61</v>
      </c>
      <c r="G7674">
        <v>418.22605239999899</v>
      </c>
      <c r="H7674">
        <v>0</v>
      </c>
      <c r="I7674">
        <v>23.3850740054875</v>
      </c>
      <c r="J7674" s="1">
        <v>0</v>
      </c>
      <c r="K7674" s="1">
        <v>150</v>
      </c>
    </row>
    <row r="7675" spans="1:11">
      <c r="A7675" t="s">
        <v>35</v>
      </c>
      <c r="B7675" t="s">
        <v>130</v>
      </c>
      <c r="C7675" t="s">
        <v>99</v>
      </c>
      <c r="D7675" t="s">
        <v>100</v>
      </c>
      <c r="E7675">
        <v>6</v>
      </c>
      <c r="F7675" t="s">
        <v>60</v>
      </c>
      <c r="G7675">
        <v>418.22605239999899</v>
      </c>
      <c r="H7675">
        <v>0</v>
      </c>
      <c r="I7675">
        <v>19.15597370395</v>
      </c>
      <c r="J7675" s="1">
        <v>0</v>
      </c>
      <c r="K7675" s="1">
        <v>150</v>
      </c>
    </row>
    <row r="7676" spans="1:11">
      <c r="A7676" t="s">
        <v>35</v>
      </c>
      <c r="B7676" t="s">
        <v>130</v>
      </c>
      <c r="C7676" t="s">
        <v>99</v>
      </c>
      <c r="D7676" t="s">
        <v>100</v>
      </c>
      <c r="E7676">
        <v>6</v>
      </c>
      <c r="F7676" t="s">
        <v>57</v>
      </c>
      <c r="G7676">
        <v>418.22605239999899</v>
      </c>
      <c r="H7676">
        <v>0</v>
      </c>
      <c r="I7676">
        <v>-1.2571402296494301</v>
      </c>
      <c r="J7676" s="1">
        <v>0</v>
      </c>
      <c r="K7676" s="1">
        <v>150</v>
      </c>
    </row>
    <row r="7677" spans="1:11">
      <c r="A7677" t="s">
        <v>35</v>
      </c>
      <c r="B7677" t="s">
        <v>130</v>
      </c>
      <c r="C7677" t="s">
        <v>99</v>
      </c>
      <c r="D7677" t="s">
        <v>100</v>
      </c>
      <c r="E7677">
        <v>6</v>
      </c>
      <c r="F7677" t="s">
        <v>59</v>
      </c>
      <c r="G7677">
        <v>418.22605239999899</v>
      </c>
      <c r="H7677">
        <v>0</v>
      </c>
      <c r="I7677">
        <v>13.2128668803284</v>
      </c>
      <c r="J7677" s="1">
        <v>0</v>
      </c>
      <c r="K7677" s="1">
        <v>150</v>
      </c>
    </row>
    <row r="7678" spans="1:11">
      <c r="A7678" t="s">
        <v>35</v>
      </c>
      <c r="B7678" t="s">
        <v>130</v>
      </c>
      <c r="C7678" t="s">
        <v>99</v>
      </c>
      <c r="D7678" t="s">
        <v>100</v>
      </c>
      <c r="E7678">
        <v>6</v>
      </c>
      <c r="F7678" t="s">
        <v>83</v>
      </c>
      <c r="G7678">
        <v>418.22605239999899</v>
      </c>
      <c r="H7678">
        <v>0</v>
      </c>
      <c r="I7678">
        <v>-11.5275868520479</v>
      </c>
      <c r="J7678" s="1">
        <v>0</v>
      </c>
      <c r="K7678" s="1">
        <v>150</v>
      </c>
    </row>
    <row r="7679" spans="1:11">
      <c r="A7679" t="s">
        <v>35</v>
      </c>
      <c r="B7679" t="s">
        <v>130</v>
      </c>
      <c r="C7679" t="s">
        <v>99</v>
      </c>
      <c r="D7679" t="s">
        <v>100</v>
      </c>
      <c r="E7679">
        <v>6</v>
      </c>
      <c r="F7679" t="s">
        <v>65</v>
      </c>
      <c r="G7679">
        <v>418.22605239999899</v>
      </c>
      <c r="H7679">
        <v>0</v>
      </c>
      <c r="I7679">
        <v>-36.8341380714755</v>
      </c>
      <c r="J7679" s="1">
        <v>0</v>
      </c>
      <c r="K7679" s="1">
        <v>150</v>
      </c>
    </row>
    <row r="7680" spans="1:11">
      <c r="A7680" t="s">
        <v>35</v>
      </c>
      <c r="B7680" t="s">
        <v>130</v>
      </c>
      <c r="C7680" t="s">
        <v>99</v>
      </c>
      <c r="D7680" t="s">
        <v>100</v>
      </c>
      <c r="E7680">
        <v>6</v>
      </c>
      <c r="F7680" t="s">
        <v>64</v>
      </c>
      <c r="G7680">
        <v>418.22605239999899</v>
      </c>
      <c r="H7680">
        <v>0</v>
      </c>
      <c r="I7680">
        <v>86.866569717110096</v>
      </c>
      <c r="J7680" s="1">
        <v>0</v>
      </c>
      <c r="K7680" s="1">
        <v>150</v>
      </c>
    </row>
    <row r="7681" spans="1:11">
      <c r="A7681" t="s">
        <v>35</v>
      </c>
      <c r="B7681" t="s">
        <v>130</v>
      </c>
      <c r="C7681" t="s">
        <v>99</v>
      </c>
      <c r="D7681" t="s">
        <v>100</v>
      </c>
      <c r="E7681">
        <v>6</v>
      </c>
      <c r="F7681" t="s">
        <v>17</v>
      </c>
      <c r="G7681">
        <v>418.22605239999899</v>
      </c>
      <c r="H7681">
        <v>0</v>
      </c>
      <c r="I7681">
        <v>-133.48206520316799</v>
      </c>
      <c r="J7681" s="1">
        <v>0</v>
      </c>
      <c r="K7681" s="1">
        <v>150</v>
      </c>
    </row>
    <row r="7682" spans="1:11">
      <c r="A7682" t="s">
        <v>35</v>
      </c>
      <c r="B7682" t="s">
        <v>130</v>
      </c>
      <c r="C7682" t="s">
        <v>99</v>
      </c>
      <c r="D7682" t="s">
        <v>100</v>
      </c>
      <c r="E7682">
        <v>6</v>
      </c>
      <c r="F7682" t="s">
        <v>63</v>
      </c>
      <c r="G7682">
        <v>418.22605239999899</v>
      </c>
      <c r="H7682">
        <v>0</v>
      </c>
      <c r="I7682">
        <v>65.799412477886307</v>
      </c>
      <c r="J7682" s="1">
        <v>0</v>
      </c>
      <c r="K7682" s="1">
        <v>150</v>
      </c>
    </row>
    <row r="7683" spans="1:11">
      <c r="A7683" t="s">
        <v>35</v>
      </c>
      <c r="B7683" t="s">
        <v>130</v>
      </c>
      <c r="C7683" t="s">
        <v>99</v>
      </c>
      <c r="D7683" t="s">
        <v>100</v>
      </c>
      <c r="E7683">
        <v>6</v>
      </c>
      <c r="F7683" t="s">
        <v>72</v>
      </c>
      <c r="G7683">
        <v>418.22605239999899</v>
      </c>
      <c r="H7683">
        <v>0</v>
      </c>
      <c r="I7683">
        <v>-187.22410480756699</v>
      </c>
      <c r="J7683" s="1">
        <v>0</v>
      </c>
      <c r="K7683" s="1">
        <v>150</v>
      </c>
    </row>
    <row r="7684" spans="1:11">
      <c r="A7684" t="s">
        <v>35</v>
      </c>
      <c r="B7684" t="s">
        <v>130</v>
      </c>
      <c r="C7684" t="s">
        <v>99</v>
      </c>
      <c r="D7684" t="s">
        <v>100</v>
      </c>
      <c r="E7684">
        <v>7</v>
      </c>
      <c r="F7684" t="s">
        <v>62</v>
      </c>
      <c r="G7684">
        <v>494.40505804008899</v>
      </c>
      <c r="H7684">
        <v>0</v>
      </c>
      <c r="I7684">
        <v>61.957405050709298</v>
      </c>
      <c r="J7684" s="1">
        <v>0</v>
      </c>
      <c r="K7684" s="1">
        <v>150</v>
      </c>
    </row>
    <row r="7685" spans="1:11">
      <c r="A7685" t="s">
        <v>35</v>
      </c>
      <c r="B7685" t="s">
        <v>130</v>
      </c>
      <c r="C7685" t="s">
        <v>99</v>
      </c>
      <c r="D7685" t="s">
        <v>100</v>
      </c>
      <c r="E7685">
        <v>7</v>
      </c>
      <c r="F7685" t="s">
        <v>84</v>
      </c>
      <c r="G7685">
        <v>494.40505804008899</v>
      </c>
      <c r="H7685">
        <v>0</v>
      </c>
      <c r="I7685">
        <v>-1.68878389019655</v>
      </c>
      <c r="J7685" s="1">
        <v>0</v>
      </c>
      <c r="K7685" s="1">
        <v>150</v>
      </c>
    </row>
    <row r="7686" spans="1:11">
      <c r="A7686" t="s">
        <v>35</v>
      </c>
      <c r="B7686" t="s">
        <v>130</v>
      </c>
      <c r="C7686" t="s">
        <v>99</v>
      </c>
      <c r="D7686" t="s">
        <v>100</v>
      </c>
      <c r="E7686">
        <v>7</v>
      </c>
      <c r="F7686" t="s">
        <v>80</v>
      </c>
      <c r="G7686">
        <v>494.40505804008899</v>
      </c>
      <c r="H7686">
        <v>0</v>
      </c>
      <c r="I7686">
        <v>2.2822051666403498</v>
      </c>
      <c r="J7686" s="1">
        <v>0</v>
      </c>
      <c r="K7686" s="1">
        <v>150</v>
      </c>
    </row>
    <row r="7687" spans="1:11">
      <c r="A7687" t="s">
        <v>35</v>
      </c>
      <c r="B7687" t="s">
        <v>130</v>
      </c>
      <c r="C7687" t="s">
        <v>99</v>
      </c>
      <c r="D7687" t="s">
        <v>100</v>
      </c>
      <c r="E7687">
        <v>7</v>
      </c>
      <c r="F7687" t="s">
        <v>81</v>
      </c>
      <c r="G7687">
        <v>494.40505804008899</v>
      </c>
      <c r="H7687">
        <v>0</v>
      </c>
      <c r="I7687">
        <v>11.7291385593755</v>
      </c>
      <c r="J7687" s="1">
        <v>0</v>
      </c>
      <c r="K7687" s="1">
        <v>150</v>
      </c>
    </row>
    <row r="7688" spans="1:11">
      <c r="A7688" t="s">
        <v>35</v>
      </c>
      <c r="B7688" t="s">
        <v>130</v>
      </c>
      <c r="C7688" t="s">
        <v>99</v>
      </c>
      <c r="D7688" t="s">
        <v>100</v>
      </c>
      <c r="E7688">
        <v>7</v>
      </c>
      <c r="F7688" t="s">
        <v>66</v>
      </c>
      <c r="G7688">
        <v>494.40505804008899</v>
      </c>
      <c r="H7688">
        <v>0</v>
      </c>
      <c r="I7688">
        <v>-48.683163778026497</v>
      </c>
      <c r="J7688" s="1">
        <v>0</v>
      </c>
      <c r="K7688" s="1">
        <v>150</v>
      </c>
    </row>
    <row r="7689" spans="1:11">
      <c r="A7689" t="s">
        <v>35</v>
      </c>
      <c r="B7689" t="s">
        <v>130</v>
      </c>
      <c r="C7689" t="s">
        <v>99</v>
      </c>
      <c r="D7689" t="s">
        <v>100</v>
      </c>
      <c r="E7689">
        <v>7</v>
      </c>
      <c r="F7689" t="s">
        <v>56</v>
      </c>
      <c r="G7689">
        <v>494.40505804008899</v>
      </c>
      <c r="H7689">
        <v>0</v>
      </c>
      <c r="I7689">
        <v>-5.8051705143446499</v>
      </c>
      <c r="J7689" s="1">
        <v>0</v>
      </c>
      <c r="K7689" s="1">
        <v>150</v>
      </c>
    </row>
    <row r="7690" spans="1:11">
      <c r="A7690" t="s">
        <v>35</v>
      </c>
      <c r="B7690" t="s">
        <v>130</v>
      </c>
      <c r="C7690" t="s">
        <v>99</v>
      </c>
      <c r="D7690" t="s">
        <v>100</v>
      </c>
      <c r="E7690">
        <v>7</v>
      </c>
      <c r="F7690" t="s">
        <v>82</v>
      </c>
      <c r="G7690">
        <v>494.40505804008899</v>
      </c>
      <c r="H7690">
        <v>0</v>
      </c>
      <c r="I7690">
        <v>-20.131574224739399</v>
      </c>
      <c r="J7690" s="1">
        <v>0</v>
      </c>
      <c r="K7690" s="1">
        <v>150</v>
      </c>
    </row>
    <row r="7691" spans="1:11">
      <c r="A7691" t="s">
        <v>35</v>
      </c>
      <c r="B7691" t="s">
        <v>130</v>
      </c>
      <c r="C7691" t="s">
        <v>99</v>
      </c>
      <c r="D7691" t="s">
        <v>100</v>
      </c>
      <c r="E7691">
        <v>7</v>
      </c>
      <c r="F7691" t="s">
        <v>88</v>
      </c>
      <c r="G7691">
        <v>494.40505804008899</v>
      </c>
      <c r="H7691">
        <v>0</v>
      </c>
      <c r="I7691">
        <v>-2.0320612264008302</v>
      </c>
      <c r="J7691" s="1">
        <v>0</v>
      </c>
      <c r="K7691" s="1">
        <v>150</v>
      </c>
    </row>
    <row r="7692" spans="1:11">
      <c r="A7692" t="s">
        <v>35</v>
      </c>
      <c r="B7692" t="s">
        <v>130</v>
      </c>
      <c r="C7692" t="s">
        <v>99</v>
      </c>
      <c r="D7692" t="s">
        <v>100</v>
      </c>
      <c r="E7692">
        <v>7</v>
      </c>
      <c r="F7692" t="s">
        <v>87</v>
      </c>
      <c r="G7692">
        <v>494.40505804008899</v>
      </c>
      <c r="H7692">
        <v>0</v>
      </c>
      <c r="I7692">
        <v>4.3745494160959204</v>
      </c>
      <c r="J7692" s="1">
        <v>0</v>
      </c>
      <c r="K7692" s="1">
        <v>150</v>
      </c>
    </row>
    <row r="7693" spans="1:11">
      <c r="A7693" t="s">
        <v>35</v>
      </c>
      <c r="B7693" t="s">
        <v>130</v>
      </c>
      <c r="C7693" t="s">
        <v>99</v>
      </c>
      <c r="D7693" t="s">
        <v>100</v>
      </c>
      <c r="E7693">
        <v>7</v>
      </c>
      <c r="F7693" t="s">
        <v>85</v>
      </c>
      <c r="G7693">
        <v>494.40505804008899</v>
      </c>
      <c r="H7693">
        <v>0</v>
      </c>
      <c r="I7693">
        <v>-2.9621946982372398</v>
      </c>
      <c r="J7693" s="1">
        <v>0</v>
      </c>
      <c r="K7693" s="1">
        <v>150</v>
      </c>
    </row>
    <row r="7694" spans="1:11">
      <c r="A7694" t="s">
        <v>35</v>
      </c>
      <c r="B7694" t="s">
        <v>130</v>
      </c>
      <c r="C7694" t="s">
        <v>99</v>
      </c>
      <c r="D7694" t="s">
        <v>100</v>
      </c>
      <c r="E7694">
        <v>7</v>
      </c>
      <c r="F7694" t="s">
        <v>89</v>
      </c>
      <c r="G7694">
        <v>494.40505804008899</v>
      </c>
      <c r="H7694">
        <v>0</v>
      </c>
      <c r="I7694">
        <v>1.64060572163625</v>
      </c>
      <c r="J7694" s="1">
        <v>0</v>
      </c>
      <c r="K7694" s="1">
        <v>150</v>
      </c>
    </row>
    <row r="7695" spans="1:11">
      <c r="A7695" t="s">
        <v>35</v>
      </c>
      <c r="B7695" t="s">
        <v>130</v>
      </c>
      <c r="C7695" t="s">
        <v>99</v>
      </c>
      <c r="D7695" t="s">
        <v>100</v>
      </c>
      <c r="E7695">
        <v>7</v>
      </c>
      <c r="F7695" t="s">
        <v>55</v>
      </c>
      <c r="G7695">
        <v>494.40505804008899</v>
      </c>
      <c r="H7695">
        <v>0</v>
      </c>
      <c r="I7695">
        <v>-33.103902024667299</v>
      </c>
      <c r="J7695" s="1">
        <v>0</v>
      </c>
      <c r="K7695" s="1">
        <v>150</v>
      </c>
    </row>
    <row r="7696" spans="1:11">
      <c r="A7696" t="s">
        <v>35</v>
      </c>
      <c r="B7696" t="s">
        <v>130</v>
      </c>
      <c r="C7696" t="s">
        <v>99</v>
      </c>
      <c r="D7696" t="s">
        <v>100</v>
      </c>
      <c r="E7696">
        <v>7</v>
      </c>
      <c r="F7696" t="s">
        <v>61</v>
      </c>
      <c r="G7696">
        <v>494.40505804008899</v>
      </c>
      <c r="H7696">
        <v>0</v>
      </c>
      <c r="I7696">
        <v>21.5110835834362</v>
      </c>
      <c r="J7696" s="1">
        <v>0</v>
      </c>
      <c r="K7696" s="1">
        <v>150</v>
      </c>
    </row>
    <row r="7697" spans="1:11">
      <c r="A7697" t="s">
        <v>35</v>
      </c>
      <c r="B7697" t="s">
        <v>130</v>
      </c>
      <c r="C7697" t="s">
        <v>99</v>
      </c>
      <c r="D7697" t="s">
        <v>100</v>
      </c>
      <c r="E7697">
        <v>7</v>
      </c>
      <c r="F7697" t="s">
        <v>60</v>
      </c>
      <c r="G7697">
        <v>494.40505804008899</v>
      </c>
      <c r="H7697">
        <v>0</v>
      </c>
      <c r="I7697">
        <v>20.815172369813599</v>
      </c>
      <c r="J7697" s="1">
        <v>0</v>
      </c>
      <c r="K7697" s="1">
        <v>150</v>
      </c>
    </row>
    <row r="7698" spans="1:11">
      <c r="A7698" t="s">
        <v>35</v>
      </c>
      <c r="B7698" t="s">
        <v>130</v>
      </c>
      <c r="C7698" t="s">
        <v>99</v>
      </c>
      <c r="D7698" t="s">
        <v>100</v>
      </c>
      <c r="E7698">
        <v>7</v>
      </c>
      <c r="F7698" t="s">
        <v>57</v>
      </c>
      <c r="G7698">
        <v>494.40505804008899</v>
      </c>
      <c r="H7698">
        <v>0</v>
      </c>
      <c r="I7698">
        <v>3.7159962426334898</v>
      </c>
      <c r="J7698" s="1">
        <v>0</v>
      </c>
      <c r="K7698" s="1">
        <v>150</v>
      </c>
    </row>
    <row r="7699" spans="1:11">
      <c r="A7699" t="s">
        <v>35</v>
      </c>
      <c r="B7699" t="s">
        <v>130</v>
      </c>
      <c r="C7699" t="s">
        <v>99</v>
      </c>
      <c r="D7699" t="s">
        <v>100</v>
      </c>
      <c r="E7699">
        <v>7</v>
      </c>
      <c r="F7699" t="s">
        <v>59</v>
      </c>
      <c r="G7699">
        <v>494.40505804008899</v>
      </c>
      <c r="H7699">
        <v>0</v>
      </c>
      <c r="I7699">
        <v>19.4881776645957</v>
      </c>
      <c r="J7699" s="1">
        <v>0</v>
      </c>
      <c r="K7699" s="1">
        <v>150</v>
      </c>
    </row>
    <row r="7700" spans="1:11">
      <c r="A7700" t="s">
        <v>35</v>
      </c>
      <c r="B7700" t="s">
        <v>130</v>
      </c>
      <c r="C7700" t="s">
        <v>99</v>
      </c>
      <c r="D7700" t="s">
        <v>100</v>
      </c>
      <c r="E7700">
        <v>7</v>
      </c>
      <c r="F7700" t="s">
        <v>83</v>
      </c>
      <c r="G7700">
        <v>494.40505804008899</v>
      </c>
      <c r="H7700">
        <v>0</v>
      </c>
      <c r="I7700">
        <v>-11.4710357453111</v>
      </c>
      <c r="J7700" s="1">
        <v>0</v>
      </c>
      <c r="K7700" s="1">
        <v>150</v>
      </c>
    </row>
    <row r="7701" spans="1:11">
      <c r="A7701" t="s">
        <v>35</v>
      </c>
      <c r="B7701" t="s">
        <v>130</v>
      </c>
      <c r="C7701" t="s">
        <v>99</v>
      </c>
      <c r="D7701" t="s">
        <v>100</v>
      </c>
      <c r="E7701">
        <v>7</v>
      </c>
      <c r="F7701" t="s">
        <v>65</v>
      </c>
      <c r="G7701">
        <v>494.40505804008899</v>
      </c>
      <c r="H7701">
        <v>0</v>
      </c>
      <c r="I7701">
        <v>-36.536123167739397</v>
      </c>
      <c r="J7701" s="1">
        <v>0</v>
      </c>
      <c r="K7701" s="1">
        <v>150</v>
      </c>
    </row>
    <row r="7702" spans="1:11">
      <c r="A7702" t="s">
        <v>35</v>
      </c>
      <c r="B7702" t="s">
        <v>130</v>
      </c>
      <c r="C7702" t="s">
        <v>99</v>
      </c>
      <c r="D7702" t="s">
        <v>100</v>
      </c>
      <c r="E7702">
        <v>7</v>
      </c>
      <c r="F7702" t="s">
        <v>64</v>
      </c>
      <c r="G7702">
        <v>494.40505804008899</v>
      </c>
      <c r="H7702">
        <v>0</v>
      </c>
      <c r="I7702">
        <v>117.50438760312601</v>
      </c>
      <c r="J7702" s="1">
        <v>0</v>
      </c>
      <c r="K7702" s="1">
        <v>150</v>
      </c>
    </row>
    <row r="7703" spans="1:11">
      <c r="A7703" t="s">
        <v>35</v>
      </c>
      <c r="B7703" t="s">
        <v>130</v>
      </c>
      <c r="C7703" t="s">
        <v>99</v>
      </c>
      <c r="D7703" t="s">
        <v>100</v>
      </c>
      <c r="E7703">
        <v>7</v>
      </c>
      <c r="F7703" t="s">
        <v>17</v>
      </c>
      <c r="G7703">
        <v>494.40505804008899</v>
      </c>
      <c r="H7703">
        <v>0</v>
      </c>
      <c r="I7703">
        <v>-190.73966498324199</v>
      </c>
      <c r="J7703" s="1">
        <v>0</v>
      </c>
      <c r="K7703" s="1">
        <v>150</v>
      </c>
    </row>
    <row r="7704" spans="1:11">
      <c r="A7704" t="s">
        <v>35</v>
      </c>
      <c r="B7704" t="s">
        <v>130</v>
      </c>
      <c r="C7704" t="s">
        <v>99</v>
      </c>
      <c r="D7704" t="s">
        <v>100</v>
      </c>
      <c r="E7704">
        <v>7</v>
      </c>
      <c r="F7704" t="s">
        <v>63</v>
      </c>
      <c r="G7704">
        <v>494.40505804008899</v>
      </c>
      <c r="H7704">
        <v>0</v>
      </c>
      <c r="I7704">
        <v>78.929052271472798</v>
      </c>
      <c r="J7704" s="1">
        <v>0</v>
      </c>
      <c r="K7704" s="1">
        <v>150</v>
      </c>
    </row>
    <row r="7705" spans="1:11">
      <c r="A7705" t="s">
        <v>35</v>
      </c>
      <c r="B7705" t="s">
        <v>130</v>
      </c>
      <c r="C7705" t="s">
        <v>99</v>
      </c>
      <c r="D7705" t="s">
        <v>100</v>
      </c>
      <c r="E7705">
        <v>7</v>
      </c>
      <c r="F7705" t="s">
        <v>72</v>
      </c>
      <c r="G7705">
        <v>494.40505804008899</v>
      </c>
      <c r="H7705">
        <v>0</v>
      </c>
      <c r="I7705">
        <v>-262.91539590152502</v>
      </c>
      <c r="J7705" s="1">
        <v>0</v>
      </c>
      <c r="K7705" s="1">
        <v>150</v>
      </c>
    </row>
    <row r="7706" spans="1:11">
      <c r="A7706" t="s">
        <v>35</v>
      </c>
      <c r="B7706" t="s">
        <v>130</v>
      </c>
      <c r="C7706" t="s">
        <v>99</v>
      </c>
      <c r="D7706" t="s">
        <v>100</v>
      </c>
      <c r="E7706">
        <v>8</v>
      </c>
      <c r="F7706" t="s">
        <v>62</v>
      </c>
      <c r="G7706">
        <v>550.65496586725203</v>
      </c>
      <c r="H7706">
        <v>0</v>
      </c>
      <c r="I7706">
        <v>64.392022717131297</v>
      </c>
      <c r="J7706" s="1">
        <v>0</v>
      </c>
      <c r="K7706" s="1">
        <v>150</v>
      </c>
    </row>
    <row r="7707" spans="1:11">
      <c r="A7707" t="s">
        <v>35</v>
      </c>
      <c r="B7707" t="s">
        <v>130</v>
      </c>
      <c r="C7707" t="s">
        <v>99</v>
      </c>
      <c r="D7707" t="s">
        <v>100</v>
      </c>
      <c r="E7707">
        <v>8</v>
      </c>
      <c r="F7707" t="s">
        <v>84</v>
      </c>
      <c r="G7707">
        <v>550.65496586725203</v>
      </c>
      <c r="H7707">
        <v>0</v>
      </c>
      <c r="I7707">
        <v>6.2891354408608704</v>
      </c>
      <c r="J7707" s="1">
        <v>0</v>
      </c>
      <c r="K7707" s="1">
        <v>150</v>
      </c>
    </row>
    <row r="7708" spans="1:11">
      <c r="A7708" t="s">
        <v>35</v>
      </c>
      <c r="B7708" t="s">
        <v>130</v>
      </c>
      <c r="C7708" t="s">
        <v>99</v>
      </c>
      <c r="D7708" t="s">
        <v>100</v>
      </c>
      <c r="E7708">
        <v>8</v>
      </c>
      <c r="F7708" t="s">
        <v>80</v>
      </c>
      <c r="G7708">
        <v>550.65496586725203</v>
      </c>
      <c r="H7708">
        <v>0</v>
      </c>
      <c r="I7708">
        <v>2.1403873118763301</v>
      </c>
      <c r="J7708" s="1">
        <v>0</v>
      </c>
      <c r="K7708" s="1">
        <v>150</v>
      </c>
    </row>
    <row r="7709" spans="1:11">
      <c r="A7709" t="s">
        <v>35</v>
      </c>
      <c r="B7709" t="s">
        <v>130</v>
      </c>
      <c r="C7709" t="s">
        <v>99</v>
      </c>
      <c r="D7709" t="s">
        <v>100</v>
      </c>
      <c r="E7709">
        <v>8</v>
      </c>
      <c r="F7709" t="s">
        <v>81</v>
      </c>
      <c r="G7709">
        <v>550.65496586725203</v>
      </c>
      <c r="H7709">
        <v>0</v>
      </c>
      <c r="I7709">
        <v>4.4061587654329601</v>
      </c>
      <c r="J7709" s="1">
        <v>0</v>
      </c>
      <c r="K7709" s="1">
        <v>150</v>
      </c>
    </row>
    <row r="7710" spans="1:11">
      <c r="A7710" t="s">
        <v>35</v>
      </c>
      <c r="B7710" t="s">
        <v>130</v>
      </c>
      <c r="C7710" t="s">
        <v>99</v>
      </c>
      <c r="D7710" t="s">
        <v>100</v>
      </c>
      <c r="E7710">
        <v>8</v>
      </c>
      <c r="F7710" t="s">
        <v>66</v>
      </c>
      <c r="G7710">
        <v>550.65496586725203</v>
      </c>
      <c r="H7710">
        <v>0</v>
      </c>
      <c r="I7710">
        <v>-59.738532849053797</v>
      </c>
      <c r="J7710" s="1">
        <v>0</v>
      </c>
      <c r="K7710" s="1">
        <v>150</v>
      </c>
    </row>
    <row r="7711" spans="1:11">
      <c r="A7711" t="s">
        <v>35</v>
      </c>
      <c r="B7711" t="s">
        <v>130</v>
      </c>
      <c r="C7711" t="s">
        <v>99</v>
      </c>
      <c r="D7711" t="s">
        <v>100</v>
      </c>
      <c r="E7711">
        <v>8</v>
      </c>
      <c r="F7711" t="s">
        <v>56</v>
      </c>
      <c r="G7711">
        <v>550.65496586725203</v>
      </c>
      <c r="H7711">
        <v>0</v>
      </c>
      <c r="I7711">
        <v>-11.341768843814799</v>
      </c>
      <c r="J7711" s="1">
        <v>0</v>
      </c>
      <c r="K7711" s="1">
        <v>150</v>
      </c>
    </row>
    <row r="7712" spans="1:11">
      <c r="A7712" t="s">
        <v>35</v>
      </c>
      <c r="B7712" t="s">
        <v>130</v>
      </c>
      <c r="C7712" t="s">
        <v>99</v>
      </c>
      <c r="D7712" t="s">
        <v>100</v>
      </c>
      <c r="E7712">
        <v>8</v>
      </c>
      <c r="F7712" t="s">
        <v>82</v>
      </c>
      <c r="G7712">
        <v>550.65496586725203</v>
      </c>
      <c r="H7712">
        <v>0</v>
      </c>
      <c r="I7712">
        <v>-22.516436534833201</v>
      </c>
      <c r="J7712" s="1">
        <v>0</v>
      </c>
      <c r="K7712" s="1">
        <v>150</v>
      </c>
    </row>
    <row r="7713" spans="1:11">
      <c r="A7713" t="s">
        <v>35</v>
      </c>
      <c r="B7713" t="s">
        <v>130</v>
      </c>
      <c r="C7713" t="s">
        <v>99</v>
      </c>
      <c r="D7713" t="s">
        <v>100</v>
      </c>
      <c r="E7713">
        <v>8</v>
      </c>
      <c r="F7713" t="s">
        <v>88</v>
      </c>
      <c r="G7713">
        <v>550.65496586725203</v>
      </c>
      <c r="H7713">
        <v>0</v>
      </c>
      <c r="I7713">
        <v>-3.53638374503053</v>
      </c>
      <c r="J7713" s="1">
        <v>0</v>
      </c>
      <c r="K7713" s="1">
        <v>150</v>
      </c>
    </row>
    <row r="7714" spans="1:11">
      <c r="A7714" t="s">
        <v>35</v>
      </c>
      <c r="B7714" t="s">
        <v>130</v>
      </c>
      <c r="C7714" t="s">
        <v>99</v>
      </c>
      <c r="D7714" t="s">
        <v>100</v>
      </c>
      <c r="E7714">
        <v>8</v>
      </c>
      <c r="F7714" t="s">
        <v>87</v>
      </c>
      <c r="G7714">
        <v>550.65496586725203</v>
      </c>
      <c r="H7714">
        <v>0</v>
      </c>
      <c r="I7714">
        <v>7.5998545227397099</v>
      </c>
      <c r="J7714" s="1">
        <v>0</v>
      </c>
      <c r="K7714" s="1">
        <v>150</v>
      </c>
    </row>
    <row r="7715" spans="1:11">
      <c r="A7715" t="s">
        <v>35</v>
      </c>
      <c r="B7715" t="s">
        <v>130</v>
      </c>
      <c r="C7715" t="s">
        <v>99</v>
      </c>
      <c r="D7715" t="s">
        <v>100</v>
      </c>
      <c r="E7715">
        <v>8</v>
      </c>
      <c r="F7715" t="s">
        <v>85</v>
      </c>
      <c r="G7715">
        <v>550.65496586725203</v>
      </c>
      <c r="H7715">
        <v>0</v>
      </c>
      <c r="I7715">
        <v>-4.9915826035981503</v>
      </c>
      <c r="J7715" s="1">
        <v>0</v>
      </c>
      <c r="K7715" s="1">
        <v>150</v>
      </c>
    </row>
    <row r="7716" spans="1:11">
      <c r="A7716" t="s">
        <v>35</v>
      </c>
      <c r="B7716" t="s">
        <v>130</v>
      </c>
      <c r="C7716" t="s">
        <v>99</v>
      </c>
      <c r="D7716" t="s">
        <v>100</v>
      </c>
      <c r="E7716">
        <v>8</v>
      </c>
      <c r="F7716" t="s">
        <v>89</v>
      </c>
      <c r="G7716">
        <v>550.65496586725203</v>
      </c>
      <c r="H7716">
        <v>0</v>
      </c>
      <c r="I7716">
        <v>1.4708063435207499</v>
      </c>
      <c r="J7716" s="1">
        <v>0</v>
      </c>
      <c r="K7716" s="1">
        <v>150</v>
      </c>
    </row>
    <row r="7717" spans="1:11">
      <c r="A7717" t="s">
        <v>35</v>
      </c>
      <c r="B7717" t="s">
        <v>130</v>
      </c>
      <c r="C7717" t="s">
        <v>99</v>
      </c>
      <c r="D7717" t="s">
        <v>100</v>
      </c>
      <c r="E7717">
        <v>8</v>
      </c>
      <c r="F7717" t="s">
        <v>55</v>
      </c>
      <c r="G7717">
        <v>550.65496586725203</v>
      </c>
      <c r="H7717">
        <v>0</v>
      </c>
      <c r="I7717">
        <v>-41.180258716543598</v>
      </c>
      <c r="J7717" s="1">
        <v>0</v>
      </c>
      <c r="K7717" s="1">
        <v>150</v>
      </c>
    </row>
    <row r="7718" spans="1:11">
      <c r="A7718" t="s">
        <v>35</v>
      </c>
      <c r="B7718" t="s">
        <v>130</v>
      </c>
      <c r="C7718" t="s">
        <v>99</v>
      </c>
      <c r="D7718" t="s">
        <v>100</v>
      </c>
      <c r="E7718">
        <v>8</v>
      </c>
      <c r="F7718" t="s">
        <v>61</v>
      </c>
      <c r="G7718">
        <v>550.65496586725203</v>
      </c>
      <c r="H7718">
        <v>0</v>
      </c>
      <c r="I7718">
        <v>14.9305393432871</v>
      </c>
      <c r="J7718" s="1">
        <v>0</v>
      </c>
      <c r="K7718" s="1">
        <v>150</v>
      </c>
    </row>
    <row r="7719" spans="1:11">
      <c r="A7719" t="s">
        <v>35</v>
      </c>
      <c r="B7719" t="s">
        <v>130</v>
      </c>
      <c r="C7719" t="s">
        <v>99</v>
      </c>
      <c r="D7719" t="s">
        <v>100</v>
      </c>
      <c r="E7719">
        <v>8</v>
      </c>
      <c r="F7719" t="s">
        <v>60</v>
      </c>
      <c r="G7719">
        <v>550.65496586725203</v>
      </c>
      <c r="H7719">
        <v>0</v>
      </c>
      <c r="I7719">
        <v>15.762498990763699</v>
      </c>
      <c r="J7719" s="1">
        <v>0</v>
      </c>
      <c r="K7719" s="1">
        <v>150</v>
      </c>
    </row>
    <row r="7720" spans="1:11">
      <c r="A7720" t="s">
        <v>35</v>
      </c>
      <c r="B7720" t="s">
        <v>130</v>
      </c>
      <c r="C7720" t="s">
        <v>99</v>
      </c>
      <c r="D7720" t="s">
        <v>100</v>
      </c>
      <c r="E7720">
        <v>8</v>
      </c>
      <c r="F7720" t="s">
        <v>57</v>
      </c>
      <c r="G7720">
        <v>550.65496586725203</v>
      </c>
      <c r="H7720">
        <v>0</v>
      </c>
      <c r="I7720">
        <v>-1.15621318528908</v>
      </c>
      <c r="J7720" s="1">
        <v>0</v>
      </c>
      <c r="K7720" s="1">
        <v>150</v>
      </c>
    </row>
    <row r="7721" spans="1:11">
      <c r="A7721" t="s">
        <v>35</v>
      </c>
      <c r="B7721" t="s">
        <v>130</v>
      </c>
      <c r="C7721" t="s">
        <v>99</v>
      </c>
      <c r="D7721" t="s">
        <v>100</v>
      </c>
      <c r="E7721">
        <v>8</v>
      </c>
      <c r="F7721" t="s">
        <v>59</v>
      </c>
      <c r="G7721">
        <v>550.65496586725203</v>
      </c>
      <c r="H7721">
        <v>0</v>
      </c>
      <c r="I7721">
        <v>25.253306284932901</v>
      </c>
      <c r="J7721" s="1">
        <v>0</v>
      </c>
      <c r="K7721" s="1">
        <v>150</v>
      </c>
    </row>
    <row r="7722" spans="1:11">
      <c r="A7722" t="s">
        <v>35</v>
      </c>
      <c r="B7722" t="s">
        <v>130</v>
      </c>
      <c r="C7722" t="s">
        <v>99</v>
      </c>
      <c r="D7722" t="s">
        <v>100</v>
      </c>
      <c r="E7722">
        <v>8</v>
      </c>
      <c r="F7722" t="s">
        <v>83</v>
      </c>
      <c r="G7722">
        <v>550.65496586725203</v>
      </c>
      <c r="H7722">
        <v>0</v>
      </c>
      <c r="I7722">
        <v>-9.9064214766966394</v>
      </c>
      <c r="J7722" s="1">
        <v>0</v>
      </c>
      <c r="K7722" s="1">
        <v>150</v>
      </c>
    </row>
    <row r="7723" spans="1:11">
      <c r="A7723" t="s">
        <v>35</v>
      </c>
      <c r="B7723" t="s">
        <v>130</v>
      </c>
      <c r="C7723" t="s">
        <v>99</v>
      </c>
      <c r="D7723" t="s">
        <v>100</v>
      </c>
      <c r="E7723">
        <v>8</v>
      </c>
      <c r="F7723" t="s">
        <v>65</v>
      </c>
      <c r="G7723">
        <v>550.65496586725203</v>
      </c>
      <c r="H7723">
        <v>0</v>
      </c>
      <c r="I7723">
        <v>-44.113385831744203</v>
      </c>
      <c r="J7723" s="1">
        <v>0</v>
      </c>
      <c r="K7723" s="1">
        <v>150</v>
      </c>
    </row>
    <row r="7724" spans="1:11">
      <c r="A7724" t="s">
        <v>35</v>
      </c>
      <c r="B7724" t="s">
        <v>130</v>
      </c>
      <c r="C7724" t="s">
        <v>99</v>
      </c>
      <c r="D7724" t="s">
        <v>100</v>
      </c>
      <c r="E7724">
        <v>8</v>
      </c>
      <c r="F7724" t="s">
        <v>64</v>
      </c>
      <c r="G7724">
        <v>550.65496586725203</v>
      </c>
      <c r="H7724">
        <v>0</v>
      </c>
      <c r="I7724">
        <v>124.359605828178</v>
      </c>
      <c r="J7724" s="1">
        <v>0</v>
      </c>
      <c r="K7724" s="1">
        <v>150</v>
      </c>
    </row>
    <row r="7725" spans="1:11">
      <c r="A7725" t="s">
        <v>35</v>
      </c>
      <c r="B7725" t="s">
        <v>130</v>
      </c>
      <c r="C7725" t="s">
        <v>99</v>
      </c>
      <c r="D7725" t="s">
        <v>100</v>
      </c>
      <c r="E7725">
        <v>8</v>
      </c>
      <c r="F7725" t="s">
        <v>17</v>
      </c>
      <c r="G7725">
        <v>550.65496586725203</v>
      </c>
      <c r="H7725">
        <v>0</v>
      </c>
      <c r="I7725">
        <v>-222.395030300804</v>
      </c>
      <c r="J7725" s="1">
        <v>0</v>
      </c>
      <c r="K7725" s="1">
        <v>150</v>
      </c>
    </row>
    <row r="7726" spans="1:11">
      <c r="A7726" t="s">
        <v>35</v>
      </c>
      <c r="B7726" t="s">
        <v>130</v>
      </c>
      <c r="C7726" t="s">
        <v>99</v>
      </c>
      <c r="D7726" t="s">
        <v>100</v>
      </c>
      <c r="E7726">
        <v>8</v>
      </c>
      <c r="F7726" t="s">
        <v>63</v>
      </c>
      <c r="G7726">
        <v>550.65496586725203</v>
      </c>
      <c r="H7726">
        <v>0</v>
      </c>
      <c r="I7726">
        <v>86.511358474547293</v>
      </c>
      <c r="J7726" s="1">
        <v>0</v>
      </c>
      <c r="K7726" s="1">
        <v>150</v>
      </c>
    </row>
    <row r="7727" spans="1:11">
      <c r="A7727" t="s">
        <v>35</v>
      </c>
      <c r="B7727" t="s">
        <v>130</v>
      </c>
      <c r="C7727" t="s">
        <v>99</v>
      </c>
      <c r="D7727" t="s">
        <v>100</v>
      </c>
      <c r="E7727">
        <v>8</v>
      </c>
      <c r="F7727" t="s">
        <v>72</v>
      </c>
      <c r="G7727">
        <v>550.65496586725203</v>
      </c>
      <c r="H7727">
        <v>0</v>
      </c>
      <c r="I7727">
        <v>-295.66215607853599</v>
      </c>
      <c r="J7727" s="1">
        <v>0</v>
      </c>
      <c r="K7727" s="1">
        <v>150</v>
      </c>
    </row>
    <row r="7728" spans="1:11">
      <c r="A7728" t="s">
        <v>35</v>
      </c>
      <c r="B7728" t="s">
        <v>130</v>
      </c>
      <c r="C7728" t="s">
        <v>99</v>
      </c>
      <c r="D7728" t="s">
        <v>100</v>
      </c>
      <c r="E7728">
        <v>9</v>
      </c>
      <c r="F7728" t="s">
        <v>62</v>
      </c>
      <c r="G7728">
        <v>575.19193599652397</v>
      </c>
      <c r="H7728">
        <v>0</v>
      </c>
      <c r="I7728">
        <v>72.191958051864802</v>
      </c>
      <c r="J7728" s="1">
        <v>0</v>
      </c>
      <c r="K7728" s="1">
        <v>150</v>
      </c>
    </row>
    <row r="7729" spans="1:11">
      <c r="A7729" t="s">
        <v>35</v>
      </c>
      <c r="B7729" t="s">
        <v>130</v>
      </c>
      <c r="C7729" t="s">
        <v>99</v>
      </c>
      <c r="D7729" t="s">
        <v>100</v>
      </c>
      <c r="E7729">
        <v>9</v>
      </c>
      <c r="F7729" t="s">
        <v>84</v>
      </c>
      <c r="G7729">
        <v>575.19193599652397</v>
      </c>
      <c r="H7729">
        <v>0</v>
      </c>
      <c r="I7729">
        <v>2.1425250270629101</v>
      </c>
      <c r="J7729" s="1">
        <v>0</v>
      </c>
      <c r="K7729" s="1">
        <v>150</v>
      </c>
    </row>
    <row r="7730" spans="1:11">
      <c r="A7730" t="s">
        <v>35</v>
      </c>
      <c r="B7730" t="s">
        <v>130</v>
      </c>
      <c r="C7730" t="s">
        <v>99</v>
      </c>
      <c r="D7730" t="s">
        <v>100</v>
      </c>
      <c r="E7730">
        <v>9</v>
      </c>
      <c r="F7730" t="s">
        <v>80</v>
      </c>
      <c r="G7730">
        <v>575.19193599652397</v>
      </c>
      <c r="H7730">
        <v>0</v>
      </c>
      <c r="I7730">
        <v>2.89204059321718</v>
      </c>
      <c r="J7730" s="1">
        <v>0</v>
      </c>
      <c r="K7730" s="1">
        <v>150</v>
      </c>
    </row>
    <row r="7731" spans="1:11">
      <c r="A7731" t="s">
        <v>35</v>
      </c>
      <c r="B7731" t="s">
        <v>130</v>
      </c>
      <c r="C7731" t="s">
        <v>99</v>
      </c>
      <c r="D7731" t="s">
        <v>100</v>
      </c>
      <c r="E7731">
        <v>9</v>
      </c>
      <c r="F7731" t="s">
        <v>81</v>
      </c>
      <c r="G7731">
        <v>575.19193599652397</v>
      </c>
      <c r="H7731">
        <v>0</v>
      </c>
      <c r="I7731">
        <v>8.6506698413991696</v>
      </c>
      <c r="J7731" s="1">
        <v>0</v>
      </c>
      <c r="K7731" s="1">
        <v>150</v>
      </c>
    </row>
    <row r="7732" spans="1:11">
      <c r="A7732" t="s">
        <v>35</v>
      </c>
      <c r="B7732" t="s">
        <v>130</v>
      </c>
      <c r="C7732" t="s">
        <v>99</v>
      </c>
      <c r="D7732" t="s">
        <v>100</v>
      </c>
      <c r="E7732">
        <v>9</v>
      </c>
      <c r="F7732" t="s">
        <v>66</v>
      </c>
      <c r="G7732">
        <v>575.19193599652397</v>
      </c>
      <c r="H7732">
        <v>0</v>
      </c>
      <c r="I7732">
        <v>-66.358296242742597</v>
      </c>
      <c r="J7732" s="1">
        <v>0</v>
      </c>
      <c r="K7732" s="1">
        <v>150</v>
      </c>
    </row>
    <row r="7733" spans="1:11">
      <c r="A7733" t="s">
        <v>35</v>
      </c>
      <c r="B7733" t="s">
        <v>130</v>
      </c>
      <c r="C7733" t="s">
        <v>99</v>
      </c>
      <c r="D7733" t="s">
        <v>100</v>
      </c>
      <c r="E7733">
        <v>9</v>
      </c>
      <c r="F7733" t="s">
        <v>56</v>
      </c>
      <c r="G7733">
        <v>575.19193599652397</v>
      </c>
      <c r="H7733">
        <v>0</v>
      </c>
      <c r="I7733">
        <v>-14.758282917167</v>
      </c>
      <c r="J7733" s="1">
        <v>0</v>
      </c>
      <c r="K7733" s="1">
        <v>150</v>
      </c>
    </row>
    <row r="7734" spans="1:11">
      <c r="A7734" t="s">
        <v>35</v>
      </c>
      <c r="B7734" t="s">
        <v>130</v>
      </c>
      <c r="C7734" t="s">
        <v>99</v>
      </c>
      <c r="D7734" t="s">
        <v>100</v>
      </c>
      <c r="E7734">
        <v>9</v>
      </c>
      <c r="F7734" t="s">
        <v>82</v>
      </c>
      <c r="G7734">
        <v>575.19193599652397</v>
      </c>
      <c r="H7734">
        <v>0</v>
      </c>
      <c r="I7734">
        <v>-24.835013773856701</v>
      </c>
      <c r="J7734" s="1">
        <v>0</v>
      </c>
      <c r="K7734" s="1">
        <v>150</v>
      </c>
    </row>
    <row r="7735" spans="1:11">
      <c r="A7735" t="s">
        <v>35</v>
      </c>
      <c r="B7735" t="s">
        <v>130</v>
      </c>
      <c r="C7735" t="s">
        <v>99</v>
      </c>
      <c r="D7735" t="s">
        <v>100</v>
      </c>
      <c r="E7735">
        <v>9</v>
      </c>
      <c r="F7735" t="s">
        <v>88</v>
      </c>
      <c r="G7735">
        <v>575.19193599652397</v>
      </c>
      <c r="H7735">
        <v>0</v>
      </c>
      <c r="I7735">
        <v>-3.89878400972579</v>
      </c>
      <c r="J7735" s="1">
        <v>0</v>
      </c>
      <c r="K7735" s="1">
        <v>150</v>
      </c>
    </row>
    <row r="7736" spans="1:11">
      <c r="A7736" t="s">
        <v>35</v>
      </c>
      <c r="B7736" t="s">
        <v>130</v>
      </c>
      <c r="C7736" t="s">
        <v>99</v>
      </c>
      <c r="D7736" t="s">
        <v>100</v>
      </c>
      <c r="E7736">
        <v>9</v>
      </c>
      <c r="F7736" t="s">
        <v>87</v>
      </c>
      <c r="G7736">
        <v>575.19193599652397</v>
      </c>
      <c r="H7736">
        <v>0</v>
      </c>
      <c r="I7736">
        <v>8.1783665390055997</v>
      </c>
      <c r="J7736" s="1">
        <v>0</v>
      </c>
      <c r="K7736" s="1">
        <v>150</v>
      </c>
    </row>
    <row r="7737" spans="1:11">
      <c r="A7737" t="s">
        <v>35</v>
      </c>
      <c r="B7737" t="s">
        <v>130</v>
      </c>
      <c r="C7737" t="s">
        <v>99</v>
      </c>
      <c r="D7737" t="s">
        <v>100</v>
      </c>
      <c r="E7737">
        <v>9</v>
      </c>
      <c r="F7737" t="s">
        <v>85</v>
      </c>
      <c r="G7737">
        <v>575.19193599652397</v>
      </c>
      <c r="H7737">
        <v>0</v>
      </c>
      <c r="I7737">
        <v>-5.0763058655590596</v>
      </c>
      <c r="J7737" s="1">
        <v>0</v>
      </c>
      <c r="K7737" s="1">
        <v>150</v>
      </c>
    </row>
    <row r="7738" spans="1:11">
      <c r="A7738" t="s">
        <v>35</v>
      </c>
      <c r="B7738" t="s">
        <v>130</v>
      </c>
      <c r="C7738" t="s">
        <v>99</v>
      </c>
      <c r="D7738" t="s">
        <v>100</v>
      </c>
      <c r="E7738">
        <v>9</v>
      </c>
      <c r="F7738" t="s">
        <v>89</v>
      </c>
      <c r="G7738">
        <v>575.19193599652397</v>
      </c>
      <c r="H7738">
        <v>0</v>
      </c>
      <c r="I7738">
        <v>1.09835325777326</v>
      </c>
      <c r="J7738" s="1">
        <v>0</v>
      </c>
      <c r="K7738" s="1">
        <v>150</v>
      </c>
    </row>
    <row r="7739" spans="1:11">
      <c r="A7739" t="s">
        <v>35</v>
      </c>
      <c r="B7739" t="s">
        <v>130</v>
      </c>
      <c r="C7739" t="s">
        <v>99</v>
      </c>
      <c r="D7739" t="s">
        <v>100</v>
      </c>
      <c r="E7739">
        <v>9</v>
      </c>
      <c r="F7739" t="s">
        <v>55</v>
      </c>
      <c r="G7739">
        <v>575.19193599652397</v>
      </c>
      <c r="H7739">
        <v>0</v>
      </c>
      <c r="I7739">
        <v>-47.690890177667697</v>
      </c>
      <c r="J7739" s="1">
        <v>0</v>
      </c>
      <c r="K7739" s="1">
        <v>150</v>
      </c>
    </row>
    <row r="7740" spans="1:11">
      <c r="A7740" t="s">
        <v>35</v>
      </c>
      <c r="B7740" t="s">
        <v>130</v>
      </c>
      <c r="C7740" t="s">
        <v>99</v>
      </c>
      <c r="D7740" t="s">
        <v>100</v>
      </c>
      <c r="E7740">
        <v>9</v>
      </c>
      <c r="F7740" t="s">
        <v>61</v>
      </c>
      <c r="G7740">
        <v>575.19193599652397</v>
      </c>
      <c r="H7740">
        <v>0</v>
      </c>
      <c r="I7740">
        <v>21.9455606869377</v>
      </c>
      <c r="J7740" s="1">
        <v>0</v>
      </c>
      <c r="K7740" s="1">
        <v>150</v>
      </c>
    </row>
    <row r="7741" spans="1:11">
      <c r="A7741" t="s">
        <v>35</v>
      </c>
      <c r="B7741" t="s">
        <v>130</v>
      </c>
      <c r="C7741" t="s">
        <v>99</v>
      </c>
      <c r="D7741" t="s">
        <v>100</v>
      </c>
      <c r="E7741">
        <v>9</v>
      </c>
      <c r="F7741" t="s">
        <v>60</v>
      </c>
      <c r="G7741">
        <v>575.19193599652397</v>
      </c>
      <c r="H7741">
        <v>0</v>
      </c>
      <c r="I7741">
        <v>21.7897477659549</v>
      </c>
      <c r="J7741" s="1">
        <v>0</v>
      </c>
      <c r="K7741" s="1">
        <v>150</v>
      </c>
    </row>
    <row r="7742" spans="1:11">
      <c r="A7742" t="s">
        <v>35</v>
      </c>
      <c r="B7742" t="s">
        <v>130</v>
      </c>
      <c r="C7742" t="s">
        <v>99</v>
      </c>
      <c r="D7742" t="s">
        <v>100</v>
      </c>
      <c r="E7742">
        <v>9</v>
      </c>
      <c r="F7742" t="s">
        <v>57</v>
      </c>
      <c r="G7742">
        <v>575.19193599652397</v>
      </c>
      <c r="H7742">
        <v>0</v>
      </c>
      <c r="I7742">
        <v>-7.0546549765627198</v>
      </c>
      <c r="J7742" s="1">
        <v>0</v>
      </c>
      <c r="K7742" s="1">
        <v>150</v>
      </c>
    </row>
    <row r="7743" spans="1:11">
      <c r="A7743" t="s">
        <v>35</v>
      </c>
      <c r="B7743" t="s">
        <v>130</v>
      </c>
      <c r="C7743" t="s">
        <v>99</v>
      </c>
      <c r="D7743" t="s">
        <v>100</v>
      </c>
      <c r="E7743">
        <v>9</v>
      </c>
      <c r="F7743" t="s">
        <v>59</v>
      </c>
      <c r="G7743">
        <v>575.19193599652397</v>
      </c>
      <c r="H7743">
        <v>0</v>
      </c>
      <c r="I7743">
        <v>29.988070585591501</v>
      </c>
      <c r="J7743" s="1">
        <v>0</v>
      </c>
      <c r="K7743" s="1">
        <v>150</v>
      </c>
    </row>
    <row r="7744" spans="1:11">
      <c r="A7744" t="s">
        <v>35</v>
      </c>
      <c r="B7744" t="s">
        <v>130</v>
      </c>
      <c r="C7744" t="s">
        <v>99</v>
      </c>
      <c r="D7744" t="s">
        <v>100</v>
      </c>
      <c r="E7744">
        <v>9</v>
      </c>
      <c r="F7744" t="s">
        <v>83</v>
      </c>
      <c r="G7744">
        <v>575.19193599652397</v>
      </c>
      <c r="H7744">
        <v>0</v>
      </c>
      <c r="I7744">
        <v>-10.0510882807773</v>
      </c>
      <c r="J7744" s="1">
        <v>0</v>
      </c>
      <c r="K7744" s="1">
        <v>150</v>
      </c>
    </row>
    <row r="7745" spans="1:11">
      <c r="A7745" t="s">
        <v>35</v>
      </c>
      <c r="B7745" t="s">
        <v>130</v>
      </c>
      <c r="C7745" t="s">
        <v>99</v>
      </c>
      <c r="D7745" t="s">
        <v>100</v>
      </c>
      <c r="E7745">
        <v>9</v>
      </c>
      <c r="F7745" t="s">
        <v>65</v>
      </c>
      <c r="G7745">
        <v>575.19193599652397</v>
      </c>
      <c r="H7745">
        <v>0</v>
      </c>
      <c r="I7745">
        <v>-48.468210067007199</v>
      </c>
      <c r="J7745" s="1">
        <v>0</v>
      </c>
      <c r="K7745" s="1">
        <v>150</v>
      </c>
    </row>
    <row r="7746" spans="1:11">
      <c r="A7746" t="s">
        <v>35</v>
      </c>
      <c r="B7746" t="s">
        <v>130</v>
      </c>
      <c r="C7746" t="s">
        <v>99</v>
      </c>
      <c r="D7746" t="s">
        <v>100</v>
      </c>
      <c r="E7746">
        <v>9</v>
      </c>
      <c r="F7746" t="s">
        <v>64</v>
      </c>
      <c r="G7746">
        <v>575.19193599652397</v>
      </c>
      <c r="H7746">
        <v>0</v>
      </c>
      <c r="I7746">
        <v>126.577214931551</v>
      </c>
      <c r="J7746" s="1">
        <v>0</v>
      </c>
      <c r="K7746" s="1">
        <v>150</v>
      </c>
    </row>
    <row r="7747" spans="1:11">
      <c r="A7747" t="s">
        <v>35</v>
      </c>
      <c r="B7747" t="s">
        <v>130</v>
      </c>
      <c r="C7747" t="s">
        <v>99</v>
      </c>
      <c r="D7747" t="s">
        <v>100</v>
      </c>
      <c r="E7747">
        <v>9</v>
      </c>
      <c r="F7747" t="s">
        <v>17</v>
      </c>
      <c r="G7747">
        <v>575.19193599652397</v>
      </c>
      <c r="H7747">
        <v>0</v>
      </c>
      <c r="I7747">
        <v>-230.93191088099601</v>
      </c>
      <c r="J7747" s="1">
        <v>0</v>
      </c>
      <c r="K7747" s="1">
        <v>150</v>
      </c>
    </row>
    <row r="7748" spans="1:11">
      <c r="A7748" t="s">
        <v>35</v>
      </c>
      <c r="B7748" t="s">
        <v>130</v>
      </c>
      <c r="C7748" t="s">
        <v>99</v>
      </c>
      <c r="D7748" t="s">
        <v>100</v>
      </c>
      <c r="E7748">
        <v>9</v>
      </c>
      <c r="F7748" t="s">
        <v>63</v>
      </c>
      <c r="G7748">
        <v>575.19193599652397</v>
      </c>
      <c r="H7748">
        <v>0</v>
      </c>
      <c r="I7748">
        <v>88.800779798582894</v>
      </c>
      <c r="J7748" s="1">
        <v>0</v>
      </c>
      <c r="K7748" s="1">
        <v>150</v>
      </c>
    </row>
    <row r="7749" spans="1:11">
      <c r="A7749" t="s">
        <v>35</v>
      </c>
      <c r="B7749" t="s">
        <v>130</v>
      </c>
      <c r="C7749" t="s">
        <v>99</v>
      </c>
      <c r="D7749" t="s">
        <v>100</v>
      </c>
      <c r="E7749">
        <v>9</v>
      </c>
      <c r="F7749" t="s">
        <v>72</v>
      </c>
      <c r="G7749">
        <v>575.19193599652397</v>
      </c>
      <c r="H7749">
        <v>0</v>
      </c>
      <c r="I7749">
        <v>-308.49024105240602</v>
      </c>
      <c r="J7749" s="1">
        <v>0</v>
      </c>
      <c r="K7749" s="1">
        <v>150</v>
      </c>
    </row>
    <row r="7750" spans="1:11">
      <c r="A7750" t="s">
        <v>35</v>
      </c>
      <c r="B7750" t="s">
        <v>130</v>
      </c>
      <c r="C7750" t="s">
        <v>99</v>
      </c>
      <c r="D7750" t="s">
        <v>100</v>
      </c>
      <c r="E7750">
        <v>10</v>
      </c>
      <c r="F7750" t="s">
        <v>62</v>
      </c>
      <c r="G7750">
        <v>585.87215816055402</v>
      </c>
      <c r="H7750">
        <v>0</v>
      </c>
      <c r="I7750">
        <v>85.693347138403595</v>
      </c>
      <c r="J7750" s="1">
        <v>0</v>
      </c>
      <c r="K7750" s="1">
        <v>150</v>
      </c>
    </row>
    <row r="7751" spans="1:11">
      <c r="A7751" t="s">
        <v>35</v>
      </c>
      <c r="B7751" t="s">
        <v>130</v>
      </c>
      <c r="C7751" t="s">
        <v>99</v>
      </c>
      <c r="D7751" t="s">
        <v>100</v>
      </c>
      <c r="E7751">
        <v>10</v>
      </c>
      <c r="F7751" t="s">
        <v>84</v>
      </c>
      <c r="G7751">
        <v>585.87215816055402</v>
      </c>
      <c r="H7751">
        <v>0</v>
      </c>
      <c r="I7751">
        <v>0.17706625353851899</v>
      </c>
      <c r="J7751" s="1">
        <v>0</v>
      </c>
      <c r="K7751" s="1">
        <v>150</v>
      </c>
    </row>
    <row r="7752" spans="1:11">
      <c r="A7752" t="s">
        <v>35</v>
      </c>
      <c r="B7752" t="s">
        <v>130</v>
      </c>
      <c r="C7752" t="s">
        <v>99</v>
      </c>
      <c r="D7752" t="s">
        <v>100</v>
      </c>
      <c r="E7752">
        <v>10</v>
      </c>
      <c r="F7752" t="s">
        <v>80</v>
      </c>
      <c r="G7752">
        <v>585.87215816055402</v>
      </c>
      <c r="H7752">
        <v>0</v>
      </c>
      <c r="I7752">
        <v>4.1605119498906697</v>
      </c>
      <c r="J7752" s="1">
        <v>0</v>
      </c>
      <c r="K7752" s="1">
        <v>150</v>
      </c>
    </row>
    <row r="7753" spans="1:11">
      <c r="A7753" t="s">
        <v>35</v>
      </c>
      <c r="B7753" t="s">
        <v>130</v>
      </c>
      <c r="C7753" t="s">
        <v>99</v>
      </c>
      <c r="D7753" t="s">
        <v>100</v>
      </c>
      <c r="E7753">
        <v>10</v>
      </c>
      <c r="F7753" t="s">
        <v>81</v>
      </c>
      <c r="G7753">
        <v>585.87215816055402</v>
      </c>
      <c r="H7753">
        <v>0</v>
      </c>
      <c r="I7753">
        <v>9.41362086164294</v>
      </c>
      <c r="J7753" s="1">
        <v>0</v>
      </c>
      <c r="K7753" s="1">
        <v>150</v>
      </c>
    </row>
    <row r="7754" spans="1:11">
      <c r="A7754" t="s">
        <v>35</v>
      </c>
      <c r="B7754" t="s">
        <v>130</v>
      </c>
      <c r="C7754" t="s">
        <v>99</v>
      </c>
      <c r="D7754" t="s">
        <v>100</v>
      </c>
      <c r="E7754">
        <v>10</v>
      </c>
      <c r="F7754" t="s">
        <v>66</v>
      </c>
      <c r="G7754">
        <v>585.87215816055402</v>
      </c>
      <c r="H7754">
        <v>0</v>
      </c>
      <c r="I7754">
        <v>-71.705353203899094</v>
      </c>
      <c r="J7754" s="1">
        <v>0</v>
      </c>
      <c r="K7754" s="1">
        <v>150</v>
      </c>
    </row>
    <row r="7755" spans="1:11">
      <c r="A7755" t="s">
        <v>35</v>
      </c>
      <c r="B7755" t="s">
        <v>130</v>
      </c>
      <c r="C7755" t="s">
        <v>99</v>
      </c>
      <c r="D7755" t="s">
        <v>100</v>
      </c>
      <c r="E7755">
        <v>10</v>
      </c>
      <c r="F7755" t="s">
        <v>56</v>
      </c>
      <c r="G7755">
        <v>585.87215816055402</v>
      </c>
      <c r="H7755">
        <v>0</v>
      </c>
      <c r="I7755">
        <v>-16.412452924808601</v>
      </c>
      <c r="J7755" s="1">
        <v>0</v>
      </c>
      <c r="K7755" s="1">
        <v>150</v>
      </c>
    </row>
    <row r="7756" spans="1:11">
      <c r="A7756" t="s">
        <v>35</v>
      </c>
      <c r="B7756" t="s">
        <v>130</v>
      </c>
      <c r="C7756" t="s">
        <v>99</v>
      </c>
      <c r="D7756" t="s">
        <v>100</v>
      </c>
      <c r="E7756">
        <v>10</v>
      </c>
      <c r="F7756" t="s">
        <v>82</v>
      </c>
      <c r="G7756">
        <v>585.87215816055402</v>
      </c>
      <c r="H7756">
        <v>0</v>
      </c>
      <c r="I7756">
        <v>-25.489544169777801</v>
      </c>
      <c r="J7756" s="1">
        <v>0</v>
      </c>
      <c r="K7756" s="1">
        <v>150</v>
      </c>
    </row>
    <row r="7757" spans="1:11">
      <c r="A7757" t="s">
        <v>35</v>
      </c>
      <c r="B7757" t="s">
        <v>130</v>
      </c>
      <c r="C7757" t="s">
        <v>99</v>
      </c>
      <c r="D7757" t="s">
        <v>100</v>
      </c>
      <c r="E7757">
        <v>10</v>
      </c>
      <c r="F7757" t="s">
        <v>88</v>
      </c>
      <c r="G7757">
        <v>585.87215816055402</v>
      </c>
      <c r="H7757">
        <v>0</v>
      </c>
      <c r="I7757">
        <v>-3.7112473694188499</v>
      </c>
      <c r="J7757" s="1">
        <v>0</v>
      </c>
      <c r="K7757" s="1">
        <v>150</v>
      </c>
    </row>
    <row r="7758" spans="1:11">
      <c r="A7758" t="s">
        <v>35</v>
      </c>
      <c r="B7758" t="s">
        <v>130</v>
      </c>
      <c r="C7758" t="s">
        <v>99</v>
      </c>
      <c r="D7758" t="s">
        <v>100</v>
      </c>
      <c r="E7758">
        <v>10</v>
      </c>
      <c r="F7758" t="s">
        <v>87</v>
      </c>
      <c r="G7758">
        <v>585.87215816055402</v>
      </c>
      <c r="H7758">
        <v>0</v>
      </c>
      <c r="I7758">
        <v>7.2123061544896201</v>
      </c>
      <c r="J7758" s="1">
        <v>0</v>
      </c>
      <c r="K7758" s="1">
        <v>150</v>
      </c>
    </row>
    <row r="7759" spans="1:11">
      <c r="A7759" t="s">
        <v>35</v>
      </c>
      <c r="B7759" t="s">
        <v>130</v>
      </c>
      <c r="C7759" t="s">
        <v>99</v>
      </c>
      <c r="D7759" t="s">
        <v>100</v>
      </c>
      <c r="E7759">
        <v>10</v>
      </c>
      <c r="F7759" t="s">
        <v>85</v>
      </c>
      <c r="G7759">
        <v>585.87215816055402</v>
      </c>
      <c r="H7759">
        <v>0</v>
      </c>
      <c r="I7759">
        <v>-4.20222155212576</v>
      </c>
      <c r="J7759" s="1">
        <v>0</v>
      </c>
      <c r="K7759" s="1">
        <v>150</v>
      </c>
    </row>
    <row r="7760" spans="1:11">
      <c r="A7760" t="s">
        <v>35</v>
      </c>
      <c r="B7760" t="s">
        <v>130</v>
      </c>
      <c r="C7760" t="s">
        <v>99</v>
      </c>
      <c r="D7760" t="s">
        <v>100</v>
      </c>
      <c r="E7760">
        <v>10</v>
      </c>
      <c r="F7760" t="s">
        <v>89</v>
      </c>
      <c r="G7760">
        <v>585.87215816055402</v>
      </c>
      <c r="H7760">
        <v>0</v>
      </c>
      <c r="I7760">
        <v>0.77564259177042305</v>
      </c>
      <c r="J7760" s="1">
        <v>0</v>
      </c>
      <c r="K7760" s="1">
        <v>150</v>
      </c>
    </row>
    <row r="7761" spans="1:11">
      <c r="A7761" t="s">
        <v>35</v>
      </c>
      <c r="B7761" t="s">
        <v>130</v>
      </c>
      <c r="C7761" t="s">
        <v>99</v>
      </c>
      <c r="D7761" t="s">
        <v>100</v>
      </c>
      <c r="E7761">
        <v>10</v>
      </c>
      <c r="F7761" t="s">
        <v>55</v>
      </c>
      <c r="G7761">
        <v>585.87215816055402</v>
      </c>
      <c r="H7761">
        <v>0</v>
      </c>
      <c r="I7761">
        <v>-50.9470987024823</v>
      </c>
      <c r="J7761" s="1">
        <v>0</v>
      </c>
      <c r="K7761" s="1">
        <v>150</v>
      </c>
    </row>
    <row r="7762" spans="1:11">
      <c r="A7762" t="s">
        <v>35</v>
      </c>
      <c r="B7762" t="s">
        <v>130</v>
      </c>
      <c r="C7762" t="s">
        <v>99</v>
      </c>
      <c r="D7762" t="s">
        <v>100</v>
      </c>
      <c r="E7762">
        <v>10</v>
      </c>
      <c r="F7762" t="s">
        <v>61</v>
      </c>
      <c r="G7762">
        <v>585.87215816055402</v>
      </c>
      <c r="H7762">
        <v>0</v>
      </c>
      <c r="I7762">
        <v>32.295990505312503</v>
      </c>
      <c r="J7762" s="1">
        <v>0</v>
      </c>
      <c r="K7762" s="1">
        <v>150</v>
      </c>
    </row>
    <row r="7763" spans="1:11">
      <c r="A7763" t="s">
        <v>35</v>
      </c>
      <c r="B7763" t="s">
        <v>130</v>
      </c>
      <c r="C7763" t="s">
        <v>99</v>
      </c>
      <c r="D7763" t="s">
        <v>100</v>
      </c>
      <c r="E7763">
        <v>10</v>
      </c>
      <c r="F7763" t="s">
        <v>60</v>
      </c>
      <c r="G7763">
        <v>585.87215816055402</v>
      </c>
      <c r="H7763">
        <v>0</v>
      </c>
      <c r="I7763">
        <v>30.741792625151501</v>
      </c>
      <c r="J7763" s="1">
        <v>0</v>
      </c>
      <c r="K7763" s="1">
        <v>150</v>
      </c>
    </row>
    <row r="7764" spans="1:11">
      <c r="A7764" t="s">
        <v>35</v>
      </c>
      <c r="B7764" t="s">
        <v>130</v>
      </c>
      <c r="C7764" t="s">
        <v>99</v>
      </c>
      <c r="D7764" t="s">
        <v>100</v>
      </c>
      <c r="E7764">
        <v>10</v>
      </c>
      <c r="F7764" t="s">
        <v>57</v>
      </c>
      <c r="G7764">
        <v>585.87215816055402</v>
      </c>
      <c r="H7764">
        <v>0</v>
      </c>
      <c r="I7764">
        <v>-10.818930715324999</v>
      </c>
      <c r="J7764" s="1">
        <v>0</v>
      </c>
      <c r="K7764" s="1">
        <v>150</v>
      </c>
    </row>
    <row r="7765" spans="1:11">
      <c r="A7765" t="s">
        <v>35</v>
      </c>
      <c r="B7765" t="s">
        <v>130</v>
      </c>
      <c r="C7765" t="s">
        <v>99</v>
      </c>
      <c r="D7765" t="s">
        <v>100</v>
      </c>
      <c r="E7765">
        <v>10</v>
      </c>
      <c r="F7765" t="s">
        <v>59</v>
      </c>
      <c r="G7765">
        <v>585.87215816055402</v>
      </c>
      <c r="H7765">
        <v>0</v>
      </c>
      <c r="I7765">
        <v>34.237971367743</v>
      </c>
      <c r="J7765" s="1">
        <v>0</v>
      </c>
      <c r="K7765" s="1">
        <v>150</v>
      </c>
    </row>
    <row r="7766" spans="1:11">
      <c r="A7766" t="s">
        <v>35</v>
      </c>
      <c r="B7766" t="s">
        <v>130</v>
      </c>
      <c r="C7766" t="s">
        <v>99</v>
      </c>
      <c r="D7766" t="s">
        <v>100</v>
      </c>
      <c r="E7766">
        <v>10</v>
      </c>
      <c r="F7766" t="s">
        <v>83</v>
      </c>
      <c r="G7766">
        <v>585.87215816055402</v>
      </c>
      <c r="H7766">
        <v>0</v>
      </c>
      <c r="I7766">
        <v>-10.736895780277999</v>
      </c>
      <c r="J7766" s="1">
        <v>0</v>
      </c>
      <c r="K7766" s="1">
        <v>150</v>
      </c>
    </row>
    <row r="7767" spans="1:11">
      <c r="A7767" t="s">
        <v>35</v>
      </c>
      <c r="B7767" t="s">
        <v>130</v>
      </c>
      <c r="C7767" t="s">
        <v>99</v>
      </c>
      <c r="D7767" t="s">
        <v>100</v>
      </c>
      <c r="E7767">
        <v>10</v>
      </c>
      <c r="F7767" t="s">
        <v>65</v>
      </c>
      <c r="G7767">
        <v>585.87215816055402</v>
      </c>
      <c r="H7767">
        <v>0</v>
      </c>
      <c r="I7767">
        <v>-51.422551441695099</v>
      </c>
      <c r="J7767" s="1">
        <v>0</v>
      </c>
      <c r="K7767" s="1">
        <v>150</v>
      </c>
    </row>
    <row r="7768" spans="1:11">
      <c r="A7768" t="s">
        <v>35</v>
      </c>
      <c r="B7768" t="s">
        <v>130</v>
      </c>
      <c r="C7768" t="s">
        <v>99</v>
      </c>
      <c r="D7768" t="s">
        <v>100</v>
      </c>
      <c r="E7768">
        <v>10</v>
      </c>
      <c r="F7768" t="s">
        <v>64</v>
      </c>
      <c r="G7768">
        <v>585.87215816055402</v>
      </c>
      <c r="H7768">
        <v>0</v>
      </c>
      <c r="I7768">
        <v>132.54466214688401</v>
      </c>
      <c r="J7768" s="1">
        <v>0</v>
      </c>
      <c r="K7768" s="1">
        <v>150</v>
      </c>
    </row>
    <row r="7769" spans="1:11">
      <c r="A7769" t="s">
        <v>35</v>
      </c>
      <c r="B7769" t="s">
        <v>130</v>
      </c>
      <c r="C7769" t="s">
        <v>99</v>
      </c>
      <c r="D7769" t="s">
        <v>100</v>
      </c>
      <c r="E7769">
        <v>10</v>
      </c>
      <c r="F7769" t="s">
        <v>17</v>
      </c>
      <c r="G7769">
        <v>585.87215816055402</v>
      </c>
      <c r="H7769">
        <v>0</v>
      </c>
      <c r="I7769">
        <v>-240.03934407589799</v>
      </c>
      <c r="J7769" s="1">
        <v>0</v>
      </c>
      <c r="K7769" s="1">
        <v>150</v>
      </c>
    </row>
    <row r="7770" spans="1:11">
      <c r="A7770" t="s">
        <v>35</v>
      </c>
      <c r="B7770" t="s">
        <v>130</v>
      </c>
      <c r="C7770" t="s">
        <v>99</v>
      </c>
      <c r="D7770" t="s">
        <v>100</v>
      </c>
      <c r="E7770">
        <v>10</v>
      </c>
      <c r="F7770" t="s">
        <v>63</v>
      </c>
      <c r="G7770">
        <v>585.87215816055402</v>
      </c>
      <c r="H7770">
        <v>0</v>
      </c>
      <c r="I7770">
        <v>99.470615299289094</v>
      </c>
      <c r="J7770" s="1">
        <v>0</v>
      </c>
      <c r="K7770" s="1">
        <v>150</v>
      </c>
    </row>
    <row r="7771" spans="1:11">
      <c r="A7771" t="s">
        <v>35</v>
      </c>
      <c r="B7771" t="s">
        <v>130</v>
      </c>
      <c r="C7771" t="s">
        <v>99</v>
      </c>
      <c r="D7771" t="s">
        <v>100</v>
      </c>
      <c r="E7771">
        <v>10</v>
      </c>
      <c r="F7771" t="s">
        <v>72</v>
      </c>
      <c r="G7771">
        <v>585.87215816055402</v>
      </c>
      <c r="H7771">
        <v>0</v>
      </c>
      <c r="I7771">
        <v>-308.24868348730598</v>
      </c>
      <c r="J7771" s="1">
        <v>0</v>
      </c>
      <c r="K7771" s="1">
        <v>150</v>
      </c>
    </row>
    <row r="7772" spans="1:11">
      <c r="A7772" t="s">
        <v>35</v>
      </c>
      <c r="B7772" t="s">
        <v>130</v>
      </c>
      <c r="C7772" t="s">
        <v>99</v>
      </c>
      <c r="D7772" t="s">
        <v>100</v>
      </c>
      <c r="E7772">
        <v>11</v>
      </c>
      <c r="F7772" t="s">
        <v>62</v>
      </c>
      <c r="G7772">
        <v>576.25136952941295</v>
      </c>
      <c r="H7772">
        <v>0</v>
      </c>
      <c r="I7772">
        <v>87.571874713845006</v>
      </c>
      <c r="J7772" s="1">
        <v>0</v>
      </c>
      <c r="K7772" s="1">
        <v>150</v>
      </c>
    </row>
    <row r="7773" spans="1:11">
      <c r="A7773" t="s">
        <v>35</v>
      </c>
      <c r="B7773" t="s">
        <v>130</v>
      </c>
      <c r="C7773" t="s">
        <v>99</v>
      </c>
      <c r="D7773" t="s">
        <v>100</v>
      </c>
      <c r="E7773">
        <v>11</v>
      </c>
      <c r="F7773" t="s">
        <v>84</v>
      </c>
      <c r="G7773">
        <v>576.25136952941295</v>
      </c>
      <c r="H7773">
        <v>0</v>
      </c>
      <c r="I7773">
        <v>2.19107839899306</v>
      </c>
      <c r="J7773" s="1">
        <v>0</v>
      </c>
      <c r="K7773" s="1">
        <v>150</v>
      </c>
    </row>
    <row r="7774" spans="1:11">
      <c r="A7774" t="s">
        <v>35</v>
      </c>
      <c r="B7774" t="s">
        <v>130</v>
      </c>
      <c r="C7774" t="s">
        <v>99</v>
      </c>
      <c r="D7774" t="s">
        <v>100</v>
      </c>
      <c r="E7774">
        <v>11</v>
      </c>
      <c r="F7774" t="s">
        <v>80</v>
      </c>
      <c r="G7774">
        <v>576.25136952941295</v>
      </c>
      <c r="H7774">
        <v>0</v>
      </c>
      <c r="I7774">
        <v>5.4310784130342702</v>
      </c>
      <c r="J7774" s="1">
        <v>0</v>
      </c>
      <c r="K7774" s="1">
        <v>150</v>
      </c>
    </row>
    <row r="7775" spans="1:11">
      <c r="A7775" t="s">
        <v>35</v>
      </c>
      <c r="B7775" t="s">
        <v>130</v>
      </c>
      <c r="C7775" t="s">
        <v>99</v>
      </c>
      <c r="D7775" t="s">
        <v>100</v>
      </c>
      <c r="E7775">
        <v>11</v>
      </c>
      <c r="F7775" t="s">
        <v>81</v>
      </c>
      <c r="G7775">
        <v>576.25136952941295</v>
      </c>
      <c r="H7775">
        <v>0</v>
      </c>
      <c r="I7775">
        <v>4.4432181653792098</v>
      </c>
      <c r="J7775" s="1">
        <v>0</v>
      </c>
      <c r="K7775" s="1">
        <v>150</v>
      </c>
    </row>
    <row r="7776" spans="1:11">
      <c r="A7776" t="s">
        <v>35</v>
      </c>
      <c r="B7776" t="s">
        <v>130</v>
      </c>
      <c r="C7776" t="s">
        <v>99</v>
      </c>
      <c r="D7776" t="s">
        <v>100</v>
      </c>
      <c r="E7776">
        <v>11</v>
      </c>
      <c r="F7776" t="s">
        <v>66</v>
      </c>
      <c r="G7776">
        <v>576.25136952941295</v>
      </c>
      <c r="H7776">
        <v>0</v>
      </c>
      <c r="I7776">
        <v>-74.622940687614502</v>
      </c>
      <c r="J7776" s="1">
        <v>0</v>
      </c>
      <c r="K7776" s="1">
        <v>150</v>
      </c>
    </row>
    <row r="7777" spans="1:11">
      <c r="A7777" t="s">
        <v>35</v>
      </c>
      <c r="B7777" t="s">
        <v>130</v>
      </c>
      <c r="C7777" t="s">
        <v>99</v>
      </c>
      <c r="D7777" t="s">
        <v>100</v>
      </c>
      <c r="E7777">
        <v>11</v>
      </c>
      <c r="F7777" t="s">
        <v>56</v>
      </c>
      <c r="G7777">
        <v>576.25136952941295</v>
      </c>
      <c r="H7777">
        <v>0</v>
      </c>
      <c r="I7777">
        <v>-17.460854249527401</v>
      </c>
      <c r="J7777" s="1">
        <v>0</v>
      </c>
      <c r="K7777" s="1">
        <v>150</v>
      </c>
    </row>
    <row r="7778" spans="1:11">
      <c r="A7778" t="s">
        <v>35</v>
      </c>
      <c r="B7778" t="s">
        <v>130</v>
      </c>
      <c r="C7778" t="s">
        <v>99</v>
      </c>
      <c r="D7778" t="s">
        <v>100</v>
      </c>
      <c r="E7778">
        <v>11</v>
      </c>
      <c r="F7778" t="s">
        <v>82</v>
      </c>
      <c r="G7778">
        <v>576.25136952941295</v>
      </c>
      <c r="H7778">
        <v>0</v>
      </c>
      <c r="I7778">
        <v>-28.4303350794486</v>
      </c>
      <c r="J7778" s="1">
        <v>0</v>
      </c>
      <c r="K7778" s="1">
        <v>150</v>
      </c>
    </row>
    <row r="7779" spans="1:11">
      <c r="A7779" t="s">
        <v>35</v>
      </c>
      <c r="B7779" t="s">
        <v>130</v>
      </c>
      <c r="C7779" t="s">
        <v>99</v>
      </c>
      <c r="D7779" t="s">
        <v>100</v>
      </c>
      <c r="E7779">
        <v>11</v>
      </c>
      <c r="F7779" t="s">
        <v>88</v>
      </c>
      <c r="G7779">
        <v>576.25136952941295</v>
      </c>
      <c r="H7779">
        <v>0</v>
      </c>
      <c r="I7779">
        <v>-2.6130907035846702</v>
      </c>
      <c r="J7779" s="1">
        <v>0</v>
      </c>
      <c r="K7779" s="1">
        <v>150</v>
      </c>
    </row>
    <row r="7780" spans="1:11">
      <c r="A7780" t="s">
        <v>35</v>
      </c>
      <c r="B7780" t="s">
        <v>130</v>
      </c>
      <c r="C7780" t="s">
        <v>99</v>
      </c>
      <c r="D7780" t="s">
        <v>100</v>
      </c>
      <c r="E7780">
        <v>11</v>
      </c>
      <c r="F7780" t="s">
        <v>87</v>
      </c>
      <c r="G7780">
        <v>576.25136952941295</v>
      </c>
      <c r="H7780">
        <v>0</v>
      </c>
      <c r="I7780">
        <v>4.1141295749758298</v>
      </c>
      <c r="J7780" s="1">
        <v>0</v>
      </c>
      <c r="K7780" s="1">
        <v>150</v>
      </c>
    </row>
    <row r="7781" spans="1:11">
      <c r="A7781" t="s">
        <v>35</v>
      </c>
      <c r="B7781" t="s">
        <v>130</v>
      </c>
      <c r="C7781" t="s">
        <v>99</v>
      </c>
      <c r="D7781" t="s">
        <v>100</v>
      </c>
      <c r="E7781">
        <v>11</v>
      </c>
      <c r="F7781" t="s">
        <v>85</v>
      </c>
      <c r="G7781">
        <v>576.25136952941295</v>
      </c>
      <c r="H7781">
        <v>0</v>
      </c>
      <c r="I7781">
        <v>-2.0541899218270099</v>
      </c>
      <c r="J7781" s="1">
        <v>0</v>
      </c>
      <c r="K7781" s="1">
        <v>150</v>
      </c>
    </row>
    <row r="7782" spans="1:11">
      <c r="A7782" t="s">
        <v>35</v>
      </c>
      <c r="B7782" t="s">
        <v>130</v>
      </c>
      <c r="C7782" t="s">
        <v>99</v>
      </c>
      <c r="D7782" t="s">
        <v>100</v>
      </c>
      <c r="E7782">
        <v>11</v>
      </c>
      <c r="F7782" t="s">
        <v>89</v>
      </c>
      <c r="G7782">
        <v>576.25136952941295</v>
      </c>
      <c r="H7782">
        <v>0</v>
      </c>
      <c r="I7782">
        <v>0.49042594587930499</v>
      </c>
      <c r="J7782" s="1">
        <v>0</v>
      </c>
      <c r="K7782" s="1">
        <v>150</v>
      </c>
    </row>
    <row r="7783" spans="1:11">
      <c r="A7783" t="s">
        <v>35</v>
      </c>
      <c r="B7783" t="s">
        <v>130</v>
      </c>
      <c r="C7783" t="s">
        <v>99</v>
      </c>
      <c r="D7783" t="s">
        <v>100</v>
      </c>
      <c r="E7783">
        <v>11</v>
      </c>
      <c r="F7783" t="s">
        <v>55</v>
      </c>
      <c r="G7783">
        <v>576.25136952941295</v>
      </c>
      <c r="H7783">
        <v>0</v>
      </c>
      <c r="I7783">
        <v>-51.7618699445473</v>
      </c>
      <c r="J7783" s="1">
        <v>0</v>
      </c>
      <c r="K7783" s="1">
        <v>150</v>
      </c>
    </row>
    <row r="7784" spans="1:11">
      <c r="A7784" t="s">
        <v>35</v>
      </c>
      <c r="B7784" t="s">
        <v>130</v>
      </c>
      <c r="C7784" t="s">
        <v>99</v>
      </c>
      <c r="D7784" t="s">
        <v>100</v>
      </c>
      <c r="E7784">
        <v>11</v>
      </c>
      <c r="F7784" t="s">
        <v>61</v>
      </c>
      <c r="G7784">
        <v>576.25136952941295</v>
      </c>
      <c r="H7784">
        <v>0</v>
      </c>
      <c r="I7784">
        <v>36.695948205261303</v>
      </c>
      <c r="J7784" s="1">
        <v>0</v>
      </c>
      <c r="K7784" s="1">
        <v>150</v>
      </c>
    </row>
    <row r="7785" spans="1:11">
      <c r="A7785" t="s">
        <v>35</v>
      </c>
      <c r="B7785" t="s">
        <v>130</v>
      </c>
      <c r="C7785" t="s">
        <v>99</v>
      </c>
      <c r="D7785" t="s">
        <v>100</v>
      </c>
      <c r="E7785">
        <v>11</v>
      </c>
      <c r="F7785" t="s">
        <v>60</v>
      </c>
      <c r="G7785">
        <v>576.25136952941295</v>
      </c>
      <c r="H7785">
        <v>0</v>
      </c>
      <c r="I7785">
        <v>36.589628602569697</v>
      </c>
      <c r="J7785" s="1">
        <v>0</v>
      </c>
      <c r="K7785" s="1">
        <v>150</v>
      </c>
    </row>
    <row r="7786" spans="1:11">
      <c r="A7786" t="s">
        <v>35</v>
      </c>
      <c r="B7786" t="s">
        <v>130</v>
      </c>
      <c r="C7786" t="s">
        <v>99</v>
      </c>
      <c r="D7786" t="s">
        <v>100</v>
      </c>
      <c r="E7786">
        <v>11</v>
      </c>
      <c r="F7786" t="s">
        <v>57</v>
      </c>
      <c r="G7786">
        <v>576.25136952941295</v>
      </c>
      <c r="H7786">
        <v>0</v>
      </c>
      <c r="I7786">
        <v>-13.067796680897301</v>
      </c>
      <c r="J7786" s="1">
        <v>0</v>
      </c>
      <c r="K7786" s="1">
        <v>150</v>
      </c>
    </row>
    <row r="7787" spans="1:11">
      <c r="A7787" t="s">
        <v>35</v>
      </c>
      <c r="B7787" t="s">
        <v>130</v>
      </c>
      <c r="C7787" t="s">
        <v>99</v>
      </c>
      <c r="D7787" t="s">
        <v>100</v>
      </c>
      <c r="E7787">
        <v>11</v>
      </c>
      <c r="F7787" t="s">
        <v>59</v>
      </c>
      <c r="G7787">
        <v>576.25136952941295</v>
      </c>
      <c r="H7787">
        <v>0</v>
      </c>
      <c r="I7787">
        <v>36.107465280765403</v>
      </c>
      <c r="J7787" s="1">
        <v>0</v>
      </c>
      <c r="K7787" s="1">
        <v>150</v>
      </c>
    </row>
    <row r="7788" spans="1:11">
      <c r="A7788" t="s">
        <v>35</v>
      </c>
      <c r="B7788" t="s">
        <v>130</v>
      </c>
      <c r="C7788" t="s">
        <v>99</v>
      </c>
      <c r="D7788" t="s">
        <v>100</v>
      </c>
      <c r="E7788">
        <v>11</v>
      </c>
      <c r="F7788" t="s">
        <v>83</v>
      </c>
      <c r="G7788">
        <v>576.25136952941295</v>
      </c>
      <c r="H7788">
        <v>0</v>
      </c>
      <c r="I7788">
        <v>-9.3577082475073006</v>
      </c>
      <c r="J7788" s="1">
        <v>0</v>
      </c>
      <c r="K7788" s="1">
        <v>150</v>
      </c>
    </row>
    <row r="7789" spans="1:11">
      <c r="A7789" t="s">
        <v>35</v>
      </c>
      <c r="B7789" t="s">
        <v>130</v>
      </c>
      <c r="C7789" t="s">
        <v>99</v>
      </c>
      <c r="D7789" t="s">
        <v>100</v>
      </c>
      <c r="E7789">
        <v>11</v>
      </c>
      <c r="F7789" t="s">
        <v>65</v>
      </c>
      <c r="G7789">
        <v>576.25136952941295</v>
      </c>
      <c r="H7789">
        <v>0</v>
      </c>
      <c r="I7789">
        <v>-53.180688267353197</v>
      </c>
      <c r="J7789" s="1">
        <v>0</v>
      </c>
      <c r="K7789" s="1">
        <v>150</v>
      </c>
    </row>
    <row r="7790" spans="1:11">
      <c r="A7790" t="s">
        <v>35</v>
      </c>
      <c r="B7790" t="s">
        <v>130</v>
      </c>
      <c r="C7790" t="s">
        <v>99</v>
      </c>
      <c r="D7790" t="s">
        <v>100</v>
      </c>
      <c r="E7790">
        <v>11</v>
      </c>
      <c r="F7790" t="s">
        <v>64</v>
      </c>
      <c r="G7790">
        <v>576.25136952941295</v>
      </c>
      <c r="H7790">
        <v>0</v>
      </c>
      <c r="I7790">
        <v>133.57647484762799</v>
      </c>
      <c r="J7790" s="1">
        <v>0</v>
      </c>
      <c r="K7790" s="1">
        <v>150</v>
      </c>
    </row>
    <row r="7791" spans="1:11">
      <c r="A7791" t="s">
        <v>35</v>
      </c>
      <c r="B7791" t="s">
        <v>130</v>
      </c>
      <c r="C7791" t="s">
        <v>99</v>
      </c>
      <c r="D7791" t="s">
        <v>100</v>
      </c>
      <c r="E7791">
        <v>11</v>
      </c>
      <c r="F7791" t="s">
        <v>17</v>
      </c>
      <c r="G7791">
        <v>576.25136952941295</v>
      </c>
      <c r="H7791">
        <v>0</v>
      </c>
      <c r="I7791">
        <v>-243.81206456895799</v>
      </c>
      <c r="J7791" s="1">
        <v>0</v>
      </c>
      <c r="K7791" s="1">
        <v>150</v>
      </c>
    </row>
    <row r="7792" spans="1:11">
      <c r="A7792" t="s">
        <v>35</v>
      </c>
      <c r="B7792" t="s">
        <v>130</v>
      </c>
      <c r="C7792" t="s">
        <v>99</v>
      </c>
      <c r="D7792" t="s">
        <v>100</v>
      </c>
      <c r="E7792">
        <v>11</v>
      </c>
      <c r="F7792" t="s">
        <v>63</v>
      </c>
      <c r="G7792">
        <v>576.25136952941295</v>
      </c>
      <c r="H7792">
        <v>0</v>
      </c>
      <c r="I7792">
        <v>106.617367117284</v>
      </c>
      <c r="J7792" s="1">
        <v>0</v>
      </c>
      <c r="K7792" s="1">
        <v>150</v>
      </c>
    </row>
    <row r="7793" spans="1:11">
      <c r="A7793" t="s">
        <v>35</v>
      </c>
      <c r="B7793" t="s">
        <v>130</v>
      </c>
      <c r="C7793" t="s">
        <v>99</v>
      </c>
      <c r="D7793" t="s">
        <v>100</v>
      </c>
      <c r="E7793">
        <v>11</v>
      </c>
      <c r="F7793" t="s">
        <v>72</v>
      </c>
      <c r="G7793">
        <v>576.25136952941295</v>
      </c>
      <c r="H7793">
        <v>0</v>
      </c>
      <c r="I7793">
        <v>-299.36667062353803</v>
      </c>
      <c r="J7793" s="1">
        <v>0</v>
      </c>
      <c r="K7793" s="1">
        <v>150</v>
      </c>
    </row>
    <row r="7794" spans="1:11">
      <c r="A7794" t="s">
        <v>35</v>
      </c>
      <c r="B7794" t="s">
        <v>130</v>
      </c>
      <c r="C7794" t="s">
        <v>99</v>
      </c>
      <c r="D7794" t="s">
        <v>100</v>
      </c>
      <c r="E7794">
        <v>12</v>
      </c>
      <c r="F7794" t="s">
        <v>62</v>
      </c>
      <c r="G7794">
        <v>570.40541051068499</v>
      </c>
      <c r="H7794">
        <v>0</v>
      </c>
      <c r="I7794">
        <v>84.530899980766605</v>
      </c>
      <c r="J7794" s="1">
        <v>0</v>
      </c>
      <c r="K7794" s="1">
        <v>150</v>
      </c>
    </row>
    <row r="7795" spans="1:11">
      <c r="A7795" t="s">
        <v>35</v>
      </c>
      <c r="B7795" t="s">
        <v>130</v>
      </c>
      <c r="C7795" t="s">
        <v>99</v>
      </c>
      <c r="D7795" t="s">
        <v>100</v>
      </c>
      <c r="E7795">
        <v>12</v>
      </c>
      <c r="F7795" t="s">
        <v>84</v>
      </c>
      <c r="G7795">
        <v>570.40541051068499</v>
      </c>
      <c r="H7795">
        <v>0</v>
      </c>
      <c r="I7795">
        <v>3.7605687136891999</v>
      </c>
      <c r="J7795" s="1">
        <v>0</v>
      </c>
      <c r="K7795" s="1">
        <v>150</v>
      </c>
    </row>
    <row r="7796" spans="1:11">
      <c r="A7796" t="s">
        <v>35</v>
      </c>
      <c r="B7796" t="s">
        <v>130</v>
      </c>
      <c r="C7796" t="s">
        <v>99</v>
      </c>
      <c r="D7796" t="s">
        <v>100</v>
      </c>
      <c r="E7796">
        <v>12</v>
      </c>
      <c r="F7796" t="s">
        <v>80</v>
      </c>
      <c r="G7796">
        <v>570.40541051068499</v>
      </c>
      <c r="H7796">
        <v>0</v>
      </c>
      <c r="I7796">
        <v>7.0821552943111303</v>
      </c>
      <c r="J7796" s="1">
        <v>0</v>
      </c>
      <c r="K7796" s="1">
        <v>150</v>
      </c>
    </row>
    <row r="7797" spans="1:11">
      <c r="A7797" t="s">
        <v>35</v>
      </c>
      <c r="B7797" t="s">
        <v>130</v>
      </c>
      <c r="C7797" t="s">
        <v>99</v>
      </c>
      <c r="D7797" t="s">
        <v>100</v>
      </c>
      <c r="E7797">
        <v>12</v>
      </c>
      <c r="F7797" t="s">
        <v>81</v>
      </c>
      <c r="G7797">
        <v>570.40541051068499</v>
      </c>
      <c r="H7797">
        <v>0</v>
      </c>
      <c r="I7797">
        <v>0.56193768035865499</v>
      </c>
      <c r="J7797" s="1">
        <v>0</v>
      </c>
      <c r="K7797" s="1">
        <v>150</v>
      </c>
    </row>
    <row r="7798" spans="1:11">
      <c r="A7798" t="s">
        <v>35</v>
      </c>
      <c r="B7798" t="s">
        <v>130</v>
      </c>
      <c r="C7798" t="s">
        <v>99</v>
      </c>
      <c r="D7798" t="s">
        <v>100</v>
      </c>
      <c r="E7798">
        <v>12</v>
      </c>
      <c r="F7798" t="s">
        <v>66</v>
      </c>
      <c r="G7798">
        <v>570.40541051068499</v>
      </c>
      <c r="H7798">
        <v>0</v>
      </c>
      <c r="I7798">
        <v>-77.004843628997804</v>
      </c>
      <c r="J7798" s="1">
        <v>0</v>
      </c>
      <c r="K7798" s="1">
        <v>150</v>
      </c>
    </row>
    <row r="7799" spans="1:11">
      <c r="A7799" t="s">
        <v>35</v>
      </c>
      <c r="B7799" t="s">
        <v>130</v>
      </c>
      <c r="C7799" t="s">
        <v>99</v>
      </c>
      <c r="D7799" t="s">
        <v>100</v>
      </c>
      <c r="E7799">
        <v>12</v>
      </c>
      <c r="F7799" t="s">
        <v>56</v>
      </c>
      <c r="G7799">
        <v>570.40541051068499</v>
      </c>
      <c r="H7799">
        <v>0</v>
      </c>
      <c r="I7799">
        <v>-18.951731908089702</v>
      </c>
      <c r="J7799" s="1">
        <v>0</v>
      </c>
      <c r="K7799" s="1">
        <v>150</v>
      </c>
    </row>
    <row r="7800" spans="1:11">
      <c r="A7800" t="s">
        <v>35</v>
      </c>
      <c r="B7800" t="s">
        <v>130</v>
      </c>
      <c r="C7800" t="s">
        <v>99</v>
      </c>
      <c r="D7800" t="s">
        <v>100</v>
      </c>
      <c r="E7800">
        <v>12</v>
      </c>
      <c r="F7800" t="s">
        <v>82</v>
      </c>
      <c r="G7800">
        <v>570.40541051068499</v>
      </c>
      <c r="H7800">
        <v>0</v>
      </c>
      <c r="I7800">
        <v>-31.028463706475101</v>
      </c>
      <c r="J7800" s="1">
        <v>0</v>
      </c>
      <c r="K7800" s="1">
        <v>150</v>
      </c>
    </row>
    <row r="7801" spans="1:11">
      <c r="A7801" t="s">
        <v>35</v>
      </c>
      <c r="B7801" t="s">
        <v>130</v>
      </c>
      <c r="C7801" t="s">
        <v>99</v>
      </c>
      <c r="D7801" t="s">
        <v>100</v>
      </c>
      <c r="E7801">
        <v>12</v>
      </c>
      <c r="F7801" t="s">
        <v>88</v>
      </c>
      <c r="G7801">
        <v>570.40541051068499</v>
      </c>
      <c r="H7801">
        <v>0</v>
      </c>
      <c r="I7801">
        <v>-2.2820681582483302</v>
      </c>
      <c r="J7801" s="1">
        <v>0</v>
      </c>
      <c r="K7801" s="1">
        <v>150</v>
      </c>
    </row>
    <row r="7802" spans="1:11">
      <c r="A7802" t="s">
        <v>35</v>
      </c>
      <c r="B7802" t="s">
        <v>130</v>
      </c>
      <c r="C7802" t="s">
        <v>99</v>
      </c>
      <c r="D7802" t="s">
        <v>100</v>
      </c>
      <c r="E7802">
        <v>12</v>
      </c>
      <c r="F7802" t="s">
        <v>87</v>
      </c>
      <c r="G7802">
        <v>570.40541051068499</v>
      </c>
      <c r="H7802">
        <v>0</v>
      </c>
      <c r="I7802">
        <v>2.82659832109033</v>
      </c>
      <c r="J7802" s="1">
        <v>0</v>
      </c>
      <c r="K7802" s="1">
        <v>150</v>
      </c>
    </row>
    <row r="7803" spans="1:11">
      <c r="A7803" t="s">
        <v>35</v>
      </c>
      <c r="B7803" t="s">
        <v>130</v>
      </c>
      <c r="C7803" t="s">
        <v>99</v>
      </c>
      <c r="D7803" t="s">
        <v>100</v>
      </c>
      <c r="E7803">
        <v>12</v>
      </c>
      <c r="F7803" t="s">
        <v>85</v>
      </c>
      <c r="G7803">
        <v>570.40541051068499</v>
      </c>
      <c r="H7803">
        <v>0</v>
      </c>
      <c r="I7803">
        <v>-1.2117535966194799</v>
      </c>
      <c r="J7803" s="1">
        <v>0</v>
      </c>
      <c r="K7803" s="1">
        <v>150</v>
      </c>
    </row>
    <row r="7804" spans="1:11">
      <c r="A7804" t="s">
        <v>35</v>
      </c>
      <c r="B7804" t="s">
        <v>130</v>
      </c>
      <c r="C7804" t="s">
        <v>99</v>
      </c>
      <c r="D7804" t="s">
        <v>100</v>
      </c>
      <c r="E7804">
        <v>12</v>
      </c>
      <c r="F7804" t="s">
        <v>89</v>
      </c>
      <c r="G7804">
        <v>570.40541051068499</v>
      </c>
      <c r="H7804">
        <v>0</v>
      </c>
      <c r="I7804">
        <v>0.43677853933557098</v>
      </c>
      <c r="J7804" s="1">
        <v>0</v>
      </c>
      <c r="K7804" s="1">
        <v>150</v>
      </c>
    </row>
    <row r="7805" spans="1:11">
      <c r="A7805" t="s">
        <v>35</v>
      </c>
      <c r="B7805" t="s">
        <v>130</v>
      </c>
      <c r="C7805" t="s">
        <v>99</v>
      </c>
      <c r="D7805" t="s">
        <v>100</v>
      </c>
      <c r="E7805">
        <v>12</v>
      </c>
      <c r="F7805" t="s">
        <v>55</v>
      </c>
      <c r="G7805">
        <v>570.40541051068499</v>
      </c>
      <c r="H7805">
        <v>0</v>
      </c>
      <c r="I7805">
        <v>-52.784700467233698</v>
      </c>
      <c r="J7805" s="1">
        <v>0</v>
      </c>
      <c r="K7805" s="1">
        <v>150</v>
      </c>
    </row>
    <row r="7806" spans="1:11">
      <c r="A7806" t="s">
        <v>35</v>
      </c>
      <c r="B7806" t="s">
        <v>130</v>
      </c>
      <c r="C7806" t="s">
        <v>99</v>
      </c>
      <c r="D7806" t="s">
        <v>100</v>
      </c>
      <c r="E7806">
        <v>12</v>
      </c>
      <c r="F7806" t="s">
        <v>61</v>
      </c>
      <c r="G7806">
        <v>570.40541051068499</v>
      </c>
      <c r="H7806">
        <v>0</v>
      </c>
      <c r="I7806">
        <v>34.1433039460575</v>
      </c>
      <c r="J7806" s="1">
        <v>0</v>
      </c>
      <c r="K7806" s="1">
        <v>150</v>
      </c>
    </row>
    <row r="7807" spans="1:11">
      <c r="A7807" t="s">
        <v>35</v>
      </c>
      <c r="B7807" t="s">
        <v>130</v>
      </c>
      <c r="C7807" t="s">
        <v>99</v>
      </c>
      <c r="D7807" t="s">
        <v>100</v>
      </c>
      <c r="E7807">
        <v>12</v>
      </c>
      <c r="F7807" t="s">
        <v>60</v>
      </c>
      <c r="G7807">
        <v>570.40541051068499</v>
      </c>
      <c r="H7807">
        <v>0</v>
      </c>
      <c r="I7807">
        <v>35.090113470926298</v>
      </c>
      <c r="J7807" s="1">
        <v>0</v>
      </c>
      <c r="K7807" s="1">
        <v>150</v>
      </c>
    </row>
    <row r="7808" spans="1:11">
      <c r="A7808" t="s">
        <v>35</v>
      </c>
      <c r="B7808" t="s">
        <v>130</v>
      </c>
      <c r="C7808" t="s">
        <v>99</v>
      </c>
      <c r="D7808" t="s">
        <v>100</v>
      </c>
      <c r="E7808">
        <v>12</v>
      </c>
      <c r="F7808" t="s">
        <v>57</v>
      </c>
      <c r="G7808">
        <v>570.40541051068499</v>
      </c>
      <c r="H7808">
        <v>0</v>
      </c>
      <c r="I7808">
        <v>-15.3264539644848</v>
      </c>
      <c r="J7808" s="1">
        <v>0</v>
      </c>
      <c r="K7808" s="1">
        <v>150</v>
      </c>
    </row>
    <row r="7809" spans="1:11">
      <c r="A7809" t="s">
        <v>35</v>
      </c>
      <c r="B7809" t="s">
        <v>130</v>
      </c>
      <c r="C7809" t="s">
        <v>99</v>
      </c>
      <c r="D7809" t="s">
        <v>100</v>
      </c>
      <c r="E7809">
        <v>12</v>
      </c>
      <c r="F7809" t="s">
        <v>59</v>
      </c>
      <c r="G7809">
        <v>570.40541051068499</v>
      </c>
      <c r="H7809">
        <v>0</v>
      </c>
      <c r="I7809">
        <v>33.854654029815201</v>
      </c>
      <c r="J7809" s="1">
        <v>0</v>
      </c>
      <c r="K7809" s="1">
        <v>150</v>
      </c>
    </row>
    <row r="7810" spans="1:11">
      <c r="A7810" t="s">
        <v>35</v>
      </c>
      <c r="B7810" t="s">
        <v>130</v>
      </c>
      <c r="C7810" t="s">
        <v>99</v>
      </c>
      <c r="D7810" t="s">
        <v>100</v>
      </c>
      <c r="E7810">
        <v>12</v>
      </c>
      <c r="F7810" t="s">
        <v>83</v>
      </c>
      <c r="G7810">
        <v>570.40541051068499</v>
      </c>
      <c r="H7810">
        <v>0</v>
      </c>
      <c r="I7810">
        <v>-9.9119388349332098</v>
      </c>
      <c r="J7810" s="1">
        <v>0</v>
      </c>
      <c r="K7810" s="1">
        <v>150</v>
      </c>
    </row>
    <row r="7811" spans="1:11">
      <c r="A7811" t="s">
        <v>35</v>
      </c>
      <c r="B7811" t="s">
        <v>130</v>
      </c>
      <c r="C7811" t="s">
        <v>99</v>
      </c>
      <c r="D7811" t="s">
        <v>100</v>
      </c>
      <c r="E7811">
        <v>12</v>
      </c>
      <c r="F7811" t="s">
        <v>65</v>
      </c>
      <c r="G7811">
        <v>570.40541051068499</v>
      </c>
      <c r="H7811">
        <v>0</v>
      </c>
      <c r="I7811">
        <v>-54.578778608393698</v>
      </c>
      <c r="J7811" s="1">
        <v>0</v>
      </c>
      <c r="K7811" s="1">
        <v>150</v>
      </c>
    </row>
    <row r="7812" spans="1:11">
      <c r="A7812" t="s">
        <v>35</v>
      </c>
      <c r="B7812" t="s">
        <v>130</v>
      </c>
      <c r="C7812" t="s">
        <v>99</v>
      </c>
      <c r="D7812" t="s">
        <v>100</v>
      </c>
      <c r="E7812">
        <v>12</v>
      </c>
      <c r="F7812" t="s">
        <v>64</v>
      </c>
      <c r="G7812">
        <v>570.40541051068499</v>
      </c>
      <c r="H7812">
        <v>0</v>
      </c>
      <c r="I7812">
        <v>133.64334893790101</v>
      </c>
      <c r="J7812" s="1">
        <v>0</v>
      </c>
      <c r="K7812" s="1">
        <v>150</v>
      </c>
    </row>
    <row r="7813" spans="1:11">
      <c r="A7813" t="s">
        <v>35</v>
      </c>
      <c r="B7813" t="s">
        <v>130</v>
      </c>
      <c r="C7813" t="s">
        <v>99</v>
      </c>
      <c r="D7813" t="s">
        <v>100</v>
      </c>
      <c r="E7813">
        <v>12</v>
      </c>
      <c r="F7813" t="s">
        <v>17</v>
      </c>
      <c r="G7813">
        <v>570.40541051068499</v>
      </c>
      <c r="H7813">
        <v>0</v>
      </c>
      <c r="I7813">
        <v>-250.26761227579601</v>
      </c>
      <c r="J7813" s="1">
        <v>0</v>
      </c>
      <c r="K7813" s="1">
        <v>150</v>
      </c>
    </row>
    <row r="7814" spans="1:11">
      <c r="A7814" t="s">
        <v>35</v>
      </c>
      <c r="B7814" t="s">
        <v>130</v>
      </c>
      <c r="C7814" t="s">
        <v>99</v>
      </c>
      <c r="D7814" t="s">
        <v>100</v>
      </c>
      <c r="E7814">
        <v>12</v>
      </c>
      <c r="F7814" t="s">
        <v>63</v>
      </c>
      <c r="G7814">
        <v>570.40541051068499</v>
      </c>
      <c r="H7814">
        <v>0</v>
      </c>
      <c r="I7814">
        <v>104.502061583526</v>
      </c>
      <c r="J7814" s="1">
        <v>0</v>
      </c>
      <c r="K7814" s="1">
        <v>150</v>
      </c>
    </row>
    <row r="7815" spans="1:11">
      <c r="A7815" t="s">
        <v>35</v>
      </c>
      <c r="B7815" t="s">
        <v>130</v>
      </c>
      <c r="C7815" t="s">
        <v>99</v>
      </c>
      <c r="D7815" t="s">
        <v>100</v>
      </c>
      <c r="E7815">
        <v>12</v>
      </c>
      <c r="F7815" t="s">
        <v>72</v>
      </c>
      <c r="G7815">
        <v>570.40541051068499</v>
      </c>
      <c r="H7815">
        <v>0</v>
      </c>
      <c r="I7815">
        <v>-291.73870458219602</v>
      </c>
      <c r="J7815" s="1">
        <v>0</v>
      </c>
      <c r="K7815" s="1">
        <v>150</v>
      </c>
    </row>
    <row r="7816" spans="1:11">
      <c r="A7816" t="s">
        <v>35</v>
      </c>
      <c r="B7816" t="s">
        <v>130</v>
      </c>
      <c r="C7816" t="s">
        <v>99</v>
      </c>
      <c r="D7816" t="s">
        <v>100</v>
      </c>
      <c r="E7816">
        <v>13</v>
      </c>
      <c r="F7816" t="s">
        <v>62</v>
      </c>
      <c r="G7816">
        <v>572.94866397205499</v>
      </c>
      <c r="H7816">
        <v>0</v>
      </c>
      <c r="I7816">
        <v>85.204117182401504</v>
      </c>
      <c r="J7816" s="1">
        <v>0</v>
      </c>
      <c r="K7816" s="1">
        <v>150</v>
      </c>
    </row>
    <row r="7817" spans="1:11">
      <c r="A7817" t="s">
        <v>35</v>
      </c>
      <c r="B7817" t="s">
        <v>130</v>
      </c>
      <c r="C7817" t="s">
        <v>99</v>
      </c>
      <c r="D7817" t="s">
        <v>100</v>
      </c>
      <c r="E7817">
        <v>13</v>
      </c>
      <c r="F7817" t="s">
        <v>84</v>
      </c>
      <c r="G7817">
        <v>572.94866397205499</v>
      </c>
      <c r="H7817">
        <v>0</v>
      </c>
      <c r="I7817">
        <v>5.5802790415088399</v>
      </c>
      <c r="J7817" s="1">
        <v>0</v>
      </c>
      <c r="K7817" s="1">
        <v>150</v>
      </c>
    </row>
    <row r="7818" spans="1:11">
      <c r="A7818" t="s">
        <v>35</v>
      </c>
      <c r="B7818" t="s">
        <v>130</v>
      </c>
      <c r="C7818" t="s">
        <v>99</v>
      </c>
      <c r="D7818" t="s">
        <v>100</v>
      </c>
      <c r="E7818">
        <v>13</v>
      </c>
      <c r="F7818" t="s">
        <v>80</v>
      </c>
      <c r="G7818">
        <v>572.94866397205499</v>
      </c>
      <c r="H7818">
        <v>0</v>
      </c>
      <c r="I7818">
        <v>8.3658719694586097</v>
      </c>
      <c r="J7818" s="1">
        <v>0</v>
      </c>
      <c r="K7818" s="1">
        <v>150</v>
      </c>
    </row>
    <row r="7819" spans="1:11">
      <c r="A7819" t="s">
        <v>35</v>
      </c>
      <c r="B7819" t="s">
        <v>130</v>
      </c>
      <c r="C7819" t="s">
        <v>99</v>
      </c>
      <c r="D7819" t="s">
        <v>100</v>
      </c>
      <c r="E7819">
        <v>13</v>
      </c>
      <c r="F7819" t="s">
        <v>81</v>
      </c>
      <c r="G7819">
        <v>572.94866397205499</v>
      </c>
      <c r="H7819">
        <v>0</v>
      </c>
      <c r="I7819">
        <v>-2.6106514924801099</v>
      </c>
      <c r="J7819" s="1">
        <v>0</v>
      </c>
      <c r="K7819" s="1">
        <v>150</v>
      </c>
    </row>
    <row r="7820" spans="1:11">
      <c r="A7820" t="s">
        <v>35</v>
      </c>
      <c r="B7820" t="s">
        <v>130</v>
      </c>
      <c r="C7820" t="s">
        <v>99</v>
      </c>
      <c r="D7820" t="s">
        <v>100</v>
      </c>
      <c r="E7820">
        <v>13</v>
      </c>
      <c r="F7820" t="s">
        <v>66</v>
      </c>
      <c r="G7820">
        <v>572.94866397205499</v>
      </c>
      <c r="H7820">
        <v>0</v>
      </c>
      <c r="I7820">
        <v>-79.177504474985497</v>
      </c>
      <c r="J7820" s="1">
        <v>0</v>
      </c>
      <c r="K7820" s="1">
        <v>150</v>
      </c>
    </row>
    <row r="7821" spans="1:11">
      <c r="A7821" t="s">
        <v>35</v>
      </c>
      <c r="B7821" t="s">
        <v>130</v>
      </c>
      <c r="C7821" t="s">
        <v>99</v>
      </c>
      <c r="D7821" t="s">
        <v>100</v>
      </c>
      <c r="E7821">
        <v>13</v>
      </c>
      <c r="F7821" t="s">
        <v>56</v>
      </c>
      <c r="G7821">
        <v>572.94866397205499</v>
      </c>
      <c r="H7821">
        <v>0</v>
      </c>
      <c r="I7821">
        <v>-20.308311332214501</v>
      </c>
      <c r="J7821" s="1">
        <v>0</v>
      </c>
      <c r="K7821" s="1">
        <v>150</v>
      </c>
    </row>
    <row r="7822" spans="1:11">
      <c r="A7822" t="s">
        <v>35</v>
      </c>
      <c r="B7822" t="s">
        <v>130</v>
      </c>
      <c r="C7822" t="s">
        <v>99</v>
      </c>
      <c r="D7822" t="s">
        <v>100</v>
      </c>
      <c r="E7822">
        <v>13</v>
      </c>
      <c r="F7822" t="s">
        <v>82</v>
      </c>
      <c r="G7822">
        <v>572.94866397205499</v>
      </c>
      <c r="H7822">
        <v>0</v>
      </c>
      <c r="I7822">
        <v>-33.912173293776299</v>
      </c>
      <c r="J7822" s="1">
        <v>0</v>
      </c>
      <c r="K7822" s="1">
        <v>150</v>
      </c>
    </row>
    <row r="7823" spans="1:11">
      <c r="A7823" t="s">
        <v>35</v>
      </c>
      <c r="B7823" t="s">
        <v>130</v>
      </c>
      <c r="C7823" t="s">
        <v>99</v>
      </c>
      <c r="D7823" t="s">
        <v>100</v>
      </c>
      <c r="E7823">
        <v>13</v>
      </c>
      <c r="F7823" t="s">
        <v>88</v>
      </c>
      <c r="G7823">
        <v>572.94866397205499</v>
      </c>
      <c r="H7823">
        <v>0</v>
      </c>
      <c r="I7823">
        <v>-1.9105887631117999</v>
      </c>
      <c r="J7823" s="1">
        <v>0</v>
      </c>
      <c r="K7823" s="1">
        <v>150</v>
      </c>
    </row>
    <row r="7824" spans="1:11">
      <c r="A7824" t="s">
        <v>35</v>
      </c>
      <c r="B7824" t="s">
        <v>130</v>
      </c>
      <c r="C7824" t="s">
        <v>99</v>
      </c>
      <c r="D7824" t="s">
        <v>100</v>
      </c>
      <c r="E7824">
        <v>13</v>
      </c>
      <c r="F7824" t="s">
        <v>87</v>
      </c>
      <c r="G7824">
        <v>572.94866397205499</v>
      </c>
      <c r="H7824">
        <v>0</v>
      </c>
      <c r="I7824">
        <v>1.87727506971249</v>
      </c>
      <c r="J7824" s="1">
        <v>0</v>
      </c>
      <c r="K7824" s="1">
        <v>150</v>
      </c>
    </row>
    <row r="7825" spans="1:11">
      <c r="A7825" t="s">
        <v>35</v>
      </c>
      <c r="B7825" t="s">
        <v>130</v>
      </c>
      <c r="C7825" t="s">
        <v>99</v>
      </c>
      <c r="D7825" t="s">
        <v>100</v>
      </c>
      <c r="E7825">
        <v>13</v>
      </c>
      <c r="F7825" t="s">
        <v>85</v>
      </c>
      <c r="G7825">
        <v>572.94866397205499</v>
      </c>
      <c r="H7825">
        <v>0</v>
      </c>
      <c r="I7825">
        <v>-0.62335170397196005</v>
      </c>
      <c r="J7825" s="1">
        <v>0</v>
      </c>
      <c r="K7825" s="1">
        <v>150</v>
      </c>
    </row>
    <row r="7826" spans="1:11">
      <c r="A7826" t="s">
        <v>35</v>
      </c>
      <c r="B7826" t="s">
        <v>130</v>
      </c>
      <c r="C7826" t="s">
        <v>99</v>
      </c>
      <c r="D7826" t="s">
        <v>100</v>
      </c>
      <c r="E7826">
        <v>13</v>
      </c>
      <c r="F7826" t="s">
        <v>89</v>
      </c>
      <c r="G7826">
        <v>572.94866397205499</v>
      </c>
      <c r="H7826">
        <v>0</v>
      </c>
      <c r="I7826">
        <v>0.35575527830577502</v>
      </c>
      <c r="J7826" s="1">
        <v>0</v>
      </c>
      <c r="K7826" s="1">
        <v>150</v>
      </c>
    </row>
    <row r="7827" spans="1:11">
      <c r="A7827" t="s">
        <v>35</v>
      </c>
      <c r="B7827" t="s">
        <v>130</v>
      </c>
      <c r="C7827" t="s">
        <v>99</v>
      </c>
      <c r="D7827" t="s">
        <v>100</v>
      </c>
      <c r="E7827">
        <v>13</v>
      </c>
      <c r="F7827" t="s">
        <v>55</v>
      </c>
      <c r="G7827">
        <v>572.94866397205499</v>
      </c>
      <c r="H7827">
        <v>0</v>
      </c>
      <c r="I7827">
        <v>-53.343284563761998</v>
      </c>
      <c r="J7827" s="1">
        <v>0</v>
      </c>
      <c r="K7827" s="1">
        <v>150</v>
      </c>
    </row>
    <row r="7828" spans="1:11">
      <c r="A7828" t="s">
        <v>35</v>
      </c>
      <c r="B7828" t="s">
        <v>130</v>
      </c>
      <c r="C7828" t="s">
        <v>99</v>
      </c>
      <c r="D7828" t="s">
        <v>100</v>
      </c>
      <c r="E7828">
        <v>13</v>
      </c>
      <c r="F7828" t="s">
        <v>61</v>
      </c>
      <c r="G7828">
        <v>572.94866397205499</v>
      </c>
      <c r="H7828">
        <v>0</v>
      </c>
      <c r="I7828">
        <v>35.186134736065597</v>
      </c>
      <c r="J7828" s="1">
        <v>0</v>
      </c>
      <c r="K7828" s="1">
        <v>150</v>
      </c>
    </row>
    <row r="7829" spans="1:11">
      <c r="A7829" t="s">
        <v>35</v>
      </c>
      <c r="B7829" t="s">
        <v>130</v>
      </c>
      <c r="C7829" t="s">
        <v>99</v>
      </c>
      <c r="D7829" t="s">
        <v>100</v>
      </c>
      <c r="E7829">
        <v>13</v>
      </c>
      <c r="F7829" t="s">
        <v>60</v>
      </c>
      <c r="G7829">
        <v>572.94866397205499</v>
      </c>
      <c r="H7829">
        <v>0</v>
      </c>
      <c r="I7829">
        <v>35.8010858250274</v>
      </c>
      <c r="J7829" s="1">
        <v>0</v>
      </c>
      <c r="K7829" s="1">
        <v>150</v>
      </c>
    </row>
    <row r="7830" spans="1:11">
      <c r="A7830" t="s">
        <v>35</v>
      </c>
      <c r="B7830" t="s">
        <v>130</v>
      </c>
      <c r="C7830" t="s">
        <v>99</v>
      </c>
      <c r="D7830" t="s">
        <v>100</v>
      </c>
      <c r="E7830">
        <v>13</v>
      </c>
      <c r="F7830" t="s">
        <v>57</v>
      </c>
      <c r="G7830">
        <v>572.94866397205499</v>
      </c>
      <c r="H7830">
        <v>0</v>
      </c>
      <c r="I7830">
        <v>-17.520385670588801</v>
      </c>
      <c r="J7830" s="1">
        <v>0</v>
      </c>
      <c r="K7830" s="1">
        <v>150</v>
      </c>
    </row>
    <row r="7831" spans="1:11">
      <c r="A7831" t="s">
        <v>35</v>
      </c>
      <c r="B7831" t="s">
        <v>130</v>
      </c>
      <c r="C7831" t="s">
        <v>99</v>
      </c>
      <c r="D7831" t="s">
        <v>100</v>
      </c>
      <c r="E7831">
        <v>13</v>
      </c>
      <c r="F7831" t="s">
        <v>59</v>
      </c>
      <c r="G7831">
        <v>572.94866397205499</v>
      </c>
      <c r="H7831">
        <v>0</v>
      </c>
      <c r="I7831">
        <v>33.744736560063302</v>
      </c>
      <c r="J7831" s="1">
        <v>0</v>
      </c>
      <c r="K7831" s="1">
        <v>150</v>
      </c>
    </row>
    <row r="7832" spans="1:11">
      <c r="A7832" t="s">
        <v>35</v>
      </c>
      <c r="B7832" t="s">
        <v>130</v>
      </c>
      <c r="C7832" t="s">
        <v>99</v>
      </c>
      <c r="D7832" t="s">
        <v>100</v>
      </c>
      <c r="E7832">
        <v>13</v>
      </c>
      <c r="F7832" t="s">
        <v>83</v>
      </c>
      <c r="G7832">
        <v>572.94866397205499</v>
      </c>
      <c r="H7832">
        <v>0</v>
      </c>
      <c r="I7832">
        <v>-8.7139785806059606</v>
      </c>
      <c r="J7832" s="1">
        <v>0</v>
      </c>
      <c r="K7832" s="1">
        <v>150</v>
      </c>
    </row>
    <row r="7833" spans="1:11">
      <c r="A7833" t="s">
        <v>35</v>
      </c>
      <c r="B7833" t="s">
        <v>130</v>
      </c>
      <c r="C7833" t="s">
        <v>99</v>
      </c>
      <c r="D7833" t="s">
        <v>100</v>
      </c>
      <c r="E7833">
        <v>13</v>
      </c>
      <c r="F7833" t="s">
        <v>65</v>
      </c>
      <c r="G7833">
        <v>572.94866397205499</v>
      </c>
      <c r="H7833">
        <v>0</v>
      </c>
      <c r="I7833">
        <v>-55.391177685015101</v>
      </c>
      <c r="J7833" s="1">
        <v>0</v>
      </c>
      <c r="K7833" s="1">
        <v>150</v>
      </c>
    </row>
    <row r="7834" spans="1:11">
      <c r="A7834" t="s">
        <v>35</v>
      </c>
      <c r="B7834" t="s">
        <v>130</v>
      </c>
      <c r="C7834" t="s">
        <v>99</v>
      </c>
      <c r="D7834" t="s">
        <v>100</v>
      </c>
      <c r="E7834">
        <v>13</v>
      </c>
      <c r="F7834" t="s">
        <v>64</v>
      </c>
      <c r="G7834">
        <v>572.94866397205499</v>
      </c>
      <c r="H7834">
        <v>0</v>
      </c>
      <c r="I7834">
        <v>133.925891923905</v>
      </c>
      <c r="J7834" s="1">
        <v>0</v>
      </c>
      <c r="K7834" s="1">
        <v>150</v>
      </c>
    </row>
    <row r="7835" spans="1:11">
      <c r="A7835" t="s">
        <v>35</v>
      </c>
      <c r="B7835" t="s">
        <v>130</v>
      </c>
      <c r="C7835" t="s">
        <v>99</v>
      </c>
      <c r="D7835" t="s">
        <v>100</v>
      </c>
      <c r="E7835">
        <v>13</v>
      </c>
      <c r="F7835" t="s">
        <v>17</v>
      </c>
      <c r="G7835">
        <v>572.94866397205499</v>
      </c>
      <c r="H7835">
        <v>0</v>
      </c>
      <c r="I7835">
        <v>-260.44158340262697</v>
      </c>
      <c r="J7835" s="1">
        <v>0</v>
      </c>
      <c r="K7835" s="1">
        <v>150</v>
      </c>
    </row>
    <row r="7836" spans="1:11">
      <c r="A7836" t="s">
        <v>35</v>
      </c>
      <c r="B7836" t="s">
        <v>130</v>
      </c>
      <c r="C7836" t="s">
        <v>99</v>
      </c>
      <c r="D7836" t="s">
        <v>100</v>
      </c>
      <c r="E7836">
        <v>13</v>
      </c>
      <c r="F7836" t="s">
        <v>63</v>
      </c>
      <c r="G7836">
        <v>572.94866397205499</v>
      </c>
      <c r="H7836">
        <v>0</v>
      </c>
      <c r="I7836">
        <v>103.829010898866</v>
      </c>
      <c r="J7836" s="1">
        <v>0</v>
      </c>
      <c r="K7836" s="1">
        <v>150</v>
      </c>
    </row>
    <row r="7837" spans="1:11">
      <c r="A7837" t="s">
        <v>35</v>
      </c>
      <c r="B7837" t="s">
        <v>130</v>
      </c>
      <c r="C7837" t="s">
        <v>99</v>
      </c>
      <c r="D7837" t="s">
        <v>100</v>
      </c>
      <c r="E7837">
        <v>13</v>
      </c>
      <c r="F7837" t="s">
        <v>72</v>
      </c>
      <c r="G7837">
        <v>572.94866397205499</v>
      </c>
      <c r="H7837">
        <v>0</v>
      </c>
      <c r="I7837">
        <v>-298.73378836121901</v>
      </c>
      <c r="J7837" s="1">
        <v>0</v>
      </c>
      <c r="K7837" s="1">
        <v>150</v>
      </c>
    </row>
    <row r="7838" spans="1:11">
      <c r="A7838" t="s">
        <v>35</v>
      </c>
      <c r="B7838" t="s">
        <v>130</v>
      </c>
      <c r="C7838" t="s">
        <v>99</v>
      </c>
      <c r="D7838" t="s">
        <v>100</v>
      </c>
      <c r="E7838">
        <v>14</v>
      </c>
      <c r="F7838" t="s">
        <v>62</v>
      </c>
      <c r="G7838">
        <v>555.67994923578999</v>
      </c>
      <c r="H7838">
        <v>0</v>
      </c>
      <c r="I7838">
        <v>86.690127825202794</v>
      </c>
      <c r="J7838" s="1">
        <v>0</v>
      </c>
      <c r="K7838" s="1">
        <v>150</v>
      </c>
    </row>
    <row r="7839" spans="1:11">
      <c r="A7839" t="s">
        <v>35</v>
      </c>
      <c r="B7839" t="s">
        <v>130</v>
      </c>
      <c r="C7839" t="s">
        <v>99</v>
      </c>
      <c r="D7839" t="s">
        <v>100</v>
      </c>
      <c r="E7839">
        <v>14</v>
      </c>
      <c r="F7839" t="s">
        <v>84</v>
      </c>
      <c r="G7839">
        <v>555.67994923578999</v>
      </c>
      <c r="H7839">
        <v>0</v>
      </c>
      <c r="I7839">
        <v>10.031659823009701</v>
      </c>
      <c r="J7839" s="1">
        <v>0</v>
      </c>
      <c r="K7839" s="1">
        <v>150</v>
      </c>
    </row>
    <row r="7840" spans="1:11">
      <c r="A7840" t="s">
        <v>35</v>
      </c>
      <c r="B7840" t="s">
        <v>130</v>
      </c>
      <c r="C7840" t="s">
        <v>99</v>
      </c>
      <c r="D7840" t="s">
        <v>100</v>
      </c>
      <c r="E7840">
        <v>14</v>
      </c>
      <c r="F7840" t="s">
        <v>80</v>
      </c>
      <c r="G7840">
        <v>555.67994923578999</v>
      </c>
      <c r="H7840">
        <v>0</v>
      </c>
      <c r="I7840">
        <v>9.1214133903686108</v>
      </c>
      <c r="J7840" s="1">
        <v>0</v>
      </c>
      <c r="K7840" s="1">
        <v>150</v>
      </c>
    </row>
    <row r="7841" spans="1:11">
      <c r="A7841" t="s">
        <v>35</v>
      </c>
      <c r="B7841" t="s">
        <v>130</v>
      </c>
      <c r="C7841" t="s">
        <v>99</v>
      </c>
      <c r="D7841" t="s">
        <v>100</v>
      </c>
      <c r="E7841">
        <v>14</v>
      </c>
      <c r="F7841" t="s">
        <v>81</v>
      </c>
      <c r="G7841">
        <v>555.67994923578999</v>
      </c>
      <c r="H7841">
        <v>0</v>
      </c>
      <c r="I7841">
        <v>-7.6998210574587</v>
      </c>
      <c r="J7841" s="1">
        <v>0</v>
      </c>
      <c r="K7841" s="1">
        <v>150</v>
      </c>
    </row>
    <row r="7842" spans="1:11">
      <c r="A7842" t="s">
        <v>35</v>
      </c>
      <c r="B7842" t="s">
        <v>130</v>
      </c>
      <c r="C7842" t="s">
        <v>99</v>
      </c>
      <c r="D7842" t="s">
        <v>100</v>
      </c>
      <c r="E7842">
        <v>14</v>
      </c>
      <c r="F7842" t="s">
        <v>66</v>
      </c>
      <c r="G7842">
        <v>555.67994923578999</v>
      </c>
      <c r="H7842">
        <v>0</v>
      </c>
      <c r="I7842">
        <v>-76.941480311680294</v>
      </c>
      <c r="J7842" s="1">
        <v>0</v>
      </c>
      <c r="K7842" s="1">
        <v>150</v>
      </c>
    </row>
    <row r="7843" spans="1:11">
      <c r="A7843" t="s">
        <v>35</v>
      </c>
      <c r="B7843" t="s">
        <v>130</v>
      </c>
      <c r="C7843" t="s">
        <v>99</v>
      </c>
      <c r="D7843" t="s">
        <v>100</v>
      </c>
      <c r="E7843">
        <v>14</v>
      </c>
      <c r="F7843" t="s">
        <v>56</v>
      </c>
      <c r="G7843">
        <v>555.67994923578999</v>
      </c>
      <c r="H7843">
        <v>0</v>
      </c>
      <c r="I7843">
        <v>-20.164020542879801</v>
      </c>
      <c r="J7843" s="1">
        <v>0</v>
      </c>
      <c r="K7843" s="1">
        <v>150</v>
      </c>
    </row>
    <row r="7844" spans="1:11">
      <c r="A7844" t="s">
        <v>35</v>
      </c>
      <c r="B7844" t="s">
        <v>130</v>
      </c>
      <c r="C7844" t="s">
        <v>99</v>
      </c>
      <c r="D7844" t="s">
        <v>100</v>
      </c>
      <c r="E7844">
        <v>14</v>
      </c>
      <c r="F7844" t="s">
        <v>82</v>
      </c>
      <c r="G7844">
        <v>555.67994923578999</v>
      </c>
      <c r="H7844">
        <v>0</v>
      </c>
      <c r="I7844">
        <v>-37.079072223961397</v>
      </c>
      <c r="J7844" s="1">
        <v>0</v>
      </c>
      <c r="K7844" s="1">
        <v>150</v>
      </c>
    </row>
    <row r="7845" spans="1:11">
      <c r="A7845" t="s">
        <v>35</v>
      </c>
      <c r="B7845" t="s">
        <v>130</v>
      </c>
      <c r="C7845" t="s">
        <v>99</v>
      </c>
      <c r="D7845" t="s">
        <v>100</v>
      </c>
      <c r="E7845">
        <v>14</v>
      </c>
      <c r="F7845" t="s">
        <v>88</v>
      </c>
      <c r="G7845">
        <v>555.67994923578999</v>
      </c>
      <c r="H7845">
        <v>0</v>
      </c>
      <c r="I7845">
        <v>-1.0131967737732901</v>
      </c>
      <c r="J7845" s="1">
        <v>0</v>
      </c>
      <c r="K7845" s="1">
        <v>150</v>
      </c>
    </row>
    <row r="7846" spans="1:11">
      <c r="A7846" t="s">
        <v>35</v>
      </c>
      <c r="B7846" t="s">
        <v>130</v>
      </c>
      <c r="C7846" t="s">
        <v>99</v>
      </c>
      <c r="D7846" t="s">
        <v>100</v>
      </c>
      <c r="E7846">
        <v>14</v>
      </c>
      <c r="F7846" t="s">
        <v>87</v>
      </c>
      <c r="G7846">
        <v>555.67994923578999</v>
      </c>
      <c r="H7846">
        <v>0</v>
      </c>
      <c r="I7846">
        <v>5.8501410582032599E-2</v>
      </c>
      <c r="J7846" s="1">
        <v>0</v>
      </c>
      <c r="K7846" s="1">
        <v>150</v>
      </c>
    </row>
    <row r="7847" spans="1:11">
      <c r="A7847" t="s">
        <v>35</v>
      </c>
      <c r="B7847" t="s">
        <v>130</v>
      </c>
      <c r="C7847" t="s">
        <v>99</v>
      </c>
      <c r="D7847" t="s">
        <v>100</v>
      </c>
      <c r="E7847">
        <v>14</v>
      </c>
      <c r="F7847" t="s">
        <v>85</v>
      </c>
      <c r="G7847">
        <v>555.67994923578999</v>
      </c>
      <c r="H7847">
        <v>0</v>
      </c>
      <c r="I7847">
        <v>0.27486036305844602</v>
      </c>
      <c r="J7847" s="1">
        <v>0</v>
      </c>
      <c r="K7847" s="1">
        <v>150</v>
      </c>
    </row>
    <row r="7848" spans="1:11">
      <c r="A7848" t="s">
        <v>35</v>
      </c>
      <c r="B7848" t="s">
        <v>130</v>
      </c>
      <c r="C7848" t="s">
        <v>99</v>
      </c>
      <c r="D7848" t="s">
        <v>100</v>
      </c>
      <c r="E7848">
        <v>14</v>
      </c>
      <c r="F7848" t="s">
        <v>89</v>
      </c>
      <c r="G7848">
        <v>555.67994923578999</v>
      </c>
      <c r="H7848">
        <v>0</v>
      </c>
      <c r="I7848">
        <v>0.47139107773992101</v>
      </c>
      <c r="J7848" s="1">
        <v>0</v>
      </c>
      <c r="K7848" s="1">
        <v>150</v>
      </c>
    </row>
    <row r="7849" spans="1:11">
      <c r="A7849" t="s">
        <v>35</v>
      </c>
      <c r="B7849" t="s">
        <v>130</v>
      </c>
      <c r="C7849" t="s">
        <v>99</v>
      </c>
      <c r="D7849" t="s">
        <v>100</v>
      </c>
      <c r="E7849">
        <v>14</v>
      </c>
      <c r="F7849" t="s">
        <v>55</v>
      </c>
      <c r="G7849">
        <v>555.67994923578999</v>
      </c>
      <c r="H7849">
        <v>0</v>
      </c>
      <c r="I7849">
        <v>-51.3163946436269</v>
      </c>
      <c r="J7849" s="1">
        <v>0</v>
      </c>
      <c r="K7849" s="1">
        <v>150</v>
      </c>
    </row>
    <row r="7850" spans="1:11">
      <c r="A7850" t="s">
        <v>35</v>
      </c>
      <c r="B7850" t="s">
        <v>130</v>
      </c>
      <c r="C7850" t="s">
        <v>99</v>
      </c>
      <c r="D7850" t="s">
        <v>100</v>
      </c>
      <c r="E7850">
        <v>14</v>
      </c>
      <c r="F7850" t="s">
        <v>61</v>
      </c>
      <c r="G7850">
        <v>555.67994923578999</v>
      </c>
      <c r="H7850">
        <v>0</v>
      </c>
      <c r="I7850">
        <v>34.901063593190699</v>
      </c>
      <c r="J7850" s="1">
        <v>0</v>
      </c>
      <c r="K7850" s="1">
        <v>150</v>
      </c>
    </row>
    <row r="7851" spans="1:11">
      <c r="A7851" t="s">
        <v>35</v>
      </c>
      <c r="B7851" t="s">
        <v>130</v>
      </c>
      <c r="C7851" t="s">
        <v>99</v>
      </c>
      <c r="D7851" t="s">
        <v>100</v>
      </c>
      <c r="E7851">
        <v>14</v>
      </c>
      <c r="F7851" t="s">
        <v>60</v>
      </c>
      <c r="G7851">
        <v>555.67994923578999</v>
      </c>
      <c r="H7851">
        <v>0</v>
      </c>
      <c r="I7851">
        <v>35.085532226048699</v>
      </c>
      <c r="J7851" s="1">
        <v>0</v>
      </c>
      <c r="K7851" s="1">
        <v>150</v>
      </c>
    </row>
    <row r="7852" spans="1:11">
      <c r="A7852" t="s">
        <v>35</v>
      </c>
      <c r="B7852" t="s">
        <v>130</v>
      </c>
      <c r="C7852" t="s">
        <v>99</v>
      </c>
      <c r="D7852" t="s">
        <v>100</v>
      </c>
      <c r="E7852">
        <v>14</v>
      </c>
      <c r="F7852" t="s">
        <v>57</v>
      </c>
      <c r="G7852">
        <v>555.67994923578999</v>
      </c>
      <c r="H7852">
        <v>0</v>
      </c>
      <c r="I7852">
        <v>-17.3323257779176</v>
      </c>
      <c r="J7852" s="1">
        <v>0</v>
      </c>
      <c r="K7852" s="1">
        <v>150</v>
      </c>
    </row>
    <row r="7853" spans="1:11">
      <c r="A7853" t="s">
        <v>35</v>
      </c>
      <c r="B7853" t="s">
        <v>130</v>
      </c>
      <c r="C7853" t="s">
        <v>99</v>
      </c>
      <c r="D7853" t="s">
        <v>100</v>
      </c>
      <c r="E7853">
        <v>14</v>
      </c>
      <c r="F7853" t="s">
        <v>59</v>
      </c>
      <c r="G7853">
        <v>555.67994923578999</v>
      </c>
      <c r="H7853">
        <v>0</v>
      </c>
      <c r="I7853">
        <v>34.380564983151402</v>
      </c>
      <c r="J7853" s="1">
        <v>0</v>
      </c>
      <c r="K7853" s="1">
        <v>150</v>
      </c>
    </row>
    <row r="7854" spans="1:11">
      <c r="A7854" t="s">
        <v>35</v>
      </c>
      <c r="B7854" t="s">
        <v>130</v>
      </c>
      <c r="C7854" t="s">
        <v>99</v>
      </c>
      <c r="D7854" t="s">
        <v>100</v>
      </c>
      <c r="E7854">
        <v>14</v>
      </c>
      <c r="F7854" t="s">
        <v>83</v>
      </c>
      <c r="G7854">
        <v>555.67994923578999</v>
      </c>
      <c r="H7854">
        <v>0</v>
      </c>
      <c r="I7854">
        <v>-8.8106926486837995</v>
      </c>
      <c r="J7854" s="1">
        <v>0</v>
      </c>
      <c r="K7854" s="1">
        <v>150</v>
      </c>
    </row>
    <row r="7855" spans="1:11">
      <c r="A7855" t="s">
        <v>35</v>
      </c>
      <c r="B7855" t="s">
        <v>130</v>
      </c>
      <c r="C7855" t="s">
        <v>99</v>
      </c>
      <c r="D7855" t="s">
        <v>100</v>
      </c>
      <c r="E7855">
        <v>14</v>
      </c>
      <c r="F7855" t="s">
        <v>65</v>
      </c>
      <c r="G7855">
        <v>555.67994923578999</v>
      </c>
      <c r="H7855">
        <v>0</v>
      </c>
      <c r="I7855">
        <v>-53.155143561280298</v>
      </c>
      <c r="J7855" s="1">
        <v>0</v>
      </c>
      <c r="K7855" s="1">
        <v>150</v>
      </c>
    </row>
    <row r="7856" spans="1:11">
      <c r="A7856" t="s">
        <v>35</v>
      </c>
      <c r="B7856" t="s">
        <v>130</v>
      </c>
      <c r="C7856" t="s">
        <v>99</v>
      </c>
      <c r="D7856" t="s">
        <v>100</v>
      </c>
      <c r="E7856">
        <v>14</v>
      </c>
      <c r="F7856" t="s">
        <v>64</v>
      </c>
      <c r="G7856">
        <v>555.67994923578999</v>
      </c>
      <c r="H7856">
        <v>0</v>
      </c>
      <c r="I7856">
        <v>129.642808865522</v>
      </c>
      <c r="J7856" s="1">
        <v>0</v>
      </c>
      <c r="K7856" s="1">
        <v>150</v>
      </c>
    </row>
    <row r="7857" spans="1:11">
      <c r="A7857" t="s">
        <v>35</v>
      </c>
      <c r="B7857" t="s">
        <v>130</v>
      </c>
      <c r="C7857" t="s">
        <v>99</v>
      </c>
      <c r="D7857" t="s">
        <v>100</v>
      </c>
      <c r="E7857">
        <v>14</v>
      </c>
      <c r="F7857" t="s">
        <v>17</v>
      </c>
      <c r="G7857">
        <v>555.67994923578999</v>
      </c>
      <c r="H7857">
        <v>0</v>
      </c>
      <c r="I7857">
        <v>-260.77973726056302</v>
      </c>
      <c r="J7857" s="1">
        <v>0</v>
      </c>
      <c r="K7857" s="1">
        <v>150</v>
      </c>
    </row>
    <row r="7858" spans="1:11">
      <c r="A7858" t="s">
        <v>35</v>
      </c>
      <c r="B7858" t="s">
        <v>130</v>
      </c>
      <c r="C7858" t="s">
        <v>99</v>
      </c>
      <c r="D7858" t="s">
        <v>100</v>
      </c>
      <c r="E7858">
        <v>14</v>
      </c>
      <c r="F7858" t="s">
        <v>63</v>
      </c>
      <c r="G7858">
        <v>555.67994923578999</v>
      </c>
      <c r="H7858">
        <v>0</v>
      </c>
      <c r="I7858">
        <v>103.71937173185999</v>
      </c>
      <c r="J7858" s="1">
        <v>0</v>
      </c>
      <c r="K7858" s="1">
        <v>150</v>
      </c>
    </row>
    <row r="7859" spans="1:11">
      <c r="A7859" t="s">
        <v>35</v>
      </c>
      <c r="B7859" t="s">
        <v>130</v>
      </c>
      <c r="C7859" t="s">
        <v>99</v>
      </c>
      <c r="D7859" t="s">
        <v>100</v>
      </c>
      <c r="E7859">
        <v>14</v>
      </c>
      <c r="F7859" t="s">
        <v>72</v>
      </c>
      <c r="G7859">
        <v>555.67994923578999</v>
      </c>
      <c r="H7859">
        <v>0</v>
      </c>
      <c r="I7859">
        <v>-290.37092236143502</v>
      </c>
      <c r="J7859" s="1">
        <v>0</v>
      </c>
      <c r="K7859" s="1">
        <v>150</v>
      </c>
    </row>
    <row r="7860" spans="1:11">
      <c r="A7860" t="s">
        <v>35</v>
      </c>
      <c r="B7860" t="s">
        <v>130</v>
      </c>
      <c r="C7860" t="s">
        <v>99</v>
      </c>
      <c r="D7860" t="s">
        <v>100</v>
      </c>
      <c r="E7860">
        <v>15</v>
      </c>
      <c r="F7860" t="s">
        <v>62</v>
      </c>
      <c r="G7860">
        <v>526.19435012169197</v>
      </c>
      <c r="H7860">
        <v>0</v>
      </c>
      <c r="I7860">
        <v>87.980473050498404</v>
      </c>
      <c r="J7860" s="1">
        <v>0</v>
      </c>
      <c r="K7860" s="1">
        <v>150</v>
      </c>
    </row>
    <row r="7861" spans="1:11">
      <c r="A7861" t="s">
        <v>35</v>
      </c>
      <c r="B7861" t="s">
        <v>130</v>
      </c>
      <c r="C7861" t="s">
        <v>99</v>
      </c>
      <c r="D7861" t="s">
        <v>100</v>
      </c>
      <c r="E7861">
        <v>15</v>
      </c>
      <c r="F7861" t="s">
        <v>84</v>
      </c>
      <c r="G7861">
        <v>526.19435012169197</v>
      </c>
      <c r="H7861">
        <v>0</v>
      </c>
      <c r="I7861">
        <v>8.2418228309347192</v>
      </c>
      <c r="J7861" s="1">
        <v>0</v>
      </c>
      <c r="K7861" s="1">
        <v>150</v>
      </c>
    </row>
    <row r="7862" spans="1:11">
      <c r="A7862" t="s">
        <v>35</v>
      </c>
      <c r="B7862" t="s">
        <v>130</v>
      </c>
      <c r="C7862" t="s">
        <v>99</v>
      </c>
      <c r="D7862" t="s">
        <v>100</v>
      </c>
      <c r="E7862">
        <v>15</v>
      </c>
      <c r="F7862" t="s">
        <v>80</v>
      </c>
      <c r="G7862">
        <v>526.19435012169197</v>
      </c>
      <c r="H7862">
        <v>0</v>
      </c>
      <c r="I7862">
        <v>7.6015194781344304</v>
      </c>
      <c r="J7862" s="1">
        <v>0</v>
      </c>
      <c r="K7862" s="1">
        <v>150</v>
      </c>
    </row>
    <row r="7863" spans="1:11">
      <c r="A7863" t="s">
        <v>35</v>
      </c>
      <c r="B7863" t="s">
        <v>130</v>
      </c>
      <c r="C7863" t="s">
        <v>99</v>
      </c>
      <c r="D7863" t="s">
        <v>100</v>
      </c>
      <c r="E7863">
        <v>15</v>
      </c>
      <c r="F7863" t="s">
        <v>81</v>
      </c>
      <c r="G7863">
        <v>526.19435012169197</v>
      </c>
      <c r="H7863">
        <v>0</v>
      </c>
      <c r="I7863">
        <v>-4.8831604447903798</v>
      </c>
      <c r="J7863" s="1">
        <v>0</v>
      </c>
      <c r="K7863" s="1">
        <v>150</v>
      </c>
    </row>
    <row r="7864" spans="1:11">
      <c r="A7864" t="s">
        <v>35</v>
      </c>
      <c r="B7864" t="s">
        <v>130</v>
      </c>
      <c r="C7864" t="s">
        <v>99</v>
      </c>
      <c r="D7864" t="s">
        <v>100</v>
      </c>
      <c r="E7864">
        <v>15</v>
      </c>
      <c r="F7864" t="s">
        <v>66</v>
      </c>
      <c r="G7864">
        <v>526.19435012169197</v>
      </c>
      <c r="H7864">
        <v>0</v>
      </c>
      <c r="I7864">
        <v>-70.344002711316094</v>
      </c>
      <c r="J7864" s="1">
        <v>0</v>
      </c>
      <c r="K7864" s="1">
        <v>150</v>
      </c>
    </row>
    <row r="7865" spans="1:11">
      <c r="A7865" t="s">
        <v>35</v>
      </c>
      <c r="B7865" t="s">
        <v>130</v>
      </c>
      <c r="C7865" t="s">
        <v>99</v>
      </c>
      <c r="D7865" t="s">
        <v>100</v>
      </c>
      <c r="E7865">
        <v>15</v>
      </c>
      <c r="F7865" t="s">
        <v>56</v>
      </c>
      <c r="G7865">
        <v>526.19435012169197</v>
      </c>
      <c r="H7865">
        <v>0</v>
      </c>
      <c r="I7865">
        <v>-18.198489851998101</v>
      </c>
      <c r="J7865" s="1">
        <v>0</v>
      </c>
      <c r="K7865" s="1">
        <v>150</v>
      </c>
    </row>
    <row r="7866" spans="1:11">
      <c r="A7866" t="s">
        <v>35</v>
      </c>
      <c r="B7866" t="s">
        <v>130</v>
      </c>
      <c r="C7866" t="s">
        <v>99</v>
      </c>
      <c r="D7866" t="s">
        <v>100</v>
      </c>
      <c r="E7866">
        <v>15</v>
      </c>
      <c r="F7866" t="s">
        <v>82</v>
      </c>
      <c r="G7866">
        <v>526.19435012169197</v>
      </c>
      <c r="H7866">
        <v>0</v>
      </c>
      <c r="I7866">
        <v>-41.1306825170509</v>
      </c>
      <c r="J7866" s="1">
        <v>0</v>
      </c>
      <c r="K7866" s="1">
        <v>150</v>
      </c>
    </row>
    <row r="7867" spans="1:11">
      <c r="A7867" t="s">
        <v>35</v>
      </c>
      <c r="B7867" t="s">
        <v>130</v>
      </c>
      <c r="C7867" t="s">
        <v>99</v>
      </c>
      <c r="D7867" t="s">
        <v>100</v>
      </c>
      <c r="E7867">
        <v>15</v>
      </c>
      <c r="F7867" t="s">
        <v>88</v>
      </c>
      <c r="G7867">
        <v>526.19435012169197</v>
      </c>
      <c r="H7867">
        <v>0</v>
      </c>
      <c r="I7867">
        <v>-0.79060753162326503</v>
      </c>
      <c r="J7867" s="1">
        <v>0</v>
      </c>
      <c r="K7867" s="1">
        <v>150</v>
      </c>
    </row>
    <row r="7868" spans="1:11">
      <c r="A7868" t="s">
        <v>35</v>
      </c>
      <c r="B7868" t="s">
        <v>130</v>
      </c>
      <c r="C7868" t="s">
        <v>99</v>
      </c>
      <c r="D7868" t="s">
        <v>100</v>
      </c>
      <c r="E7868">
        <v>15</v>
      </c>
      <c r="F7868" t="s">
        <v>87</v>
      </c>
      <c r="G7868">
        <v>526.19435012169197</v>
      </c>
      <c r="H7868">
        <v>0</v>
      </c>
      <c r="I7868">
        <v>0.61956556367659399</v>
      </c>
      <c r="J7868" s="1">
        <v>0</v>
      </c>
      <c r="K7868" s="1">
        <v>150</v>
      </c>
    </row>
    <row r="7869" spans="1:11">
      <c r="A7869" t="s">
        <v>35</v>
      </c>
      <c r="B7869" t="s">
        <v>130</v>
      </c>
      <c r="C7869" t="s">
        <v>99</v>
      </c>
      <c r="D7869" t="s">
        <v>100</v>
      </c>
      <c r="E7869">
        <v>15</v>
      </c>
      <c r="F7869" t="s">
        <v>85</v>
      </c>
      <c r="G7869">
        <v>526.19435012169197</v>
      </c>
      <c r="H7869">
        <v>0</v>
      </c>
      <c r="I7869">
        <v>-0.24857027696799899</v>
      </c>
      <c r="J7869" s="1">
        <v>0</v>
      </c>
      <c r="K7869" s="1">
        <v>150</v>
      </c>
    </row>
    <row r="7870" spans="1:11">
      <c r="A7870" t="s">
        <v>35</v>
      </c>
      <c r="B7870" t="s">
        <v>130</v>
      </c>
      <c r="C7870" t="s">
        <v>99</v>
      </c>
      <c r="D7870" t="s">
        <v>100</v>
      </c>
      <c r="E7870">
        <v>15</v>
      </c>
      <c r="F7870" t="s">
        <v>89</v>
      </c>
      <c r="G7870">
        <v>526.19435012169197</v>
      </c>
      <c r="H7870">
        <v>0</v>
      </c>
      <c r="I7870">
        <v>0.42543841261806498</v>
      </c>
      <c r="J7870" s="1">
        <v>0</v>
      </c>
      <c r="K7870" s="1">
        <v>150</v>
      </c>
    </row>
    <row r="7871" spans="1:11">
      <c r="A7871" t="s">
        <v>35</v>
      </c>
      <c r="B7871" t="s">
        <v>130</v>
      </c>
      <c r="C7871" t="s">
        <v>99</v>
      </c>
      <c r="D7871" t="s">
        <v>100</v>
      </c>
      <c r="E7871">
        <v>15</v>
      </c>
      <c r="F7871" t="s">
        <v>55</v>
      </c>
      <c r="G7871">
        <v>526.19435012169197</v>
      </c>
      <c r="H7871">
        <v>0</v>
      </c>
      <c r="I7871">
        <v>-47.102923259743903</v>
      </c>
      <c r="J7871" s="1">
        <v>0</v>
      </c>
      <c r="K7871" s="1">
        <v>150</v>
      </c>
    </row>
    <row r="7872" spans="1:11">
      <c r="A7872" t="s">
        <v>35</v>
      </c>
      <c r="B7872" t="s">
        <v>130</v>
      </c>
      <c r="C7872" t="s">
        <v>99</v>
      </c>
      <c r="D7872" t="s">
        <v>100</v>
      </c>
      <c r="E7872">
        <v>15</v>
      </c>
      <c r="F7872" t="s">
        <v>61</v>
      </c>
      <c r="G7872">
        <v>526.19435012169197</v>
      </c>
      <c r="H7872">
        <v>0</v>
      </c>
      <c r="I7872">
        <v>35.760097359440799</v>
      </c>
      <c r="J7872" s="1">
        <v>0</v>
      </c>
      <c r="K7872" s="1">
        <v>150</v>
      </c>
    </row>
    <row r="7873" spans="1:11">
      <c r="A7873" t="s">
        <v>35</v>
      </c>
      <c r="B7873" t="s">
        <v>130</v>
      </c>
      <c r="C7873" t="s">
        <v>99</v>
      </c>
      <c r="D7873" t="s">
        <v>100</v>
      </c>
      <c r="E7873">
        <v>15</v>
      </c>
      <c r="F7873" t="s">
        <v>60</v>
      </c>
      <c r="G7873">
        <v>526.19435012169197</v>
      </c>
      <c r="H7873">
        <v>0</v>
      </c>
      <c r="I7873">
        <v>36.655134011467702</v>
      </c>
      <c r="J7873" s="1">
        <v>0</v>
      </c>
      <c r="K7873" s="1">
        <v>150</v>
      </c>
    </row>
    <row r="7874" spans="1:11">
      <c r="A7874" t="s">
        <v>35</v>
      </c>
      <c r="B7874" t="s">
        <v>130</v>
      </c>
      <c r="C7874" t="s">
        <v>99</v>
      </c>
      <c r="D7874" t="s">
        <v>100</v>
      </c>
      <c r="E7874">
        <v>15</v>
      </c>
      <c r="F7874" t="s">
        <v>57</v>
      </c>
      <c r="G7874">
        <v>526.19435012169197</v>
      </c>
      <c r="H7874">
        <v>0</v>
      </c>
      <c r="I7874">
        <v>-15.7676470589857</v>
      </c>
      <c r="J7874" s="1">
        <v>0</v>
      </c>
      <c r="K7874" s="1">
        <v>150</v>
      </c>
    </row>
    <row r="7875" spans="1:11">
      <c r="A7875" t="s">
        <v>35</v>
      </c>
      <c r="B7875" t="s">
        <v>130</v>
      </c>
      <c r="C7875" t="s">
        <v>99</v>
      </c>
      <c r="D7875" t="s">
        <v>100</v>
      </c>
      <c r="E7875">
        <v>15</v>
      </c>
      <c r="F7875" t="s">
        <v>59</v>
      </c>
      <c r="G7875">
        <v>526.19435012169197</v>
      </c>
      <c r="H7875">
        <v>0</v>
      </c>
      <c r="I7875">
        <v>31.264522574801202</v>
      </c>
      <c r="J7875" s="1">
        <v>0</v>
      </c>
      <c r="K7875" s="1">
        <v>150</v>
      </c>
    </row>
    <row r="7876" spans="1:11">
      <c r="A7876" t="s">
        <v>35</v>
      </c>
      <c r="B7876" t="s">
        <v>130</v>
      </c>
      <c r="C7876" t="s">
        <v>99</v>
      </c>
      <c r="D7876" t="s">
        <v>100</v>
      </c>
      <c r="E7876">
        <v>15</v>
      </c>
      <c r="F7876" t="s">
        <v>83</v>
      </c>
      <c r="G7876">
        <v>526.19435012169197</v>
      </c>
      <c r="H7876">
        <v>0</v>
      </c>
      <c r="I7876">
        <v>-6.7171673038880098</v>
      </c>
      <c r="J7876" s="1">
        <v>0</v>
      </c>
      <c r="K7876" s="1">
        <v>150</v>
      </c>
    </row>
    <row r="7877" spans="1:11">
      <c r="A7877" t="s">
        <v>35</v>
      </c>
      <c r="B7877" t="s">
        <v>130</v>
      </c>
      <c r="C7877" t="s">
        <v>99</v>
      </c>
      <c r="D7877" t="s">
        <v>100</v>
      </c>
      <c r="E7877">
        <v>15</v>
      </c>
      <c r="F7877" t="s">
        <v>65</v>
      </c>
      <c r="G7877">
        <v>526.19435012169197</v>
      </c>
      <c r="H7877">
        <v>0</v>
      </c>
      <c r="I7877">
        <v>-49.602622183423399</v>
      </c>
      <c r="J7877" s="1">
        <v>0</v>
      </c>
      <c r="K7877" s="1">
        <v>150</v>
      </c>
    </row>
    <row r="7878" spans="1:11">
      <c r="A7878" t="s">
        <v>35</v>
      </c>
      <c r="B7878" t="s">
        <v>130</v>
      </c>
      <c r="C7878" t="s">
        <v>99</v>
      </c>
      <c r="D7878" t="s">
        <v>100</v>
      </c>
      <c r="E7878">
        <v>15</v>
      </c>
      <c r="F7878" t="s">
        <v>64</v>
      </c>
      <c r="G7878">
        <v>526.19435012169197</v>
      </c>
      <c r="H7878">
        <v>0</v>
      </c>
      <c r="I7878">
        <v>126.71261116928601</v>
      </c>
      <c r="J7878" s="1">
        <v>0</v>
      </c>
      <c r="K7878" s="1">
        <v>150</v>
      </c>
    </row>
    <row r="7879" spans="1:11">
      <c r="A7879" t="s">
        <v>35</v>
      </c>
      <c r="B7879" t="s">
        <v>130</v>
      </c>
      <c r="C7879" t="s">
        <v>99</v>
      </c>
      <c r="D7879" t="s">
        <v>100</v>
      </c>
      <c r="E7879">
        <v>15</v>
      </c>
      <c r="F7879" t="s">
        <v>17</v>
      </c>
      <c r="G7879">
        <v>526.19435012169197</v>
      </c>
      <c r="H7879">
        <v>0</v>
      </c>
      <c r="I7879">
        <v>-233.23838678147499</v>
      </c>
      <c r="J7879" s="1">
        <v>0</v>
      </c>
      <c r="K7879" s="1">
        <v>150</v>
      </c>
    </row>
    <row r="7880" spans="1:11">
      <c r="A7880" t="s">
        <v>35</v>
      </c>
      <c r="B7880" t="s">
        <v>130</v>
      </c>
      <c r="C7880" t="s">
        <v>99</v>
      </c>
      <c r="D7880" t="s">
        <v>100</v>
      </c>
      <c r="E7880">
        <v>15</v>
      </c>
      <c r="F7880" t="s">
        <v>63</v>
      </c>
      <c r="G7880">
        <v>526.19435012169197</v>
      </c>
      <c r="H7880">
        <v>0</v>
      </c>
      <c r="I7880">
        <v>101.39255708547</v>
      </c>
      <c r="J7880" s="1">
        <v>0</v>
      </c>
      <c r="K7880" s="1">
        <v>150</v>
      </c>
    </row>
    <row r="7881" spans="1:11">
      <c r="A7881" t="s">
        <v>35</v>
      </c>
      <c r="B7881" t="s">
        <v>130</v>
      </c>
      <c r="C7881" t="s">
        <v>99</v>
      </c>
      <c r="D7881" t="s">
        <v>100</v>
      </c>
      <c r="E7881">
        <v>15</v>
      </c>
      <c r="F7881" t="s">
        <v>72</v>
      </c>
      <c r="G7881">
        <v>526.19435012169197</v>
      </c>
      <c r="H7881">
        <v>0</v>
      </c>
      <c r="I7881">
        <v>-258.22386144410501</v>
      </c>
      <c r="J7881" s="1">
        <v>0</v>
      </c>
      <c r="K7881" s="1">
        <v>150</v>
      </c>
    </row>
    <row r="7882" spans="1:11">
      <c r="A7882" t="s">
        <v>35</v>
      </c>
      <c r="B7882" t="s">
        <v>130</v>
      </c>
      <c r="C7882" t="s">
        <v>99</v>
      </c>
      <c r="D7882" t="s">
        <v>100</v>
      </c>
      <c r="E7882">
        <v>16</v>
      </c>
      <c r="F7882" t="s">
        <v>62</v>
      </c>
      <c r="G7882">
        <v>473.53914796215997</v>
      </c>
      <c r="H7882">
        <v>0</v>
      </c>
      <c r="I7882">
        <v>82.380704483645701</v>
      </c>
      <c r="J7882" s="1">
        <v>0</v>
      </c>
      <c r="K7882" s="1">
        <v>150</v>
      </c>
    </row>
    <row r="7883" spans="1:11">
      <c r="A7883" t="s">
        <v>35</v>
      </c>
      <c r="B7883" t="s">
        <v>130</v>
      </c>
      <c r="C7883" t="s">
        <v>99</v>
      </c>
      <c r="D7883" t="s">
        <v>100</v>
      </c>
      <c r="E7883">
        <v>16</v>
      </c>
      <c r="F7883" t="s">
        <v>84</v>
      </c>
      <c r="G7883">
        <v>473.53914796215997</v>
      </c>
      <c r="H7883">
        <v>0</v>
      </c>
      <c r="I7883">
        <v>7.19654382444722</v>
      </c>
      <c r="J7883" s="1">
        <v>0</v>
      </c>
      <c r="K7883" s="1">
        <v>150</v>
      </c>
    </row>
    <row r="7884" spans="1:11">
      <c r="A7884" t="s">
        <v>35</v>
      </c>
      <c r="B7884" t="s">
        <v>130</v>
      </c>
      <c r="C7884" t="s">
        <v>99</v>
      </c>
      <c r="D7884" t="s">
        <v>100</v>
      </c>
      <c r="E7884">
        <v>16</v>
      </c>
      <c r="F7884" t="s">
        <v>80</v>
      </c>
      <c r="G7884">
        <v>473.53914796215997</v>
      </c>
      <c r="H7884">
        <v>0</v>
      </c>
      <c r="I7884">
        <v>6.71849506223493</v>
      </c>
      <c r="J7884" s="1">
        <v>0</v>
      </c>
      <c r="K7884" s="1">
        <v>150</v>
      </c>
    </row>
    <row r="7885" spans="1:11">
      <c r="A7885" t="s">
        <v>35</v>
      </c>
      <c r="B7885" t="s">
        <v>130</v>
      </c>
      <c r="C7885" t="s">
        <v>99</v>
      </c>
      <c r="D7885" t="s">
        <v>100</v>
      </c>
      <c r="E7885">
        <v>16</v>
      </c>
      <c r="F7885" t="s">
        <v>81</v>
      </c>
      <c r="G7885">
        <v>473.53914796215997</v>
      </c>
      <c r="H7885">
        <v>0</v>
      </c>
      <c r="I7885">
        <v>-3.6217057130189501</v>
      </c>
      <c r="J7885" s="1">
        <v>0</v>
      </c>
      <c r="K7885" s="1">
        <v>150</v>
      </c>
    </row>
    <row r="7886" spans="1:11">
      <c r="A7886" t="s">
        <v>35</v>
      </c>
      <c r="B7886" t="s">
        <v>130</v>
      </c>
      <c r="C7886" t="s">
        <v>99</v>
      </c>
      <c r="D7886" t="s">
        <v>100</v>
      </c>
      <c r="E7886">
        <v>16</v>
      </c>
      <c r="F7886" t="s">
        <v>66</v>
      </c>
      <c r="G7886">
        <v>473.53914796215997</v>
      </c>
      <c r="H7886">
        <v>0</v>
      </c>
      <c r="I7886">
        <v>-58.327729319386499</v>
      </c>
      <c r="J7886" s="1">
        <v>0</v>
      </c>
      <c r="K7886" s="1">
        <v>150</v>
      </c>
    </row>
    <row r="7887" spans="1:11">
      <c r="A7887" t="s">
        <v>35</v>
      </c>
      <c r="B7887" t="s">
        <v>130</v>
      </c>
      <c r="C7887" t="s">
        <v>99</v>
      </c>
      <c r="D7887" t="s">
        <v>100</v>
      </c>
      <c r="E7887">
        <v>16</v>
      </c>
      <c r="F7887" t="s">
        <v>56</v>
      </c>
      <c r="G7887">
        <v>473.53914796215997</v>
      </c>
      <c r="H7887">
        <v>0</v>
      </c>
      <c r="I7887">
        <v>-14.009073215762999</v>
      </c>
      <c r="J7887" s="1">
        <v>0</v>
      </c>
      <c r="K7887" s="1">
        <v>150</v>
      </c>
    </row>
    <row r="7888" spans="1:11">
      <c r="A7888" t="s">
        <v>35</v>
      </c>
      <c r="B7888" t="s">
        <v>130</v>
      </c>
      <c r="C7888" t="s">
        <v>99</v>
      </c>
      <c r="D7888" t="s">
        <v>100</v>
      </c>
      <c r="E7888">
        <v>16</v>
      </c>
      <c r="F7888" t="s">
        <v>82</v>
      </c>
      <c r="G7888">
        <v>473.53914796215997</v>
      </c>
      <c r="H7888">
        <v>0</v>
      </c>
      <c r="I7888">
        <v>-38.392568122916302</v>
      </c>
      <c r="J7888" s="1">
        <v>0</v>
      </c>
      <c r="K7888" s="1">
        <v>150</v>
      </c>
    </row>
    <row r="7889" spans="1:11">
      <c r="A7889" t="s">
        <v>35</v>
      </c>
      <c r="B7889" t="s">
        <v>130</v>
      </c>
      <c r="C7889" t="s">
        <v>99</v>
      </c>
      <c r="D7889" t="s">
        <v>100</v>
      </c>
      <c r="E7889">
        <v>16</v>
      </c>
      <c r="F7889" t="s">
        <v>88</v>
      </c>
      <c r="G7889">
        <v>473.53914796215997</v>
      </c>
      <c r="H7889">
        <v>0</v>
      </c>
      <c r="I7889">
        <v>-1.4340875264561599</v>
      </c>
      <c r="J7889" s="1">
        <v>0</v>
      </c>
      <c r="K7889" s="1">
        <v>150</v>
      </c>
    </row>
    <row r="7890" spans="1:11">
      <c r="A7890" t="s">
        <v>35</v>
      </c>
      <c r="B7890" t="s">
        <v>130</v>
      </c>
      <c r="C7890" t="s">
        <v>99</v>
      </c>
      <c r="D7890" t="s">
        <v>100</v>
      </c>
      <c r="E7890">
        <v>16</v>
      </c>
      <c r="F7890" t="s">
        <v>87</v>
      </c>
      <c r="G7890">
        <v>473.53914796215997</v>
      </c>
      <c r="H7890">
        <v>0</v>
      </c>
      <c r="I7890">
        <v>2.00935236532671</v>
      </c>
      <c r="J7890" s="1">
        <v>0</v>
      </c>
      <c r="K7890" s="1">
        <v>150</v>
      </c>
    </row>
    <row r="7891" spans="1:11">
      <c r="A7891" t="s">
        <v>35</v>
      </c>
      <c r="B7891" t="s">
        <v>130</v>
      </c>
      <c r="C7891" t="s">
        <v>99</v>
      </c>
      <c r="D7891" t="s">
        <v>100</v>
      </c>
      <c r="E7891">
        <v>16</v>
      </c>
      <c r="F7891" t="s">
        <v>85</v>
      </c>
      <c r="G7891">
        <v>473.53914796215997</v>
      </c>
      <c r="H7891">
        <v>0</v>
      </c>
      <c r="I7891">
        <v>-0.84637418190449198</v>
      </c>
      <c r="J7891" s="1">
        <v>0</v>
      </c>
      <c r="K7891" s="1">
        <v>150</v>
      </c>
    </row>
    <row r="7892" spans="1:11">
      <c r="A7892" t="s">
        <v>35</v>
      </c>
      <c r="B7892" t="s">
        <v>130</v>
      </c>
      <c r="C7892" t="s">
        <v>99</v>
      </c>
      <c r="D7892" t="s">
        <v>100</v>
      </c>
      <c r="E7892">
        <v>16</v>
      </c>
      <c r="F7892" t="s">
        <v>89</v>
      </c>
      <c r="G7892">
        <v>473.53914796215997</v>
      </c>
      <c r="H7892">
        <v>0</v>
      </c>
      <c r="I7892">
        <v>0.414246411636506</v>
      </c>
      <c r="J7892" s="1">
        <v>0</v>
      </c>
      <c r="K7892" s="1">
        <v>150</v>
      </c>
    </row>
    <row r="7893" spans="1:11">
      <c r="A7893" t="s">
        <v>35</v>
      </c>
      <c r="B7893" t="s">
        <v>130</v>
      </c>
      <c r="C7893" t="s">
        <v>99</v>
      </c>
      <c r="D7893" t="s">
        <v>100</v>
      </c>
      <c r="E7893">
        <v>16</v>
      </c>
      <c r="F7893" t="s">
        <v>55</v>
      </c>
      <c r="G7893">
        <v>473.53914796215997</v>
      </c>
      <c r="H7893">
        <v>0</v>
      </c>
      <c r="I7893">
        <v>-39.174445547010798</v>
      </c>
      <c r="J7893" s="1">
        <v>0</v>
      </c>
      <c r="K7893" s="1">
        <v>150</v>
      </c>
    </row>
    <row r="7894" spans="1:11">
      <c r="A7894" t="s">
        <v>35</v>
      </c>
      <c r="B7894" t="s">
        <v>130</v>
      </c>
      <c r="C7894" t="s">
        <v>99</v>
      </c>
      <c r="D7894" t="s">
        <v>100</v>
      </c>
      <c r="E7894">
        <v>16</v>
      </c>
      <c r="F7894" t="s">
        <v>61</v>
      </c>
      <c r="G7894">
        <v>473.53914796215997</v>
      </c>
      <c r="H7894">
        <v>0</v>
      </c>
      <c r="I7894">
        <v>42.886685897422602</v>
      </c>
      <c r="J7894" s="1">
        <v>0</v>
      </c>
      <c r="K7894" s="1">
        <v>150</v>
      </c>
    </row>
    <row r="7895" spans="1:11">
      <c r="A7895" t="s">
        <v>35</v>
      </c>
      <c r="B7895" t="s">
        <v>130</v>
      </c>
      <c r="C7895" t="s">
        <v>99</v>
      </c>
      <c r="D7895" t="s">
        <v>100</v>
      </c>
      <c r="E7895">
        <v>16</v>
      </c>
      <c r="F7895" t="s">
        <v>60</v>
      </c>
      <c r="G7895">
        <v>473.53914796215997</v>
      </c>
      <c r="H7895">
        <v>0</v>
      </c>
      <c r="I7895">
        <v>40.291366845752698</v>
      </c>
      <c r="J7895" s="1">
        <v>0</v>
      </c>
      <c r="K7895" s="1">
        <v>150</v>
      </c>
    </row>
    <row r="7896" spans="1:11">
      <c r="A7896" t="s">
        <v>35</v>
      </c>
      <c r="B7896" t="s">
        <v>130</v>
      </c>
      <c r="C7896" t="s">
        <v>99</v>
      </c>
      <c r="D7896" t="s">
        <v>100</v>
      </c>
      <c r="E7896">
        <v>16</v>
      </c>
      <c r="F7896" t="s">
        <v>57</v>
      </c>
      <c r="G7896">
        <v>473.53914796215997</v>
      </c>
      <c r="H7896">
        <v>0</v>
      </c>
      <c r="I7896">
        <v>-12.8302003228948</v>
      </c>
      <c r="J7896" s="1">
        <v>0</v>
      </c>
      <c r="K7896" s="1">
        <v>150</v>
      </c>
    </row>
    <row r="7897" spans="1:11">
      <c r="A7897" t="s">
        <v>35</v>
      </c>
      <c r="B7897" t="s">
        <v>130</v>
      </c>
      <c r="C7897" t="s">
        <v>99</v>
      </c>
      <c r="D7897" t="s">
        <v>100</v>
      </c>
      <c r="E7897">
        <v>16</v>
      </c>
      <c r="F7897" t="s">
        <v>59</v>
      </c>
      <c r="G7897">
        <v>473.53914796215997</v>
      </c>
      <c r="H7897">
        <v>0</v>
      </c>
      <c r="I7897">
        <v>28.9584161372523</v>
      </c>
      <c r="J7897" s="1">
        <v>0</v>
      </c>
      <c r="K7897" s="1">
        <v>150</v>
      </c>
    </row>
    <row r="7898" spans="1:11">
      <c r="A7898" t="s">
        <v>35</v>
      </c>
      <c r="B7898" t="s">
        <v>130</v>
      </c>
      <c r="C7898" t="s">
        <v>99</v>
      </c>
      <c r="D7898" t="s">
        <v>100</v>
      </c>
      <c r="E7898">
        <v>16</v>
      </c>
      <c r="F7898" t="s">
        <v>83</v>
      </c>
      <c r="G7898">
        <v>473.53914796215997</v>
      </c>
      <c r="H7898">
        <v>0</v>
      </c>
      <c r="I7898">
        <v>-4.5446461249047498</v>
      </c>
      <c r="J7898" s="1">
        <v>0</v>
      </c>
      <c r="K7898" s="1">
        <v>150</v>
      </c>
    </row>
    <row r="7899" spans="1:11">
      <c r="A7899" t="s">
        <v>35</v>
      </c>
      <c r="B7899" t="s">
        <v>130</v>
      </c>
      <c r="C7899" t="s">
        <v>99</v>
      </c>
      <c r="D7899" t="s">
        <v>100</v>
      </c>
      <c r="E7899">
        <v>16</v>
      </c>
      <c r="F7899" t="s">
        <v>65</v>
      </c>
      <c r="G7899">
        <v>473.53914796215997</v>
      </c>
      <c r="H7899">
        <v>0</v>
      </c>
      <c r="I7899">
        <v>-40.893477623136398</v>
      </c>
      <c r="J7899" s="1">
        <v>0</v>
      </c>
      <c r="K7899" s="1">
        <v>150</v>
      </c>
    </row>
    <row r="7900" spans="1:11">
      <c r="A7900" t="s">
        <v>35</v>
      </c>
      <c r="B7900" t="s">
        <v>130</v>
      </c>
      <c r="C7900" t="s">
        <v>99</v>
      </c>
      <c r="D7900" t="s">
        <v>100</v>
      </c>
      <c r="E7900">
        <v>16</v>
      </c>
      <c r="F7900" t="s">
        <v>64</v>
      </c>
      <c r="G7900">
        <v>473.53914796215997</v>
      </c>
      <c r="H7900">
        <v>0</v>
      </c>
      <c r="I7900">
        <v>120.090072298203</v>
      </c>
      <c r="J7900" s="1">
        <v>0</v>
      </c>
      <c r="K7900" s="1">
        <v>150</v>
      </c>
    </row>
    <row r="7901" spans="1:11">
      <c r="A7901" t="s">
        <v>35</v>
      </c>
      <c r="B7901" t="s">
        <v>130</v>
      </c>
      <c r="C7901" t="s">
        <v>99</v>
      </c>
      <c r="D7901" t="s">
        <v>100</v>
      </c>
      <c r="E7901">
        <v>16</v>
      </c>
      <c r="F7901" t="s">
        <v>17</v>
      </c>
      <c r="G7901">
        <v>473.53914796215997</v>
      </c>
      <c r="H7901">
        <v>0</v>
      </c>
      <c r="I7901">
        <v>-183.27776503846499</v>
      </c>
      <c r="J7901" s="1">
        <v>0</v>
      </c>
      <c r="K7901" s="1">
        <v>150</v>
      </c>
    </row>
    <row r="7902" spans="1:11">
      <c r="A7902" t="s">
        <v>35</v>
      </c>
      <c r="B7902" t="s">
        <v>130</v>
      </c>
      <c r="C7902" t="s">
        <v>99</v>
      </c>
      <c r="D7902" t="s">
        <v>100</v>
      </c>
      <c r="E7902">
        <v>16</v>
      </c>
      <c r="F7902" t="s">
        <v>63</v>
      </c>
      <c r="G7902">
        <v>473.53914796215997</v>
      </c>
      <c r="H7902">
        <v>0</v>
      </c>
      <c r="I7902">
        <v>95.914200991326098</v>
      </c>
      <c r="J7902" s="1">
        <v>0</v>
      </c>
      <c r="K7902" s="1">
        <v>150</v>
      </c>
    </row>
    <row r="7903" spans="1:11">
      <c r="A7903" t="s">
        <v>35</v>
      </c>
      <c r="B7903" t="s">
        <v>130</v>
      </c>
      <c r="C7903" t="s">
        <v>99</v>
      </c>
      <c r="D7903" t="s">
        <v>100</v>
      </c>
      <c r="E7903">
        <v>16</v>
      </c>
      <c r="F7903" t="s">
        <v>72</v>
      </c>
      <c r="G7903">
        <v>473.53914796215997</v>
      </c>
      <c r="H7903">
        <v>0</v>
      </c>
      <c r="I7903">
        <v>-206.76826397522899</v>
      </c>
      <c r="J7903" s="1">
        <v>0</v>
      </c>
      <c r="K7903" s="1">
        <v>150</v>
      </c>
    </row>
    <row r="7904" spans="1:11">
      <c r="A7904" t="s">
        <v>35</v>
      </c>
      <c r="B7904" t="s">
        <v>130</v>
      </c>
      <c r="C7904" t="s">
        <v>99</v>
      </c>
      <c r="D7904" t="s">
        <v>100</v>
      </c>
      <c r="E7904">
        <v>17</v>
      </c>
      <c r="F7904" t="s">
        <v>62</v>
      </c>
      <c r="G7904">
        <v>423.60016965743</v>
      </c>
      <c r="H7904">
        <v>0</v>
      </c>
      <c r="I7904">
        <v>72.467125390506595</v>
      </c>
      <c r="J7904" s="1">
        <v>0</v>
      </c>
      <c r="K7904" s="1">
        <v>150</v>
      </c>
    </row>
    <row r="7905" spans="1:11">
      <c r="A7905" t="s">
        <v>35</v>
      </c>
      <c r="B7905" t="s">
        <v>130</v>
      </c>
      <c r="C7905" t="s">
        <v>99</v>
      </c>
      <c r="D7905" t="s">
        <v>100</v>
      </c>
      <c r="E7905">
        <v>17</v>
      </c>
      <c r="F7905" t="s">
        <v>84</v>
      </c>
      <c r="G7905">
        <v>423.60016965743</v>
      </c>
      <c r="H7905">
        <v>0</v>
      </c>
      <c r="I7905">
        <v>10.0305007649578</v>
      </c>
      <c r="J7905" s="1">
        <v>0</v>
      </c>
      <c r="K7905" s="1">
        <v>150</v>
      </c>
    </row>
    <row r="7906" spans="1:11">
      <c r="A7906" t="s">
        <v>35</v>
      </c>
      <c r="B7906" t="s">
        <v>130</v>
      </c>
      <c r="C7906" t="s">
        <v>99</v>
      </c>
      <c r="D7906" t="s">
        <v>100</v>
      </c>
      <c r="E7906">
        <v>17</v>
      </c>
      <c r="F7906" t="s">
        <v>80</v>
      </c>
      <c r="G7906">
        <v>423.60016965743</v>
      </c>
      <c r="H7906">
        <v>0</v>
      </c>
      <c r="I7906">
        <v>7.0464378147176401</v>
      </c>
      <c r="J7906" s="1">
        <v>0</v>
      </c>
      <c r="K7906" s="1">
        <v>150</v>
      </c>
    </row>
    <row r="7907" spans="1:11">
      <c r="A7907" t="s">
        <v>35</v>
      </c>
      <c r="B7907" t="s">
        <v>130</v>
      </c>
      <c r="C7907" t="s">
        <v>99</v>
      </c>
      <c r="D7907" t="s">
        <v>100</v>
      </c>
      <c r="E7907">
        <v>17</v>
      </c>
      <c r="F7907" t="s">
        <v>81</v>
      </c>
      <c r="G7907">
        <v>423.60016965743</v>
      </c>
      <c r="H7907">
        <v>0</v>
      </c>
      <c r="I7907">
        <v>-6.3887161736615203</v>
      </c>
      <c r="J7907" s="1">
        <v>0</v>
      </c>
      <c r="K7907" s="1">
        <v>150</v>
      </c>
    </row>
    <row r="7908" spans="1:11">
      <c r="A7908" t="s">
        <v>35</v>
      </c>
      <c r="B7908" t="s">
        <v>130</v>
      </c>
      <c r="C7908" t="s">
        <v>99</v>
      </c>
      <c r="D7908" t="s">
        <v>100</v>
      </c>
      <c r="E7908">
        <v>17</v>
      </c>
      <c r="F7908" t="s">
        <v>66</v>
      </c>
      <c r="G7908">
        <v>423.60016965743</v>
      </c>
      <c r="H7908">
        <v>0</v>
      </c>
      <c r="I7908">
        <v>-35.383068806046303</v>
      </c>
      <c r="J7908" s="1">
        <v>0</v>
      </c>
      <c r="K7908" s="1">
        <v>150</v>
      </c>
    </row>
    <row r="7909" spans="1:11">
      <c r="A7909" t="s">
        <v>35</v>
      </c>
      <c r="B7909" t="s">
        <v>130</v>
      </c>
      <c r="C7909" t="s">
        <v>99</v>
      </c>
      <c r="D7909" t="s">
        <v>100</v>
      </c>
      <c r="E7909">
        <v>17</v>
      </c>
      <c r="F7909" t="s">
        <v>56</v>
      </c>
      <c r="G7909">
        <v>423.60016965743</v>
      </c>
      <c r="H7909">
        <v>0</v>
      </c>
      <c r="I7909">
        <v>-8.2832168584645292</v>
      </c>
      <c r="J7909" s="1">
        <v>0</v>
      </c>
      <c r="K7909" s="1">
        <v>150</v>
      </c>
    </row>
    <row r="7910" spans="1:11">
      <c r="A7910" t="s">
        <v>35</v>
      </c>
      <c r="B7910" t="s">
        <v>130</v>
      </c>
      <c r="C7910" t="s">
        <v>99</v>
      </c>
      <c r="D7910" t="s">
        <v>100</v>
      </c>
      <c r="E7910">
        <v>17</v>
      </c>
      <c r="F7910" t="s">
        <v>82</v>
      </c>
      <c r="G7910">
        <v>423.60016965743</v>
      </c>
      <c r="H7910">
        <v>0</v>
      </c>
      <c r="I7910">
        <v>-30.543036925001999</v>
      </c>
      <c r="J7910" s="1">
        <v>0</v>
      </c>
      <c r="K7910" s="1">
        <v>150</v>
      </c>
    </row>
    <row r="7911" spans="1:11">
      <c r="A7911" t="s">
        <v>35</v>
      </c>
      <c r="B7911" t="s">
        <v>130</v>
      </c>
      <c r="C7911" t="s">
        <v>99</v>
      </c>
      <c r="D7911" t="s">
        <v>100</v>
      </c>
      <c r="E7911">
        <v>17</v>
      </c>
      <c r="F7911" t="s">
        <v>88</v>
      </c>
      <c r="G7911">
        <v>423.60016965743</v>
      </c>
      <c r="H7911">
        <v>0</v>
      </c>
      <c r="I7911">
        <v>-1.97896723769845</v>
      </c>
      <c r="J7911" s="1">
        <v>0</v>
      </c>
      <c r="K7911" s="1">
        <v>150</v>
      </c>
    </row>
    <row r="7912" spans="1:11">
      <c r="A7912" t="s">
        <v>35</v>
      </c>
      <c r="B7912" t="s">
        <v>130</v>
      </c>
      <c r="C7912" t="s">
        <v>99</v>
      </c>
      <c r="D7912" t="s">
        <v>100</v>
      </c>
      <c r="E7912">
        <v>17</v>
      </c>
      <c r="F7912" t="s">
        <v>87</v>
      </c>
      <c r="G7912">
        <v>423.60016965743</v>
      </c>
      <c r="H7912">
        <v>0</v>
      </c>
      <c r="I7912">
        <v>2.5743395016453601</v>
      </c>
      <c r="J7912" s="1">
        <v>0</v>
      </c>
      <c r="K7912" s="1">
        <v>150</v>
      </c>
    </row>
    <row r="7913" spans="1:11">
      <c r="A7913" t="s">
        <v>35</v>
      </c>
      <c r="B7913" t="s">
        <v>130</v>
      </c>
      <c r="C7913" t="s">
        <v>99</v>
      </c>
      <c r="D7913" t="s">
        <v>100</v>
      </c>
      <c r="E7913">
        <v>17</v>
      </c>
      <c r="F7913" t="s">
        <v>85</v>
      </c>
      <c r="G7913">
        <v>423.60016965743</v>
      </c>
      <c r="H7913">
        <v>0</v>
      </c>
      <c r="I7913">
        <v>-0.81278923829818395</v>
      </c>
      <c r="J7913" s="1">
        <v>0</v>
      </c>
      <c r="K7913" s="1">
        <v>150</v>
      </c>
    </row>
    <row r="7914" spans="1:11">
      <c r="A7914" t="s">
        <v>35</v>
      </c>
      <c r="B7914" t="s">
        <v>130</v>
      </c>
      <c r="C7914" t="s">
        <v>99</v>
      </c>
      <c r="D7914" t="s">
        <v>100</v>
      </c>
      <c r="E7914">
        <v>17</v>
      </c>
      <c r="F7914" t="s">
        <v>89</v>
      </c>
      <c r="G7914">
        <v>423.60016965743</v>
      </c>
      <c r="H7914">
        <v>0</v>
      </c>
      <c r="I7914">
        <v>0.53643148783499195</v>
      </c>
      <c r="J7914" s="1">
        <v>0</v>
      </c>
      <c r="K7914" s="1">
        <v>150</v>
      </c>
    </row>
    <row r="7915" spans="1:11">
      <c r="A7915" t="s">
        <v>35</v>
      </c>
      <c r="B7915" t="s">
        <v>130</v>
      </c>
      <c r="C7915" t="s">
        <v>99</v>
      </c>
      <c r="D7915" t="s">
        <v>100</v>
      </c>
      <c r="E7915">
        <v>17</v>
      </c>
      <c r="F7915" t="s">
        <v>55</v>
      </c>
      <c r="G7915">
        <v>423.60016965743</v>
      </c>
      <c r="H7915">
        <v>0</v>
      </c>
      <c r="I7915">
        <v>-24.092730460445999</v>
      </c>
      <c r="J7915" s="1">
        <v>0</v>
      </c>
      <c r="K7915" s="1">
        <v>150</v>
      </c>
    </row>
    <row r="7916" spans="1:11">
      <c r="A7916" t="s">
        <v>35</v>
      </c>
      <c r="B7916" t="s">
        <v>130</v>
      </c>
      <c r="C7916" t="s">
        <v>99</v>
      </c>
      <c r="D7916" t="s">
        <v>100</v>
      </c>
      <c r="E7916">
        <v>17</v>
      </c>
      <c r="F7916" t="s">
        <v>61</v>
      </c>
      <c r="G7916">
        <v>423.60016965743</v>
      </c>
      <c r="H7916">
        <v>0</v>
      </c>
      <c r="I7916">
        <v>37.343876106647798</v>
      </c>
      <c r="J7916" s="1">
        <v>0</v>
      </c>
      <c r="K7916" s="1">
        <v>150</v>
      </c>
    </row>
    <row r="7917" spans="1:11">
      <c r="A7917" t="s">
        <v>35</v>
      </c>
      <c r="B7917" t="s">
        <v>130</v>
      </c>
      <c r="C7917" t="s">
        <v>99</v>
      </c>
      <c r="D7917" t="s">
        <v>100</v>
      </c>
      <c r="E7917">
        <v>17</v>
      </c>
      <c r="F7917" t="s">
        <v>60</v>
      </c>
      <c r="G7917">
        <v>423.60016965743</v>
      </c>
      <c r="H7917">
        <v>0</v>
      </c>
      <c r="I7917">
        <v>30.7644283681595</v>
      </c>
      <c r="J7917" s="1">
        <v>0</v>
      </c>
      <c r="K7917" s="1">
        <v>150</v>
      </c>
    </row>
    <row r="7918" spans="1:11">
      <c r="A7918" t="s">
        <v>35</v>
      </c>
      <c r="B7918" t="s">
        <v>130</v>
      </c>
      <c r="C7918" t="s">
        <v>99</v>
      </c>
      <c r="D7918" t="s">
        <v>100</v>
      </c>
      <c r="E7918">
        <v>17</v>
      </c>
      <c r="F7918" t="s">
        <v>57</v>
      </c>
      <c r="G7918">
        <v>423.60016965743</v>
      </c>
      <c r="H7918">
        <v>0</v>
      </c>
      <c r="I7918">
        <v>-12.3035249288098</v>
      </c>
      <c r="J7918" s="1">
        <v>0</v>
      </c>
      <c r="K7918" s="1">
        <v>150</v>
      </c>
    </row>
    <row r="7919" spans="1:11">
      <c r="A7919" t="s">
        <v>35</v>
      </c>
      <c r="B7919" t="s">
        <v>130</v>
      </c>
      <c r="C7919" t="s">
        <v>99</v>
      </c>
      <c r="D7919" t="s">
        <v>100</v>
      </c>
      <c r="E7919">
        <v>17</v>
      </c>
      <c r="F7919" t="s">
        <v>59</v>
      </c>
      <c r="G7919">
        <v>423.60016965743</v>
      </c>
      <c r="H7919">
        <v>0</v>
      </c>
      <c r="I7919">
        <v>20.973274054147801</v>
      </c>
      <c r="J7919" s="1">
        <v>0</v>
      </c>
      <c r="K7919" s="1">
        <v>150</v>
      </c>
    </row>
    <row r="7920" spans="1:11">
      <c r="A7920" t="s">
        <v>35</v>
      </c>
      <c r="B7920" t="s">
        <v>130</v>
      </c>
      <c r="C7920" t="s">
        <v>99</v>
      </c>
      <c r="D7920" t="s">
        <v>100</v>
      </c>
      <c r="E7920">
        <v>17</v>
      </c>
      <c r="F7920" t="s">
        <v>83</v>
      </c>
      <c r="G7920">
        <v>423.60016965743</v>
      </c>
      <c r="H7920">
        <v>0</v>
      </c>
      <c r="I7920">
        <v>-3.4404719447094201</v>
      </c>
      <c r="J7920" s="1">
        <v>0</v>
      </c>
      <c r="K7920" s="1">
        <v>150</v>
      </c>
    </row>
    <row r="7921" spans="1:11">
      <c r="A7921" t="s">
        <v>35</v>
      </c>
      <c r="B7921" t="s">
        <v>130</v>
      </c>
      <c r="C7921" t="s">
        <v>99</v>
      </c>
      <c r="D7921" t="s">
        <v>100</v>
      </c>
      <c r="E7921">
        <v>17</v>
      </c>
      <c r="F7921" t="s">
        <v>65</v>
      </c>
      <c r="G7921">
        <v>423.60016965743</v>
      </c>
      <c r="H7921">
        <v>0</v>
      </c>
      <c r="I7921">
        <v>-24.722221665665501</v>
      </c>
      <c r="J7921" s="1">
        <v>0</v>
      </c>
      <c r="K7921" s="1">
        <v>150</v>
      </c>
    </row>
    <row r="7922" spans="1:11">
      <c r="A7922" t="s">
        <v>35</v>
      </c>
      <c r="B7922" t="s">
        <v>130</v>
      </c>
      <c r="C7922" t="s">
        <v>99</v>
      </c>
      <c r="D7922" t="s">
        <v>100</v>
      </c>
      <c r="E7922">
        <v>17</v>
      </c>
      <c r="F7922" t="s">
        <v>64</v>
      </c>
      <c r="G7922">
        <v>423.60016965743</v>
      </c>
      <c r="H7922">
        <v>0</v>
      </c>
      <c r="I7922">
        <v>109.986007868079</v>
      </c>
      <c r="J7922" s="1">
        <v>0</v>
      </c>
      <c r="K7922" s="1">
        <v>150</v>
      </c>
    </row>
    <row r="7923" spans="1:11">
      <c r="A7923" t="s">
        <v>35</v>
      </c>
      <c r="B7923" t="s">
        <v>130</v>
      </c>
      <c r="C7923" t="s">
        <v>99</v>
      </c>
      <c r="D7923" t="s">
        <v>100</v>
      </c>
      <c r="E7923">
        <v>17</v>
      </c>
      <c r="F7923" t="s">
        <v>17</v>
      </c>
      <c r="G7923">
        <v>423.60016965743</v>
      </c>
      <c r="H7923">
        <v>0</v>
      </c>
      <c r="I7923">
        <v>-142.494407854445</v>
      </c>
      <c r="J7923" s="1">
        <v>0</v>
      </c>
      <c r="K7923" s="1">
        <v>150</v>
      </c>
    </row>
    <row r="7924" spans="1:11">
      <c r="A7924" t="s">
        <v>35</v>
      </c>
      <c r="B7924" t="s">
        <v>130</v>
      </c>
      <c r="C7924" t="s">
        <v>99</v>
      </c>
      <c r="D7924" t="s">
        <v>100</v>
      </c>
      <c r="E7924">
        <v>17</v>
      </c>
      <c r="F7924" t="s">
        <v>63</v>
      </c>
      <c r="G7924">
        <v>423.60016965743</v>
      </c>
      <c r="H7924">
        <v>0</v>
      </c>
      <c r="I7924">
        <v>82.949413075095805</v>
      </c>
      <c r="J7924" s="1">
        <v>0</v>
      </c>
      <c r="K7924" s="1">
        <v>150</v>
      </c>
    </row>
    <row r="7925" spans="1:11">
      <c r="A7925" t="s">
        <v>35</v>
      </c>
      <c r="B7925" t="s">
        <v>130</v>
      </c>
      <c r="C7925" t="s">
        <v>99</v>
      </c>
      <c r="D7925" t="s">
        <v>100</v>
      </c>
      <c r="E7925">
        <v>17</v>
      </c>
      <c r="F7925" t="s">
        <v>72</v>
      </c>
      <c r="G7925">
        <v>423.60016965743</v>
      </c>
      <c r="H7925">
        <v>0</v>
      </c>
      <c r="I7925">
        <v>-159.922815190965</v>
      </c>
      <c r="J7925" s="1">
        <v>0</v>
      </c>
      <c r="K7925" s="1">
        <v>150</v>
      </c>
    </row>
    <row r="7926" spans="1:11">
      <c r="A7926" t="s">
        <v>35</v>
      </c>
      <c r="B7926" t="s">
        <v>130</v>
      </c>
      <c r="C7926" t="s">
        <v>99</v>
      </c>
      <c r="D7926" t="s">
        <v>100</v>
      </c>
      <c r="E7926">
        <v>18</v>
      </c>
      <c r="F7926" t="s">
        <v>62</v>
      </c>
      <c r="G7926">
        <v>395.46324515081602</v>
      </c>
      <c r="H7926">
        <v>0</v>
      </c>
      <c r="I7926">
        <v>66.769442608488703</v>
      </c>
      <c r="J7926" s="1">
        <v>0</v>
      </c>
      <c r="K7926" s="1">
        <v>150</v>
      </c>
    </row>
    <row r="7927" spans="1:11">
      <c r="A7927" t="s">
        <v>35</v>
      </c>
      <c r="B7927" t="s">
        <v>130</v>
      </c>
      <c r="C7927" t="s">
        <v>99</v>
      </c>
      <c r="D7927" t="s">
        <v>100</v>
      </c>
      <c r="E7927">
        <v>18</v>
      </c>
      <c r="F7927" t="s">
        <v>84</v>
      </c>
      <c r="G7927">
        <v>395.46324515081602</v>
      </c>
      <c r="H7927">
        <v>0</v>
      </c>
      <c r="I7927">
        <v>7.89846355491186</v>
      </c>
      <c r="J7927" s="1">
        <v>0</v>
      </c>
      <c r="K7927" s="1">
        <v>150</v>
      </c>
    </row>
    <row r="7928" spans="1:11">
      <c r="A7928" t="s">
        <v>35</v>
      </c>
      <c r="B7928" t="s">
        <v>130</v>
      </c>
      <c r="C7928" t="s">
        <v>99</v>
      </c>
      <c r="D7928" t="s">
        <v>100</v>
      </c>
      <c r="E7928">
        <v>18</v>
      </c>
      <c r="F7928" t="s">
        <v>80</v>
      </c>
      <c r="G7928">
        <v>395.46324515081602</v>
      </c>
      <c r="H7928">
        <v>0</v>
      </c>
      <c r="I7928">
        <v>5.6086876168124897</v>
      </c>
      <c r="J7928" s="1">
        <v>0</v>
      </c>
      <c r="K7928" s="1">
        <v>150</v>
      </c>
    </row>
    <row r="7929" spans="1:11">
      <c r="A7929" t="s">
        <v>35</v>
      </c>
      <c r="B7929" t="s">
        <v>130</v>
      </c>
      <c r="C7929" t="s">
        <v>99</v>
      </c>
      <c r="D7929" t="s">
        <v>100</v>
      </c>
      <c r="E7929">
        <v>18</v>
      </c>
      <c r="F7929" t="s">
        <v>81</v>
      </c>
      <c r="G7929">
        <v>395.46324515081602</v>
      </c>
      <c r="H7929">
        <v>0</v>
      </c>
      <c r="I7929">
        <v>-3.7530820292004199</v>
      </c>
      <c r="J7929" s="1">
        <v>0</v>
      </c>
      <c r="K7929" s="1">
        <v>150</v>
      </c>
    </row>
    <row r="7930" spans="1:11">
      <c r="A7930" t="s">
        <v>35</v>
      </c>
      <c r="B7930" t="s">
        <v>130</v>
      </c>
      <c r="C7930" t="s">
        <v>99</v>
      </c>
      <c r="D7930" t="s">
        <v>100</v>
      </c>
      <c r="E7930">
        <v>18</v>
      </c>
      <c r="F7930" t="s">
        <v>66</v>
      </c>
      <c r="G7930">
        <v>395.46324515081602</v>
      </c>
      <c r="H7930">
        <v>0</v>
      </c>
      <c r="I7930">
        <v>-32.244860603765602</v>
      </c>
      <c r="J7930" s="1">
        <v>0</v>
      </c>
      <c r="K7930" s="1">
        <v>150</v>
      </c>
    </row>
    <row r="7931" spans="1:11">
      <c r="A7931" t="s">
        <v>35</v>
      </c>
      <c r="B7931" t="s">
        <v>130</v>
      </c>
      <c r="C7931" t="s">
        <v>99</v>
      </c>
      <c r="D7931" t="s">
        <v>100</v>
      </c>
      <c r="E7931">
        <v>18</v>
      </c>
      <c r="F7931" t="s">
        <v>56</v>
      </c>
      <c r="G7931">
        <v>395.46324515081602</v>
      </c>
      <c r="H7931">
        <v>0</v>
      </c>
      <c r="I7931">
        <v>4.23593920899346</v>
      </c>
      <c r="J7931" s="1">
        <v>0</v>
      </c>
      <c r="K7931" s="1">
        <v>150</v>
      </c>
    </row>
    <row r="7932" spans="1:11">
      <c r="A7932" t="s">
        <v>35</v>
      </c>
      <c r="B7932" t="s">
        <v>130</v>
      </c>
      <c r="C7932" t="s">
        <v>99</v>
      </c>
      <c r="D7932" t="s">
        <v>100</v>
      </c>
      <c r="E7932">
        <v>18</v>
      </c>
      <c r="F7932" t="s">
        <v>82</v>
      </c>
      <c r="G7932">
        <v>395.46324515081602</v>
      </c>
      <c r="H7932">
        <v>0</v>
      </c>
      <c r="I7932">
        <v>-30.153998635358501</v>
      </c>
      <c r="J7932" s="1">
        <v>0</v>
      </c>
      <c r="K7932" s="1">
        <v>150</v>
      </c>
    </row>
    <row r="7933" spans="1:11">
      <c r="A7933" t="s">
        <v>35</v>
      </c>
      <c r="B7933" t="s">
        <v>130</v>
      </c>
      <c r="C7933" t="s">
        <v>99</v>
      </c>
      <c r="D7933" t="s">
        <v>100</v>
      </c>
      <c r="E7933">
        <v>18</v>
      </c>
      <c r="F7933" t="s">
        <v>88</v>
      </c>
      <c r="G7933">
        <v>395.46324515081602</v>
      </c>
      <c r="H7933">
        <v>0</v>
      </c>
      <c r="I7933">
        <v>-2.2063903899188499</v>
      </c>
      <c r="J7933" s="1">
        <v>0</v>
      </c>
      <c r="K7933" s="1">
        <v>150</v>
      </c>
    </row>
    <row r="7934" spans="1:11">
      <c r="A7934" t="s">
        <v>35</v>
      </c>
      <c r="B7934" t="s">
        <v>130</v>
      </c>
      <c r="C7934" t="s">
        <v>99</v>
      </c>
      <c r="D7934" t="s">
        <v>100</v>
      </c>
      <c r="E7934">
        <v>18</v>
      </c>
      <c r="F7934" t="s">
        <v>87</v>
      </c>
      <c r="G7934">
        <v>395.46324515081602</v>
      </c>
      <c r="H7934">
        <v>0</v>
      </c>
      <c r="I7934">
        <v>2.8410873785158999</v>
      </c>
      <c r="J7934" s="1">
        <v>0</v>
      </c>
      <c r="K7934" s="1">
        <v>150</v>
      </c>
    </row>
    <row r="7935" spans="1:11">
      <c r="A7935" t="s">
        <v>35</v>
      </c>
      <c r="B7935" t="s">
        <v>130</v>
      </c>
      <c r="C7935" t="s">
        <v>99</v>
      </c>
      <c r="D7935" t="s">
        <v>100</v>
      </c>
      <c r="E7935">
        <v>18</v>
      </c>
      <c r="F7935" t="s">
        <v>85</v>
      </c>
      <c r="G7935">
        <v>395.46324515081602</v>
      </c>
      <c r="H7935">
        <v>0</v>
      </c>
      <c r="I7935">
        <v>-0.65662472678057504</v>
      </c>
      <c r="J7935" s="1">
        <v>0</v>
      </c>
      <c r="K7935" s="1">
        <v>150</v>
      </c>
    </row>
    <row r="7936" spans="1:11">
      <c r="A7936" t="s">
        <v>35</v>
      </c>
      <c r="B7936" t="s">
        <v>130</v>
      </c>
      <c r="C7936" t="s">
        <v>99</v>
      </c>
      <c r="D7936" t="s">
        <v>100</v>
      </c>
      <c r="E7936">
        <v>18</v>
      </c>
      <c r="F7936" t="s">
        <v>89</v>
      </c>
      <c r="G7936">
        <v>395.46324515081602</v>
      </c>
      <c r="H7936">
        <v>0</v>
      </c>
      <c r="I7936">
        <v>0.63294699722530601</v>
      </c>
      <c r="J7936" s="1">
        <v>0</v>
      </c>
      <c r="K7936" s="1">
        <v>150</v>
      </c>
    </row>
    <row r="7937" spans="1:11">
      <c r="A7937" t="s">
        <v>35</v>
      </c>
      <c r="B7937" t="s">
        <v>130</v>
      </c>
      <c r="C7937" t="s">
        <v>99</v>
      </c>
      <c r="D7937" t="s">
        <v>100</v>
      </c>
      <c r="E7937">
        <v>18</v>
      </c>
      <c r="F7937" t="s">
        <v>55</v>
      </c>
      <c r="G7937">
        <v>395.46324515081602</v>
      </c>
      <c r="H7937">
        <v>0</v>
      </c>
      <c r="I7937">
        <v>-16.022892910730601</v>
      </c>
      <c r="J7937" s="1">
        <v>0</v>
      </c>
      <c r="K7937" s="1">
        <v>150</v>
      </c>
    </row>
    <row r="7938" spans="1:11">
      <c r="A7938" t="s">
        <v>35</v>
      </c>
      <c r="B7938" t="s">
        <v>130</v>
      </c>
      <c r="C7938" t="s">
        <v>99</v>
      </c>
      <c r="D7938" t="s">
        <v>100</v>
      </c>
      <c r="E7938">
        <v>18</v>
      </c>
      <c r="F7938" t="s">
        <v>61</v>
      </c>
      <c r="G7938">
        <v>395.46324515081602</v>
      </c>
      <c r="H7938">
        <v>0</v>
      </c>
      <c r="I7938">
        <v>35.432041833421003</v>
      </c>
      <c r="J7938" s="1">
        <v>0</v>
      </c>
      <c r="K7938" s="1">
        <v>150</v>
      </c>
    </row>
    <row r="7939" spans="1:11">
      <c r="A7939" t="s">
        <v>35</v>
      </c>
      <c r="B7939" t="s">
        <v>130</v>
      </c>
      <c r="C7939" t="s">
        <v>99</v>
      </c>
      <c r="D7939" t="s">
        <v>100</v>
      </c>
      <c r="E7939">
        <v>18</v>
      </c>
      <c r="F7939" t="s">
        <v>60</v>
      </c>
      <c r="G7939">
        <v>395.46324515081602</v>
      </c>
      <c r="H7939">
        <v>0</v>
      </c>
      <c r="I7939">
        <v>31.336251700209498</v>
      </c>
      <c r="J7939" s="1">
        <v>0</v>
      </c>
      <c r="K7939" s="1">
        <v>150</v>
      </c>
    </row>
    <row r="7940" spans="1:11">
      <c r="A7940" t="s">
        <v>35</v>
      </c>
      <c r="B7940" t="s">
        <v>130</v>
      </c>
      <c r="C7940" t="s">
        <v>99</v>
      </c>
      <c r="D7940" t="s">
        <v>100</v>
      </c>
      <c r="E7940">
        <v>18</v>
      </c>
      <c r="F7940" t="s">
        <v>57</v>
      </c>
      <c r="G7940">
        <v>395.46324515081602</v>
      </c>
      <c r="H7940">
        <v>0</v>
      </c>
      <c r="I7940">
        <v>-9.1415744061879192</v>
      </c>
      <c r="J7940" s="1">
        <v>0</v>
      </c>
      <c r="K7940" s="1">
        <v>150</v>
      </c>
    </row>
    <row r="7941" spans="1:11">
      <c r="A7941" t="s">
        <v>35</v>
      </c>
      <c r="B7941" t="s">
        <v>130</v>
      </c>
      <c r="C7941" t="s">
        <v>99</v>
      </c>
      <c r="D7941" t="s">
        <v>100</v>
      </c>
      <c r="E7941">
        <v>18</v>
      </c>
      <c r="F7941" t="s">
        <v>59</v>
      </c>
      <c r="G7941">
        <v>395.46324515081602</v>
      </c>
      <c r="H7941">
        <v>0</v>
      </c>
      <c r="I7941">
        <v>21.0781913484829</v>
      </c>
      <c r="J7941" s="1">
        <v>0</v>
      </c>
      <c r="K7941" s="1">
        <v>150</v>
      </c>
    </row>
    <row r="7942" spans="1:11">
      <c r="A7942" t="s">
        <v>35</v>
      </c>
      <c r="B7942" t="s">
        <v>130</v>
      </c>
      <c r="C7942" t="s">
        <v>99</v>
      </c>
      <c r="D7942" t="s">
        <v>100</v>
      </c>
      <c r="E7942">
        <v>18</v>
      </c>
      <c r="F7942" t="s">
        <v>83</v>
      </c>
      <c r="G7942">
        <v>395.46324515081602</v>
      </c>
      <c r="H7942">
        <v>0</v>
      </c>
      <c r="I7942">
        <v>-5.7717202360653204</v>
      </c>
      <c r="J7942" s="1">
        <v>0</v>
      </c>
      <c r="K7942" s="1">
        <v>150</v>
      </c>
    </row>
    <row r="7943" spans="1:11">
      <c r="A7943" t="s">
        <v>35</v>
      </c>
      <c r="B7943" t="s">
        <v>130</v>
      </c>
      <c r="C7943" t="s">
        <v>99</v>
      </c>
      <c r="D7943" t="s">
        <v>100</v>
      </c>
      <c r="E7943">
        <v>18</v>
      </c>
      <c r="F7943" t="s">
        <v>65</v>
      </c>
      <c r="G7943">
        <v>395.46324515081602</v>
      </c>
      <c r="H7943">
        <v>0</v>
      </c>
      <c r="I7943">
        <v>-20.614762455107702</v>
      </c>
      <c r="J7943" s="1">
        <v>0</v>
      </c>
      <c r="K7943" s="1">
        <v>150</v>
      </c>
    </row>
    <row r="7944" spans="1:11">
      <c r="A7944" t="s">
        <v>35</v>
      </c>
      <c r="B7944" t="s">
        <v>130</v>
      </c>
      <c r="C7944" t="s">
        <v>99</v>
      </c>
      <c r="D7944" t="s">
        <v>100</v>
      </c>
      <c r="E7944">
        <v>18</v>
      </c>
      <c r="F7944" t="s">
        <v>64</v>
      </c>
      <c r="G7944">
        <v>395.46324515081602</v>
      </c>
      <c r="H7944">
        <v>0</v>
      </c>
      <c r="I7944">
        <v>106.593174798112</v>
      </c>
      <c r="J7944" s="1">
        <v>0</v>
      </c>
      <c r="K7944" s="1">
        <v>150</v>
      </c>
    </row>
    <row r="7945" spans="1:11">
      <c r="A7945" t="s">
        <v>35</v>
      </c>
      <c r="B7945" t="s">
        <v>130</v>
      </c>
      <c r="C7945" t="s">
        <v>99</v>
      </c>
      <c r="D7945" t="s">
        <v>100</v>
      </c>
      <c r="E7945">
        <v>18</v>
      </c>
      <c r="F7945" t="s">
        <v>17</v>
      </c>
      <c r="G7945">
        <v>395.46324515081602</v>
      </c>
      <c r="H7945">
        <v>0</v>
      </c>
      <c r="I7945">
        <v>-118.38277346570101</v>
      </c>
      <c r="J7945" s="1">
        <v>0</v>
      </c>
      <c r="K7945" s="1">
        <v>150</v>
      </c>
    </row>
    <row r="7946" spans="1:11">
      <c r="A7946" t="s">
        <v>35</v>
      </c>
      <c r="B7946" t="s">
        <v>130</v>
      </c>
      <c r="C7946" t="s">
        <v>99</v>
      </c>
      <c r="D7946" t="s">
        <v>100</v>
      </c>
      <c r="E7946">
        <v>18</v>
      </c>
      <c r="F7946" t="s">
        <v>63</v>
      </c>
      <c r="G7946">
        <v>395.46324515081602</v>
      </c>
      <c r="H7946">
        <v>0</v>
      </c>
      <c r="I7946">
        <v>76.947313644176802</v>
      </c>
      <c r="J7946" s="1">
        <v>0</v>
      </c>
      <c r="K7946" s="1">
        <v>150</v>
      </c>
    </row>
    <row r="7947" spans="1:11">
      <c r="A7947" t="s">
        <v>35</v>
      </c>
      <c r="B7947" t="s">
        <v>130</v>
      </c>
      <c r="C7947" t="s">
        <v>99</v>
      </c>
      <c r="D7947" t="s">
        <v>100</v>
      </c>
      <c r="E7947">
        <v>18</v>
      </c>
      <c r="F7947" t="s">
        <v>72</v>
      </c>
      <c r="G7947">
        <v>395.46324515081602</v>
      </c>
      <c r="H7947">
        <v>0</v>
      </c>
      <c r="I7947">
        <v>-141.343835876892</v>
      </c>
      <c r="J7947" s="1">
        <v>0</v>
      </c>
      <c r="K7947" s="1">
        <v>150</v>
      </c>
    </row>
    <row r="7948" spans="1:11">
      <c r="A7948" t="s">
        <v>35</v>
      </c>
      <c r="B7948" t="s">
        <v>130</v>
      </c>
      <c r="C7948" t="s">
        <v>99</v>
      </c>
      <c r="D7948" t="s">
        <v>100</v>
      </c>
      <c r="E7948">
        <v>19</v>
      </c>
      <c r="F7948" t="s">
        <v>62</v>
      </c>
      <c r="G7948">
        <v>382.69299115646101</v>
      </c>
      <c r="H7948">
        <v>0</v>
      </c>
      <c r="I7948">
        <v>58.840190502916897</v>
      </c>
      <c r="J7948" s="1">
        <v>0</v>
      </c>
      <c r="K7948" s="1">
        <v>150</v>
      </c>
    </row>
    <row r="7949" spans="1:11">
      <c r="A7949" t="s">
        <v>35</v>
      </c>
      <c r="B7949" t="s">
        <v>130</v>
      </c>
      <c r="C7949" t="s">
        <v>99</v>
      </c>
      <c r="D7949" t="s">
        <v>100</v>
      </c>
      <c r="E7949">
        <v>19</v>
      </c>
      <c r="F7949" t="s">
        <v>84</v>
      </c>
      <c r="G7949">
        <v>382.69299115646101</v>
      </c>
      <c r="H7949">
        <v>0</v>
      </c>
      <c r="I7949">
        <v>3.8999618997210601</v>
      </c>
      <c r="J7949" s="1">
        <v>0</v>
      </c>
      <c r="K7949" s="1">
        <v>150</v>
      </c>
    </row>
    <row r="7950" spans="1:11">
      <c r="A7950" t="s">
        <v>35</v>
      </c>
      <c r="B7950" t="s">
        <v>130</v>
      </c>
      <c r="C7950" t="s">
        <v>99</v>
      </c>
      <c r="D7950" t="s">
        <v>100</v>
      </c>
      <c r="E7950">
        <v>19</v>
      </c>
      <c r="F7950" t="s">
        <v>80</v>
      </c>
      <c r="G7950">
        <v>382.69299115646101</v>
      </c>
      <c r="H7950">
        <v>0</v>
      </c>
      <c r="I7950">
        <v>4.74475357475702</v>
      </c>
      <c r="J7950" s="1">
        <v>0</v>
      </c>
      <c r="K7950" s="1">
        <v>150</v>
      </c>
    </row>
    <row r="7951" spans="1:11">
      <c r="A7951" t="s">
        <v>35</v>
      </c>
      <c r="B7951" t="s">
        <v>130</v>
      </c>
      <c r="C7951" t="s">
        <v>99</v>
      </c>
      <c r="D7951" t="s">
        <v>100</v>
      </c>
      <c r="E7951">
        <v>19</v>
      </c>
      <c r="F7951" t="s">
        <v>81</v>
      </c>
      <c r="G7951">
        <v>382.69299115646101</v>
      </c>
      <c r="H7951">
        <v>0</v>
      </c>
      <c r="I7951">
        <v>0.21326146178890301</v>
      </c>
      <c r="J7951" s="1">
        <v>0</v>
      </c>
      <c r="K7951" s="1">
        <v>150</v>
      </c>
    </row>
    <row r="7952" spans="1:11">
      <c r="A7952" t="s">
        <v>35</v>
      </c>
      <c r="B7952" t="s">
        <v>130</v>
      </c>
      <c r="C7952" t="s">
        <v>99</v>
      </c>
      <c r="D7952" t="s">
        <v>100</v>
      </c>
      <c r="E7952">
        <v>19</v>
      </c>
      <c r="F7952" t="s">
        <v>66</v>
      </c>
      <c r="G7952">
        <v>382.69299115646101</v>
      </c>
      <c r="H7952">
        <v>0</v>
      </c>
      <c r="I7952">
        <v>-33.759034548343699</v>
      </c>
      <c r="J7952" s="1">
        <v>0</v>
      </c>
      <c r="K7952" s="1">
        <v>150</v>
      </c>
    </row>
    <row r="7953" spans="1:11">
      <c r="A7953" t="s">
        <v>35</v>
      </c>
      <c r="B7953" t="s">
        <v>130</v>
      </c>
      <c r="C7953" t="s">
        <v>99</v>
      </c>
      <c r="D7953" t="s">
        <v>100</v>
      </c>
      <c r="E7953">
        <v>19</v>
      </c>
      <c r="F7953" t="s">
        <v>56</v>
      </c>
      <c r="G7953">
        <v>382.69299115646101</v>
      </c>
      <c r="H7953">
        <v>0</v>
      </c>
      <c r="I7953">
        <v>6.47266691166723</v>
      </c>
      <c r="J7953" s="1">
        <v>0</v>
      </c>
      <c r="K7953" s="1">
        <v>150</v>
      </c>
    </row>
    <row r="7954" spans="1:11">
      <c r="A7954" t="s">
        <v>35</v>
      </c>
      <c r="B7954" t="s">
        <v>130</v>
      </c>
      <c r="C7954" t="s">
        <v>99</v>
      </c>
      <c r="D7954" t="s">
        <v>100</v>
      </c>
      <c r="E7954">
        <v>19</v>
      </c>
      <c r="F7954" t="s">
        <v>82</v>
      </c>
      <c r="G7954">
        <v>382.69299115646101</v>
      </c>
      <c r="H7954">
        <v>0</v>
      </c>
      <c r="I7954">
        <v>-28.802003557640699</v>
      </c>
      <c r="J7954" s="1">
        <v>0</v>
      </c>
      <c r="K7954" s="1">
        <v>150</v>
      </c>
    </row>
    <row r="7955" spans="1:11">
      <c r="A7955" t="s">
        <v>35</v>
      </c>
      <c r="B7955" t="s">
        <v>130</v>
      </c>
      <c r="C7955" t="s">
        <v>99</v>
      </c>
      <c r="D7955" t="s">
        <v>100</v>
      </c>
      <c r="E7955">
        <v>19</v>
      </c>
      <c r="F7955" t="s">
        <v>88</v>
      </c>
      <c r="G7955">
        <v>382.69299115646101</v>
      </c>
      <c r="H7955">
        <v>0</v>
      </c>
      <c r="I7955">
        <v>-2.9250150906975998</v>
      </c>
      <c r="J7955" s="1">
        <v>0</v>
      </c>
      <c r="K7955" s="1">
        <v>150</v>
      </c>
    </row>
    <row r="7956" spans="1:11">
      <c r="A7956" t="s">
        <v>35</v>
      </c>
      <c r="B7956" t="s">
        <v>130</v>
      </c>
      <c r="C7956" t="s">
        <v>99</v>
      </c>
      <c r="D7956" t="s">
        <v>100</v>
      </c>
      <c r="E7956">
        <v>19</v>
      </c>
      <c r="F7956" t="s">
        <v>87</v>
      </c>
      <c r="G7956">
        <v>382.69299115646101</v>
      </c>
      <c r="H7956">
        <v>0</v>
      </c>
      <c r="I7956">
        <v>4.20596110996284</v>
      </c>
      <c r="J7956" s="1">
        <v>0</v>
      </c>
      <c r="K7956" s="1">
        <v>150</v>
      </c>
    </row>
    <row r="7957" spans="1:11">
      <c r="A7957" t="s">
        <v>35</v>
      </c>
      <c r="B7957" t="s">
        <v>130</v>
      </c>
      <c r="C7957" t="s">
        <v>99</v>
      </c>
      <c r="D7957" t="s">
        <v>100</v>
      </c>
      <c r="E7957">
        <v>19</v>
      </c>
      <c r="F7957" t="s">
        <v>85</v>
      </c>
      <c r="G7957">
        <v>382.69299115646101</v>
      </c>
      <c r="H7957">
        <v>0</v>
      </c>
      <c r="I7957">
        <v>-1.3662366330465401</v>
      </c>
      <c r="J7957" s="1">
        <v>0</v>
      </c>
      <c r="K7957" s="1">
        <v>150</v>
      </c>
    </row>
    <row r="7958" spans="1:11">
      <c r="A7958" t="s">
        <v>35</v>
      </c>
      <c r="B7958" t="s">
        <v>130</v>
      </c>
      <c r="C7958" t="s">
        <v>99</v>
      </c>
      <c r="D7958" t="s">
        <v>100</v>
      </c>
      <c r="E7958">
        <v>19</v>
      </c>
      <c r="F7958" t="s">
        <v>89</v>
      </c>
      <c r="G7958">
        <v>382.69299115646101</v>
      </c>
      <c r="H7958">
        <v>0</v>
      </c>
      <c r="I7958">
        <v>0.741721933144743</v>
      </c>
      <c r="J7958" s="1">
        <v>0</v>
      </c>
      <c r="K7958" s="1">
        <v>150</v>
      </c>
    </row>
    <row r="7959" spans="1:11">
      <c r="A7959" t="s">
        <v>35</v>
      </c>
      <c r="B7959" t="s">
        <v>130</v>
      </c>
      <c r="C7959" t="s">
        <v>99</v>
      </c>
      <c r="D7959" t="s">
        <v>100</v>
      </c>
      <c r="E7959">
        <v>19</v>
      </c>
      <c r="F7959" t="s">
        <v>55</v>
      </c>
      <c r="G7959">
        <v>382.69299115646101</v>
      </c>
      <c r="H7959">
        <v>0</v>
      </c>
      <c r="I7959">
        <v>-17.546788932455399</v>
      </c>
      <c r="J7959" s="1">
        <v>0</v>
      </c>
      <c r="K7959" s="1">
        <v>150</v>
      </c>
    </row>
    <row r="7960" spans="1:11">
      <c r="A7960" t="s">
        <v>35</v>
      </c>
      <c r="B7960" t="s">
        <v>130</v>
      </c>
      <c r="C7960" t="s">
        <v>99</v>
      </c>
      <c r="D7960" t="s">
        <v>100</v>
      </c>
      <c r="E7960">
        <v>19</v>
      </c>
      <c r="F7960" t="s">
        <v>61</v>
      </c>
      <c r="G7960">
        <v>382.69299115646101</v>
      </c>
      <c r="H7960">
        <v>0</v>
      </c>
      <c r="I7960">
        <v>33.292675324389499</v>
      </c>
      <c r="J7960" s="1">
        <v>0</v>
      </c>
      <c r="K7960" s="1">
        <v>150</v>
      </c>
    </row>
    <row r="7961" spans="1:11">
      <c r="A7961" t="s">
        <v>35</v>
      </c>
      <c r="B7961" t="s">
        <v>130</v>
      </c>
      <c r="C7961" t="s">
        <v>99</v>
      </c>
      <c r="D7961" t="s">
        <v>100</v>
      </c>
      <c r="E7961">
        <v>19</v>
      </c>
      <c r="F7961" t="s">
        <v>60</v>
      </c>
      <c r="G7961">
        <v>382.69299115646101</v>
      </c>
      <c r="H7961">
        <v>0</v>
      </c>
      <c r="I7961">
        <v>30.3646177305938</v>
      </c>
      <c r="J7961" s="1">
        <v>0</v>
      </c>
      <c r="K7961" s="1">
        <v>150</v>
      </c>
    </row>
    <row r="7962" spans="1:11">
      <c r="A7962" t="s">
        <v>35</v>
      </c>
      <c r="B7962" t="s">
        <v>130</v>
      </c>
      <c r="C7962" t="s">
        <v>99</v>
      </c>
      <c r="D7962" t="s">
        <v>100</v>
      </c>
      <c r="E7962">
        <v>19</v>
      </c>
      <c r="F7962" t="s">
        <v>57</v>
      </c>
      <c r="G7962">
        <v>382.69299115646101</v>
      </c>
      <c r="H7962">
        <v>0</v>
      </c>
      <c r="I7962">
        <v>-1.05044625717323</v>
      </c>
      <c r="J7962" s="1">
        <v>0</v>
      </c>
      <c r="K7962" s="1">
        <v>150</v>
      </c>
    </row>
    <row r="7963" spans="1:11">
      <c r="A7963" t="s">
        <v>35</v>
      </c>
      <c r="B7963" t="s">
        <v>130</v>
      </c>
      <c r="C7963" t="s">
        <v>99</v>
      </c>
      <c r="D7963" t="s">
        <v>100</v>
      </c>
      <c r="E7963">
        <v>19</v>
      </c>
      <c r="F7963" t="s">
        <v>59</v>
      </c>
      <c r="G7963">
        <v>382.69299115646101</v>
      </c>
      <c r="H7963">
        <v>0</v>
      </c>
      <c r="I7963">
        <v>16.433466408061001</v>
      </c>
      <c r="J7963" s="1">
        <v>0</v>
      </c>
      <c r="K7963" s="1">
        <v>150</v>
      </c>
    </row>
    <row r="7964" spans="1:11">
      <c r="A7964" t="s">
        <v>35</v>
      </c>
      <c r="B7964" t="s">
        <v>130</v>
      </c>
      <c r="C7964" t="s">
        <v>99</v>
      </c>
      <c r="D7964" t="s">
        <v>100</v>
      </c>
      <c r="E7964">
        <v>19</v>
      </c>
      <c r="F7964" t="s">
        <v>83</v>
      </c>
      <c r="G7964">
        <v>382.69299115646101</v>
      </c>
      <c r="H7964">
        <v>0</v>
      </c>
      <c r="I7964">
        <v>-6.4319213112877103</v>
      </c>
      <c r="J7964" s="1">
        <v>0</v>
      </c>
      <c r="K7964" s="1">
        <v>150</v>
      </c>
    </row>
    <row r="7965" spans="1:11">
      <c r="A7965" t="s">
        <v>35</v>
      </c>
      <c r="B7965" t="s">
        <v>130</v>
      </c>
      <c r="C7965" t="s">
        <v>99</v>
      </c>
      <c r="D7965" t="s">
        <v>100</v>
      </c>
      <c r="E7965">
        <v>19</v>
      </c>
      <c r="F7965" t="s">
        <v>65</v>
      </c>
      <c r="G7965">
        <v>382.69299115646101</v>
      </c>
      <c r="H7965">
        <v>0</v>
      </c>
      <c r="I7965">
        <v>-21.443163948607801</v>
      </c>
      <c r="J7965" s="1">
        <v>0</v>
      </c>
      <c r="K7965" s="1">
        <v>150</v>
      </c>
    </row>
    <row r="7966" spans="1:11">
      <c r="A7966" t="s">
        <v>35</v>
      </c>
      <c r="B7966" t="s">
        <v>130</v>
      </c>
      <c r="C7966" t="s">
        <v>99</v>
      </c>
      <c r="D7966" t="s">
        <v>100</v>
      </c>
      <c r="E7966">
        <v>19</v>
      </c>
      <c r="F7966" t="s">
        <v>64</v>
      </c>
      <c r="G7966">
        <v>382.69299115646101</v>
      </c>
      <c r="H7966">
        <v>0</v>
      </c>
      <c r="I7966">
        <v>118.222859899939</v>
      </c>
      <c r="J7966" s="1">
        <v>0</v>
      </c>
      <c r="K7966" s="1">
        <v>150</v>
      </c>
    </row>
    <row r="7967" spans="1:11">
      <c r="A7967" t="s">
        <v>35</v>
      </c>
      <c r="B7967" t="s">
        <v>130</v>
      </c>
      <c r="C7967" t="s">
        <v>99</v>
      </c>
      <c r="D7967" t="s">
        <v>100</v>
      </c>
      <c r="E7967">
        <v>19</v>
      </c>
      <c r="F7967" t="s">
        <v>17</v>
      </c>
      <c r="G7967">
        <v>382.69299115646101</v>
      </c>
      <c r="H7967">
        <v>0</v>
      </c>
      <c r="I7967">
        <v>-106.416025379443</v>
      </c>
      <c r="J7967" s="1">
        <v>0</v>
      </c>
      <c r="K7967" s="1">
        <v>150</v>
      </c>
    </row>
    <row r="7968" spans="1:11">
      <c r="A7968" t="s">
        <v>35</v>
      </c>
      <c r="B7968" t="s">
        <v>130</v>
      </c>
      <c r="C7968" t="s">
        <v>99</v>
      </c>
      <c r="D7968" t="s">
        <v>100</v>
      </c>
      <c r="E7968">
        <v>19</v>
      </c>
      <c r="F7968" t="s">
        <v>63</v>
      </c>
      <c r="G7968">
        <v>382.69299115646101</v>
      </c>
      <c r="H7968">
        <v>0</v>
      </c>
      <c r="I7968">
        <v>74.856010284611102</v>
      </c>
      <c r="J7968" s="1">
        <v>0</v>
      </c>
      <c r="K7968" s="1">
        <v>150</v>
      </c>
    </row>
    <row r="7969" spans="1:11">
      <c r="A7969" t="s">
        <v>35</v>
      </c>
      <c r="B7969" t="s">
        <v>130</v>
      </c>
      <c r="C7969" t="s">
        <v>99</v>
      </c>
      <c r="D7969" t="s">
        <v>100</v>
      </c>
      <c r="E7969">
        <v>19</v>
      </c>
      <c r="F7969" t="s">
        <v>72</v>
      </c>
      <c r="G7969">
        <v>382.69299115646101</v>
      </c>
      <c r="H7969">
        <v>0</v>
      </c>
      <c r="I7969">
        <v>-141.34501799897799</v>
      </c>
      <c r="J7969" s="1">
        <v>0</v>
      </c>
      <c r="K7969" s="1">
        <v>150</v>
      </c>
    </row>
    <row r="7970" spans="1:11">
      <c r="A7970" t="s">
        <v>35</v>
      </c>
      <c r="B7970" t="s">
        <v>130</v>
      </c>
      <c r="C7970" t="s">
        <v>99</v>
      </c>
      <c r="D7970" t="s">
        <v>100</v>
      </c>
      <c r="E7970">
        <v>20</v>
      </c>
      <c r="F7970" t="s">
        <v>62</v>
      </c>
      <c r="G7970">
        <v>385.53704526048898</v>
      </c>
      <c r="H7970">
        <v>0</v>
      </c>
      <c r="I7970">
        <v>49.161770676514799</v>
      </c>
      <c r="J7970" s="1">
        <v>0</v>
      </c>
      <c r="K7970" s="1">
        <v>150</v>
      </c>
    </row>
    <row r="7971" spans="1:11">
      <c r="A7971" t="s">
        <v>35</v>
      </c>
      <c r="B7971" t="s">
        <v>130</v>
      </c>
      <c r="C7971" t="s">
        <v>99</v>
      </c>
      <c r="D7971" t="s">
        <v>100</v>
      </c>
      <c r="E7971">
        <v>20</v>
      </c>
      <c r="F7971" t="s">
        <v>84</v>
      </c>
      <c r="G7971">
        <v>385.53704526048898</v>
      </c>
      <c r="H7971">
        <v>0</v>
      </c>
      <c r="I7971">
        <v>3.9219169059778198</v>
      </c>
      <c r="J7971" s="1">
        <v>0</v>
      </c>
      <c r="K7971" s="1">
        <v>150</v>
      </c>
    </row>
    <row r="7972" spans="1:11">
      <c r="A7972" t="s">
        <v>35</v>
      </c>
      <c r="B7972" t="s">
        <v>130</v>
      </c>
      <c r="C7972" t="s">
        <v>99</v>
      </c>
      <c r="D7972" t="s">
        <v>100</v>
      </c>
      <c r="E7972">
        <v>20</v>
      </c>
      <c r="F7972" t="s">
        <v>80</v>
      </c>
      <c r="G7972">
        <v>385.53704526048898</v>
      </c>
      <c r="H7972">
        <v>0</v>
      </c>
      <c r="I7972">
        <v>4.16682270869698</v>
      </c>
      <c r="J7972" s="1">
        <v>0</v>
      </c>
      <c r="K7972" s="1">
        <v>150</v>
      </c>
    </row>
    <row r="7973" spans="1:11">
      <c r="A7973" t="s">
        <v>35</v>
      </c>
      <c r="B7973" t="s">
        <v>130</v>
      </c>
      <c r="C7973" t="s">
        <v>99</v>
      </c>
      <c r="D7973" t="s">
        <v>100</v>
      </c>
      <c r="E7973">
        <v>20</v>
      </c>
      <c r="F7973" t="s">
        <v>81</v>
      </c>
      <c r="G7973">
        <v>385.53704526048898</v>
      </c>
      <c r="H7973">
        <v>0</v>
      </c>
      <c r="I7973">
        <v>0.17984166452115599</v>
      </c>
      <c r="J7973" s="1">
        <v>0</v>
      </c>
      <c r="K7973" s="1">
        <v>150</v>
      </c>
    </row>
    <row r="7974" spans="1:11">
      <c r="A7974" t="s">
        <v>35</v>
      </c>
      <c r="B7974" t="s">
        <v>130</v>
      </c>
      <c r="C7974" t="s">
        <v>99</v>
      </c>
      <c r="D7974" t="s">
        <v>100</v>
      </c>
      <c r="E7974">
        <v>20</v>
      </c>
      <c r="F7974" t="s">
        <v>66</v>
      </c>
      <c r="G7974">
        <v>385.53704526048898</v>
      </c>
      <c r="H7974">
        <v>0</v>
      </c>
      <c r="I7974">
        <v>-46.489521300361702</v>
      </c>
      <c r="J7974" s="1">
        <v>0</v>
      </c>
      <c r="K7974" s="1">
        <v>150</v>
      </c>
    </row>
    <row r="7975" spans="1:11">
      <c r="A7975" t="s">
        <v>35</v>
      </c>
      <c r="B7975" t="s">
        <v>130</v>
      </c>
      <c r="C7975" t="s">
        <v>99</v>
      </c>
      <c r="D7975" t="s">
        <v>100</v>
      </c>
      <c r="E7975">
        <v>20</v>
      </c>
      <c r="F7975" t="s">
        <v>56</v>
      </c>
      <c r="G7975">
        <v>385.53704526048898</v>
      </c>
      <c r="H7975">
        <v>0</v>
      </c>
      <c r="I7975">
        <v>-8.0836509090419604</v>
      </c>
      <c r="J7975" s="1">
        <v>0</v>
      </c>
      <c r="K7975" s="1">
        <v>150</v>
      </c>
    </row>
    <row r="7976" spans="1:11">
      <c r="A7976" t="s">
        <v>35</v>
      </c>
      <c r="B7976" t="s">
        <v>130</v>
      </c>
      <c r="C7976" t="s">
        <v>99</v>
      </c>
      <c r="D7976" t="s">
        <v>100</v>
      </c>
      <c r="E7976">
        <v>20</v>
      </c>
      <c r="F7976" t="s">
        <v>82</v>
      </c>
      <c r="G7976">
        <v>385.53704526048898</v>
      </c>
      <c r="H7976">
        <v>0</v>
      </c>
      <c r="I7976">
        <v>-25.340656438312902</v>
      </c>
      <c r="J7976" s="1">
        <v>0</v>
      </c>
      <c r="K7976" s="1">
        <v>150</v>
      </c>
    </row>
    <row r="7977" spans="1:11">
      <c r="A7977" t="s">
        <v>35</v>
      </c>
      <c r="B7977" t="s">
        <v>130</v>
      </c>
      <c r="C7977" t="s">
        <v>99</v>
      </c>
      <c r="D7977" t="s">
        <v>100</v>
      </c>
      <c r="E7977">
        <v>20</v>
      </c>
      <c r="F7977" t="s">
        <v>88</v>
      </c>
      <c r="G7977">
        <v>385.53704526048898</v>
      </c>
      <c r="H7977">
        <v>0</v>
      </c>
      <c r="I7977">
        <v>-3.2081578217148699</v>
      </c>
      <c r="J7977" s="1">
        <v>0</v>
      </c>
      <c r="K7977" s="1">
        <v>150</v>
      </c>
    </row>
    <row r="7978" spans="1:11">
      <c r="A7978" t="s">
        <v>35</v>
      </c>
      <c r="B7978" t="s">
        <v>130</v>
      </c>
      <c r="C7978" t="s">
        <v>99</v>
      </c>
      <c r="D7978" t="s">
        <v>100</v>
      </c>
      <c r="E7978">
        <v>20</v>
      </c>
      <c r="F7978" t="s">
        <v>87</v>
      </c>
      <c r="G7978">
        <v>385.53704526048898</v>
      </c>
      <c r="H7978">
        <v>0</v>
      </c>
      <c r="I7978">
        <v>5.3807115126859797</v>
      </c>
      <c r="J7978" s="1">
        <v>0</v>
      </c>
      <c r="K7978" s="1">
        <v>150</v>
      </c>
    </row>
    <row r="7979" spans="1:11">
      <c r="A7979" t="s">
        <v>35</v>
      </c>
      <c r="B7979" t="s">
        <v>130</v>
      </c>
      <c r="C7979" t="s">
        <v>99</v>
      </c>
      <c r="D7979" t="s">
        <v>100</v>
      </c>
      <c r="E7979">
        <v>20</v>
      </c>
      <c r="F7979" t="s">
        <v>85</v>
      </c>
      <c r="G7979">
        <v>385.53704526048898</v>
      </c>
      <c r="H7979">
        <v>0</v>
      </c>
      <c r="I7979">
        <v>-2.2741156891780698</v>
      </c>
      <c r="J7979" s="1">
        <v>0</v>
      </c>
      <c r="K7979" s="1">
        <v>150</v>
      </c>
    </row>
    <row r="7980" spans="1:11">
      <c r="A7980" t="s">
        <v>35</v>
      </c>
      <c r="B7980" t="s">
        <v>130</v>
      </c>
      <c r="C7980" t="s">
        <v>99</v>
      </c>
      <c r="D7980" t="s">
        <v>100</v>
      </c>
      <c r="E7980">
        <v>20</v>
      </c>
      <c r="F7980" t="s">
        <v>89</v>
      </c>
      <c r="G7980">
        <v>385.53704526048898</v>
      </c>
      <c r="H7980">
        <v>0</v>
      </c>
      <c r="I7980">
        <v>0.85084222397726605</v>
      </c>
      <c r="J7980" s="1">
        <v>0</v>
      </c>
      <c r="K7980" s="1">
        <v>150</v>
      </c>
    </row>
    <row r="7981" spans="1:11">
      <c r="A7981" t="s">
        <v>35</v>
      </c>
      <c r="B7981" t="s">
        <v>130</v>
      </c>
      <c r="C7981" t="s">
        <v>99</v>
      </c>
      <c r="D7981" t="s">
        <v>100</v>
      </c>
      <c r="E7981">
        <v>20</v>
      </c>
      <c r="F7981" t="s">
        <v>55</v>
      </c>
      <c r="G7981">
        <v>385.53704526048898</v>
      </c>
      <c r="H7981">
        <v>0</v>
      </c>
      <c r="I7981">
        <v>-31.183701320819299</v>
      </c>
      <c r="J7981" s="1">
        <v>0</v>
      </c>
      <c r="K7981" s="1">
        <v>150</v>
      </c>
    </row>
    <row r="7982" spans="1:11">
      <c r="A7982" t="s">
        <v>35</v>
      </c>
      <c r="B7982" t="s">
        <v>130</v>
      </c>
      <c r="C7982" t="s">
        <v>99</v>
      </c>
      <c r="D7982" t="s">
        <v>100</v>
      </c>
      <c r="E7982">
        <v>20</v>
      </c>
      <c r="F7982" t="s">
        <v>61</v>
      </c>
      <c r="G7982">
        <v>385.53704526048898</v>
      </c>
      <c r="H7982">
        <v>0</v>
      </c>
      <c r="I7982">
        <v>21.822124949718098</v>
      </c>
      <c r="J7982" s="1">
        <v>0</v>
      </c>
      <c r="K7982" s="1">
        <v>150</v>
      </c>
    </row>
    <row r="7983" spans="1:11">
      <c r="A7983" t="s">
        <v>35</v>
      </c>
      <c r="B7983" t="s">
        <v>130</v>
      </c>
      <c r="C7983" t="s">
        <v>99</v>
      </c>
      <c r="D7983" t="s">
        <v>100</v>
      </c>
      <c r="E7983">
        <v>20</v>
      </c>
      <c r="F7983" t="s">
        <v>60</v>
      </c>
      <c r="G7983">
        <v>385.53704526048898</v>
      </c>
      <c r="H7983">
        <v>0</v>
      </c>
      <c r="I7983">
        <v>17.585990198625801</v>
      </c>
      <c r="J7983" s="1">
        <v>0</v>
      </c>
      <c r="K7983" s="1">
        <v>150</v>
      </c>
    </row>
    <row r="7984" spans="1:11">
      <c r="A7984" t="s">
        <v>35</v>
      </c>
      <c r="B7984" t="s">
        <v>130</v>
      </c>
      <c r="C7984" t="s">
        <v>99</v>
      </c>
      <c r="D7984" t="s">
        <v>100</v>
      </c>
      <c r="E7984">
        <v>20</v>
      </c>
      <c r="F7984" t="s">
        <v>57</v>
      </c>
      <c r="G7984">
        <v>385.53704526048898</v>
      </c>
      <c r="H7984">
        <v>0</v>
      </c>
      <c r="I7984">
        <v>-4.83159510033187</v>
      </c>
      <c r="J7984" s="1">
        <v>0</v>
      </c>
      <c r="K7984" s="1">
        <v>150</v>
      </c>
    </row>
    <row r="7985" spans="1:11">
      <c r="A7985" t="s">
        <v>35</v>
      </c>
      <c r="B7985" t="s">
        <v>130</v>
      </c>
      <c r="C7985" t="s">
        <v>99</v>
      </c>
      <c r="D7985" t="s">
        <v>100</v>
      </c>
      <c r="E7985">
        <v>20</v>
      </c>
      <c r="F7985" t="s">
        <v>59</v>
      </c>
      <c r="G7985">
        <v>385.53704526048898</v>
      </c>
      <c r="H7985">
        <v>0</v>
      </c>
      <c r="I7985">
        <v>6.3541699472547197</v>
      </c>
      <c r="J7985" s="1">
        <v>0</v>
      </c>
      <c r="K7985" s="1">
        <v>150</v>
      </c>
    </row>
    <row r="7986" spans="1:11">
      <c r="A7986" t="s">
        <v>35</v>
      </c>
      <c r="B7986" t="s">
        <v>130</v>
      </c>
      <c r="C7986" t="s">
        <v>99</v>
      </c>
      <c r="D7986" t="s">
        <v>100</v>
      </c>
      <c r="E7986">
        <v>20</v>
      </c>
      <c r="F7986" t="s">
        <v>83</v>
      </c>
      <c r="G7986">
        <v>385.53704526048898</v>
      </c>
      <c r="H7986">
        <v>0</v>
      </c>
      <c r="I7986">
        <v>-7.1634537870942196</v>
      </c>
      <c r="J7986" s="1">
        <v>0</v>
      </c>
      <c r="K7986" s="1">
        <v>150</v>
      </c>
    </row>
    <row r="7987" spans="1:11">
      <c r="A7987" t="s">
        <v>35</v>
      </c>
      <c r="B7987" t="s">
        <v>130</v>
      </c>
      <c r="C7987" t="s">
        <v>99</v>
      </c>
      <c r="D7987" t="s">
        <v>100</v>
      </c>
      <c r="E7987">
        <v>20</v>
      </c>
      <c r="F7987" t="s">
        <v>65</v>
      </c>
      <c r="G7987">
        <v>385.53704526048898</v>
      </c>
      <c r="H7987">
        <v>0</v>
      </c>
      <c r="I7987">
        <v>-35.592047827560897</v>
      </c>
      <c r="J7987" s="1">
        <v>0</v>
      </c>
      <c r="K7987" s="1">
        <v>150</v>
      </c>
    </row>
    <row r="7988" spans="1:11">
      <c r="A7988" t="s">
        <v>35</v>
      </c>
      <c r="B7988" t="s">
        <v>130</v>
      </c>
      <c r="C7988" t="s">
        <v>99</v>
      </c>
      <c r="D7988" t="s">
        <v>100</v>
      </c>
      <c r="E7988">
        <v>20</v>
      </c>
      <c r="F7988" t="s">
        <v>64</v>
      </c>
      <c r="G7988">
        <v>385.53704526048898</v>
      </c>
      <c r="H7988">
        <v>0</v>
      </c>
      <c r="I7988">
        <v>99.399358539285203</v>
      </c>
      <c r="J7988" s="1">
        <v>0</v>
      </c>
      <c r="K7988" s="1">
        <v>150</v>
      </c>
    </row>
    <row r="7989" spans="1:11">
      <c r="A7989" t="s">
        <v>35</v>
      </c>
      <c r="B7989" t="s">
        <v>130</v>
      </c>
      <c r="C7989" t="s">
        <v>99</v>
      </c>
      <c r="D7989" t="s">
        <v>100</v>
      </c>
      <c r="E7989">
        <v>20</v>
      </c>
      <c r="F7989" t="s">
        <v>17</v>
      </c>
      <c r="G7989">
        <v>385.53704526048898</v>
      </c>
      <c r="H7989">
        <v>0</v>
      </c>
      <c r="I7989">
        <v>-94.448934803259704</v>
      </c>
      <c r="J7989" s="1">
        <v>0</v>
      </c>
      <c r="K7989" s="1">
        <v>150</v>
      </c>
    </row>
    <row r="7990" spans="1:11">
      <c r="A7990" t="s">
        <v>35</v>
      </c>
      <c r="B7990" t="s">
        <v>130</v>
      </c>
      <c r="C7990" t="s">
        <v>99</v>
      </c>
      <c r="D7990" t="s">
        <v>100</v>
      </c>
      <c r="E7990">
        <v>20</v>
      </c>
      <c r="F7990" t="s">
        <v>63</v>
      </c>
      <c r="G7990">
        <v>385.53704526048898</v>
      </c>
      <c r="H7990">
        <v>0</v>
      </c>
      <c r="I7990">
        <v>69.586631240803001</v>
      </c>
      <c r="J7990" s="1">
        <v>0</v>
      </c>
      <c r="K7990" s="1">
        <v>150</v>
      </c>
    </row>
    <row r="7991" spans="1:11">
      <c r="A7991" t="s">
        <v>35</v>
      </c>
      <c r="B7991" t="s">
        <v>130</v>
      </c>
      <c r="C7991" t="s">
        <v>99</v>
      </c>
      <c r="D7991" t="s">
        <v>100</v>
      </c>
      <c r="E7991">
        <v>20</v>
      </c>
      <c r="F7991" t="s">
        <v>72</v>
      </c>
      <c r="G7991">
        <v>385.53704526048898</v>
      </c>
      <c r="H7991">
        <v>0</v>
      </c>
      <c r="I7991">
        <v>-135.87121768348999</v>
      </c>
      <c r="J7991" s="1">
        <v>0</v>
      </c>
      <c r="K7991" s="1">
        <v>150</v>
      </c>
    </row>
    <row r="7992" spans="1:11">
      <c r="A7992" t="s">
        <v>35</v>
      </c>
      <c r="B7992" t="s">
        <v>130</v>
      </c>
      <c r="C7992" t="s">
        <v>99</v>
      </c>
      <c r="D7992" t="s">
        <v>100</v>
      </c>
      <c r="E7992">
        <v>21</v>
      </c>
      <c r="F7992" t="s">
        <v>62</v>
      </c>
      <c r="G7992">
        <v>354.51786775290998</v>
      </c>
      <c r="H7992">
        <v>0</v>
      </c>
      <c r="I7992">
        <v>56.118513707755497</v>
      </c>
      <c r="J7992" s="1">
        <v>0</v>
      </c>
      <c r="K7992" s="1">
        <v>150</v>
      </c>
    </row>
    <row r="7993" spans="1:11">
      <c r="A7993" t="s">
        <v>35</v>
      </c>
      <c r="B7993" t="s">
        <v>130</v>
      </c>
      <c r="C7993" t="s">
        <v>99</v>
      </c>
      <c r="D7993" t="s">
        <v>100</v>
      </c>
      <c r="E7993">
        <v>21</v>
      </c>
      <c r="F7993" t="s">
        <v>84</v>
      </c>
      <c r="G7993">
        <v>354.51786775290998</v>
      </c>
      <c r="H7993">
        <v>0</v>
      </c>
      <c r="I7993">
        <v>3.2500401013345099</v>
      </c>
      <c r="J7993" s="1">
        <v>0</v>
      </c>
      <c r="K7993" s="1">
        <v>150</v>
      </c>
    </row>
    <row r="7994" spans="1:11">
      <c r="A7994" t="s">
        <v>35</v>
      </c>
      <c r="B7994" t="s">
        <v>130</v>
      </c>
      <c r="C7994" t="s">
        <v>99</v>
      </c>
      <c r="D7994" t="s">
        <v>100</v>
      </c>
      <c r="E7994">
        <v>21</v>
      </c>
      <c r="F7994" t="s">
        <v>80</v>
      </c>
      <c r="G7994">
        <v>354.51786775290998</v>
      </c>
      <c r="H7994">
        <v>0</v>
      </c>
      <c r="I7994">
        <v>3.5402940854331102</v>
      </c>
      <c r="J7994" s="1">
        <v>0</v>
      </c>
      <c r="K7994" s="1">
        <v>150</v>
      </c>
    </row>
    <row r="7995" spans="1:11">
      <c r="A7995" t="s">
        <v>35</v>
      </c>
      <c r="B7995" t="s">
        <v>130</v>
      </c>
      <c r="C7995" t="s">
        <v>99</v>
      </c>
      <c r="D7995" t="s">
        <v>100</v>
      </c>
      <c r="E7995">
        <v>21</v>
      </c>
      <c r="F7995" t="s">
        <v>81</v>
      </c>
      <c r="G7995">
        <v>354.51786775290998</v>
      </c>
      <c r="H7995">
        <v>0</v>
      </c>
      <c r="I7995">
        <v>0.48963632862274797</v>
      </c>
      <c r="J7995" s="1">
        <v>0</v>
      </c>
      <c r="K7995" s="1">
        <v>150</v>
      </c>
    </row>
    <row r="7996" spans="1:11">
      <c r="A7996" t="s">
        <v>35</v>
      </c>
      <c r="B7996" t="s">
        <v>130</v>
      </c>
      <c r="C7996" t="s">
        <v>99</v>
      </c>
      <c r="D7996" t="s">
        <v>100</v>
      </c>
      <c r="E7996">
        <v>21</v>
      </c>
      <c r="F7996" t="s">
        <v>66</v>
      </c>
      <c r="G7996">
        <v>354.51786775290998</v>
      </c>
      <c r="H7996">
        <v>0</v>
      </c>
      <c r="I7996">
        <v>-46.616457234305301</v>
      </c>
      <c r="J7996" s="1">
        <v>0</v>
      </c>
      <c r="K7996" s="1">
        <v>150</v>
      </c>
    </row>
    <row r="7997" spans="1:11">
      <c r="A7997" t="s">
        <v>35</v>
      </c>
      <c r="B7997" t="s">
        <v>130</v>
      </c>
      <c r="C7997" t="s">
        <v>99</v>
      </c>
      <c r="D7997" t="s">
        <v>100</v>
      </c>
      <c r="E7997">
        <v>21</v>
      </c>
      <c r="F7997" t="s">
        <v>56</v>
      </c>
      <c r="G7997">
        <v>354.51786775290998</v>
      </c>
      <c r="H7997">
        <v>0</v>
      </c>
      <c r="I7997">
        <v>-13.8075392891093</v>
      </c>
      <c r="J7997" s="1">
        <v>0</v>
      </c>
      <c r="K7997" s="1">
        <v>150</v>
      </c>
    </row>
    <row r="7998" spans="1:11">
      <c r="A7998" t="s">
        <v>35</v>
      </c>
      <c r="B7998" t="s">
        <v>130</v>
      </c>
      <c r="C7998" t="s">
        <v>99</v>
      </c>
      <c r="D7998" t="s">
        <v>100</v>
      </c>
      <c r="E7998">
        <v>21</v>
      </c>
      <c r="F7998" t="s">
        <v>82</v>
      </c>
      <c r="G7998">
        <v>354.51786775290998</v>
      </c>
      <c r="H7998">
        <v>0</v>
      </c>
      <c r="I7998">
        <v>-20.795471927197301</v>
      </c>
      <c r="J7998" s="1">
        <v>0</v>
      </c>
      <c r="K7998" s="1">
        <v>150</v>
      </c>
    </row>
    <row r="7999" spans="1:11">
      <c r="A7999" t="s">
        <v>35</v>
      </c>
      <c r="B7999" t="s">
        <v>130</v>
      </c>
      <c r="C7999" t="s">
        <v>99</v>
      </c>
      <c r="D7999" t="s">
        <v>100</v>
      </c>
      <c r="E7999">
        <v>21</v>
      </c>
      <c r="F7999" t="s">
        <v>88</v>
      </c>
      <c r="G7999">
        <v>354.51786775290998</v>
      </c>
      <c r="H7999">
        <v>0</v>
      </c>
      <c r="I7999">
        <v>-2.26794972792037</v>
      </c>
      <c r="J7999" s="1">
        <v>0</v>
      </c>
      <c r="K7999" s="1">
        <v>150</v>
      </c>
    </row>
    <row r="8000" spans="1:11">
      <c r="A8000" t="s">
        <v>35</v>
      </c>
      <c r="B8000" t="s">
        <v>130</v>
      </c>
      <c r="C8000" t="s">
        <v>99</v>
      </c>
      <c r="D8000" t="s">
        <v>100</v>
      </c>
      <c r="E8000">
        <v>21</v>
      </c>
      <c r="F8000" t="s">
        <v>87</v>
      </c>
      <c r="G8000">
        <v>354.51786775290998</v>
      </c>
      <c r="H8000">
        <v>0</v>
      </c>
      <c r="I8000">
        <v>4.1294231235852701</v>
      </c>
      <c r="J8000" s="1">
        <v>0</v>
      </c>
      <c r="K8000" s="1">
        <v>150</v>
      </c>
    </row>
    <row r="8001" spans="1:11">
      <c r="A8001" t="s">
        <v>35</v>
      </c>
      <c r="B8001" t="s">
        <v>130</v>
      </c>
      <c r="C8001" t="s">
        <v>99</v>
      </c>
      <c r="D8001" t="s">
        <v>100</v>
      </c>
      <c r="E8001">
        <v>21</v>
      </c>
      <c r="F8001" t="s">
        <v>85</v>
      </c>
      <c r="G8001">
        <v>354.51786775290998</v>
      </c>
      <c r="H8001">
        <v>0</v>
      </c>
      <c r="I8001">
        <v>-1.6915386628695901</v>
      </c>
      <c r="J8001" s="1">
        <v>0</v>
      </c>
      <c r="K8001" s="1">
        <v>150</v>
      </c>
    </row>
    <row r="8002" spans="1:11">
      <c r="A8002" t="s">
        <v>35</v>
      </c>
      <c r="B8002" t="s">
        <v>130</v>
      </c>
      <c r="C8002" t="s">
        <v>99</v>
      </c>
      <c r="D8002" t="s">
        <v>100</v>
      </c>
      <c r="E8002">
        <v>21</v>
      </c>
      <c r="F8002" t="s">
        <v>89</v>
      </c>
      <c r="G8002">
        <v>354.51786775290998</v>
      </c>
      <c r="H8002">
        <v>0</v>
      </c>
      <c r="I8002">
        <v>0.81915136349624496</v>
      </c>
      <c r="J8002" s="1">
        <v>0</v>
      </c>
      <c r="K8002" s="1">
        <v>150</v>
      </c>
    </row>
    <row r="8003" spans="1:11">
      <c r="A8003" t="s">
        <v>35</v>
      </c>
      <c r="B8003" t="s">
        <v>130</v>
      </c>
      <c r="C8003" t="s">
        <v>99</v>
      </c>
      <c r="D8003" t="s">
        <v>100</v>
      </c>
      <c r="E8003">
        <v>21</v>
      </c>
      <c r="F8003" t="s">
        <v>55</v>
      </c>
      <c r="G8003">
        <v>354.51786775290998</v>
      </c>
      <c r="H8003">
        <v>0</v>
      </c>
      <c r="I8003">
        <v>-34.826212961725901</v>
      </c>
      <c r="J8003" s="1">
        <v>0</v>
      </c>
      <c r="K8003" s="1">
        <v>150</v>
      </c>
    </row>
    <row r="8004" spans="1:11">
      <c r="A8004" t="s">
        <v>35</v>
      </c>
      <c r="B8004" t="s">
        <v>130</v>
      </c>
      <c r="C8004" t="s">
        <v>99</v>
      </c>
      <c r="D8004" t="s">
        <v>100</v>
      </c>
      <c r="E8004">
        <v>21</v>
      </c>
      <c r="F8004" t="s">
        <v>61</v>
      </c>
      <c r="G8004">
        <v>354.51786775290998</v>
      </c>
      <c r="H8004">
        <v>0</v>
      </c>
      <c r="I8004">
        <v>36.755767972023797</v>
      </c>
      <c r="J8004" s="1">
        <v>0</v>
      </c>
      <c r="K8004" s="1">
        <v>150</v>
      </c>
    </row>
    <row r="8005" spans="1:11">
      <c r="A8005" t="s">
        <v>35</v>
      </c>
      <c r="B8005" t="s">
        <v>130</v>
      </c>
      <c r="C8005" t="s">
        <v>99</v>
      </c>
      <c r="D8005" t="s">
        <v>100</v>
      </c>
      <c r="E8005">
        <v>21</v>
      </c>
      <c r="F8005" t="s">
        <v>60</v>
      </c>
      <c r="G8005">
        <v>354.51786775290998</v>
      </c>
      <c r="H8005">
        <v>0</v>
      </c>
      <c r="I8005">
        <v>31.900357768261099</v>
      </c>
      <c r="J8005" s="1">
        <v>0</v>
      </c>
      <c r="K8005" s="1">
        <v>150</v>
      </c>
    </row>
    <row r="8006" spans="1:11">
      <c r="A8006" t="s">
        <v>35</v>
      </c>
      <c r="B8006" t="s">
        <v>130</v>
      </c>
      <c r="C8006" t="s">
        <v>99</v>
      </c>
      <c r="D8006" t="s">
        <v>100</v>
      </c>
      <c r="E8006">
        <v>21</v>
      </c>
      <c r="F8006" t="s">
        <v>57</v>
      </c>
      <c r="G8006">
        <v>354.51786775290998</v>
      </c>
      <c r="H8006">
        <v>0</v>
      </c>
      <c r="I8006">
        <v>-7.7219608633737904</v>
      </c>
      <c r="J8006" s="1">
        <v>0</v>
      </c>
      <c r="K8006" s="1">
        <v>150</v>
      </c>
    </row>
    <row r="8007" spans="1:11">
      <c r="A8007" t="s">
        <v>35</v>
      </c>
      <c r="B8007" t="s">
        <v>130</v>
      </c>
      <c r="C8007" t="s">
        <v>99</v>
      </c>
      <c r="D8007" t="s">
        <v>100</v>
      </c>
      <c r="E8007">
        <v>21</v>
      </c>
      <c r="F8007" t="s">
        <v>59</v>
      </c>
      <c r="G8007">
        <v>354.51786775290998</v>
      </c>
      <c r="H8007">
        <v>0</v>
      </c>
      <c r="I8007">
        <v>16.0979808411767</v>
      </c>
      <c r="J8007" s="1">
        <v>0</v>
      </c>
      <c r="K8007" s="1">
        <v>150</v>
      </c>
    </row>
    <row r="8008" spans="1:11">
      <c r="A8008" t="s">
        <v>35</v>
      </c>
      <c r="B8008" t="s">
        <v>130</v>
      </c>
      <c r="C8008" t="s">
        <v>99</v>
      </c>
      <c r="D8008" t="s">
        <v>100</v>
      </c>
      <c r="E8008">
        <v>21</v>
      </c>
      <c r="F8008" t="s">
        <v>83</v>
      </c>
      <c r="G8008">
        <v>354.51786775290998</v>
      </c>
      <c r="H8008">
        <v>0</v>
      </c>
      <c r="I8008">
        <v>-4.8504946205631096</v>
      </c>
      <c r="J8008" s="1">
        <v>0</v>
      </c>
      <c r="K8008" s="1">
        <v>150</v>
      </c>
    </row>
    <row r="8009" spans="1:11">
      <c r="A8009" t="s">
        <v>35</v>
      </c>
      <c r="B8009" t="s">
        <v>130</v>
      </c>
      <c r="C8009" t="s">
        <v>99</v>
      </c>
      <c r="D8009" t="s">
        <v>100</v>
      </c>
      <c r="E8009">
        <v>21</v>
      </c>
      <c r="F8009" t="s">
        <v>65</v>
      </c>
      <c r="G8009">
        <v>354.51786775290998</v>
      </c>
      <c r="H8009">
        <v>0</v>
      </c>
      <c r="I8009">
        <v>-38.381477712014998</v>
      </c>
      <c r="J8009" s="1">
        <v>0</v>
      </c>
      <c r="K8009" s="1">
        <v>150</v>
      </c>
    </row>
    <row r="8010" spans="1:11">
      <c r="A8010" t="s">
        <v>35</v>
      </c>
      <c r="B8010" t="s">
        <v>130</v>
      </c>
      <c r="C8010" t="s">
        <v>99</v>
      </c>
      <c r="D8010" t="s">
        <v>100</v>
      </c>
      <c r="E8010">
        <v>21</v>
      </c>
      <c r="F8010" t="s">
        <v>64</v>
      </c>
      <c r="G8010">
        <v>354.51786775290998</v>
      </c>
      <c r="H8010">
        <v>0</v>
      </c>
      <c r="I8010">
        <v>85.029809094968201</v>
      </c>
      <c r="J8010" s="1">
        <v>0</v>
      </c>
      <c r="K8010" s="1">
        <v>150</v>
      </c>
    </row>
    <row r="8011" spans="1:11">
      <c r="A8011" t="s">
        <v>35</v>
      </c>
      <c r="B8011" t="s">
        <v>130</v>
      </c>
      <c r="C8011" t="s">
        <v>99</v>
      </c>
      <c r="D8011" t="s">
        <v>100</v>
      </c>
      <c r="E8011">
        <v>21</v>
      </c>
      <c r="F8011" t="s">
        <v>17</v>
      </c>
      <c r="G8011">
        <v>354.51786775290998</v>
      </c>
      <c r="H8011">
        <v>0</v>
      </c>
      <c r="I8011">
        <v>-80.177993840079296</v>
      </c>
      <c r="J8011" s="1">
        <v>0</v>
      </c>
      <c r="K8011" s="1">
        <v>150</v>
      </c>
    </row>
    <row r="8012" spans="1:11">
      <c r="A8012" t="s">
        <v>35</v>
      </c>
      <c r="B8012" t="s">
        <v>130</v>
      </c>
      <c r="C8012" t="s">
        <v>99</v>
      </c>
      <c r="D8012" t="s">
        <v>100</v>
      </c>
      <c r="E8012">
        <v>21</v>
      </c>
      <c r="F8012" t="s">
        <v>63</v>
      </c>
      <c r="G8012">
        <v>354.51786775290998</v>
      </c>
      <c r="H8012">
        <v>0</v>
      </c>
      <c r="I8012">
        <v>60.340244103181298</v>
      </c>
      <c r="J8012" s="1">
        <v>0</v>
      </c>
      <c r="K8012" s="1">
        <v>150</v>
      </c>
    </row>
    <row r="8013" spans="1:11">
      <c r="A8013" t="s">
        <v>35</v>
      </c>
      <c r="B8013" t="s">
        <v>130</v>
      </c>
      <c r="C8013" t="s">
        <v>99</v>
      </c>
      <c r="D8013" t="s">
        <v>100</v>
      </c>
      <c r="E8013">
        <v>21</v>
      </c>
      <c r="F8013" t="s">
        <v>72</v>
      </c>
      <c r="G8013">
        <v>354.51786775290998</v>
      </c>
      <c r="H8013">
        <v>0</v>
      </c>
      <c r="I8013">
        <v>-108.063967949165</v>
      </c>
      <c r="J8013" s="1">
        <v>0</v>
      </c>
      <c r="K8013" s="1">
        <v>150</v>
      </c>
    </row>
    <row r="8014" spans="1:11">
      <c r="A8014" t="s">
        <v>35</v>
      </c>
      <c r="B8014" t="s">
        <v>130</v>
      </c>
      <c r="C8014" t="s">
        <v>99</v>
      </c>
      <c r="D8014" t="s">
        <v>100</v>
      </c>
      <c r="E8014">
        <v>22</v>
      </c>
      <c r="F8014" t="s">
        <v>62</v>
      </c>
      <c r="G8014">
        <v>308.94156262241501</v>
      </c>
      <c r="H8014">
        <v>0</v>
      </c>
      <c r="I8014">
        <v>53.551891499816001</v>
      </c>
      <c r="J8014" s="1">
        <v>0</v>
      </c>
      <c r="K8014" s="1">
        <v>150</v>
      </c>
    </row>
    <row r="8015" spans="1:11">
      <c r="A8015" t="s">
        <v>35</v>
      </c>
      <c r="B8015" t="s">
        <v>130</v>
      </c>
      <c r="C8015" t="s">
        <v>99</v>
      </c>
      <c r="D8015" t="s">
        <v>100</v>
      </c>
      <c r="E8015">
        <v>22</v>
      </c>
      <c r="F8015" t="s">
        <v>84</v>
      </c>
      <c r="G8015">
        <v>308.94156262241501</v>
      </c>
      <c r="H8015">
        <v>0</v>
      </c>
      <c r="I8015">
        <v>2.3432219471983098</v>
      </c>
      <c r="J8015" s="1">
        <v>0</v>
      </c>
      <c r="K8015" s="1">
        <v>150</v>
      </c>
    </row>
    <row r="8016" spans="1:11">
      <c r="A8016" t="s">
        <v>35</v>
      </c>
      <c r="B8016" t="s">
        <v>130</v>
      </c>
      <c r="C8016" t="s">
        <v>99</v>
      </c>
      <c r="D8016" t="s">
        <v>100</v>
      </c>
      <c r="E8016">
        <v>22</v>
      </c>
      <c r="F8016" t="s">
        <v>80</v>
      </c>
      <c r="G8016">
        <v>308.94156262241501</v>
      </c>
      <c r="H8016">
        <v>0</v>
      </c>
      <c r="I8016">
        <v>3.42513503755483</v>
      </c>
      <c r="J8016" s="1">
        <v>0</v>
      </c>
      <c r="K8016" s="1">
        <v>150</v>
      </c>
    </row>
    <row r="8017" spans="1:11">
      <c r="A8017" t="s">
        <v>35</v>
      </c>
      <c r="B8017" t="s">
        <v>130</v>
      </c>
      <c r="C8017" t="s">
        <v>99</v>
      </c>
      <c r="D8017" t="s">
        <v>100</v>
      </c>
      <c r="E8017">
        <v>22</v>
      </c>
      <c r="F8017" t="s">
        <v>81</v>
      </c>
      <c r="G8017">
        <v>308.94156262241501</v>
      </c>
      <c r="H8017">
        <v>0</v>
      </c>
      <c r="I8017">
        <v>0.98110039660057602</v>
      </c>
      <c r="J8017" s="1">
        <v>0</v>
      </c>
      <c r="K8017" s="1">
        <v>150</v>
      </c>
    </row>
    <row r="8018" spans="1:11">
      <c r="A8018" t="s">
        <v>35</v>
      </c>
      <c r="B8018" t="s">
        <v>130</v>
      </c>
      <c r="C8018" t="s">
        <v>99</v>
      </c>
      <c r="D8018" t="s">
        <v>100</v>
      </c>
      <c r="E8018">
        <v>22</v>
      </c>
      <c r="F8018" t="s">
        <v>66</v>
      </c>
      <c r="G8018">
        <v>308.94156262241501</v>
      </c>
      <c r="H8018">
        <v>0</v>
      </c>
      <c r="I8018">
        <v>-38.357954425983401</v>
      </c>
      <c r="J8018" s="1">
        <v>0</v>
      </c>
      <c r="K8018" s="1">
        <v>150</v>
      </c>
    </row>
    <row r="8019" spans="1:11">
      <c r="A8019" t="s">
        <v>35</v>
      </c>
      <c r="B8019" t="s">
        <v>130</v>
      </c>
      <c r="C8019" t="s">
        <v>99</v>
      </c>
      <c r="D8019" t="s">
        <v>100</v>
      </c>
      <c r="E8019">
        <v>22</v>
      </c>
      <c r="F8019" t="s">
        <v>56</v>
      </c>
      <c r="G8019">
        <v>308.94156262241501</v>
      </c>
      <c r="H8019">
        <v>0</v>
      </c>
      <c r="I8019">
        <v>-9.5082848889474505</v>
      </c>
      <c r="J8019" s="1">
        <v>0</v>
      </c>
      <c r="K8019" s="1">
        <v>150</v>
      </c>
    </row>
    <row r="8020" spans="1:11">
      <c r="A8020" t="s">
        <v>35</v>
      </c>
      <c r="B8020" t="s">
        <v>130</v>
      </c>
      <c r="C8020" t="s">
        <v>99</v>
      </c>
      <c r="D8020" t="s">
        <v>100</v>
      </c>
      <c r="E8020">
        <v>22</v>
      </c>
      <c r="F8020" t="s">
        <v>82</v>
      </c>
      <c r="G8020">
        <v>308.94156262241501</v>
      </c>
      <c r="H8020">
        <v>0</v>
      </c>
      <c r="I8020">
        <v>-20.594053646193899</v>
      </c>
      <c r="J8020" s="1">
        <v>0</v>
      </c>
      <c r="K8020" s="1">
        <v>150</v>
      </c>
    </row>
    <row r="8021" spans="1:11">
      <c r="A8021" t="s">
        <v>35</v>
      </c>
      <c r="B8021" t="s">
        <v>130</v>
      </c>
      <c r="C8021" t="s">
        <v>99</v>
      </c>
      <c r="D8021" t="s">
        <v>100</v>
      </c>
      <c r="E8021">
        <v>22</v>
      </c>
      <c r="F8021" t="s">
        <v>88</v>
      </c>
      <c r="G8021">
        <v>308.94156262241501</v>
      </c>
      <c r="H8021">
        <v>0</v>
      </c>
      <c r="I8021">
        <v>-1.0074037738492101</v>
      </c>
      <c r="J8021" s="1">
        <v>0</v>
      </c>
      <c r="K8021" s="1">
        <v>150</v>
      </c>
    </row>
    <row r="8022" spans="1:11">
      <c r="A8022" t="s">
        <v>35</v>
      </c>
      <c r="B8022" t="s">
        <v>130</v>
      </c>
      <c r="C8022" t="s">
        <v>99</v>
      </c>
      <c r="D8022" t="s">
        <v>100</v>
      </c>
      <c r="E8022">
        <v>22</v>
      </c>
      <c r="F8022" t="s">
        <v>87</v>
      </c>
      <c r="G8022">
        <v>308.94156262241501</v>
      </c>
      <c r="H8022">
        <v>0</v>
      </c>
      <c r="I8022">
        <v>2.0341486561203799</v>
      </c>
      <c r="J8022" s="1">
        <v>0</v>
      </c>
      <c r="K8022" s="1">
        <v>150</v>
      </c>
    </row>
    <row r="8023" spans="1:11">
      <c r="A8023" t="s">
        <v>35</v>
      </c>
      <c r="B8023" t="s">
        <v>130</v>
      </c>
      <c r="C8023" t="s">
        <v>99</v>
      </c>
      <c r="D8023" t="s">
        <v>100</v>
      </c>
      <c r="E8023">
        <v>22</v>
      </c>
      <c r="F8023" t="s">
        <v>85</v>
      </c>
      <c r="G8023">
        <v>308.94156262241501</v>
      </c>
      <c r="H8023">
        <v>0</v>
      </c>
      <c r="I8023">
        <v>-0.48637514599732201</v>
      </c>
      <c r="J8023" s="1">
        <v>0</v>
      </c>
      <c r="K8023" s="1">
        <v>150</v>
      </c>
    </row>
    <row r="8024" spans="1:11">
      <c r="A8024" t="s">
        <v>35</v>
      </c>
      <c r="B8024" t="s">
        <v>130</v>
      </c>
      <c r="C8024" t="s">
        <v>99</v>
      </c>
      <c r="D8024" t="s">
        <v>100</v>
      </c>
      <c r="E8024">
        <v>22</v>
      </c>
      <c r="F8024" t="s">
        <v>89</v>
      </c>
      <c r="G8024">
        <v>308.94156262241501</v>
      </c>
      <c r="H8024">
        <v>0</v>
      </c>
      <c r="I8024">
        <v>0.75046523541959398</v>
      </c>
      <c r="J8024" s="1">
        <v>0</v>
      </c>
      <c r="K8024" s="1">
        <v>150</v>
      </c>
    </row>
    <row r="8025" spans="1:11">
      <c r="A8025" t="s">
        <v>35</v>
      </c>
      <c r="B8025" t="s">
        <v>130</v>
      </c>
      <c r="C8025" t="s">
        <v>99</v>
      </c>
      <c r="D8025" t="s">
        <v>100</v>
      </c>
      <c r="E8025">
        <v>22</v>
      </c>
      <c r="F8025" t="s">
        <v>55</v>
      </c>
      <c r="G8025">
        <v>308.94156262241501</v>
      </c>
      <c r="H8025">
        <v>0</v>
      </c>
      <c r="I8025">
        <v>-28.0984969307911</v>
      </c>
      <c r="J8025" s="1">
        <v>0</v>
      </c>
      <c r="K8025" s="1">
        <v>150</v>
      </c>
    </row>
    <row r="8026" spans="1:11">
      <c r="A8026" t="s">
        <v>35</v>
      </c>
      <c r="B8026" t="s">
        <v>130</v>
      </c>
      <c r="C8026" t="s">
        <v>99</v>
      </c>
      <c r="D8026" t="s">
        <v>100</v>
      </c>
      <c r="E8026">
        <v>22</v>
      </c>
      <c r="F8026" t="s">
        <v>61</v>
      </c>
      <c r="G8026">
        <v>308.94156262241501</v>
      </c>
      <c r="H8026">
        <v>0</v>
      </c>
      <c r="I8026">
        <v>39.637207173741402</v>
      </c>
      <c r="J8026" s="1">
        <v>0</v>
      </c>
      <c r="K8026" s="1">
        <v>150</v>
      </c>
    </row>
    <row r="8027" spans="1:11">
      <c r="A8027" t="s">
        <v>35</v>
      </c>
      <c r="B8027" t="s">
        <v>130</v>
      </c>
      <c r="C8027" t="s">
        <v>99</v>
      </c>
      <c r="D8027" t="s">
        <v>100</v>
      </c>
      <c r="E8027">
        <v>22</v>
      </c>
      <c r="F8027" t="s">
        <v>60</v>
      </c>
      <c r="G8027">
        <v>308.94156262241501</v>
      </c>
      <c r="H8027">
        <v>0</v>
      </c>
      <c r="I8027">
        <v>35.304617230346103</v>
      </c>
      <c r="J8027" s="1">
        <v>0</v>
      </c>
      <c r="K8027" s="1">
        <v>150</v>
      </c>
    </row>
    <row r="8028" spans="1:11">
      <c r="A8028" t="s">
        <v>35</v>
      </c>
      <c r="B8028" t="s">
        <v>130</v>
      </c>
      <c r="C8028" t="s">
        <v>99</v>
      </c>
      <c r="D8028" t="s">
        <v>100</v>
      </c>
      <c r="E8028">
        <v>22</v>
      </c>
      <c r="F8028" t="s">
        <v>57</v>
      </c>
      <c r="G8028">
        <v>308.94156262241501</v>
      </c>
      <c r="H8028">
        <v>0</v>
      </c>
      <c r="I8028">
        <v>-4.4882670843301797</v>
      </c>
      <c r="J8028" s="1">
        <v>0</v>
      </c>
      <c r="K8028" s="1">
        <v>150</v>
      </c>
    </row>
    <row r="8029" spans="1:11">
      <c r="A8029" t="s">
        <v>35</v>
      </c>
      <c r="B8029" t="s">
        <v>130</v>
      </c>
      <c r="C8029" t="s">
        <v>99</v>
      </c>
      <c r="D8029" t="s">
        <v>100</v>
      </c>
      <c r="E8029">
        <v>22</v>
      </c>
      <c r="F8029" t="s">
        <v>59</v>
      </c>
      <c r="G8029">
        <v>308.94156262241501</v>
      </c>
      <c r="H8029">
        <v>0</v>
      </c>
      <c r="I8029">
        <v>16.0326781072702</v>
      </c>
      <c r="J8029" s="1">
        <v>0</v>
      </c>
      <c r="K8029" s="1">
        <v>150</v>
      </c>
    </row>
    <row r="8030" spans="1:11">
      <c r="A8030" t="s">
        <v>35</v>
      </c>
      <c r="B8030" t="s">
        <v>130</v>
      </c>
      <c r="C8030" t="s">
        <v>99</v>
      </c>
      <c r="D8030" t="s">
        <v>100</v>
      </c>
      <c r="E8030">
        <v>22</v>
      </c>
      <c r="F8030" t="s">
        <v>83</v>
      </c>
      <c r="G8030">
        <v>308.94156262241501</v>
      </c>
      <c r="H8030">
        <v>0</v>
      </c>
      <c r="I8030">
        <v>-2.7502262226710599</v>
      </c>
      <c r="J8030" s="1">
        <v>0</v>
      </c>
      <c r="K8030" s="1">
        <v>150</v>
      </c>
    </row>
    <row r="8031" spans="1:11">
      <c r="A8031" t="s">
        <v>35</v>
      </c>
      <c r="B8031" t="s">
        <v>130</v>
      </c>
      <c r="C8031" t="s">
        <v>99</v>
      </c>
      <c r="D8031" t="s">
        <v>100</v>
      </c>
      <c r="E8031">
        <v>22</v>
      </c>
      <c r="F8031" t="s">
        <v>65</v>
      </c>
      <c r="G8031">
        <v>308.94156262241501</v>
      </c>
      <c r="H8031">
        <v>0</v>
      </c>
      <c r="I8031">
        <v>-33.073212636520303</v>
      </c>
      <c r="J8031" s="1">
        <v>0</v>
      </c>
      <c r="K8031" s="1">
        <v>150</v>
      </c>
    </row>
    <row r="8032" spans="1:11">
      <c r="A8032" t="s">
        <v>35</v>
      </c>
      <c r="B8032" t="s">
        <v>130</v>
      </c>
      <c r="C8032" t="s">
        <v>99</v>
      </c>
      <c r="D8032" t="s">
        <v>100</v>
      </c>
      <c r="E8032">
        <v>22</v>
      </c>
      <c r="F8032" t="s">
        <v>64</v>
      </c>
      <c r="G8032">
        <v>308.94156262241501</v>
      </c>
      <c r="H8032">
        <v>0</v>
      </c>
      <c r="I8032">
        <v>78.208002034727002</v>
      </c>
      <c r="J8032" s="1">
        <v>0</v>
      </c>
      <c r="K8032" s="1">
        <v>150</v>
      </c>
    </row>
    <row r="8033" spans="1:11">
      <c r="A8033" t="s">
        <v>35</v>
      </c>
      <c r="B8033" t="s">
        <v>130</v>
      </c>
      <c r="C8033" t="s">
        <v>99</v>
      </c>
      <c r="D8033" t="s">
        <v>100</v>
      </c>
      <c r="E8033">
        <v>22</v>
      </c>
      <c r="F8033" t="s">
        <v>17</v>
      </c>
      <c r="G8033">
        <v>308.94156262241501</v>
      </c>
      <c r="H8033">
        <v>0</v>
      </c>
      <c r="I8033">
        <v>-66.9653582883263</v>
      </c>
      <c r="J8033" s="1">
        <v>0</v>
      </c>
      <c r="K8033" s="1">
        <v>150</v>
      </c>
    </row>
    <row r="8034" spans="1:11">
      <c r="A8034" t="s">
        <v>35</v>
      </c>
      <c r="B8034" t="s">
        <v>130</v>
      </c>
      <c r="C8034" t="s">
        <v>99</v>
      </c>
      <c r="D8034" t="s">
        <v>100</v>
      </c>
      <c r="E8034">
        <v>22</v>
      </c>
      <c r="F8034" t="s">
        <v>63</v>
      </c>
      <c r="G8034">
        <v>308.94156262241501</v>
      </c>
      <c r="H8034">
        <v>0</v>
      </c>
      <c r="I8034">
        <v>56.425390911453803</v>
      </c>
      <c r="J8034" s="1">
        <v>0</v>
      </c>
      <c r="K8034" s="1">
        <v>150</v>
      </c>
    </row>
    <row r="8035" spans="1:11">
      <c r="A8035" t="s">
        <v>35</v>
      </c>
      <c r="B8035" t="s">
        <v>130</v>
      </c>
      <c r="C8035" t="s">
        <v>99</v>
      </c>
      <c r="D8035" t="s">
        <v>100</v>
      </c>
      <c r="E8035">
        <v>22</v>
      </c>
      <c r="F8035" t="s">
        <v>72</v>
      </c>
      <c r="G8035">
        <v>308.94156262241501</v>
      </c>
      <c r="H8035">
        <v>0</v>
      </c>
      <c r="I8035">
        <v>-74.026990245945299</v>
      </c>
      <c r="J8035" s="1">
        <v>0</v>
      </c>
      <c r="K8035" s="1">
        <v>150</v>
      </c>
    </row>
    <row r="8036" spans="1:11">
      <c r="A8036" t="s">
        <v>35</v>
      </c>
      <c r="B8036" t="s">
        <v>130</v>
      </c>
      <c r="C8036" t="s">
        <v>99</v>
      </c>
      <c r="D8036" t="s">
        <v>100</v>
      </c>
      <c r="E8036">
        <v>23</v>
      </c>
      <c r="F8036" t="s">
        <v>62</v>
      </c>
      <c r="G8036">
        <v>285.31870135806201</v>
      </c>
      <c r="H8036">
        <v>0</v>
      </c>
      <c r="I8036">
        <v>51.958291846995103</v>
      </c>
      <c r="J8036" s="1">
        <v>0</v>
      </c>
      <c r="K8036" s="1">
        <v>150</v>
      </c>
    </row>
    <row r="8037" spans="1:11">
      <c r="A8037" t="s">
        <v>35</v>
      </c>
      <c r="B8037" t="s">
        <v>130</v>
      </c>
      <c r="C8037" t="s">
        <v>99</v>
      </c>
      <c r="D8037" t="s">
        <v>100</v>
      </c>
      <c r="E8037">
        <v>23</v>
      </c>
      <c r="F8037" t="s">
        <v>84</v>
      </c>
      <c r="G8037">
        <v>285.31870135806201</v>
      </c>
      <c r="H8037">
        <v>0</v>
      </c>
      <c r="I8037">
        <v>4.2595779699160099</v>
      </c>
      <c r="J8037" s="1">
        <v>0</v>
      </c>
      <c r="K8037" s="1">
        <v>150</v>
      </c>
    </row>
    <row r="8038" spans="1:11">
      <c r="A8038" t="s">
        <v>35</v>
      </c>
      <c r="B8038" t="s">
        <v>130</v>
      </c>
      <c r="C8038" t="s">
        <v>99</v>
      </c>
      <c r="D8038" t="s">
        <v>100</v>
      </c>
      <c r="E8038">
        <v>23</v>
      </c>
      <c r="F8038" t="s">
        <v>80</v>
      </c>
      <c r="G8038">
        <v>285.31870135806201</v>
      </c>
      <c r="H8038">
        <v>0</v>
      </c>
      <c r="I8038">
        <v>3.0962299623898</v>
      </c>
      <c r="J8038" s="1">
        <v>0</v>
      </c>
      <c r="K8038" s="1">
        <v>150</v>
      </c>
    </row>
    <row r="8039" spans="1:11">
      <c r="A8039" t="s">
        <v>35</v>
      </c>
      <c r="B8039" t="s">
        <v>130</v>
      </c>
      <c r="C8039" t="s">
        <v>99</v>
      </c>
      <c r="D8039" t="s">
        <v>100</v>
      </c>
      <c r="E8039">
        <v>23</v>
      </c>
      <c r="F8039" t="s">
        <v>81</v>
      </c>
      <c r="G8039">
        <v>285.31870135806201</v>
      </c>
      <c r="H8039">
        <v>0</v>
      </c>
      <c r="I8039">
        <v>-0.57203355995085403</v>
      </c>
      <c r="J8039" s="1">
        <v>0</v>
      </c>
      <c r="K8039" s="1">
        <v>150</v>
      </c>
    </row>
    <row r="8040" spans="1:11">
      <c r="A8040" t="s">
        <v>35</v>
      </c>
      <c r="B8040" t="s">
        <v>130</v>
      </c>
      <c r="C8040" t="s">
        <v>99</v>
      </c>
      <c r="D8040" t="s">
        <v>100</v>
      </c>
      <c r="E8040">
        <v>23</v>
      </c>
      <c r="F8040" t="s">
        <v>66</v>
      </c>
      <c r="G8040">
        <v>285.31870135806201</v>
      </c>
      <c r="H8040">
        <v>0</v>
      </c>
      <c r="I8040">
        <v>-35.630843065728499</v>
      </c>
      <c r="J8040" s="1">
        <v>0</v>
      </c>
      <c r="K8040" s="1">
        <v>150</v>
      </c>
    </row>
    <row r="8041" spans="1:11">
      <c r="A8041" t="s">
        <v>35</v>
      </c>
      <c r="B8041" t="s">
        <v>130</v>
      </c>
      <c r="C8041" t="s">
        <v>99</v>
      </c>
      <c r="D8041" t="s">
        <v>100</v>
      </c>
      <c r="E8041">
        <v>23</v>
      </c>
      <c r="F8041" t="s">
        <v>56</v>
      </c>
      <c r="G8041">
        <v>285.31870135806201</v>
      </c>
      <c r="H8041">
        <v>0</v>
      </c>
      <c r="I8041">
        <v>-7.5911452757637603</v>
      </c>
      <c r="J8041" s="1">
        <v>0</v>
      </c>
      <c r="K8041" s="1">
        <v>150</v>
      </c>
    </row>
    <row r="8042" spans="1:11">
      <c r="A8042" t="s">
        <v>35</v>
      </c>
      <c r="B8042" t="s">
        <v>130</v>
      </c>
      <c r="C8042" t="s">
        <v>99</v>
      </c>
      <c r="D8042" t="s">
        <v>100</v>
      </c>
      <c r="E8042">
        <v>23</v>
      </c>
      <c r="F8042" t="s">
        <v>82</v>
      </c>
      <c r="G8042">
        <v>285.31870135806201</v>
      </c>
      <c r="H8042">
        <v>0</v>
      </c>
      <c r="I8042">
        <v>-24.187735982473001</v>
      </c>
      <c r="J8042" s="1">
        <v>0</v>
      </c>
      <c r="K8042" s="1">
        <v>150</v>
      </c>
    </row>
    <row r="8043" spans="1:11">
      <c r="A8043" t="s">
        <v>35</v>
      </c>
      <c r="B8043" t="s">
        <v>130</v>
      </c>
      <c r="C8043" t="s">
        <v>99</v>
      </c>
      <c r="D8043" t="s">
        <v>100</v>
      </c>
      <c r="E8043">
        <v>23</v>
      </c>
      <c r="F8043" t="s">
        <v>88</v>
      </c>
      <c r="G8043">
        <v>285.31870135806201</v>
      </c>
      <c r="H8043">
        <v>0</v>
      </c>
      <c r="I8043">
        <v>-6.5170044401308997</v>
      </c>
      <c r="J8043" s="1">
        <v>0</v>
      </c>
      <c r="K8043" s="1">
        <v>150</v>
      </c>
    </row>
    <row r="8044" spans="1:11">
      <c r="A8044" t="s">
        <v>35</v>
      </c>
      <c r="B8044" t="s">
        <v>130</v>
      </c>
      <c r="C8044" t="s">
        <v>99</v>
      </c>
      <c r="D8044" t="s">
        <v>100</v>
      </c>
      <c r="E8044">
        <v>23</v>
      </c>
      <c r="F8044" t="s">
        <v>87</v>
      </c>
      <c r="G8044">
        <v>285.31870135806201</v>
      </c>
      <c r="H8044">
        <v>0</v>
      </c>
      <c r="I8044">
        <v>-2.6023060550824999</v>
      </c>
      <c r="J8044" s="1">
        <v>0</v>
      </c>
      <c r="K8044" s="1">
        <v>5.8032786885245899</v>
      </c>
    </row>
    <row r="8045" spans="1:11">
      <c r="A8045" t="s">
        <v>35</v>
      </c>
      <c r="B8045" t="s">
        <v>130</v>
      </c>
      <c r="C8045" t="s">
        <v>99</v>
      </c>
      <c r="D8045" t="s">
        <v>100</v>
      </c>
      <c r="E8045">
        <v>23</v>
      </c>
      <c r="F8045" t="s">
        <v>87</v>
      </c>
      <c r="G8045">
        <v>285.31870135806201</v>
      </c>
      <c r="H8045">
        <v>1</v>
      </c>
      <c r="I8045">
        <v>9.3955515669034693</v>
      </c>
      <c r="J8045" s="1">
        <v>5.8032786885245899</v>
      </c>
      <c r="K8045" s="1">
        <v>150</v>
      </c>
    </row>
    <row r="8046" spans="1:11">
      <c r="A8046" t="s">
        <v>35</v>
      </c>
      <c r="B8046" t="s">
        <v>130</v>
      </c>
      <c r="C8046" t="s">
        <v>99</v>
      </c>
      <c r="D8046" t="s">
        <v>100</v>
      </c>
      <c r="E8046">
        <v>23</v>
      </c>
      <c r="F8046" t="s">
        <v>85</v>
      </c>
      <c r="G8046">
        <v>285.31870135806201</v>
      </c>
      <c r="H8046">
        <v>0</v>
      </c>
      <c r="I8046">
        <v>0.13456522440309801</v>
      </c>
      <c r="J8046" s="1">
        <v>0</v>
      </c>
      <c r="K8046" s="1">
        <v>150</v>
      </c>
    </row>
    <row r="8047" spans="1:11">
      <c r="A8047" t="s">
        <v>35</v>
      </c>
      <c r="B8047" t="s">
        <v>130</v>
      </c>
      <c r="C8047" t="s">
        <v>99</v>
      </c>
      <c r="D8047" t="s">
        <v>100</v>
      </c>
      <c r="E8047">
        <v>23</v>
      </c>
      <c r="F8047" t="s">
        <v>89</v>
      </c>
      <c r="G8047">
        <v>285.31870135806201</v>
      </c>
      <c r="H8047">
        <v>0</v>
      </c>
      <c r="I8047">
        <v>0.77206933089590402</v>
      </c>
      <c r="J8047" s="1">
        <v>0</v>
      </c>
      <c r="K8047" s="1">
        <v>150</v>
      </c>
    </row>
    <row r="8048" spans="1:11">
      <c r="A8048" t="s">
        <v>35</v>
      </c>
      <c r="B8048" t="s">
        <v>130</v>
      </c>
      <c r="C8048" t="s">
        <v>99</v>
      </c>
      <c r="D8048" t="s">
        <v>100</v>
      </c>
      <c r="E8048">
        <v>23</v>
      </c>
      <c r="F8048" t="s">
        <v>55</v>
      </c>
      <c r="G8048">
        <v>285.31870135806201</v>
      </c>
      <c r="H8048">
        <v>0</v>
      </c>
      <c r="I8048">
        <v>-25.369305093992701</v>
      </c>
      <c r="J8048" s="1">
        <v>0</v>
      </c>
      <c r="K8048" s="1">
        <v>150</v>
      </c>
    </row>
    <row r="8049" spans="1:11">
      <c r="A8049" t="s">
        <v>35</v>
      </c>
      <c r="B8049" t="s">
        <v>130</v>
      </c>
      <c r="C8049" t="s">
        <v>99</v>
      </c>
      <c r="D8049" t="s">
        <v>100</v>
      </c>
      <c r="E8049">
        <v>23</v>
      </c>
      <c r="F8049" t="s">
        <v>61</v>
      </c>
      <c r="G8049">
        <v>285.31870135806201</v>
      </c>
      <c r="H8049">
        <v>0</v>
      </c>
      <c r="I8049">
        <v>38.183769542928701</v>
      </c>
      <c r="J8049" s="1">
        <v>0</v>
      </c>
      <c r="K8049" s="1">
        <v>150</v>
      </c>
    </row>
    <row r="8050" spans="1:11">
      <c r="A8050" t="s">
        <v>35</v>
      </c>
      <c r="B8050" t="s">
        <v>130</v>
      </c>
      <c r="C8050" t="s">
        <v>99</v>
      </c>
      <c r="D8050" t="s">
        <v>100</v>
      </c>
      <c r="E8050">
        <v>23</v>
      </c>
      <c r="F8050" t="s">
        <v>60</v>
      </c>
      <c r="G8050">
        <v>285.31870135806201</v>
      </c>
      <c r="H8050">
        <v>0</v>
      </c>
      <c r="I8050">
        <v>34.274948121334901</v>
      </c>
      <c r="J8050" s="1">
        <v>0</v>
      </c>
      <c r="K8050" s="1">
        <v>150</v>
      </c>
    </row>
    <row r="8051" spans="1:11">
      <c r="A8051" t="s">
        <v>35</v>
      </c>
      <c r="B8051" t="s">
        <v>130</v>
      </c>
      <c r="C8051" t="s">
        <v>99</v>
      </c>
      <c r="D8051" t="s">
        <v>100</v>
      </c>
      <c r="E8051">
        <v>23</v>
      </c>
      <c r="F8051" t="s">
        <v>57</v>
      </c>
      <c r="G8051">
        <v>285.31870135806201</v>
      </c>
      <c r="H8051">
        <v>0</v>
      </c>
      <c r="I8051">
        <v>-3.7438660580928498</v>
      </c>
      <c r="J8051" s="1">
        <v>0</v>
      </c>
      <c r="K8051" s="1">
        <v>150</v>
      </c>
    </row>
    <row r="8052" spans="1:11">
      <c r="A8052" t="s">
        <v>35</v>
      </c>
      <c r="B8052" t="s">
        <v>130</v>
      </c>
      <c r="C8052" t="s">
        <v>99</v>
      </c>
      <c r="D8052" t="s">
        <v>100</v>
      </c>
      <c r="E8052">
        <v>23</v>
      </c>
      <c r="F8052" t="s">
        <v>59</v>
      </c>
      <c r="G8052">
        <v>285.31870135806201</v>
      </c>
      <c r="H8052">
        <v>0</v>
      </c>
      <c r="I8052">
        <v>14.112242484773599</v>
      </c>
      <c r="J8052" s="1">
        <v>0</v>
      </c>
      <c r="K8052" s="1">
        <v>150</v>
      </c>
    </row>
    <row r="8053" spans="1:11">
      <c r="A8053" t="s">
        <v>35</v>
      </c>
      <c r="B8053" t="s">
        <v>130</v>
      </c>
      <c r="C8053" t="s">
        <v>99</v>
      </c>
      <c r="D8053" t="s">
        <v>100</v>
      </c>
      <c r="E8053">
        <v>23</v>
      </c>
      <c r="F8053" t="s">
        <v>83</v>
      </c>
      <c r="G8053">
        <v>285.31870135806201</v>
      </c>
      <c r="H8053">
        <v>0</v>
      </c>
      <c r="I8053">
        <v>-2.8191251356901899</v>
      </c>
      <c r="J8053" s="1">
        <v>0</v>
      </c>
      <c r="K8053" s="1">
        <v>150</v>
      </c>
    </row>
    <row r="8054" spans="1:11">
      <c r="A8054" t="s">
        <v>35</v>
      </c>
      <c r="B8054" t="s">
        <v>130</v>
      </c>
      <c r="C8054" t="s">
        <v>99</v>
      </c>
      <c r="D8054" t="s">
        <v>100</v>
      </c>
      <c r="E8054">
        <v>23</v>
      </c>
      <c r="F8054" t="s">
        <v>65</v>
      </c>
      <c r="G8054">
        <v>285.31870135806201</v>
      </c>
      <c r="H8054">
        <v>0</v>
      </c>
      <c r="I8054">
        <v>-30.978985072851899</v>
      </c>
      <c r="J8054" s="1">
        <v>0</v>
      </c>
      <c r="K8054" s="1">
        <v>150</v>
      </c>
    </row>
    <row r="8055" spans="1:11">
      <c r="A8055" t="s">
        <v>35</v>
      </c>
      <c r="B8055" t="s">
        <v>130</v>
      </c>
      <c r="C8055" t="s">
        <v>99</v>
      </c>
      <c r="D8055" t="s">
        <v>100</v>
      </c>
      <c r="E8055">
        <v>23</v>
      </c>
      <c r="F8055" t="s">
        <v>64</v>
      </c>
      <c r="G8055">
        <v>285.31870135806201</v>
      </c>
      <c r="H8055">
        <v>0</v>
      </c>
      <c r="I8055">
        <v>72.561832728464694</v>
      </c>
      <c r="J8055" s="1">
        <v>0</v>
      </c>
      <c r="K8055" s="1">
        <v>150</v>
      </c>
    </row>
    <row r="8056" spans="1:11">
      <c r="A8056" t="s">
        <v>35</v>
      </c>
      <c r="B8056" t="s">
        <v>130</v>
      </c>
      <c r="C8056" t="s">
        <v>99</v>
      </c>
      <c r="D8056" t="s">
        <v>100</v>
      </c>
      <c r="E8056">
        <v>23</v>
      </c>
      <c r="F8056" t="s">
        <v>17</v>
      </c>
      <c r="G8056">
        <v>285.31870135806201</v>
      </c>
      <c r="H8056">
        <v>0</v>
      </c>
      <c r="I8056">
        <v>-58.3291392710683</v>
      </c>
      <c r="J8056" s="1">
        <v>0</v>
      </c>
      <c r="K8056" s="1">
        <v>150</v>
      </c>
    </row>
    <row r="8057" spans="1:11">
      <c r="A8057" t="s">
        <v>35</v>
      </c>
      <c r="B8057" t="s">
        <v>130</v>
      </c>
      <c r="C8057" t="s">
        <v>99</v>
      </c>
      <c r="D8057" t="s">
        <v>100</v>
      </c>
      <c r="E8057">
        <v>23</v>
      </c>
      <c r="F8057" t="s">
        <v>63</v>
      </c>
      <c r="G8057">
        <v>285.31870135806201</v>
      </c>
      <c r="H8057">
        <v>0</v>
      </c>
      <c r="I8057">
        <v>53.301177671069901</v>
      </c>
      <c r="J8057" s="1">
        <v>0</v>
      </c>
      <c r="K8057" s="1">
        <v>150</v>
      </c>
    </row>
    <row r="8058" spans="1:11">
      <c r="A8058" t="s">
        <v>35</v>
      </c>
      <c r="B8058" t="s">
        <v>130</v>
      </c>
      <c r="C8058" t="s">
        <v>99</v>
      </c>
      <c r="D8058" t="s">
        <v>100</v>
      </c>
      <c r="E8058">
        <v>23</v>
      </c>
      <c r="F8058" t="s">
        <v>72</v>
      </c>
      <c r="G8058">
        <v>285.31870135806201</v>
      </c>
      <c r="H8058">
        <v>0</v>
      </c>
      <c r="I8058">
        <v>-55.1690049842517</v>
      </c>
      <c r="J8058" s="1">
        <v>0</v>
      </c>
      <c r="K8058" s="1">
        <v>150</v>
      </c>
    </row>
    <row r="8059" spans="1:11">
      <c r="A8059" t="s">
        <v>36</v>
      </c>
      <c r="B8059" t="s">
        <v>131</v>
      </c>
      <c r="C8059" t="s">
        <v>99</v>
      </c>
      <c r="D8059" t="s">
        <v>100</v>
      </c>
      <c r="E8059">
        <v>0</v>
      </c>
      <c r="F8059" t="s">
        <v>62</v>
      </c>
      <c r="G8059">
        <v>3352.8839299864499</v>
      </c>
      <c r="H8059">
        <v>0</v>
      </c>
      <c r="I8059">
        <v>236.17854476828401</v>
      </c>
      <c r="J8059" s="1">
        <v>0</v>
      </c>
      <c r="K8059" s="1">
        <v>150</v>
      </c>
    </row>
    <row r="8060" spans="1:11">
      <c r="A8060" t="s">
        <v>36</v>
      </c>
      <c r="B8060" t="s">
        <v>131</v>
      </c>
      <c r="C8060" t="s">
        <v>99</v>
      </c>
      <c r="D8060" t="s">
        <v>100</v>
      </c>
      <c r="E8060">
        <v>0</v>
      </c>
      <c r="F8060" t="s">
        <v>90</v>
      </c>
      <c r="G8060">
        <v>3352.8839299864499</v>
      </c>
      <c r="H8060">
        <v>0</v>
      </c>
      <c r="I8060">
        <v>24.586309962360598</v>
      </c>
      <c r="J8060" s="1">
        <v>0</v>
      </c>
      <c r="K8060" s="1">
        <v>150</v>
      </c>
    </row>
    <row r="8061" spans="1:11">
      <c r="A8061" t="s">
        <v>36</v>
      </c>
      <c r="B8061" t="s">
        <v>131</v>
      </c>
      <c r="C8061" t="s">
        <v>99</v>
      </c>
      <c r="D8061" t="s">
        <v>100</v>
      </c>
      <c r="E8061">
        <v>0</v>
      </c>
      <c r="F8061" t="s">
        <v>94</v>
      </c>
      <c r="G8061">
        <v>3352.8839299864499</v>
      </c>
      <c r="H8061">
        <v>0</v>
      </c>
      <c r="I8061">
        <v>16.0574379129284</v>
      </c>
      <c r="J8061" s="1">
        <v>0</v>
      </c>
      <c r="K8061" s="1">
        <v>150</v>
      </c>
    </row>
    <row r="8062" spans="1:11">
      <c r="A8062" t="s">
        <v>36</v>
      </c>
      <c r="B8062" t="s">
        <v>131</v>
      </c>
      <c r="C8062" t="s">
        <v>99</v>
      </c>
      <c r="D8062" t="s">
        <v>100</v>
      </c>
      <c r="E8062">
        <v>0</v>
      </c>
      <c r="F8062" t="s">
        <v>96</v>
      </c>
      <c r="G8062">
        <v>3352.8839299864499</v>
      </c>
      <c r="H8062">
        <v>0</v>
      </c>
      <c r="I8062">
        <v>-0.74335220495473997</v>
      </c>
      <c r="J8062" s="1">
        <v>0</v>
      </c>
      <c r="K8062" s="1">
        <v>150</v>
      </c>
    </row>
    <row r="8063" spans="1:11">
      <c r="A8063" t="s">
        <v>36</v>
      </c>
      <c r="B8063" t="s">
        <v>131</v>
      </c>
      <c r="C8063" t="s">
        <v>99</v>
      </c>
      <c r="D8063" t="s">
        <v>100</v>
      </c>
      <c r="E8063">
        <v>0</v>
      </c>
      <c r="F8063" t="s">
        <v>66</v>
      </c>
      <c r="G8063">
        <v>3352.8839299864499</v>
      </c>
      <c r="H8063">
        <v>0</v>
      </c>
      <c r="I8063">
        <v>-498.933643169677</v>
      </c>
      <c r="J8063" s="1">
        <v>0</v>
      </c>
      <c r="K8063" s="1">
        <v>150</v>
      </c>
    </row>
    <row r="8064" spans="1:11">
      <c r="A8064" t="s">
        <v>36</v>
      </c>
      <c r="B8064" t="s">
        <v>131</v>
      </c>
      <c r="C8064" t="s">
        <v>99</v>
      </c>
      <c r="D8064" t="s">
        <v>100</v>
      </c>
      <c r="E8064">
        <v>0</v>
      </c>
      <c r="F8064" t="s">
        <v>56</v>
      </c>
      <c r="G8064">
        <v>3352.8839299864499</v>
      </c>
      <c r="H8064">
        <v>0</v>
      </c>
      <c r="I8064">
        <v>-392.65454151100198</v>
      </c>
      <c r="J8064" s="1">
        <v>0</v>
      </c>
      <c r="K8064" s="1">
        <v>150</v>
      </c>
    </row>
    <row r="8065" spans="1:11">
      <c r="A8065" t="s">
        <v>36</v>
      </c>
      <c r="B8065" t="s">
        <v>131</v>
      </c>
      <c r="C8065" t="s">
        <v>99</v>
      </c>
      <c r="D8065" t="s">
        <v>100</v>
      </c>
      <c r="E8065">
        <v>0</v>
      </c>
      <c r="F8065" t="s">
        <v>82</v>
      </c>
      <c r="G8065">
        <v>3352.8839299864499</v>
      </c>
      <c r="H8065">
        <v>0</v>
      </c>
      <c r="I8065">
        <v>-196.58728614913801</v>
      </c>
      <c r="J8065" s="1">
        <v>0</v>
      </c>
      <c r="K8065" s="1">
        <v>150</v>
      </c>
    </row>
    <row r="8066" spans="1:11">
      <c r="A8066" t="s">
        <v>36</v>
      </c>
      <c r="B8066" t="s">
        <v>131</v>
      </c>
      <c r="C8066" t="s">
        <v>99</v>
      </c>
      <c r="D8066" t="s">
        <v>100</v>
      </c>
      <c r="E8066">
        <v>0</v>
      </c>
      <c r="F8066" t="s">
        <v>88</v>
      </c>
      <c r="G8066">
        <v>3352.8839299864499</v>
      </c>
      <c r="H8066">
        <v>0</v>
      </c>
      <c r="I8066">
        <v>14.666756914582599</v>
      </c>
      <c r="J8066" s="1">
        <v>0</v>
      </c>
      <c r="K8066" s="1">
        <v>150</v>
      </c>
    </row>
    <row r="8067" spans="1:11">
      <c r="A8067" t="s">
        <v>36</v>
      </c>
      <c r="B8067" t="s">
        <v>131</v>
      </c>
      <c r="C8067" t="s">
        <v>99</v>
      </c>
      <c r="D8067" t="s">
        <v>100</v>
      </c>
      <c r="E8067">
        <v>0</v>
      </c>
      <c r="F8067" t="s">
        <v>87</v>
      </c>
      <c r="G8067">
        <v>3352.8839299864499</v>
      </c>
      <c r="H8067">
        <v>0</v>
      </c>
      <c r="I8067">
        <v>-7.5081417451294996</v>
      </c>
      <c r="J8067" s="1">
        <v>0</v>
      </c>
      <c r="K8067" s="1">
        <v>150</v>
      </c>
    </row>
    <row r="8068" spans="1:11">
      <c r="A8068" t="s">
        <v>36</v>
      </c>
      <c r="B8068" t="s">
        <v>131</v>
      </c>
      <c r="C8068" t="s">
        <v>99</v>
      </c>
      <c r="D8068" t="s">
        <v>100</v>
      </c>
      <c r="E8068">
        <v>0</v>
      </c>
      <c r="F8068" t="s">
        <v>85</v>
      </c>
      <c r="G8068">
        <v>3352.8839299864499</v>
      </c>
      <c r="H8068">
        <v>0</v>
      </c>
      <c r="I8068">
        <v>2.0716940348025399</v>
      </c>
      <c r="J8068" s="1">
        <v>0</v>
      </c>
      <c r="K8068" s="1">
        <v>150</v>
      </c>
    </row>
    <row r="8069" spans="1:11">
      <c r="A8069" t="s">
        <v>36</v>
      </c>
      <c r="B8069" t="s">
        <v>131</v>
      </c>
      <c r="C8069" t="s">
        <v>99</v>
      </c>
      <c r="D8069" t="s">
        <v>100</v>
      </c>
      <c r="E8069">
        <v>0</v>
      </c>
      <c r="F8069" t="s">
        <v>89</v>
      </c>
      <c r="G8069">
        <v>3352.8839299864499</v>
      </c>
      <c r="H8069">
        <v>0</v>
      </c>
      <c r="I8069">
        <v>8.8092592575967394</v>
      </c>
      <c r="J8069" s="1">
        <v>0</v>
      </c>
      <c r="K8069" s="1">
        <v>150</v>
      </c>
    </row>
    <row r="8070" spans="1:11">
      <c r="A8070" t="s">
        <v>36</v>
      </c>
      <c r="B8070" t="s">
        <v>131</v>
      </c>
      <c r="C8070" t="s">
        <v>99</v>
      </c>
      <c r="D8070" t="s">
        <v>100</v>
      </c>
      <c r="E8070">
        <v>0</v>
      </c>
      <c r="F8070" t="s">
        <v>55</v>
      </c>
      <c r="G8070">
        <v>3352.8839299864499</v>
      </c>
      <c r="H8070">
        <v>0</v>
      </c>
      <c r="I8070">
        <v>-456.92259139902899</v>
      </c>
      <c r="J8070" s="1">
        <v>0</v>
      </c>
      <c r="K8070" s="1">
        <v>150</v>
      </c>
    </row>
    <row r="8071" spans="1:11">
      <c r="A8071" t="s">
        <v>36</v>
      </c>
      <c r="B8071" t="s">
        <v>131</v>
      </c>
      <c r="C8071" t="s">
        <v>99</v>
      </c>
      <c r="D8071" t="s">
        <v>100</v>
      </c>
      <c r="E8071">
        <v>0</v>
      </c>
      <c r="F8071" t="s">
        <v>61</v>
      </c>
      <c r="G8071">
        <v>3352.8839299864499</v>
      </c>
      <c r="H8071">
        <v>0</v>
      </c>
      <c r="I8071">
        <v>11.6773066181606</v>
      </c>
      <c r="J8071" s="1">
        <v>0</v>
      </c>
      <c r="K8071" s="1">
        <v>150</v>
      </c>
    </row>
    <row r="8072" spans="1:11">
      <c r="A8072" t="s">
        <v>36</v>
      </c>
      <c r="B8072" t="s">
        <v>131</v>
      </c>
      <c r="C8072" t="s">
        <v>99</v>
      </c>
      <c r="D8072" t="s">
        <v>100</v>
      </c>
      <c r="E8072">
        <v>0</v>
      </c>
      <c r="F8072" t="s">
        <v>60</v>
      </c>
      <c r="G8072">
        <v>3352.8839299864499</v>
      </c>
      <c r="H8072">
        <v>0</v>
      </c>
      <c r="I8072">
        <v>198.557465545496</v>
      </c>
      <c r="J8072" s="1">
        <v>0</v>
      </c>
      <c r="K8072" s="1">
        <v>150</v>
      </c>
    </row>
    <row r="8073" spans="1:11">
      <c r="A8073" t="s">
        <v>36</v>
      </c>
      <c r="B8073" t="s">
        <v>131</v>
      </c>
      <c r="C8073" t="s">
        <v>99</v>
      </c>
      <c r="D8073" t="s">
        <v>100</v>
      </c>
      <c r="E8073">
        <v>0</v>
      </c>
      <c r="F8073" t="s">
        <v>57</v>
      </c>
      <c r="G8073">
        <v>3352.8839299864499</v>
      </c>
      <c r="H8073">
        <v>0</v>
      </c>
      <c r="I8073">
        <v>-255.69269834952999</v>
      </c>
      <c r="J8073" s="1">
        <v>0</v>
      </c>
      <c r="K8073" s="1">
        <v>150</v>
      </c>
    </row>
    <row r="8074" spans="1:11">
      <c r="A8074" t="s">
        <v>36</v>
      </c>
      <c r="B8074" t="s">
        <v>131</v>
      </c>
      <c r="C8074" t="s">
        <v>99</v>
      </c>
      <c r="D8074" t="s">
        <v>100</v>
      </c>
      <c r="E8074">
        <v>0</v>
      </c>
      <c r="F8074" t="s">
        <v>59</v>
      </c>
      <c r="G8074">
        <v>3352.8839299864499</v>
      </c>
      <c r="H8074">
        <v>0</v>
      </c>
      <c r="I8074">
        <v>11.2104334057607</v>
      </c>
      <c r="J8074" s="1">
        <v>0</v>
      </c>
      <c r="K8074" s="1">
        <v>150</v>
      </c>
    </row>
    <row r="8075" spans="1:11">
      <c r="A8075" t="s">
        <v>36</v>
      </c>
      <c r="B8075" t="s">
        <v>131</v>
      </c>
      <c r="C8075" t="s">
        <v>99</v>
      </c>
      <c r="D8075" t="s">
        <v>100</v>
      </c>
      <c r="E8075">
        <v>0</v>
      </c>
      <c r="F8075" t="s">
        <v>83</v>
      </c>
      <c r="G8075">
        <v>3352.8839299864499</v>
      </c>
      <c r="H8075">
        <v>0</v>
      </c>
      <c r="I8075">
        <v>-71.926757550286993</v>
      </c>
      <c r="J8075" s="1">
        <v>0</v>
      </c>
      <c r="K8075" s="1">
        <v>150</v>
      </c>
    </row>
    <row r="8076" spans="1:11">
      <c r="A8076" t="s">
        <v>36</v>
      </c>
      <c r="B8076" t="s">
        <v>131</v>
      </c>
      <c r="C8076" t="s">
        <v>99</v>
      </c>
      <c r="D8076" t="s">
        <v>100</v>
      </c>
      <c r="E8076">
        <v>0</v>
      </c>
      <c r="F8076" t="s">
        <v>65</v>
      </c>
      <c r="G8076">
        <v>3352.8839299864499</v>
      </c>
      <c r="H8076">
        <v>0</v>
      </c>
      <c r="I8076">
        <v>-504.78180815103798</v>
      </c>
      <c r="J8076" s="1">
        <v>0</v>
      </c>
      <c r="K8076" s="1">
        <v>150</v>
      </c>
    </row>
    <row r="8077" spans="1:11">
      <c r="A8077" t="s">
        <v>36</v>
      </c>
      <c r="B8077" t="s">
        <v>131</v>
      </c>
      <c r="C8077" t="s">
        <v>99</v>
      </c>
      <c r="D8077" t="s">
        <v>100</v>
      </c>
      <c r="E8077">
        <v>0</v>
      </c>
      <c r="F8077" t="s">
        <v>64</v>
      </c>
      <c r="G8077">
        <v>3352.8839299864499</v>
      </c>
      <c r="H8077">
        <v>0</v>
      </c>
      <c r="I8077">
        <v>659.02025229382502</v>
      </c>
      <c r="J8077" s="1">
        <v>0</v>
      </c>
      <c r="K8077" s="1">
        <v>150</v>
      </c>
    </row>
    <row r="8078" spans="1:11">
      <c r="A8078" t="s">
        <v>36</v>
      </c>
      <c r="B8078" t="s">
        <v>131</v>
      </c>
      <c r="C8078" t="s">
        <v>99</v>
      </c>
      <c r="D8078" t="s">
        <v>100</v>
      </c>
      <c r="E8078">
        <v>0</v>
      </c>
      <c r="F8078" t="s">
        <v>17</v>
      </c>
      <c r="G8078">
        <v>3352.8839299864499</v>
      </c>
      <c r="H8078">
        <v>0</v>
      </c>
      <c r="I8078">
        <v>-388.64777705764402</v>
      </c>
      <c r="J8078" s="1">
        <v>0</v>
      </c>
      <c r="K8078" s="1">
        <v>150</v>
      </c>
    </row>
    <row r="8079" spans="1:11">
      <c r="A8079" t="s">
        <v>36</v>
      </c>
      <c r="B8079" t="s">
        <v>131</v>
      </c>
      <c r="C8079" t="s">
        <v>99</v>
      </c>
      <c r="D8079" t="s">
        <v>100</v>
      </c>
      <c r="E8079">
        <v>0</v>
      </c>
      <c r="F8079" t="s">
        <v>63</v>
      </c>
      <c r="G8079">
        <v>3352.8839299864499</v>
      </c>
      <c r="H8079">
        <v>0</v>
      </c>
      <c r="I8079">
        <v>187.36443999581499</v>
      </c>
      <c r="J8079" s="1">
        <v>0</v>
      </c>
      <c r="K8079" s="1">
        <v>150</v>
      </c>
    </row>
    <row r="8080" spans="1:11">
      <c r="A8080" t="s">
        <v>36</v>
      </c>
      <c r="B8080" t="s">
        <v>131</v>
      </c>
      <c r="C8080" t="s">
        <v>99</v>
      </c>
      <c r="D8080" t="s">
        <v>100</v>
      </c>
      <c r="E8080">
        <v>0</v>
      </c>
      <c r="F8080" t="s">
        <v>72</v>
      </c>
      <c r="G8080">
        <v>3352.8839299864499</v>
      </c>
      <c r="H8080">
        <v>0</v>
      </c>
      <c r="I8080">
        <v>-348.04014795774299</v>
      </c>
      <c r="J8080" s="1">
        <v>0</v>
      </c>
      <c r="K8080" s="1">
        <v>150</v>
      </c>
    </row>
    <row r="8081" spans="1:11">
      <c r="A8081" t="s">
        <v>36</v>
      </c>
      <c r="B8081" t="s">
        <v>131</v>
      </c>
      <c r="C8081" t="s">
        <v>99</v>
      </c>
      <c r="D8081" t="s">
        <v>100</v>
      </c>
      <c r="E8081">
        <v>1</v>
      </c>
      <c r="F8081" t="s">
        <v>62</v>
      </c>
      <c r="G8081">
        <v>3339.7126145245202</v>
      </c>
      <c r="H8081">
        <v>0</v>
      </c>
      <c r="I8081">
        <v>234.69491304764401</v>
      </c>
      <c r="J8081" s="1">
        <v>0</v>
      </c>
      <c r="K8081" s="1">
        <v>150</v>
      </c>
    </row>
    <row r="8082" spans="1:11">
      <c r="A8082" t="s">
        <v>36</v>
      </c>
      <c r="B8082" t="s">
        <v>131</v>
      </c>
      <c r="C8082" t="s">
        <v>99</v>
      </c>
      <c r="D8082" t="s">
        <v>100</v>
      </c>
      <c r="E8082">
        <v>1</v>
      </c>
      <c r="F8082" t="s">
        <v>90</v>
      </c>
      <c r="G8082">
        <v>3339.7126145245202</v>
      </c>
      <c r="H8082">
        <v>0</v>
      </c>
      <c r="I8082">
        <v>23.000364291016002</v>
      </c>
      <c r="J8082" s="1">
        <v>0</v>
      </c>
      <c r="K8082" s="1">
        <v>150</v>
      </c>
    </row>
    <row r="8083" spans="1:11">
      <c r="A8083" t="s">
        <v>36</v>
      </c>
      <c r="B8083" t="s">
        <v>131</v>
      </c>
      <c r="C8083" t="s">
        <v>99</v>
      </c>
      <c r="D8083" t="s">
        <v>100</v>
      </c>
      <c r="E8083">
        <v>1</v>
      </c>
      <c r="F8083" t="s">
        <v>94</v>
      </c>
      <c r="G8083">
        <v>3339.7126145245202</v>
      </c>
      <c r="H8083">
        <v>0</v>
      </c>
      <c r="I8083">
        <v>15.027987636002999</v>
      </c>
      <c r="J8083" s="1">
        <v>0</v>
      </c>
      <c r="K8083" s="1">
        <v>150</v>
      </c>
    </row>
    <row r="8084" spans="1:11">
      <c r="A8084" t="s">
        <v>36</v>
      </c>
      <c r="B8084" t="s">
        <v>131</v>
      </c>
      <c r="C8084" t="s">
        <v>99</v>
      </c>
      <c r="D8084" t="s">
        <v>100</v>
      </c>
      <c r="E8084">
        <v>1</v>
      </c>
      <c r="F8084" t="s">
        <v>96</v>
      </c>
      <c r="G8084">
        <v>3339.7126145245202</v>
      </c>
      <c r="H8084">
        <v>0</v>
      </c>
      <c r="I8084">
        <v>-0.90433039675437799</v>
      </c>
      <c r="J8084" s="1">
        <v>0</v>
      </c>
      <c r="K8084" s="1">
        <v>150</v>
      </c>
    </row>
    <row r="8085" spans="1:11">
      <c r="A8085" t="s">
        <v>36</v>
      </c>
      <c r="B8085" t="s">
        <v>131</v>
      </c>
      <c r="C8085" t="s">
        <v>99</v>
      </c>
      <c r="D8085" t="s">
        <v>100</v>
      </c>
      <c r="E8085">
        <v>1</v>
      </c>
      <c r="F8085" t="s">
        <v>66</v>
      </c>
      <c r="G8085">
        <v>3339.7126145245202</v>
      </c>
      <c r="H8085">
        <v>0</v>
      </c>
      <c r="I8085">
        <v>-483.758689956034</v>
      </c>
      <c r="J8085" s="1">
        <v>0</v>
      </c>
      <c r="K8085" s="1">
        <v>150</v>
      </c>
    </row>
    <row r="8086" spans="1:11">
      <c r="A8086" t="s">
        <v>36</v>
      </c>
      <c r="B8086" t="s">
        <v>131</v>
      </c>
      <c r="C8086" t="s">
        <v>99</v>
      </c>
      <c r="D8086" t="s">
        <v>100</v>
      </c>
      <c r="E8086">
        <v>1</v>
      </c>
      <c r="F8086" t="s">
        <v>56</v>
      </c>
      <c r="G8086">
        <v>3339.7126145245202</v>
      </c>
      <c r="H8086">
        <v>0</v>
      </c>
      <c r="I8086">
        <v>-375.621932236524</v>
      </c>
      <c r="J8086" s="1">
        <v>0</v>
      </c>
      <c r="K8086" s="1">
        <v>150</v>
      </c>
    </row>
    <row r="8087" spans="1:11">
      <c r="A8087" t="s">
        <v>36</v>
      </c>
      <c r="B8087" t="s">
        <v>131</v>
      </c>
      <c r="C8087" t="s">
        <v>99</v>
      </c>
      <c r="D8087" t="s">
        <v>100</v>
      </c>
      <c r="E8087">
        <v>1</v>
      </c>
      <c r="F8087" t="s">
        <v>82</v>
      </c>
      <c r="G8087">
        <v>3339.7126145245202</v>
      </c>
      <c r="H8087">
        <v>0</v>
      </c>
      <c r="I8087">
        <v>-33.071427317082197</v>
      </c>
      <c r="J8087" s="1">
        <v>0</v>
      </c>
      <c r="K8087" s="1">
        <v>150</v>
      </c>
    </row>
    <row r="8088" spans="1:11">
      <c r="A8088" t="s">
        <v>36</v>
      </c>
      <c r="B8088" t="s">
        <v>131</v>
      </c>
      <c r="C8088" t="s">
        <v>99</v>
      </c>
      <c r="D8088" t="s">
        <v>100</v>
      </c>
      <c r="E8088">
        <v>1</v>
      </c>
      <c r="F8088" t="s">
        <v>88</v>
      </c>
      <c r="G8088">
        <v>3339.7126145245202</v>
      </c>
      <c r="H8088">
        <v>0</v>
      </c>
      <c r="I8088">
        <v>-20.508546805897399</v>
      </c>
      <c r="J8088" s="1">
        <v>0</v>
      </c>
      <c r="K8088" s="1">
        <v>150</v>
      </c>
    </row>
    <row r="8089" spans="1:11">
      <c r="A8089" t="s">
        <v>36</v>
      </c>
      <c r="B8089" t="s">
        <v>131</v>
      </c>
      <c r="C8089" t="s">
        <v>99</v>
      </c>
      <c r="D8089" t="s">
        <v>100</v>
      </c>
      <c r="E8089">
        <v>1</v>
      </c>
      <c r="F8089" t="s">
        <v>87</v>
      </c>
      <c r="G8089">
        <v>3339.7126145245202</v>
      </c>
      <c r="H8089">
        <v>0</v>
      </c>
      <c r="I8089">
        <v>26.540336167661199</v>
      </c>
      <c r="J8089" s="1">
        <v>0</v>
      </c>
      <c r="K8089" s="1">
        <v>150</v>
      </c>
    </row>
    <row r="8090" spans="1:11">
      <c r="A8090" t="s">
        <v>36</v>
      </c>
      <c r="B8090" t="s">
        <v>131</v>
      </c>
      <c r="C8090" t="s">
        <v>99</v>
      </c>
      <c r="D8090" t="s">
        <v>100</v>
      </c>
      <c r="E8090">
        <v>1</v>
      </c>
      <c r="F8090" t="s">
        <v>85</v>
      </c>
      <c r="G8090">
        <v>3339.7126145245202</v>
      </c>
      <c r="H8090">
        <v>0</v>
      </c>
      <c r="I8090">
        <v>-4.0805285718245097</v>
      </c>
      <c r="J8090" s="1">
        <v>0</v>
      </c>
      <c r="K8090" s="1">
        <v>14.918032786885201</v>
      </c>
    </row>
    <row r="8091" spans="1:11">
      <c r="A8091" t="s">
        <v>36</v>
      </c>
      <c r="B8091" t="s">
        <v>131</v>
      </c>
      <c r="C8091" t="s">
        <v>99</v>
      </c>
      <c r="D8091" t="s">
        <v>100</v>
      </c>
      <c r="E8091">
        <v>1</v>
      </c>
      <c r="F8091" t="s">
        <v>85</v>
      </c>
      <c r="G8091">
        <v>3339.7126145245202</v>
      </c>
      <c r="H8091">
        <v>1</v>
      </c>
      <c r="I8091">
        <v>-93.982500440535901</v>
      </c>
      <c r="J8091" s="1">
        <v>14.918032786885201</v>
      </c>
      <c r="K8091" s="1">
        <v>17.213114754098399</v>
      </c>
    </row>
    <row r="8092" spans="1:11">
      <c r="A8092" t="s">
        <v>36</v>
      </c>
      <c r="B8092" t="s">
        <v>131</v>
      </c>
      <c r="C8092" t="s">
        <v>99</v>
      </c>
      <c r="D8092" t="s">
        <v>100</v>
      </c>
      <c r="E8092">
        <v>1</v>
      </c>
      <c r="F8092" t="s">
        <v>85</v>
      </c>
      <c r="G8092">
        <v>3339.7126145245202</v>
      </c>
      <c r="H8092">
        <v>2</v>
      </c>
      <c r="I8092">
        <v>100.516054492335</v>
      </c>
      <c r="J8092" s="1">
        <v>17.213114754098399</v>
      </c>
      <c r="K8092" s="1">
        <v>150</v>
      </c>
    </row>
    <row r="8093" spans="1:11">
      <c r="A8093" t="s">
        <v>36</v>
      </c>
      <c r="B8093" t="s">
        <v>131</v>
      </c>
      <c r="C8093" t="s">
        <v>99</v>
      </c>
      <c r="D8093" t="s">
        <v>100</v>
      </c>
      <c r="E8093">
        <v>1</v>
      </c>
      <c r="F8093" t="s">
        <v>89</v>
      </c>
      <c r="G8093">
        <v>3339.7126145245202</v>
      </c>
      <c r="H8093">
        <v>0</v>
      </c>
      <c r="I8093">
        <v>7.74080058257905</v>
      </c>
      <c r="J8093" s="1">
        <v>0</v>
      </c>
      <c r="K8093" s="1">
        <v>150</v>
      </c>
    </row>
    <row r="8094" spans="1:11">
      <c r="A8094" t="s">
        <v>36</v>
      </c>
      <c r="B8094" t="s">
        <v>131</v>
      </c>
      <c r="C8094" t="s">
        <v>99</v>
      </c>
      <c r="D8094" t="s">
        <v>100</v>
      </c>
      <c r="E8094">
        <v>1</v>
      </c>
      <c r="F8094" t="s">
        <v>55</v>
      </c>
      <c r="G8094">
        <v>3339.7126145245202</v>
      </c>
      <c r="H8094">
        <v>0</v>
      </c>
      <c r="I8094">
        <v>-437.88087140432702</v>
      </c>
      <c r="J8094" s="1">
        <v>0</v>
      </c>
      <c r="K8094" s="1">
        <v>150</v>
      </c>
    </row>
    <row r="8095" spans="1:11">
      <c r="A8095" t="s">
        <v>36</v>
      </c>
      <c r="B8095" t="s">
        <v>131</v>
      </c>
      <c r="C8095" t="s">
        <v>99</v>
      </c>
      <c r="D8095" t="s">
        <v>100</v>
      </c>
      <c r="E8095">
        <v>1</v>
      </c>
      <c r="F8095" t="s">
        <v>61</v>
      </c>
      <c r="G8095">
        <v>3339.7126145245202</v>
      </c>
      <c r="H8095">
        <v>0</v>
      </c>
      <c r="I8095">
        <v>15.7675522037555</v>
      </c>
      <c r="J8095" s="1">
        <v>0</v>
      </c>
      <c r="K8095" s="1">
        <v>150</v>
      </c>
    </row>
    <row r="8096" spans="1:11">
      <c r="A8096" t="s">
        <v>36</v>
      </c>
      <c r="B8096" t="s">
        <v>131</v>
      </c>
      <c r="C8096" t="s">
        <v>99</v>
      </c>
      <c r="D8096" t="s">
        <v>100</v>
      </c>
      <c r="E8096">
        <v>1</v>
      </c>
      <c r="F8096" t="s">
        <v>60</v>
      </c>
      <c r="G8096">
        <v>3339.7126145245202</v>
      </c>
      <c r="H8096">
        <v>0</v>
      </c>
      <c r="I8096">
        <v>195.740033107713</v>
      </c>
      <c r="J8096" s="1">
        <v>0</v>
      </c>
      <c r="K8096" s="1">
        <v>150</v>
      </c>
    </row>
    <row r="8097" spans="1:11">
      <c r="A8097" t="s">
        <v>36</v>
      </c>
      <c r="B8097" t="s">
        <v>131</v>
      </c>
      <c r="C8097" t="s">
        <v>99</v>
      </c>
      <c r="D8097" t="s">
        <v>100</v>
      </c>
      <c r="E8097">
        <v>1</v>
      </c>
      <c r="F8097" t="s">
        <v>57</v>
      </c>
      <c r="G8097">
        <v>3339.7126145245202</v>
      </c>
      <c r="H8097">
        <v>0</v>
      </c>
      <c r="I8097">
        <v>-263.09752549728398</v>
      </c>
      <c r="J8097" s="1">
        <v>0</v>
      </c>
      <c r="K8097" s="1">
        <v>150</v>
      </c>
    </row>
    <row r="8098" spans="1:11">
      <c r="A8098" t="s">
        <v>36</v>
      </c>
      <c r="B8098" t="s">
        <v>131</v>
      </c>
      <c r="C8098" t="s">
        <v>99</v>
      </c>
      <c r="D8098" t="s">
        <v>100</v>
      </c>
      <c r="E8098">
        <v>1</v>
      </c>
      <c r="F8098" t="s">
        <v>59</v>
      </c>
      <c r="G8098">
        <v>3339.7126145245202</v>
      </c>
      <c r="H8098">
        <v>0</v>
      </c>
      <c r="I8098">
        <v>7.3545418572712604</v>
      </c>
      <c r="J8098" s="1">
        <v>0</v>
      </c>
      <c r="K8098" s="1">
        <v>150</v>
      </c>
    </row>
    <row r="8099" spans="1:11">
      <c r="A8099" t="s">
        <v>36</v>
      </c>
      <c r="B8099" t="s">
        <v>131</v>
      </c>
      <c r="C8099" t="s">
        <v>99</v>
      </c>
      <c r="D8099" t="s">
        <v>100</v>
      </c>
      <c r="E8099">
        <v>1</v>
      </c>
      <c r="F8099" t="s">
        <v>83</v>
      </c>
      <c r="G8099">
        <v>3339.7126145245202</v>
      </c>
      <c r="H8099">
        <v>0</v>
      </c>
      <c r="I8099">
        <v>-210.28430974410099</v>
      </c>
      <c r="J8099" s="1">
        <v>0</v>
      </c>
      <c r="K8099" s="1">
        <v>150</v>
      </c>
    </row>
    <row r="8100" spans="1:11">
      <c r="A8100" t="s">
        <v>36</v>
      </c>
      <c r="B8100" t="s">
        <v>131</v>
      </c>
      <c r="C8100" t="s">
        <v>99</v>
      </c>
      <c r="D8100" t="s">
        <v>100</v>
      </c>
      <c r="E8100">
        <v>1</v>
      </c>
      <c r="F8100" t="s">
        <v>65</v>
      </c>
      <c r="G8100">
        <v>3339.7126145245202</v>
      </c>
      <c r="H8100">
        <v>0</v>
      </c>
      <c r="I8100">
        <v>-486.10445179357703</v>
      </c>
      <c r="J8100" s="1">
        <v>0</v>
      </c>
      <c r="K8100" s="1">
        <v>150</v>
      </c>
    </row>
    <row r="8101" spans="1:11">
      <c r="A8101" t="s">
        <v>36</v>
      </c>
      <c r="B8101" t="s">
        <v>131</v>
      </c>
      <c r="C8101" t="s">
        <v>99</v>
      </c>
      <c r="D8101" t="s">
        <v>100</v>
      </c>
      <c r="E8101">
        <v>1</v>
      </c>
      <c r="F8101" t="s">
        <v>64</v>
      </c>
      <c r="G8101">
        <v>3339.7126145245202</v>
      </c>
      <c r="H8101">
        <v>0</v>
      </c>
      <c r="I8101">
        <v>668.27810455865904</v>
      </c>
      <c r="J8101" s="1">
        <v>0</v>
      </c>
      <c r="K8101" s="1">
        <v>150</v>
      </c>
    </row>
    <row r="8102" spans="1:11">
      <c r="A8102" t="s">
        <v>36</v>
      </c>
      <c r="B8102" t="s">
        <v>131</v>
      </c>
      <c r="C8102" t="s">
        <v>99</v>
      </c>
      <c r="D8102" t="s">
        <v>100</v>
      </c>
      <c r="E8102">
        <v>1</v>
      </c>
      <c r="F8102" t="s">
        <v>17</v>
      </c>
      <c r="G8102">
        <v>3339.7126145245202</v>
      </c>
      <c r="H8102">
        <v>0</v>
      </c>
      <c r="I8102">
        <v>-244.87700084928699</v>
      </c>
      <c r="J8102" s="1">
        <v>0</v>
      </c>
      <c r="K8102" s="1">
        <v>150</v>
      </c>
    </row>
    <row r="8103" spans="1:11">
      <c r="A8103" t="s">
        <v>36</v>
      </c>
      <c r="B8103" t="s">
        <v>131</v>
      </c>
      <c r="C8103" t="s">
        <v>99</v>
      </c>
      <c r="D8103" t="s">
        <v>100</v>
      </c>
      <c r="E8103">
        <v>1</v>
      </c>
      <c r="F8103" t="s">
        <v>63</v>
      </c>
      <c r="G8103">
        <v>3339.7126145245202</v>
      </c>
      <c r="H8103">
        <v>0</v>
      </c>
      <c r="I8103">
        <v>173.922496214511</v>
      </c>
      <c r="J8103" s="1">
        <v>0</v>
      </c>
      <c r="K8103" s="1">
        <v>150</v>
      </c>
    </row>
    <row r="8104" spans="1:11">
      <c r="A8104" t="s">
        <v>36</v>
      </c>
      <c r="B8104" t="s">
        <v>131</v>
      </c>
      <c r="C8104" t="s">
        <v>99</v>
      </c>
      <c r="D8104" t="s">
        <v>100</v>
      </c>
      <c r="E8104">
        <v>1</v>
      </c>
      <c r="F8104" t="s">
        <v>72</v>
      </c>
      <c r="G8104">
        <v>3339.7126145245202</v>
      </c>
      <c r="H8104">
        <v>0</v>
      </c>
      <c r="I8104">
        <v>-471.30901835943399</v>
      </c>
      <c r="J8104" s="1">
        <v>0</v>
      </c>
      <c r="K8104" s="1">
        <v>150</v>
      </c>
    </row>
    <row r="8105" spans="1:11">
      <c r="A8105" t="s">
        <v>36</v>
      </c>
      <c r="B8105" t="s">
        <v>131</v>
      </c>
      <c r="C8105" t="s">
        <v>99</v>
      </c>
      <c r="D8105" t="s">
        <v>100</v>
      </c>
      <c r="E8105">
        <v>2</v>
      </c>
      <c r="F8105" t="s">
        <v>62</v>
      </c>
      <c r="G8105">
        <v>3312.8858038745202</v>
      </c>
      <c r="H8105">
        <v>0</v>
      </c>
      <c r="I8105">
        <v>240.52326968526401</v>
      </c>
      <c r="J8105" s="1">
        <v>0</v>
      </c>
      <c r="K8105" s="1">
        <v>150</v>
      </c>
    </row>
    <row r="8106" spans="1:11">
      <c r="A8106" t="s">
        <v>36</v>
      </c>
      <c r="B8106" t="s">
        <v>131</v>
      </c>
      <c r="C8106" t="s">
        <v>99</v>
      </c>
      <c r="D8106" t="s">
        <v>100</v>
      </c>
      <c r="E8106">
        <v>2</v>
      </c>
      <c r="F8106" t="s">
        <v>90</v>
      </c>
      <c r="G8106">
        <v>3312.8858038745202</v>
      </c>
      <c r="H8106">
        <v>0</v>
      </c>
      <c r="I8106">
        <v>25.6642271310536</v>
      </c>
      <c r="J8106" s="1">
        <v>0</v>
      </c>
      <c r="K8106" s="1">
        <v>150</v>
      </c>
    </row>
    <row r="8107" spans="1:11">
      <c r="A8107" t="s">
        <v>36</v>
      </c>
      <c r="B8107" t="s">
        <v>131</v>
      </c>
      <c r="C8107" t="s">
        <v>99</v>
      </c>
      <c r="D8107" t="s">
        <v>100</v>
      </c>
      <c r="E8107">
        <v>2</v>
      </c>
      <c r="F8107" t="s">
        <v>94</v>
      </c>
      <c r="G8107">
        <v>3312.8858038745202</v>
      </c>
      <c r="H8107">
        <v>0</v>
      </c>
      <c r="I8107">
        <v>13.2329904679828</v>
      </c>
      <c r="J8107" s="1">
        <v>0</v>
      </c>
      <c r="K8107" s="1">
        <v>150</v>
      </c>
    </row>
    <row r="8108" spans="1:11">
      <c r="A8108" t="s">
        <v>36</v>
      </c>
      <c r="B8108" t="s">
        <v>131</v>
      </c>
      <c r="C8108" t="s">
        <v>99</v>
      </c>
      <c r="D8108" t="s">
        <v>100</v>
      </c>
      <c r="E8108">
        <v>2</v>
      </c>
      <c r="F8108" t="s">
        <v>96</v>
      </c>
      <c r="G8108">
        <v>3312.8858038745202</v>
      </c>
      <c r="H8108">
        <v>0</v>
      </c>
      <c r="I8108">
        <v>-0.75537899220113203</v>
      </c>
      <c r="J8108" s="1">
        <v>0</v>
      </c>
      <c r="K8108" s="1">
        <v>150</v>
      </c>
    </row>
    <row r="8109" spans="1:11">
      <c r="A8109" t="s">
        <v>36</v>
      </c>
      <c r="B8109" t="s">
        <v>131</v>
      </c>
      <c r="C8109" t="s">
        <v>99</v>
      </c>
      <c r="D8109" t="s">
        <v>100</v>
      </c>
      <c r="E8109">
        <v>2</v>
      </c>
      <c r="F8109" t="s">
        <v>66</v>
      </c>
      <c r="G8109">
        <v>3312.8858038745202</v>
      </c>
      <c r="H8109">
        <v>0</v>
      </c>
      <c r="I8109">
        <v>-457.53181732305899</v>
      </c>
      <c r="J8109" s="1">
        <v>0</v>
      </c>
      <c r="K8109" s="1">
        <v>150</v>
      </c>
    </row>
    <row r="8110" spans="1:11">
      <c r="A8110" t="s">
        <v>36</v>
      </c>
      <c r="B8110" t="s">
        <v>131</v>
      </c>
      <c r="C8110" t="s">
        <v>99</v>
      </c>
      <c r="D8110" t="s">
        <v>100</v>
      </c>
      <c r="E8110">
        <v>2</v>
      </c>
      <c r="F8110" t="s">
        <v>56</v>
      </c>
      <c r="G8110">
        <v>3312.8858038745202</v>
      </c>
      <c r="H8110">
        <v>0</v>
      </c>
      <c r="I8110">
        <v>-353.75498682891202</v>
      </c>
      <c r="J8110" s="1">
        <v>0</v>
      </c>
      <c r="K8110" s="1">
        <v>150</v>
      </c>
    </row>
    <row r="8111" spans="1:11">
      <c r="A8111" t="s">
        <v>36</v>
      </c>
      <c r="B8111" t="s">
        <v>131</v>
      </c>
      <c r="C8111" t="s">
        <v>99</v>
      </c>
      <c r="D8111" t="s">
        <v>100</v>
      </c>
      <c r="E8111">
        <v>2</v>
      </c>
      <c r="F8111" t="s">
        <v>82</v>
      </c>
      <c r="G8111">
        <v>3312.8858038745202</v>
      </c>
      <c r="H8111">
        <v>0</v>
      </c>
      <c r="I8111">
        <v>-40.028856482631703</v>
      </c>
      <c r="J8111" s="1">
        <v>0</v>
      </c>
      <c r="K8111" s="1">
        <v>150</v>
      </c>
    </row>
    <row r="8112" spans="1:11">
      <c r="A8112" t="s">
        <v>36</v>
      </c>
      <c r="B8112" t="s">
        <v>131</v>
      </c>
      <c r="C8112" t="s">
        <v>99</v>
      </c>
      <c r="D8112" t="s">
        <v>100</v>
      </c>
      <c r="E8112">
        <v>2</v>
      </c>
      <c r="F8112" t="s">
        <v>88</v>
      </c>
      <c r="G8112">
        <v>3312.8858038745202</v>
      </c>
      <c r="H8112">
        <v>0</v>
      </c>
      <c r="I8112">
        <v>28.2475685502055</v>
      </c>
      <c r="J8112" s="1">
        <v>0</v>
      </c>
      <c r="K8112" s="1">
        <v>150</v>
      </c>
    </row>
    <row r="8113" spans="1:11">
      <c r="A8113" t="s">
        <v>36</v>
      </c>
      <c r="B8113" t="s">
        <v>131</v>
      </c>
      <c r="C8113" t="s">
        <v>99</v>
      </c>
      <c r="D8113" t="s">
        <v>100</v>
      </c>
      <c r="E8113">
        <v>2</v>
      </c>
      <c r="F8113" t="s">
        <v>87</v>
      </c>
      <c r="G8113">
        <v>3312.8858038745202</v>
      </c>
      <c r="H8113">
        <v>0</v>
      </c>
      <c r="I8113">
        <v>0.90560166240950202</v>
      </c>
      <c r="J8113" s="1">
        <v>0</v>
      </c>
      <c r="K8113" s="1">
        <v>150</v>
      </c>
    </row>
    <row r="8114" spans="1:11">
      <c r="A8114" t="s">
        <v>36</v>
      </c>
      <c r="B8114" t="s">
        <v>131</v>
      </c>
      <c r="C8114" t="s">
        <v>99</v>
      </c>
      <c r="D8114" t="s">
        <v>100</v>
      </c>
      <c r="E8114">
        <v>2</v>
      </c>
      <c r="F8114" t="s">
        <v>85</v>
      </c>
      <c r="G8114">
        <v>3312.8858038745202</v>
      </c>
      <c r="H8114">
        <v>0</v>
      </c>
      <c r="I8114">
        <v>-1.7771021332105701</v>
      </c>
      <c r="J8114" s="1">
        <v>0</v>
      </c>
      <c r="K8114" s="1">
        <v>24.0983606557377</v>
      </c>
    </row>
    <row r="8115" spans="1:11">
      <c r="A8115" t="s">
        <v>36</v>
      </c>
      <c r="B8115" t="s">
        <v>131</v>
      </c>
      <c r="C8115" t="s">
        <v>99</v>
      </c>
      <c r="D8115" t="s">
        <v>100</v>
      </c>
      <c r="E8115">
        <v>2</v>
      </c>
      <c r="F8115" t="s">
        <v>85</v>
      </c>
      <c r="G8115">
        <v>3312.8858038745202</v>
      </c>
      <c r="H8115">
        <v>1</v>
      </c>
      <c r="I8115">
        <v>-48.403808609172103</v>
      </c>
      <c r="J8115" s="1">
        <v>24.0983606557377</v>
      </c>
      <c r="K8115" s="1">
        <v>28.688524590163901</v>
      </c>
    </row>
    <row r="8116" spans="1:11">
      <c r="A8116" t="s">
        <v>36</v>
      </c>
      <c r="B8116" t="s">
        <v>131</v>
      </c>
      <c r="C8116" t="s">
        <v>99</v>
      </c>
      <c r="D8116" t="s">
        <v>100</v>
      </c>
      <c r="E8116">
        <v>2</v>
      </c>
      <c r="F8116" t="s">
        <v>85</v>
      </c>
      <c r="G8116">
        <v>3312.8858038745202</v>
      </c>
      <c r="H8116">
        <v>2</v>
      </c>
      <c r="I8116">
        <v>32.340256662921199</v>
      </c>
      <c r="J8116" s="1">
        <v>28.688524590163901</v>
      </c>
      <c r="K8116" s="1">
        <v>150</v>
      </c>
    </row>
    <row r="8117" spans="1:11">
      <c r="A8117" t="s">
        <v>36</v>
      </c>
      <c r="B8117" t="s">
        <v>131</v>
      </c>
      <c r="C8117" t="s">
        <v>99</v>
      </c>
      <c r="D8117" t="s">
        <v>100</v>
      </c>
      <c r="E8117">
        <v>2</v>
      </c>
      <c r="F8117" t="s">
        <v>89</v>
      </c>
      <c r="G8117">
        <v>3312.8858038745202</v>
      </c>
      <c r="H8117">
        <v>0</v>
      </c>
      <c r="I8117">
        <v>8.3996059371527192</v>
      </c>
      <c r="J8117" s="1">
        <v>0</v>
      </c>
      <c r="K8117" s="1">
        <v>150</v>
      </c>
    </row>
    <row r="8118" spans="1:11">
      <c r="A8118" t="s">
        <v>36</v>
      </c>
      <c r="B8118" t="s">
        <v>131</v>
      </c>
      <c r="C8118" t="s">
        <v>99</v>
      </c>
      <c r="D8118" t="s">
        <v>100</v>
      </c>
      <c r="E8118">
        <v>2</v>
      </c>
      <c r="F8118" t="s">
        <v>55</v>
      </c>
      <c r="G8118">
        <v>3312.8858038745202</v>
      </c>
      <c r="H8118">
        <v>0</v>
      </c>
      <c r="I8118">
        <v>-420.93515408653701</v>
      </c>
      <c r="J8118" s="1">
        <v>0</v>
      </c>
      <c r="K8118" s="1">
        <v>150</v>
      </c>
    </row>
    <row r="8119" spans="1:11">
      <c r="A8119" t="s">
        <v>36</v>
      </c>
      <c r="B8119" t="s">
        <v>131</v>
      </c>
      <c r="C8119" t="s">
        <v>99</v>
      </c>
      <c r="D8119" t="s">
        <v>100</v>
      </c>
      <c r="E8119">
        <v>2</v>
      </c>
      <c r="F8119" t="s">
        <v>61</v>
      </c>
      <c r="G8119">
        <v>3312.8858038745202</v>
      </c>
      <c r="H8119">
        <v>0</v>
      </c>
      <c r="I8119">
        <v>26.4336777226282</v>
      </c>
      <c r="J8119" s="1">
        <v>0</v>
      </c>
      <c r="K8119" s="1">
        <v>150</v>
      </c>
    </row>
    <row r="8120" spans="1:11">
      <c r="A8120" t="s">
        <v>36</v>
      </c>
      <c r="B8120" t="s">
        <v>131</v>
      </c>
      <c r="C8120" t="s">
        <v>99</v>
      </c>
      <c r="D8120" t="s">
        <v>100</v>
      </c>
      <c r="E8120">
        <v>2</v>
      </c>
      <c r="F8120" t="s">
        <v>60</v>
      </c>
      <c r="G8120">
        <v>3312.8858038745202</v>
      </c>
      <c r="H8120">
        <v>0</v>
      </c>
      <c r="I8120">
        <v>203.618947007906</v>
      </c>
      <c r="J8120" s="1">
        <v>0</v>
      </c>
      <c r="K8120" s="1">
        <v>150</v>
      </c>
    </row>
    <row r="8121" spans="1:11">
      <c r="A8121" t="s">
        <v>36</v>
      </c>
      <c r="B8121" t="s">
        <v>131</v>
      </c>
      <c r="C8121" t="s">
        <v>99</v>
      </c>
      <c r="D8121" t="s">
        <v>100</v>
      </c>
      <c r="E8121">
        <v>2</v>
      </c>
      <c r="F8121" t="s">
        <v>57</v>
      </c>
      <c r="G8121">
        <v>3312.8858038745202</v>
      </c>
      <c r="H8121">
        <v>0</v>
      </c>
      <c r="I8121">
        <v>-236.525041595738</v>
      </c>
      <c r="J8121" s="1">
        <v>0</v>
      </c>
      <c r="K8121" s="1">
        <v>150</v>
      </c>
    </row>
    <row r="8122" spans="1:11">
      <c r="A8122" t="s">
        <v>36</v>
      </c>
      <c r="B8122" t="s">
        <v>131</v>
      </c>
      <c r="C8122" t="s">
        <v>99</v>
      </c>
      <c r="D8122" t="s">
        <v>100</v>
      </c>
      <c r="E8122">
        <v>2</v>
      </c>
      <c r="F8122" t="s">
        <v>59</v>
      </c>
      <c r="G8122">
        <v>3312.8858038745202</v>
      </c>
      <c r="H8122">
        <v>0</v>
      </c>
      <c r="I8122">
        <v>21.093264620292299</v>
      </c>
      <c r="J8122" s="1">
        <v>0</v>
      </c>
      <c r="K8122" s="1">
        <v>150</v>
      </c>
    </row>
    <row r="8123" spans="1:11">
      <c r="A8123" t="s">
        <v>36</v>
      </c>
      <c r="B8123" t="s">
        <v>131</v>
      </c>
      <c r="C8123" t="s">
        <v>99</v>
      </c>
      <c r="D8123" t="s">
        <v>100</v>
      </c>
      <c r="E8123">
        <v>2</v>
      </c>
      <c r="F8123" t="s">
        <v>83</v>
      </c>
      <c r="G8123">
        <v>3312.8858038745202</v>
      </c>
      <c r="H8123">
        <v>0</v>
      </c>
      <c r="I8123">
        <v>-203.480510409781</v>
      </c>
      <c r="J8123" s="1">
        <v>0</v>
      </c>
      <c r="K8123" s="1">
        <v>150</v>
      </c>
    </row>
    <row r="8124" spans="1:11">
      <c r="A8124" t="s">
        <v>36</v>
      </c>
      <c r="B8124" t="s">
        <v>131</v>
      </c>
      <c r="C8124" t="s">
        <v>99</v>
      </c>
      <c r="D8124" t="s">
        <v>100</v>
      </c>
      <c r="E8124">
        <v>2</v>
      </c>
      <c r="F8124" t="s">
        <v>65</v>
      </c>
      <c r="G8124">
        <v>3312.8858038745202</v>
      </c>
      <c r="H8124">
        <v>0</v>
      </c>
      <c r="I8124">
        <v>-464.05306235973597</v>
      </c>
      <c r="J8124" s="1">
        <v>0</v>
      </c>
      <c r="K8124" s="1">
        <v>150</v>
      </c>
    </row>
    <row r="8125" spans="1:11">
      <c r="A8125" t="s">
        <v>36</v>
      </c>
      <c r="B8125" t="s">
        <v>131</v>
      </c>
      <c r="C8125" t="s">
        <v>99</v>
      </c>
      <c r="D8125" t="s">
        <v>100</v>
      </c>
      <c r="E8125">
        <v>2</v>
      </c>
      <c r="F8125" t="s">
        <v>64</v>
      </c>
      <c r="G8125">
        <v>3312.8858038745202</v>
      </c>
      <c r="H8125">
        <v>0</v>
      </c>
      <c r="I8125">
        <v>672.98668065631705</v>
      </c>
      <c r="J8125" s="1">
        <v>0</v>
      </c>
      <c r="K8125" s="1">
        <v>150</v>
      </c>
    </row>
    <row r="8126" spans="1:11">
      <c r="A8126" t="s">
        <v>36</v>
      </c>
      <c r="B8126" t="s">
        <v>131</v>
      </c>
      <c r="C8126" t="s">
        <v>99</v>
      </c>
      <c r="D8126" t="s">
        <v>100</v>
      </c>
      <c r="E8126">
        <v>2</v>
      </c>
      <c r="F8126" t="s">
        <v>17</v>
      </c>
      <c r="G8126">
        <v>3312.8858038745202</v>
      </c>
      <c r="H8126">
        <v>0</v>
      </c>
      <c r="I8126">
        <v>-247.120834247282</v>
      </c>
      <c r="J8126" s="1">
        <v>0</v>
      </c>
      <c r="K8126" s="1">
        <v>150</v>
      </c>
    </row>
    <row r="8127" spans="1:11">
      <c r="A8127" t="s">
        <v>36</v>
      </c>
      <c r="B8127" t="s">
        <v>131</v>
      </c>
      <c r="C8127" t="s">
        <v>99</v>
      </c>
      <c r="D8127" t="s">
        <v>100</v>
      </c>
      <c r="E8127">
        <v>2</v>
      </c>
      <c r="F8127" t="s">
        <v>63</v>
      </c>
      <c r="G8127">
        <v>3312.8858038745202</v>
      </c>
      <c r="H8127">
        <v>0</v>
      </c>
      <c r="I8127">
        <v>183.11524415323299</v>
      </c>
      <c r="J8127" s="1">
        <v>0</v>
      </c>
      <c r="K8127" s="1">
        <v>150</v>
      </c>
    </row>
    <row r="8128" spans="1:11">
      <c r="A8128" t="s">
        <v>36</v>
      </c>
      <c r="B8128" t="s">
        <v>131</v>
      </c>
      <c r="C8128" t="s">
        <v>99</v>
      </c>
      <c r="D8128" t="s">
        <v>100</v>
      </c>
      <c r="E8128">
        <v>2</v>
      </c>
      <c r="F8128" t="s">
        <v>72</v>
      </c>
      <c r="G8128">
        <v>3312.8858038745202</v>
      </c>
      <c r="H8128">
        <v>0</v>
      </c>
      <c r="I8128">
        <v>-475.40712178865402</v>
      </c>
      <c r="J8128" s="1">
        <v>0</v>
      </c>
      <c r="K8128" s="1">
        <v>150</v>
      </c>
    </row>
    <row r="8129" spans="1:11">
      <c r="A8129" t="s">
        <v>36</v>
      </c>
      <c r="B8129" t="s">
        <v>131</v>
      </c>
      <c r="C8129" t="s">
        <v>99</v>
      </c>
      <c r="D8129" t="s">
        <v>100</v>
      </c>
      <c r="E8129">
        <v>3</v>
      </c>
      <c r="F8129" t="s">
        <v>62</v>
      </c>
      <c r="G8129">
        <v>3343.2135120817502</v>
      </c>
      <c r="H8129">
        <v>0</v>
      </c>
      <c r="I8129">
        <v>230.980900781667</v>
      </c>
      <c r="J8129" s="1">
        <v>0</v>
      </c>
      <c r="K8129" s="1">
        <v>150</v>
      </c>
    </row>
    <row r="8130" spans="1:11">
      <c r="A8130" t="s">
        <v>36</v>
      </c>
      <c r="B8130" t="s">
        <v>131</v>
      </c>
      <c r="C8130" t="s">
        <v>99</v>
      </c>
      <c r="D8130" t="s">
        <v>100</v>
      </c>
      <c r="E8130">
        <v>3</v>
      </c>
      <c r="F8130" t="s">
        <v>90</v>
      </c>
      <c r="G8130">
        <v>3343.2135120817502</v>
      </c>
      <c r="H8130">
        <v>0</v>
      </c>
      <c r="I8130">
        <v>24.148745064187601</v>
      </c>
      <c r="J8130" s="1">
        <v>0</v>
      </c>
      <c r="K8130" s="1">
        <v>150</v>
      </c>
    </row>
    <row r="8131" spans="1:11">
      <c r="A8131" t="s">
        <v>36</v>
      </c>
      <c r="B8131" t="s">
        <v>131</v>
      </c>
      <c r="C8131" t="s">
        <v>99</v>
      </c>
      <c r="D8131" t="s">
        <v>100</v>
      </c>
      <c r="E8131">
        <v>3</v>
      </c>
      <c r="F8131" t="s">
        <v>94</v>
      </c>
      <c r="G8131">
        <v>3343.2135120817502</v>
      </c>
      <c r="H8131">
        <v>0</v>
      </c>
      <c r="I8131">
        <v>11.5524193590116</v>
      </c>
      <c r="J8131" s="1">
        <v>0</v>
      </c>
      <c r="K8131" s="1">
        <v>150</v>
      </c>
    </row>
    <row r="8132" spans="1:11">
      <c r="A8132" t="s">
        <v>36</v>
      </c>
      <c r="B8132" t="s">
        <v>131</v>
      </c>
      <c r="C8132" t="s">
        <v>99</v>
      </c>
      <c r="D8132" t="s">
        <v>100</v>
      </c>
      <c r="E8132">
        <v>3</v>
      </c>
      <c r="F8132" t="s">
        <v>96</v>
      </c>
      <c r="G8132">
        <v>3343.2135120817502</v>
      </c>
      <c r="H8132">
        <v>0</v>
      </c>
      <c r="I8132">
        <v>1.4454363865883999</v>
      </c>
      <c r="J8132" s="1">
        <v>0</v>
      </c>
      <c r="K8132" s="1">
        <v>150</v>
      </c>
    </row>
    <row r="8133" spans="1:11">
      <c r="A8133" t="s">
        <v>36</v>
      </c>
      <c r="B8133" t="s">
        <v>131</v>
      </c>
      <c r="C8133" t="s">
        <v>99</v>
      </c>
      <c r="D8133" t="s">
        <v>100</v>
      </c>
      <c r="E8133">
        <v>3</v>
      </c>
      <c r="F8133" t="s">
        <v>66</v>
      </c>
      <c r="G8133">
        <v>3343.2135120817502</v>
      </c>
      <c r="H8133">
        <v>0</v>
      </c>
      <c r="I8133">
        <v>-459.49695159112503</v>
      </c>
      <c r="J8133" s="1">
        <v>0</v>
      </c>
      <c r="K8133" s="1">
        <v>150</v>
      </c>
    </row>
    <row r="8134" spans="1:11">
      <c r="A8134" t="s">
        <v>36</v>
      </c>
      <c r="B8134" t="s">
        <v>131</v>
      </c>
      <c r="C8134" t="s">
        <v>99</v>
      </c>
      <c r="D8134" t="s">
        <v>100</v>
      </c>
      <c r="E8134">
        <v>3</v>
      </c>
      <c r="F8134" t="s">
        <v>56</v>
      </c>
      <c r="G8134">
        <v>3343.2135120817502</v>
      </c>
      <c r="H8134">
        <v>0</v>
      </c>
      <c r="I8134">
        <v>-348.14715627944599</v>
      </c>
      <c r="J8134" s="1">
        <v>0</v>
      </c>
      <c r="K8134" s="1">
        <v>150</v>
      </c>
    </row>
    <row r="8135" spans="1:11">
      <c r="A8135" t="s">
        <v>36</v>
      </c>
      <c r="B8135" t="s">
        <v>131</v>
      </c>
      <c r="C8135" t="s">
        <v>99</v>
      </c>
      <c r="D8135" t="s">
        <v>100</v>
      </c>
      <c r="E8135">
        <v>3</v>
      </c>
      <c r="F8135" t="s">
        <v>82</v>
      </c>
      <c r="G8135">
        <v>3343.2135120817502</v>
      </c>
      <c r="H8135">
        <v>0</v>
      </c>
      <c r="I8135">
        <v>-37.364748332416703</v>
      </c>
      <c r="J8135" s="1">
        <v>0</v>
      </c>
      <c r="K8135" s="1">
        <v>150</v>
      </c>
    </row>
    <row r="8136" spans="1:11">
      <c r="A8136" t="s">
        <v>36</v>
      </c>
      <c r="B8136" t="s">
        <v>131</v>
      </c>
      <c r="C8136" t="s">
        <v>99</v>
      </c>
      <c r="D8136" t="s">
        <v>100</v>
      </c>
      <c r="E8136">
        <v>3</v>
      </c>
      <c r="F8136" t="s">
        <v>88</v>
      </c>
      <c r="G8136">
        <v>3343.2135120817502</v>
      </c>
      <c r="H8136">
        <v>0</v>
      </c>
      <c r="I8136">
        <v>12.904420803904699</v>
      </c>
      <c r="J8136" s="1">
        <v>0</v>
      </c>
      <c r="K8136" s="1">
        <v>150</v>
      </c>
    </row>
    <row r="8137" spans="1:11">
      <c r="A8137" t="s">
        <v>36</v>
      </c>
      <c r="B8137" t="s">
        <v>131</v>
      </c>
      <c r="C8137" t="s">
        <v>99</v>
      </c>
      <c r="D8137" t="s">
        <v>100</v>
      </c>
      <c r="E8137">
        <v>3</v>
      </c>
      <c r="F8137" t="s">
        <v>87</v>
      </c>
      <c r="G8137">
        <v>3343.2135120817502</v>
      </c>
      <c r="H8137">
        <v>0</v>
      </c>
      <c r="I8137">
        <v>-34.821420692375199</v>
      </c>
      <c r="J8137" s="1">
        <v>0</v>
      </c>
      <c r="K8137" s="1">
        <v>150</v>
      </c>
    </row>
    <row r="8138" spans="1:11">
      <c r="A8138" t="s">
        <v>36</v>
      </c>
      <c r="B8138" t="s">
        <v>131</v>
      </c>
      <c r="C8138" t="s">
        <v>99</v>
      </c>
      <c r="D8138" t="s">
        <v>100</v>
      </c>
      <c r="E8138">
        <v>3</v>
      </c>
      <c r="F8138" t="s">
        <v>85</v>
      </c>
      <c r="G8138">
        <v>3343.2135120817502</v>
      </c>
      <c r="H8138">
        <v>0</v>
      </c>
      <c r="I8138">
        <v>-16.832874444537602</v>
      </c>
      <c r="J8138" s="1">
        <v>0</v>
      </c>
      <c r="K8138" s="1">
        <v>6.8852459016393404</v>
      </c>
    </row>
    <row r="8139" spans="1:11">
      <c r="A8139" t="s">
        <v>36</v>
      </c>
      <c r="B8139" t="s">
        <v>131</v>
      </c>
      <c r="C8139" t="s">
        <v>99</v>
      </c>
      <c r="D8139" t="s">
        <v>100</v>
      </c>
      <c r="E8139">
        <v>3</v>
      </c>
      <c r="F8139" t="s">
        <v>85</v>
      </c>
      <c r="G8139">
        <v>3343.2135120817502</v>
      </c>
      <c r="H8139">
        <v>1</v>
      </c>
      <c r="I8139">
        <v>46.396478596853697</v>
      </c>
      <c r="J8139" s="1">
        <v>6.8852459016393404</v>
      </c>
      <c r="K8139" s="1">
        <v>150</v>
      </c>
    </row>
    <row r="8140" spans="1:11">
      <c r="A8140" t="s">
        <v>36</v>
      </c>
      <c r="B8140" t="s">
        <v>131</v>
      </c>
      <c r="C8140" t="s">
        <v>99</v>
      </c>
      <c r="D8140" t="s">
        <v>100</v>
      </c>
      <c r="E8140">
        <v>3</v>
      </c>
      <c r="F8140" t="s">
        <v>89</v>
      </c>
      <c r="G8140">
        <v>3343.2135120817502</v>
      </c>
      <c r="H8140">
        <v>0</v>
      </c>
      <c r="I8140">
        <v>8.8029591780929906</v>
      </c>
      <c r="J8140" s="1">
        <v>0</v>
      </c>
      <c r="K8140" s="1">
        <v>150</v>
      </c>
    </row>
    <row r="8141" spans="1:11">
      <c r="A8141" t="s">
        <v>36</v>
      </c>
      <c r="B8141" t="s">
        <v>131</v>
      </c>
      <c r="C8141" t="s">
        <v>99</v>
      </c>
      <c r="D8141" t="s">
        <v>100</v>
      </c>
      <c r="E8141">
        <v>3</v>
      </c>
      <c r="F8141" t="s">
        <v>55</v>
      </c>
      <c r="G8141">
        <v>3343.2135120817502</v>
      </c>
      <c r="H8141">
        <v>0</v>
      </c>
      <c r="I8141">
        <v>-416.49006596528699</v>
      </c>
      <c r="J8141" s="1">
        <v>0</v>
      </c>
      <c r="K8141" s="1">
        <v>150</v>
      </c>
    </row>
    <row r="8142" spans="1:11">
      <c r="A8142" t="s">
        <v>36</v>
      </c>
      <c r="B8142" t="s">
        <v>131</v>
      </c>
      <c r="C8142" t="s">
        <v>99</v>
      </c>
      <c r="D8142" t="s">
        <v>100</v>
      </c>
      <c r="E8142">
        <v>3</v>
      </c>
      <c r="F8142" t="s">
        <v>61</v>
      </c>
      <c r="G8142">
        <v>3343.2135120817502</v>
      </c>
      <c r="H8142">
        <v>0</v>
      </c>
      <c r="I8142">
        <v>13.5245047509356</v>
      </c>
      <c r="J8142" s="1">
        <v>0</v>
      </c>
      <c r="K8142" s="1">
        <v>150</v>
      </c>
    </row>
    <row r="8143" spans="1:11">
      <c r="A8143" t="s">
        <v>36</v>
      </c>
      <c r="B8143" t="s">
        <v>131</v>
      </c>
      <c r="C8143" t="s">
        <v>99</v>
      </c>
      <c r="D8143" t="s">
        <v>100</v>
      </c>
      <c r="E8143">
        <v>3</v>
      </c>
      <c r="F8143" t="s">
        <v>60</v>
      </c>
      <c r="G8143">
        <v>3343.2135120817502</v>
      </c>
      <c r="H8143">
        <v>0</v>
      </c>
      <c r="I8143">
        <v>193.95187797572501</v>
      </c>
      <c r="J8143" s="1">
        <v>0</v>
      </c>
      <c r="K8143" s="1">
        <v>150</v>
      </c>
    </row>
    <row r="8144" spans="1:11">
      <c r="A8144" t="s">
        <v>36</v>
      </c>
      <c r="B8144" t="s">
        <v>131</v>
      </c>
      <c r="C8144" t="s">
        <v>99</v>
      </c>
      <c r="D8144" t="s">
        <v>100</v>
      </c>
      <c r="E8144">
        <v>3</v>
      </c>
      <c r="F8144" t="s">
        <v>57</v>
      </c>
      <c r="G8144">
        <v>3343.2135120817502</v>
      </c>
      <c r="H8144">
        <v>0</v>
      </c>
      <c r="I8144">
        <v>-236.81658826344301</v>
      </c>
      <c r="J8144" s="1">
        <v>0</v>
      </c>
      <c r="K8144" s="1">
        <v>150</v>
      </c>
    </row>
    <row r="8145" spans="1:11">
      <c r="A8145" t="s">
        <v>36</v>
      </c>
      <c r="B8145" t="s">
        <v>131</v>
      </c>
      <c r="C8145" t="s">
        <v>99</v>
      </c>
      <c r="D8145" t="s">
        <v>100</v>
      </c>
      <c r="E8145">
        <v>3</v>
      </c>
      <c r="F8145" t="s">
        <v>59</v>
      </c>
      <c r="G8145">
        <v>3343.2135120817502</v>
      </c>
      <c r="H8145">
        <v>0</v>
      </c>
      <c r="I8145">
        <v>15.395074804141</v>
      </c>
      <c r="J8145" s="1">
        <v>0</v>
      </c>
      <c r="K8145" s="1">
        <v>150</v>
      </c>
    </row>
    <row r="8146" spans="1:11">
      <c r="A8146" t="s">
        <v>36</v>
      </c>
      <c r="B8146" t="s">
        <v>131</v>
      </c>
      <c r="C8146" t="s">
        <v>99</v>
      </c>
      <c r="D8146" t="s">
        <v>100</v>
      </c>
      <c r="E8146">
        <v>3</v>
      </c>
      <c r="F8146" t="s">
        <v>83</v>
      </c>
      <c r="G8146">
        <v>3343.2135120817502</v>
      </c>
      <c r="H8146">
        <v>0</v>
      </c>
      <c r="I8146">
        <v>-182.10424910616501</v>
      </c>
      <c r="J8146" s="1">
        <v>0</v>
      </c>
      <c r="K8146" s="1">
        <v>150</v>
      </c>
    </row>
    <row r="8147" spans="1:11">
      <c r="A8147" t="s">
        <v>36</v>
      </c>
      <c r="B8147" t="s">
        <v>131</v>
      </c>
      <c r="C8147" t="s">
        <v>99</v>
      </c>
      <c r="D8147" t="s">
        <v>100</v>
      </c>
      <c r="E8147">
        <v>3</v>
      </c>
      <c r="F8147" t="s">
        <v>65</v>
      </c>
      <c r="G8147">
        <v>3343.2135120817502</v>
      </c>
      <c r="H8147">
        <v>0</v>
      </c>
      <c r="I8147">
        <v>-461.84309860309003</v>
      </c>
      <c r="J8147" s="1">
        <v>0</v>
      </c>
      <c r="K8147" s="1">
        <v>150</v>
      </c>
    </row>
    <row r="8148" spans="1:11">
      <c r="A8148" t="s">
        <v>36</v>
      </c>
      <c r="B8148" t="s">
        <v>131</v>
      </c>
      <c r="C8148" t="s">
        <v>99</v>
      </c>
      <c r="D8148" t="s">
        <v>100</v>
      </c>
      <c r="E8148">
        <v>3</v>
      </c>
      <c r="F8148" t="s">
        <v>64</v>
      </c>
      <c r="G8148">
        <v>3343.2135120817502</v>
      </c>
      <c r="H8148">
        <v>0</v>
      </c>
      <c r="I8148">
        <v>671.20807066154202</v>
      </c>
      <c r="J8148" s="1">
        <v>0</v>
      </c>
      <c r="K8148" s="1">
        <v>150</v>
      </c>
    </row>
    <row r="8149" spans="1:11">
      <c r="A8149" t="s">
        <v>36</v>
      </c>
      <c r="B8149" t="s">
        <v>131</v>
      </c>
      <c r="C8149" t="s">
        <v>99</v>
      </c>
      <c r="D8149" t="s">
        <v>100</v>
      </c>
      <c r="E8149">
        <v>3</v>
      </c>
      <c r="F8149" t="s">
        <v>17</v>
      </c>
      <c r="G8149">
        <v>3343.2135120817502</v>
      </c>
      <c r="H8149">
        <v>0</v>
      </c>
      <c r="I8149">
        <v>-255.97143957031099</v>
      </c>
      <c r="J8149" s="1">
        <v>0</v>
      </c>
      <c r="K8149" s="1">
        <v>150</v>
      </c>
    </row>
    <row r="8150" spans="1:11">
      <c r="A8150" t="s">
        <v>36</v>
      </c>
      <c r="B8150" t="s">
        <v>131</v>
      </c>
      <c r="C8150" t="s">
        <v>99</v>
      </c>
      <c r="D8150" t="s">
        <v>100</v>
      </c>
      <c r="E8150">
        <v>3</v>
      </c>
      <c r="F8150" t="s">
        <v>63</v>
      </c>
      <c r="G8150">
        <v>3343.2135120817502</v>
      </c>
      <c r="H8150">
        <v>0</v>
      </c>
      <c r="I8150">
        <v>176.44534413045599</v>
      </c>
      <c r="J8150" s="1">
        <v>0</v>
      </c>
      <c r="K8150" s="1">
        <v>150</v>
      </c>
    </row>
    <row r="8151" spans="1:11">
      <c r="A8151" t="s">
        <v>36</v>
      </c>
      <c r="B8151" t="s">
        <v>131</v>
      </c>
      <c r="C8151" t="s">
        <v>99</v>
      </c>
      <c r="D8151" t="s">
        <v>100</v>
      </c>
      <c r="E8151">
        <v>3</v>
      </c>
      <c r="F8151" t="s">
        <v>72</v>
      </c>
      <c r="G8151">
        <v>3343.2135120817502</v>
      </c>
      <c r="H8151">
        <v>0</v>
      </c>
      <c r="I8151">
        <v>-469.58510854875499</v>
      </c>
      <c r="J8151" s="1">
        <v>0</v>
      </c>
      <c r="K8151" s="1">
        <v>150</v>
      </c>
    </row>
    <row r="8152" spans="1:11">
      <c r="A8152" t="s">
        <v>36</v>
      </c>
      <c r="B8152" t="s">
        <v>131</v>
      </c>
      <c r="C8152" t="s">
        <v>99</v>
      </c>
      <c r="D8152" t="s">
        <v>100</v>
      </c>
      <c r="E8152">
        <v>4</v>
      </c>
      <c r="F8152" t="s">
        <v>62</v>
      </c>
      <c r="G8152">
        <v>3374.8532730956699</v>
      </c>
      <c r="H8152">
        <v>0</v>
      </c>
      <c r="I8152">
        <v>228.14819939150101</v>
      </c>
      <c r="J8152" s="1">
        <v>0</v>
      </c>
      <c r="K8152" s="1">
        <v>150</v>
      </c>
    </row>
    <row r="8153" spans="1:11">
      <c r="A8153" t="s">
        <v>36</v>
      </c>
      <c r="B8153" t="s">
        <v>131</v>
      </c>
      <c r="C8153" t="s">
        <v>99</v>
      </c>
      <c r="D8153" t="s">
        <v>100</v>
      </c>
      <c r="E8153">
        <v>4</v>
      </c>
      <c r="F8153" t="s">
        <v>90</v>
      </c>
      <c r="G8153">
        <v>3374.8532730956699</v>
      </c>
      <c r="H8153">
        <v>0</v>
      </c>
      <c r="I8153">
        <v>22.614614495409398</v>
      </c>
      <c r="J8153" s="1">
        <v>0</v>
      </c>
      <c r="K8153" s="1">
        <v>150</v>
      </c>
    </row>
    <row r="8154" spans="1:11">
      <c r="A8154" t="s">
        <v>36</v>
      </c>
      <c r="B8154" t="s">
        <v>131</v>
      </c>
      <c r="C8154" t="s">
        <v>99</v>
      </c>
      <c r="D8154" t="s">
        <v>100</v>
      </c>
      <c r="E8154">
        <v>4</v>
      </c>
      <c r="F8154" t="s">
        <v>94</v>
      </c>
      <c r="G8154">
        <v>3374.8532730956699</v>
      </c>
      <c r="H8154">
        <v>0</v>
      </c>
      <c r="I8154">
        <v>11.2490543143871</v>
      </c>
      <c r="J8154" s="1">
        <v>0</v>
      </c>
      <c r="K8154" s="1">
        <v>150</v>
      </c>
    </row>
    <row r="8155" spans="1:11">
      <c r="A8155" t="s">
        <v>36</v>
      </c>
      <c r="B8155" t="s">
        <v>131</v>
      </c>
      <c r="C8155" t="s">
        <v>99</v>
      </c>
      <c r="D8155" t="s">
        <v>100</v>
      </c>
      <c r="E8155">
        <v>4</v>
      </c>
      <c r="F8155" t="s">
        <v>96</v>
      </c>
      <c r="G8155">
        <v>3374.8532730956699</v>
      </c>
      <c r="H8155">
        <v>0</v>
      </c>
      <c r="I8155">
        <v>4.5643709676668198</v>
      </c>
      <c r="J8155" s="1">
        <v>0</v>
      </c>
      <c r="K8155" s="1">
        <v>150</v>
      </c>
    </row>
    <row r="8156" spans="1:11">
      <c r="A8156" t="s">
        <v>36</v>
      </c>
      <c r="B8156" t="s">
        <v>131</v>
      </c>
      <c r="C8156" t="s">
        <v>99</v>
      </c>
      <c r="D8156" t="s">
        <v>100</v>
      </c>
      <c r="E8156">
        <v>4</v>
      </c>
      <c r="F8156" t="s">
        <v>66</v>
      </c>
      <c r="G8156">
        <v>3374.8532730956699</v>
      </c>
      <c r="H8156">
        <v>0</v>
      </c>
      <c r="I8156">
        <v>-474.35976667726698</v>
      </c>
      <c r="J8156" s="1">
        <v>0</v>
      </c>
      <c r="K8156" s="1">
        <v>150</v>
      </c>
    </row>
    <row r="8157" spans="1:11">
      <c r="A8157" t="s">
        <v>36</v>
      </c>
      <c r="B8157" t="s">
        <v>131</v>
      </c>
      <c r="C8157" t="s">
        <v>99</v>
      </c>
      <c r="D8157" t="s">
        <v>100</v>
      </c>
      <c r="E8157">
        <v>4</v>
      </c>
      <c r="F8157" t="s">
        <v>56</v>
      </c>
      <c r="G8157">
        <v>3374.8532730956699</v>
      </c>
      <c r="H8157">
        <v>0</v>
      </c>
      <c r="I8157">
        <v>-369.64363178619197</v>
      </c>
      <c r="J8157" s="1">
        <v>0</v>
      </c>
      <c r="K8157" s="1">
        <v>150</v>
      </c>
    </row>
    <row r="8158" spans="1:11">
      <c r="A8158" t="s">
        <v>36</v>
      </c>
      <c r="B8158" t="s">
        <v>131</v>
      </c>
      <c r="C8158" t="s">
        <v>99</v>
      </c>
      <c r="D8158" t="s">
        <v>100</v>
      </c>
      <c r="E8158">
        <v>4</v>
      </c>
      <c r="F8158" t="s">
        <v>82</v>
      </c>
      <c r="G8158">
        <v>3374.8532730956699</v>
      </c>
      <c r="H8158">
        <v>0</v>
      </c>
      <c r="I8158">
        <v>-71.308014442017694</v>
      </c>
      <c r="J8158" s="1">
        <v>0</v>
      </c>
      <c r="K8158" s="1">
        <v>150</v>
      </c>
    </row>
    <row r="8159" spans="1:11">
      <c r="A8159" t="s">
        <v>36</v>
      </c>
      <c r="B8159" t="s">
        <v>131</v>
      </c>
      <c r="C8159" t="s">
        <v>99</v>
      </c>
      <c r="D8159" t="s">
        <v>100</v>
      </c>
      <c r="E8159">
        <v>4</v>
      </c>
      <c r="F8159" t="s">
        <v>88</v>
      </c>
      <c r="G8159">
        <v>3374.8532730956699</v>
      </c>
      <c r="H8159">
        <v>0</v>
      </c>
      <c r="I8159">
        <v>2.3546666023751102</v>
      </c>
      <c r="J8159" s="1">
        <v>0</v>
      </c>
      <c r="K8159" s="1">
        <v>150</v>
      </c>
    </row>
    <row r="8160" spans="1:11">
      <c r="A8160" t="s">
        <v>36</v>
      </c>
      <c r="B8160" t="s">
        <v>131</v>
      </c>
      <c r="C8160" t="s">
        <v>99</v>
      </c>
      <c r="D8160" t="s">
        <v>100</v>
      </c>
      <c r="E8160">
        <v>4</v>
      </c>
      <c r="F8160" t="s">
        <v>87</v>
      </c>
      <c r="G8160">
        <v>3374.8532730956699</v>
      </c>
      <c r="H8160">
        <v>0</v>
      </c>
      <c r="I8160">
        <v>-220.85626116174299</v>
      </c>
      <c r="J8160" s="1">
        <v>0</v>
      </c>
      <c r="K8160" s="1">
        <v>150</v>
      </c>
    </row>
    <row r="8161" spans="1:11">
      <c r="A8161" t="s">
        <v>36</v>
      </c>
      <c r="B8161" t="s">
        <v>131</v>
      </c>
      <c r="C8161" t="s">
        <v>99</v>
      </c>
      <c r="D8161" t="s">
        <v>100</v>
      </c>
      <c r="E8161">
        <v>4</v>
      </c>
      <c r="F8161" t="s">
        <v>85</v>
      </c>
      <c r="G8161">
        <v>3374.8532730956699</v>
      </c>
      <c r="H8161">
        <v>0</v>
      </c>
      <c r="I8161">
        <v>-23.441564709341701</v>
      </c>
      <c r="J8161" s="1">
        <v>0</v>
      </c>
      <c r="K8161" s="1">
        <v>8.0327868852458995</v>
      </c>
    </row>
    <row r="8162" spans="1:11">
      <c r="A8162" t="s">
        <v>36</v>
      </c>
      <c r="B8162" t="s">
        <v>131</v>
      </c>
      <c r="C8162" t="s">
        <v>99</v>
      </c>
      <c r="D8162" t="s">
        <v>100</v>
      </c>
      <c r="E8162">
        <v>4</v>
      </c>
      <c r="F8162" t="s">
        <v>85</v>
      </c>
      <c r="G8162">
        <v>3374.8532730956699</v>
      </c>
      <c r="H8162">
        <v>1</v>
      </c>
      <c r="I8162">
        <v>138.64799726649099</v>
      </c>
      <c r="J8162" s="1">
        <v>8.0327868852458995</v>
      </c>
      <c r="K8162" s="1">
        <v>11.4754098360656</v>
      </c>
    </row>
    <row r="8163" spans="1:11">
      <c r="A8163" t="s">
        <v>36</v>
      </c>
      <c r="B8163" t="s">
        <v>131</v>
      </c>
      <c r="C8163" t="s">
        <v>99</v>
      </c>
      <c r="D8163" t="s">
        <v>100</v>
      </c>
      <c r="E8163">
        <v>4</v>
      </c>
      <c r="F8163" t="s">
        <v>85</v>
      </c>
      <c r="G8163">
        <v>3374.8532730956699</v>
      </c>
      <c r="H8163">
        <v>2</v>
      </c>
      <c r="I8163">
        <v>110.131387298741</v>
      </c>
      <c r="J8163" s="1">
        <v>11.4754098360656</v>
      </c>
      <c r="K8163" s="1">
        <v>150</v>
      </c>
    </row>
    <row r="8164" spans="1:11">
      <c r="A8164" t="s">
        <v>36</v>
      </c>
      <c r="B8164" t="s">
        <v>131</v>
      </c>
      <c r="C8164" t="s">
        <v>99</v>
      </c>
      <c r="D8164" t="s">
        <v>100</v>
      </c>
      <c r="E8164">
        <v>4</v>
      </c>
      <c r="F8164" t="s">
        <v>89</v>
      </c>
      <c r="G8164">
        <v>3374.8532730956699</v>
      </c>
      <c r="H8164">
        <v>0</v>
      </c>
      <c r="I8164">
        <v>9.3154029707464492</v>
      </c>
      <c r="J8164" s="1">
        <v>0</v>
      </c>
      <c r="K8164" s="1">
        <v>150</v>
      </c>
    </row>
    <row r="8165" spans="1:11">
      <c r="A8165" t="s">
        <v>36</v>
      </c>
      <c r="B8165" t="s">
        <v>131</v>
      </c>
      <c r="C8165" t="s">
        <v>99</v>
      </c>
      <c r="D8165" t="s">
        <v>100</v>
      </c>
      <c r="E8165">
        <v>4</v>
      </c>
      <c r="F8165" t="s">
        <v>55</v>
      </c>
      <c r="G8165">
        <v>3374.8532730956699</v>
      </c>
      <c r="H8165">
        <v>0</v>
      </c>
      <c r="I8165">
        <v>-433.18309276201398</v>
      </c>
      <c r="J8165" s="1">
        <v>0</v>
      </c>
      <c r="K8165" s="1">
        <v>150</v>
      </c>
    </row>
    <row r="8166" spans="1:11">
      <c r="A8166" t="s">
        <v>36</v>
      </c>
      <c r="B8166" t="s">
        <v>131</v>
      </c>
      <c r="C8166" t="s">
        <v>99</v>
      </c>
      <c r="D8166" t="s">
        <v>100</v>
      </c>
      <c r="E8166">
        <v>4</v>
      </c>
      <c r="F8166" t="s">
        <v>61</v>
      </c>
      <c r="G8166">
        <v>3374.8532730956699</v>
      </c>
      <c r="H8166">
        <v>0</v>
      </c>
      <c r="I8166">
        <v>10.867040394204601</v>
      </c>
      <c r="J8166" s="1">
        <v>0</v>
      </c>
      <c r="K8166" s="1">
        <v>150</v>
      </c>
    </row>
    <row r="8167" spans="1:11">
      <c r="A8167" t="s">
        <v>36</v>
      </c>
      <c r="B8167" t="s">
        <v>131</v>
      </c>
      <c r="C8167" t="s">
        <v>99</v>
      </c>
      <c r="D8167" t="s">
        <v>100</v>
      </c>
      <c r="E8167">
        <v>4</v>
      </c>
      <c r="F8167" t="s">
        <v>60</v>
      </c>
      <c r="G8167">
        <v>3374.8532730956699</v>
      </c>
      <c r="H8167">
        <v>0</v>
      </c>
      <c r="I8167">
        <v>189.45714389383099</v>
      </c>
      <c r="J8167" s="1">
        <v>0</v>
      </c>
      <c r="K8167" s="1">
        <v>150</v>
      </c>
    </row>
    <row r="8168" spans="1:11">
      <c r="A8168" t="s">
        <v>36</v>
      </c>
      <c r="B8168" t="s">
        <v>131</v>
      </c>
      <c r="C8168" t="s">
        <v>99</v>
      </c>
      <c r="D8168" t="s">
        <v>100</v>
      </c>
      <c r="E8168">
        <v>4</v>
      </c>
      <c r="F8168" t="s">
        <v>57</v>
      </c>
      <c r="G8168">
        <v>3374.8532730956699</v>
      </c>
      <c r="H8168">
        <v>0</v>
      </c>
      <c r="I8168">
        <v>-252.035759478979</v>
      </c>
      <c r="J8168" s="1">
        <v>0</v>
      </c>
      <c r="K8168" s="1">
        <v>150</v>
      </c>
    </row>
    <row r="8169" spans="1:11">
      <c r="A8169" t="s">
        <v>36</v>
      </c>
      <c r="B8169" t="s">
        <v>131</v>
      </c>
      <c r="C8169" t="s">
        <v>99</v>
      </c>
      <c r="D8169" t="s">
        <v>100</v>
      </c>
      <c r="E8169">
        <v>4</v>
      </c>
      <c r="F8169" t="s">
        <v>59</v>
      </c>
      <c r="G8169">
        <v>3374.8532730956699</v>
      </c>
      <c r="H8169">
        <v>0</v>
      </c>
      <c r="I8169">
        <v>27.6412015655294</v>
      </c>
      <c r="J8169" s="1">
        <v>0</v>
      </c>
      <c r="K8169" s="1">
        <v>150</v>
      </c>
    </row>
    <row r="8170" spans="1:11">
      <c r="A8170" t="s">
        <v>36</v>
      </c>
      <c r="B8170" t="s">
        <v>131</v>
      </c>
      <c r="C8170" t="s">
        <v>99</v>
      </c>
      <c r="D8170" t="s">
        <v>100</v>
      </c>
      <c r="E8170">
        <v>4</v>
      </c>
      <c r="F8170" t="s">
        <v>83</v>
      </c>
      <c r="G8170">
        <v>3374.8532730956699</v>
      </c>
      <c r="H8170">
        <v>0</v>
      </c>
      <c r="I8170">
        <v>-158.79442544042999</v>
      </c>
      <c r="J8170" s="1">
        <v>0</v>
      </c>
      <c r="K8170" s="1">
        <v>150</v>
      </c>
    </row>
    <row r="8171" spans="1:11">
      <c r="A8171" t="s">
        <v>36</v>
      </c>
      <c r="B8171" t="s">
        <v>131</v>
      </c>
      <c r="C8171" t="s">
        <v>99</v>
      </c>
      <c r="D8171" t="s">
        <v>100</v>
      </c>
      <c r="E8171">
        <v>4</v>
      </c>
      <c r="F8171" t="s">
        <v>65</v>
      </c>
      <c r="G8171">
        <v>3374.8532730956699</v>
      </c>
      <c r="H8171">
        <v>0</v>
      </c>
      <c r="I8171">
        <v>-471.173649779774</v>
      </c>
      <c r="J8171" s="1">
        <v>0</v>
      </c>
      <c r="K8171" s="1">
        <v>150</v>
      </c>
    </row>
    <row r="8172" spans="1:11">
      <c r="A8172" t="s">
        <v>36</v>
      </c>
      <c r="B8172" t="s">
        <v>131</v>
      </c>
      <c r="C8172" t="s">
        <v>99</v>
      </c>
      <c r="D8172" t="s">
        <v>100</v>
      </c>
      <c r="E8172">
        <v>4</v>
      </c>
      <c r="F8172" t="s">
        <v>64</v>
      </c>
      <c r="G8172">
        <v>3374.8532730956699</v>
      </c>
      <c r="H8172">
        <v>0</v>
      </c>
      <c r="I8172">
        <v>703.49661520450104</v>
      </c>
      <c r="J8172" s="1">
        <v>0</v>
      </c>
      <c r="K8172" s="1">
        <v>150</v>
      </c>
    </row>
    <row r="8173" spans="1:11">
      <c r="A8173" t="s">
        <v>36</v>
      </c>
      <c r="B8173" t="s">
        <v>131</v>
      </c>
      <c r="C8173" t="s">
        <v>99</v>
      </c>
      <c r="D8173" t="s">
        <v>100</v>
      </c>
      <c r="E8173">
        <v>4</v>
      </c>
      <c r="F8173" t="s">
        <v>17</v>
      </c>
      <c r="G8173">
        <v>3374.8532730956699</v>
      </c>
      <c r="H8173">
        <v>0</v>
      </c>
      <c r="I8173">
        <v>-257.577785593751</v>
      </c>
      <c r="J8173" s="1">
        <v>0</v>
      </c>
      <c r="K8173" s="1">
        <v>150</v>
      </c>
    </row>
    <row r="8174" spans="1:11">
      <c r="A8174" t="s">
        <v>36</v>
      </c>
      <c r="B8174" t="s">
        <v>131</v>
      </c>
      <c r="C8174" t="s">
        <v>99</v>
      </c>
      <c r="D8174" t="s">
        <v>100</v>
      </c>
      <c r="E8174">
        <v>4</v>
      </c>
      <c r="F8174" t="s">
        <v>63</v>
      </c>
      <c r="G8174">
        <v>3374.8532730956699</v>
      </c>
      <c r="H8174">
        <v>0</v>
      </c>
      <c r="I8174">
        <v>179.98574343140999</v>
      </c>
      <c r="J8174" s="1">
        <v>0</v>
      </c>
      <c r="K8174" s="1">
        <v>150</v>
      </c>
    </row>
    <row r="8175" spans="1:11">
      <c r="A8175" t="s">
        <v>36</v>
      </c>
      <c r="B8175" t="s">
        <v>131</v>
      </c>
      <c r="C8175" t="s">
        <v>99</v>
      </c>
      <c r="D8175" t="s">
        <v>100</v>
      </c>
      <c r="E8175">
        <v>4</v>
      </c>
      <c r="F8175" t="s">
        <v>72</v>
      </c>
      <c r="G8175">
        <v>3374.8532730956699</v>
      </c>
      <c r="H8175">
        <v>0</v>
      </c>
      <c r="I8175">
        <v>-475.85887327239902</v>
      </c>
      <c r="J8175" s="1">
        <v>0</v>
      </c>
      <c r="K8175" s="1">
        <v>150</v>
      </c>
    </row>
    <row r="8176" spans="1:11">
      <c r="A8176" t="s">
        <v>36</v>
      </c>
      <c r="B8176" t="s">
        <v>131</v>
      </c>
      <c r="C8176" t="s">
        <v>99</v>
      </c>
      <c r="D8176" t="s">
        <v>100</v>
      </c>
      <c r="E8176">
        <v>5</v>
      </c>
      <c r="F8176" t="s">
        <v>62</v>
      </c>
      <c r="G8176">
        <v>3497.9332433333998</v>
      </c>
      <c r="H8176">
        <v>0</v>
      </c>
      <c r="I8176">
        <v>214.24433617687501</v>
      </c>
      <c r="J8176" s="1">
        <v>0</v>
      </c>
      <c r="K8176" s="1">
        <v>150</v>
      </c>
    </row>
    <row r="8177" spans="1:11">
      <c r="A8177" t="s">
        <v>36</v>
      </c>
      <c r="B8177" t="s">
        <v>131</v>
      </c>
      <c r="C8177" t="s">
        <v>99</v>
      </c>
      <c r="D8177" t="s">
        <v>100</v>
      </c>
      <c r="E8177">
        <v>5</v>
      </c>
      <c r="F8177" t="s">
        <v>90</v>
      </c>
      <c r="G8177">
        <v>3497.9332433333998</v>
      </c>
      <c r="H8177">
        <v>0</v>
      </c>
      <c r="I8177">
        <v>24.904403244646002</v>
      </c>
      <c r="J8177" s="1">
        <v>0</v>
      </c>
      <c r="K8177" s="1">
        <v>150</v>
      </c>
    </row>
    <row r="8178" spans="1:11">
      <c r="A8178" t="s">
        <v>36</v>
      </c>
      <c r="B8178" t="s">
        <v>131</v>
      </c>
      <c r="C8178" t="s">
        <v>99</v>
      </c>
      <c r="D8178" t="s">
        <v>100</v>
      </c>
      <c r="E8178">
        <v>5</v>
      </c>
      <c r="F8178" t="s">
        <v>94</v>
      </c>
      <c r="G8178">
        <v>3497.9332433333998</v>
      </c>
      <c r="H8178">
        <v>0</v>
      </c>
      <c r="I8178">
        <v>9.7566764541710498</v>
      </c>
      <c r="J8178" s="1">
        <v>0</v>
      </c>
      <c r="K8178" s="1">
        <v>150</v>
      </c>
    </row>
    <row r="8179" spans="1:11">
      <c r="A8179" t="s">
        <v>36</v>
      </c>
      <c r="B8179" t="s">
        <v>131</v>
      </c>
      <c r="C8179" t="s">
        <v>99</v>
      </c>
      <c r="D8179" t="s">
        <v>100</v>
      </c>
      <c r="E8179">
        <v>5</v>
      </c>
      <c r="F8179" t="s">
        <v>96</v>
      </c>
      <c r="G8179">
        <v>3497.9332433333998</v>
      </c>
      <c r="H8179">
        <v>0</v>
      </c>
      <c r="I8179">
        <v>5.4341657358283504</v>
      </c>
      <c r="J8179" s="1">
        <v>0</v>
      </c>
      <c r="K8179" s="1">
        <v>150</v>
      </c>
    </row>
    <row r="8180" spans="1:11">
      <c r="A8180" t="s">
        <v>36</v>
      </c>
      <c r="B8180" t="s">
        <v>131</v>
      </c>
      <c r="C8180" t="s">
        <v>99</v>
      </c>
      <c r="D8180" t="s">
        <v>100</v>
      </c>
      <c r="E8180">
        <v>5</v>
      </c>
      <c r="F8180" t="s">
        <v>66</v>
      </c>
      <c r="G8180">
        <v>3497.9332433333998</v>
      </c>
      <c r="H8180">
        <v>0</v>
      </c>
      <c r="I8180">
        <v>-482.36747631481302</v>
      </c>
      <c r="J8180" s="1">
        <v>0</v>
      </c>
      <c r="K8180" s="1">
        <v>150</v>
      </c>
    </row>
    <row r="8181" spans="1:11">
      <c r="A8181" t="s">
        <v>36</v>
      </c>
      <c r="B8181" t="s">
        <v>131</v>
      </c>
      <c r="C8181" t="s">
        <v>99</v>
      </c>
      <c r="D8181" t="s">
        <v>100</v>
      </c>
      <c r="E8181">
        <v>5</v>
      </c>
      <c r="F8181" t="s">
        <v>56</v>
      </c>
      <c r="G8181">
        <v>3497.9332433333998</v>
      </c>
      <c r="H8181">
        <v>0</v>
      </c>
      <c r="I8181">
        <v>-362.92166185050502</v>
      </c>
      <c r="J8181" s="1">
        <v>0</v>
      </c>
      <c r="K8181" s="1">
        <v>150</v>
      </c>
    </row>
    <row r="8182" spans="1:11">
      <c r="A8182" t="s">
        <v>36</v>
      </c>
      <c r="B8182" t="s">
        <v>131</v>
      </c>
      <c r="C8182" t="s">
        <v>99</v>
      </c>
      <c r="D8182" t="s">
        <v>100</v>
      </c>
      <c r="E8182">
        <v>5</v>
      </c>
      <c r="F8182" t="s">
        <v>82</v>
      </c>
      <c r="G8182">
        <v>3497.9332433333998</v>
      </c>
      <c r="H8182">
        <v>0</v>
      </c>
      <c r="I8182">
        <v>-67.518396066800094</v>
      </c>
      <c r="J8182" s="1">
        <v>0</v>
      </c>
      <c r="K8182" s="1">
        <v>150</v>
      </c>
    </row>
    <row r="8183" spans="1:11">
      <c r="A8183" t="s">
        <v>36</v>
      </c>
      <c r="B8183" t="s">
        <v>131</v>
      </c>
      <c r="C8183" t="s">
        <v>99</v>
      </c>
      <c r="D8183" t="s">
        <v>100</v>
      </c>
      <c r="E8183">
        <v>5</v>
      </c>
      <c r="F8183" t="s">
        <v>88</v>
      </c>
      <c r="G8183">
        <v>3497.9332433333998</v>
      </c>
      <c r="H8183">
        <v>0</v>
      </c>
      <c r="I8183">
        <v>-203.005990667161</v>
      </c>
      <c r="J8183" s="1">
        <v>0</v>
      </c>
      <c r="K8183" s="1">
        <v>150</v>
      </c>
    </row>
    <row r="8184" spans="1:11">
      <c r="A8184" t="s">
        <v>36</v>
      </c>
      <c r="B8184" t="s">
        <v>131</v>
      </c>
      <c r="C8184" t="s">
        <v>99</v>
      </c>
      <c r="D8184" t="s">
        <v>100</v>
      </c>
      <c r="E8184">
        <v>5</v>
      </c>
      <c r="F8184" t="s">
        <v>87</v>
      </c>
      <c r="G8184">
        <v>3497.9332433333998</v>
      </c>
      <c r="H8184">
        <v>0</v>
      </c>
      <c r="I8184">
        <v>-103.22643799353</v>
      </c>
      <c r="J8184" s="1">
        <v>0</v>
      </c>
      <c r="K8184" s="1">
        <v>150</v>
      </c>
    </row>
    <row r="8185" spans="1:11">
      <c r="A8185" t="s">
        <v>36</v>
      </c>
      <c r="B8185" t="s">
        <v>131</v>
      </c>
      <c r="C8185" t="s">
        <v>99</v>
      </c>
      <c r="D8185" t="s">
        <v>100</v>
      </c>
      <c r="E8185">
        <v>5</v>
      </c>
      <c r="F8185" t="s">
        <v>85</v>
      </c>
      <c r="G8185">
        <v>3497.9332433333998</v>
      </c>
      <c r="H8185">
        <v>0</v>
      </c>
      <c r="I8185">
        <v>-26.0122489009965</v>
      </c>
      <c r="J8185" s="1">
        <v>0</v>
      </c>
      <c r="K8185" s="1">
        <v>8.0327868852458995</v>
      </c>
    </row>
    <row r="8186" spans="1:11">
      <c r="A8186" t="s">
        <v>36</v>
      </c>
      <c r="B8186" t="s">
        <v>131</v>
      </c>
      <c r="C8186" t="s">
        <v>99</v>
      </c>
      <c r="D8186" t="s">
        <v>100</v>
      </c>
      <c r="E8186">
        <v>5</v>
      </c>
      <c r="F8186" t="s">
        <v>85</v>
      </c>
      <c r="G8186">
        <v>3497.9332433333998</v>
      </c>
      <c r="H8186">
        <v>1</v>
      </c>
      <c r="I8186">
        <v>110.562354901788</v>
      </c>
      <c r="J8186" s="1">
        <v>8.0327868852458995</v>
      </c>
      <c r="K8186" s="1">
        <v>19.508196721311499</v>
      </c>
    </row>
    <row r="8187" spans="1:11">
      <c r="A8187" t="s">
        <v>36</v>
      </c>
      <c r="B8187" t="s">
        <v>131</v>
      </c>
      <c r="C8187" t="s">
        <v>99</v>
      </c>
      <c r="D8187" t="s">
        <v>100</v>
      </c>
      <c r="E8187">
        <v>5</v>
      </c>
      <c r="F8187" t="s">
        <v>85</v>
      </c>
      <c r="G8187">
        <v>3497.9332433333998</v>
      </c>
      <c r="H8187">
        <v>2</v>
      </c>
      <c r="I8187">
        <v>227.884243737356</v>
      </c>
      <c r="J8187" s="1">
        <v>19.508196721311499</v>
      </c>
      <c r="K8187" s="1">
        <v>150</v>
      </c>
    </row>
    <row r="8188" spans="1:11">
      <c r="A8188" t="s">
        <v>36</v>
      </c>
      <c r="B8188" t="s">
        <v>131</v>
      </c>
      <c r="C8188" t="s">
        <v>99</v>
      </c>
      <c r="D8188" t="s">
        <v>100</v>
      </c>
      <c r="E8188">
        <v>5</v>
      </c>
      <c r="F8188" t="s">
        <v>89</v>
      </c>
      <c r="G8188">
        <v>3497.9332433333998</v>
      </c>
      <c r="H8188">
        <v>0</v>
      </c>
      <c r="I8188">
        <v>9.8737362732548792</v>
      </c>
      <c r="J8188" s="1">
        <v>0</v>
      </c>
      <c r="K8188" s="1">
        <v>150</v>
      </c>
    </row>
    <row r="8189" spans="1:11">
      <c r="A8189" t="s">
        <v>36</v>
      </c>
      <c r="B8189" t="s">
        <v>131</v>
      </c>
      <c r="C8189" t="s">
        <v>99</v>
      </c>
      <c r="D8189" t="s">
        <v>100</v>
      </c>
      <c r="E8189">
        <v>5</v>
      </c>
      <c r="F8189" t="s">
        <v>55</v>
      </c>
      <c r="G8189">
        <v>3497.9332433333998</v>
      </c>
      <c r="H8189">
        <v>0</v>
      </c>
      <c r="I8189">
        <v>-427.30869638481801</v>
      </c>
      <c r="J8189" s="1">
        <v>0</v>
      </c>
      <c r="K8189" s="1">
        <v>150</v>
      </c>
    </row>
    <row r="8190" spans="1:11">
      <c r="A8190" t="s">
        <v>36</v>
      </c>
      <c r="B8190" t="s">
        <v>131</v>
      </c>
      <c r="C8190" t="s">
        <v>99</v>
      </c>
      <c r="D8190" t="s">
        <v>100</v>
      </c>
      <c r="E8190">
        <v>5</v>
      </c>
      <c r="F8190" t="s">
        <v>61</v>
      </c>
      <c r="G8190">
        <v>3497.9332433333998</v>
      </c>
      <c r="H8190">
        <v>0</v>
      </c>
      <c r="I8190">
        <v>-4.7575610909640096</v>
      </c>
      <c r="J8190" s="1">
        <v>0</v>
      </c>
      <c r="K8190" s="1">
        <v>150</v>
      </c>
    </row>
    <row r="8191" spans="1:11">
      <c r="A8191" t="s">
        <v>36</v>
      </c>
      <c r="B8191" t="s">
        <v>131</v>
      </c>
      <c r="C8191" t="s">
        <v>99</v>
      </c>
      <c r="D8191" t="s">
        <v>100</v>
      </c>
      <c r="E8191">
        <v>5</v>
      </c>
      <c r="F8191" t="s">
        <v>60</v>
      </c>
      <c r="G8191">
        <v>3497.9332433333998</v>
      </c>
      <c r="H8191">
        <v>0</v>
      </c>
      <c r="I8191">
        <v>181.360446081833</v>
      </c>
      <c r="J8191" s="1">
        <v>0</v>
      </c>
      <c r="K8191" s="1">
        <v>150</v>
      </c>
    </row>
    <row r="8192" spans="1:11">
      <c r="A8192" t="s">
        <v>36</v>
      </c>
      <c r="B8192" t="s">
        <v>131</v>
      </c>
      <c r="C8192" t="s">
        <v>99</v>
      </c>
      <c r="D8192" t="s">
        <v>100</v>
      </c>
      <c r="E8192">
        <v>5</v>
      </c>
      <c r="F8192" t="s">
        <v>57</v>
      </c>
      <c r="G8192">
        <v>3497.9332433333998</v>
      </c>
      <c r="H8192">
        <v>0</v>
      </c>
      <c r="I8192">
        <v>-252.17321196404399</v>
      </c>
      <c r="J8192" s="1">
        <v>0</v>
      </c>
      <c r="K8192" s="1">
        <v>150</v>
      </c>
    </row>
    <row r="8193" spans="1:11">
      <c r="A8193" t="s">
        <v>36</v>
      </c>
      <c r="B8193" t="s">
        <v>131</v>
      </c>
      <c r="C8193" t="s">
        <v>99</v>
      </c>
      <c r="D8193" t="s">
        <v>100</v>
      </c>
      <c r="E8193">
        <v>5</v>
      </c>
      <c r="F8193" t="s">
        <v>59</v>
      </c>
      <c r="G8193">
        <v>3497.9332433333998</v>
      </c>
      <c r="H8193">
        <v>0</v>
      </c>
      <c r="I8193">
        <v>13.8794543131566</v>
      </c>
      <c r="J8193" s="1">
        <v>0</v>
      </c>
      <c r="K8193" s="1">
        <v>150</v>
      </c>
    </row>
    <row r="8194" spans="1:11">
      <c r="A8194" t="s">
        <v>36</v>
      </c>
      <c r="B8194" t="s">
        <v>131</v>
      </c>
      <c r="C8194" t="s">
        <v>99</v>
      </c>
      <c r="D8194" t="s">
        <v>100</v>
      </c>
      <c r="E8194">
        <v>5</v>
      </c>
      <c r="F8194" t="s">
        <v>83</v>
      </c>
      <c r="G8194">
        <v>3497.9332433333998</v>
      </c>
      <c r="H8194">
        <v>0</v>
      </c>
      <c r="I8194">
        <v>-138.60996563352501</v>
      </c>
      <c r="J8194" s="1">
        <v>0</v>
      </c>
      <c r="K8194" s="1">
        <v>150</v>
      </c>
    </row>
    <row r="8195" spans="1:11">
      <c r="A8195" t="s">
        <v>36</v>
      </c>
      <c r="B8195" t="s">
        <v>131</v>
      </c>
      <c r="C8195" t="s">
        <v>99</v>
      </c>
      <c r="D8195" t="s">
        <v>100</v>
      </c>
      <c r="E8195">
        <v>5</v>
      </c>
      <c r="F8195" t="s">
        <v>65</v>
      </c>
      <c r="G8195">
        <v>3497.9332433333998</v>
      </c>
      <c r="H8195">
        <v>0</v>
      </c>
      <c r="I8195">
        <v>-470.92712121188799</v>
      </c>
      <c r="J8195" s="1">
        <v>0</v>
      </c>
      <c r="K8195" s="1">
        <v>150</v>
      </c>
    </row>
    <row r="8196" spans="1:11">
      <c r="A8196" t="s">
        <v>36</v>
      </c>
      <c r="B8196" t="s">
        <v>131</v>
      </c>
      <c r="C8196" t="s">
        <v>99</v>
      </c>
      <c r="D8196" t="s">
        <v>100</v>
      </c>
      <c r="E8196">
        <v>5</v>
      </c>
      <c r="F8196" t="s">
        <v>64</v>
      </c>
      <c r="G8196">
        <v>3497.9332433333998</v>
      </c>
      <c r="H8196">
        <v>0</v>
      </c>
      <c r="I8196">
        <v>710.43713470508396</v>
      </c>
      <c r="J8196" s="1">
        <v>0</v>
      </c>
      <c r="K8196" s="1">
        <v>150</v>
      </c>
    </row>
    <row r="8197" spans="1:11">
      <c r="A8197" t="s">
        <v>36</v>
      </c>
      <c r="B8197" t="s">
        <v>131</v>
      </c>
      <c r="C8197" t="s">
        <v>99</v>
      </c>
      <c r="D8197" t="s">
        <v>100</v>
      </c>
      <c r="E8197">
        <v>5</v>
      </c>
      <c r="F8197" t="s">
        <v>17</v>
      </c>
      <c r="G8197">
        <v>3497.9332433333998</v>
      </c>
      <c r="H8197">
        <v>0</v>
      </c>
      <c r="I8197">
        <v>-298.358101180934</v>
      </c>
      <c r="J8197" s="1">
        <v>0</v>
      </c>
      <c r="K8197" s="1">
        <v>150</v>
      </c>
    </row>
    <row r="8198" spans="1:11">
      <c r="A8198" t="s">
        <v>36</v>
      </c>
      <c r="B8198" t="s">
        <v>131</v>
      </c>
      <c r="C8198" t="s">
        <v>99</v>
      </c>
      <c r="D8198" t="s">
        <v>100</v>
      </c>
      <c r="E8198">
        <v>5</v>
      </c>
      <c r="F8198" t="s">
        <v>63</v>
      </c>
      <c r="G8198">
        <v>3497.9332433333998</v>
      </c>
      <c r="H8198">
        <v>0</v>
      </c>
      <c r="I8198">
        <v>184.41707216723299</v>
      </c>
      <c r="J8198" s="1">
        <v>0</v>
      </c>
      <c r="K8198" s="1">
        <v>150</v>
      </c>
    </row>
    <row r="8199" spans="1:11">
      <c r="A8199" t="s">
        <v>36</v>
      </c>
      <c r="B8199" t="s">
        <v>131</v>
      </c>
      <c r="C8199" t="s">
        <v>99</v>
      </c>
      <c r="D8199" t="s">
        <v>100</v>
      </c>
      <c r="E8199">
        <v>5</v>
      </c>
      <c r="F8199" t="s">
        <v>72</v>
      </c>
      <c r="G8199">
        <v>3497.9332433333998</v>
      </c>
      <c r="H8199">
        <v>0</v>
      </c>
      <c r="I8199">
        <v>-531.03600915981497</v>
      </c>
      <c r="J8199" s="1">
        <v>0</v>
      </c>
      <c r="K8199" s="1">
        <v>150</v>
      </c>
    </row>
    <row r="8200" spans="1:11">
      <c r="A8200" t="s">
        <v>36</v>
      </c>
      <c r="B8200" t="s">
        <v>131</v>
      </c>
      <c r="C8200" t="s">
        <v>99</v>
      </c>
      <c r="D8200" t="s">
        <v>100</v>
      </c>
      <c r="E8200">
        <v>6</v>
      </c>
      <c r="F8200" t="s">
        <v>62</v>
      </c>
      <c r="G8200">
        <v>3645.31741223067</v>
      </c>
      <c r="H8200">
        <v>0</v>
      </c>
      <c r="I8200">
        <v>219.31789571598</v>
      </c>
      <c r="J8200" s="1">
        <v>0</v>
      </c>
      <c r="K8200" s="1">
        <v>150</v>
      </c>
    </row>
    <row r="8201" spans="1:11">
      <c r="A8201" t="s">
        <v>36</v>
      </c>
      <c r="B8201" t="s">
        <v>131</v>
      </c>
      <c r="C8201" t="s">
        <v>99</v>
      </c>
      <c r="D8201" t="s">
        <v>100</v>
      </c>
      <c r="E8201">
        <v>6</v>
      </c>
      <c r="F8201" t="s">
        <v>90</v>
      </c>
      <c r="G8201">
        <v>3645.31741223067</v>
      </c>
      <c r="H8201">
        <v>0</v>
      </c>
      <c r="I8201">
        <v>30.8048425493972</v>
      </c>
      <c r="J8201" s="1">
        <v>0</v>
      </c>
      <c r="K8201" s="1">
        <v>150</v>
      </c>
    </row>
    <row r="8202" spans="1:11">
      <c r="A8202" t="s">
        <v>36</v>
      </c>
      <c r="B8202" t="s">
        <v>131</v>
      </c>
      <c r="C8202" t="s">
        <v>99</v>
      </c>
      <c r="D8202" t="s">
        <v>100</v>
      </c>
      <c r="E8202">
        <v>6</v>
      </c>
      <c r="F8202" t="s">
        <v>94</v>
      </c>
      <c r="G8202">
        <v>3645.31741223067</v>
      </c>
      <c r="H8202">
        <v>0</v>
      </c>
      <c r="I8202">
        <v>7.1451776352551004</v>
      </c>
      <c r="J8202" s="1">
        <v>0</v>
      </c>
      <c r="K8202" s="1">
        <v>150</v>
      </c>
    </row>
    <row r="8203" spans="1:11">
      <c r="A8203" t="s">
        <v>36</v>
      </c>
      <c r="B8203" t="s">
        <v>131</v>
      </c>
      <c r="C8203" t="s">
        <v>99</v>
      </c>
      <c r="D8203" t="s">
        <v>100</v>
      </c>
      <c r="E8203">
        <v>6</v>
      </c>
      <c r="F8203" t="s">
        <v>96</v>
      </c>
      <c r="G8203">
        <v>3645.31741223067</v>
      </c>
      <c r="H8203">
        <v>0</v>
      </c>
      <c r="I8203">
        <v>-4.3467454862867099</v>
      </c>
      <c r="J8203" s="1">
        <v>0</v>
      </c>
      <c r="K8203" s="1">
        <v>150</v>
      </c>
    </row>
    <row r="8204" spans="1:11">
      <c r="A8204" t="s">
        <v>36</v>
      </c>
      <c r="B8204" t="s">
        <v>131</v>
      </c>
      <c r="C8204" t="s">
        <v>99</v>
      </c>
      <c r="D8204" t="s">
        <v>100</v>
      </c>
      <c r="E8204">
        <v>6</v>
      </c>
      <c r="F8204" t="s">
        <v>66</v>
      </c>
      <c r="G8204">
        <v>3645.31741223067</v>
      </c>
      <c r="H8204">
        <v>0</v>
      </c>
      <c r="I8204">
        <v>-490.683433810878</v>
      </c>
      <c r="J8204" s="1">
        <v>0</v>
      </c>
      <c r="K8204" s="1">
        <v>150</v>
      </c>
    </row>
    <row r="8205" spans="1:11">
      <c r="A8205" t="s">
        <v>36</v>
      </c>
      <c r="B8205" t="s">
        <v>131</v>
      </c>
      <c r="C8205" t="s">
        <v>99</v>
      </c>
      <c r="D8205" t="s">
        <v>100</v>
      </c>
      <c r="E8205">
        <v>6</v>
      </c>
      <c r="F8205" t="s">
        <v>56</v>
      </c>
      <c r="G8205">
        <v>3645.31741223067</v>
      </c>
      <c r="H8205">
        <v>0</v>
      </c>
      <c r="I8205">
        <v>-367.29765960649399</v>
      </c>
      <c r="J8205" s="1">
        <v>0</v>
      </c>
      <c r="K8205" s="1">
        <v>150</v>
      </c>
    </row>
    <row r="8206" spans="1:11">
      <c r="A8206" t="s">
        <v>36</v>
      </c>
      <c r="B8206" t="s">
        <v>131</v>
      </c>
      <c r="C8206" t="s">
        <v>99</v>
      </c>
      <c r="D8206" t="s">
        <v>100</v>
      </c>
      <c r="E8206">
        <v>6</v>
      </c>
      <c r="F8206" t="s">
        <v>82</v>
      </c>
      <c r="G8206">
        <v>3645.31741223067</v>
      </c>
      <c r="H8206">
        <v>0</v>
      </c>
      <c r="I8206">
        <v>-66.329395760341498</v>
      </c>
      <c r="J8206" s="1">
        <v>0</v>
      </c>
      <c r="K8206" s="1">
        <v>150</v>
      </c>
    </row>
    <row r="8207" spans="1:11">
      <c r="A8207" t="s">
        <v>36</v>
      </c>
      <c r="B8207" t="s">
        <v>131</v>
      </c>
      <c r="C8207" t="s">
        <v>99</v>
      </c>
      <c r="D8207" t="s">
        <v>100</v>
      </c>
      <c r="E8207">
        <v>6</v>
      </c>
      <c r="F8207" t="s">
        <v>88</v>
      </c>
      <c r="G8207">
        <v>3645.31741223067</v>
      </c>
      <c r="H8207">
        <v>0</v>
      </c>
      <c r="I8207">
        <v>268.18788342517797</v>
      </c>
      <c r="J8207" s="1">
        <v>0</v>
      </c>
      <c r="K8207" s="1">
        <v>150</v>
      </c>
    </row>
    <row r="8208" spans="1:11">
      <c r="A8208" t="s">
        <v>36</v>
      </c>
      <c r="B8208" t="s">
        <v>131</v>
      </c>
      <c r="C8208" t="s">
        <v>99</v>
      </c>
      <c r="D8208" t="s">
        <v>100</v>
      </c>
      <c r="E8208">
        <v>6</v>
      </c>
      <c r="F8208" t="s">
        <v>87</v>
      </c>
      <c r="G8208">
        <v>3645.31741223067</v>
      </c>
      <c r="H8208">
        <v>0</v>
      </c>
      <c r="I8208">
        <v>9.0208132058228401</v>
      </c>
      <c r="J8208" s="1">
        <v>0</v>
      </c>
      <c r="K8208" s="1">
        <v>150</v>
      </c>
    </row>
    <row r="8209" spans="1:11">
      <c r="A8209" t="s">
        <v>36</v>
      </c>
      <c r="B8209" t="s">
        <v>131</v>
      </c>
      <c r="C8209" t="s">
        <v>99</v>
      </c>
      <c r="D8209" t="s">
        <v>100</v>
      </c>
      <c r="E8209">
        <v>6</v>
      </c>
      <c r="F8209" t="s">
        <v>85</v>
      </c>
      <c r="G8209">
        <v>3645.31741223067</v>
      </c>
      <c r="H8209">
        <v>0</v>
      </c>
      <c r="I8209">
        <v>-13.545618063446</v>
      </c>
      <c r="J8209" s="1">
        <v>0</v>
      </c>
      <c r="K8209" s="1">
        <v>20.655737704918</v>
      </c>
    </row>
    <row r="8210" spans="1:11">
      <c r="A8210" t="s">
        <v>36</v>
      </c>
      <c r="B8210" t="s">
        <v>131</v>
      </c>
      <c r="C8210" t="s">
        <v>99</v>
      </c>
      <c r="D8210" t="s">
        <v>100</v>
      </c>
      <c r="E8210">
        <v>6</v>
      </c>
      <c r="F8210" t="s">
        <v>85</v>
      </c>
      <c r="G8210">
        <v>3645.31741223067</v>
      </c>
      <c r="H8210">
        <v>1</v>
      </c>
      <c r="I8210">
        <v>-276.50308399628</v>
      </c>
      <c r="J8210" s="1">
        <v>20.655737704918</v>
      </c>
      <c r="K8210" s="1">
        <v>29.836065573770501</v>
      </c>
    </row>
    <row r="8211" spans="1:11">
      <c r="A8211" t="s">
        <v>36</v>
      </c>
      <c r="B8211" t="s">
        <v>131</v>
      </c>
      <c r="C8211" t="s">
        <v>99</v>
      </c>
      <c r="D8211" t="s">
        <v>100</v>
      </c>
      <c r="E8211">
        <v>6</v>
      </c>
      <c r="F8211" t="s">
        <v>85</v>
      </c>
      <c r="G8211">
        <v>3645.31741223067</v>
      </c>
      <c r="H8211">
        <v>2</v>
      </c>
      <c r="I8211">
        <v>21.621129168033001</v>
      </c>
      <c r="J8211" s="1">
        <v>29.836065573770501</v>
      </c>
      <c r="K8211" s="1">
        <v>150</v>
      </c>
    </row>
    <row r="8212" spans="1:11">
      <c r="A8212" t="s">
        <v>36</v>
      </c>
      <c r="B8212" t="s">
        <v>131</v>
      </c>
      <c r="C8212" t="s">
        <v>99</v>
      </c>
      <c r="D8212" t="s">
        <v>100</v>
      </c>
      <c r="E8212">
        <v>6</v>
      </c>
      <c r="F8212" t="s">
        <v>89</v>
      </c>
      <c r="G8212">
        <v>3645.31741223067</v>
      </c>
      <c r="H8212">
        <v>0</v>
      </c>
      <c r="I8212">
        <v>10.7102157062549</v>
      </c>
      <c r="J8212" s="1">
        <v>0</v>
      </c>
      <c r="K8212" s="1">
        <v>150</v>
      </c>
    </row>
    <row r="8213" spans="1:11">
      <c r="A8213" t="s">
        <v>36</v>
      </c>
      <c r="B8213" t="s">
        <v>131</v>
      </c>
      <c r="C8213" t="s">
        <v>99</v>
      </c>
      <c r="D8213" t="s">
        <v>100</v>
      </c>
      <c r="E8213">
        <v>6</v>
      </c>
      <c r="F8213" t="s">
        <v>55</v>
      </c>
      <c r="G8213">
        <v>3645.31741223067</v>
      </c>
      <c r="H8213">
        <v>0</v>
      </c>
      <c r="I8213">
        <v>-435.92386189976401</v>
      </c>
      <c r="J8213" s="1">
        <v>0</v>
      </c>
      <c r="K8213" s="1">
        <v>150</v>
      </c>
    </row>
    <row r="8214" spans="1:11">
      <c r="A8214" t="s">
        <v>36</v>
      </c>
      <c r="B8214" t="s">
        <v>131</v>
      </c>
      <c r="C8214" t="s">
        <v>99</v>
      </c>
      <c r="D8214" t="s">
        <v>100</v>
      </c>
      <c r="E8214">
        <v>6</v>
      </c>
      <c r="F8214" t="s">
        <v>61</v>
      </c>
      <c r="G8214">
        <v>3645.31741223067</v>
      </c>
      <c r="H8214">
        <v>0</v>
      </c>
      <c r="I8214">
        <v>-25.1660102615926</v>
      </c>
      <c r="J8214" s="1">
        <v>0</v>
      </c>
      <c r="K8214" s="1">
        <v>150</v>
      </c>
    </row>
    <row r="8215" spans="1:11">
      <c r="A8215" t="s">
        <v>36</v>
      </c>
      <c r="B8215" t="s">
        <v>131</v>
      </c>
      <c r="C8215" t="s">
        <v>99</v>
      </c>
      <c r="D8215" t="s">
        <v>100</v>
      </c>
      <c r="E8215">
        <v>6</v>
      </c>
      <c r="F8215" t="s">
        <v>60</v>
      </c>
      <c r="G8215">
        <v>3645.31741223067</v>
      </c>
      <c r="H8215">
        <v>0</v>
      </c>
      <c r="I8215">
        <v>153.86247763421301</v>
      </c>
      <c r="J8215" s="1">
        <v>0</v>
      </c>
      <c r="K8215" s="1">
        <v>150</v>
      </c>
    </row>
    <row r="8216" spans="1:11">
      <c r="A8216" t="s">
        <v>36</v>
      </c>
      <c r="B8216" t="s">
        <v>131</v>
      </c>
      <c r="C8216" t="s">
        <v>99</v>
      </c>
      <c r="D8216" t="s">
        <v>100</v>
      </c>
      <c r="E8216">
        <v>6</v>
      </c>
      <c r="F8216" t="s">
        <v>57</v>
      </c>
      <c r="G8216">
        <v>3645.31741223067</v>
      </c>
      <c r="H8216">
        <v>0</v>
      </c>
      <c r="I8216">
        <v>-236.577090036632</v>
      </c>
      <c r="J8216" s="1">
        <v>0</v>
      </c>
      <c r="K8216" s="1">
        <v>150</v>
      </c>
    </row>
    <row r="8217" spans="1:11">
      <c r="A8217" t="s">
        <v>36</v>
      </c>
      <c r="B8217" t="s">
        <v>131</v>
      </c>
      <c r="C8217" t="s">
        <v>99</v>
      </c>
      <c r="D8217" t="s">
        <v>100</v>
      </c>
      <c r="E8217">
        <v>6</v>
      </c>
      <c r="F8217" t="s">
        <v>59</v>
      </c>
      <c r="G8217">
        <v>3645.31741223067</v>
      </c>
      <c r="H8217">
        <v>0</v>
      </c>
      <c r="I8217">
        <v>1.6887193959514399</v>
      </c>
      <c r="J8217" s="1">
        <v>0</v>
      </c>
      <c r="K8217" s="1">
        <v>150</v>
      </c>
    </row>
    <row r="8218" spans="1:11">
      <c r="A8218" t="s">
        <v>36</v>
      </c>
      <c r="B8218" t="s">
        <v>131</v>
      </c>
      <c r="C8218" t="s">
        <v>99</v>
      </c>
      <c r="D8218" t="s">
        <v>100</v>
      </c>
      <c r="E8218">
        <v>6</v>
      </c>
      <c r="F8218" t="s">
        <v>83</v>
      </c>
      <c r="G8218">
        <v>3645.31741223067</v>
      </c>
      <c r="H8218">
        <v>0</v>
      </c>
      <c r="I8218">
        <v>-93.159560491726694</v>
      </c>
      <c r="J8218" s="1">
        <v>0</v>
      </c>
      <c r="K8218" s="1">
        <v>150</v>
      </c>
    </row>
    <row r="8219" spans="1:11">
      <c r="A8219" t="s">
        <v>36</v>
      </c>
      <c r="B8219" t="s">
        <v>131</v>
      </c>
      <c r="C8219" t="s">
        <v>99</v>
      </c>
      <c r="D8219" t="s">
        <v>100</v>
      </c>
      <c r="E8219">
        <v>6</v>
      </c>
      <c r="F8219" t="s">
        <v>65</v>
      </c>
      <c r="G8219">
        <v>3645.31741223067</v>
      </c>
      <c r="H8219">
        <v>0</v>
      </c>
      <c r="I8219">
        <v>-475.03210019841799</v>
      </c>
      <c r="J8219" s="1">
        <v>0</v>
      </c>
      <c r="K8219" s="1">
        <v>150</v>
      </c>
    </row>
    <row r="8220" spans="1:11">
      <c r="A8220" t="s">
        <v>36</v>
      </c>
      <c r="B8220" t="s">
        <v>131</v>
      </c>
      <c r="C8220" t="s">
        <v>99</v>
      </c>
      <c r="D8220" t="s">
        <v>100</v>
      </c>
      <c r="E8220">
        <v>6</v>
      </c>
      <c r="F8220" t="s">
        <v>64</v>
      </c>
      <c r="G8220">
        <v>3645.31741223067</v>
      </c>
      <c r="H8220">
        <v>0</v>
      </c>
      <c r="I8220">
        <v>748.08313747618001</v>
      </c>
      <c r="J8220" s="1">
        <v>0</v>
      </c>
      <c r="K8220" s="1">
        <v>150</v>
      </c>
    </row>
    <row r="8221" spans="1:11">
      <c r="A8221" t="s">
        <v>36</v>
      </c>
      <c r="B8221" t="s">
        <v>131</v>
      </c>
      <c r="C8221" t="s">
        <v>99</v>
      </c>
      <c r="D8221" t="s">
        <v>100</v>
      </c>
      <c r="E8221">
        <v>6</v>
      </c>
      <c r="F8221" t="s">
        <v>17</v>
      </c>
      <c r="G8221">
        <v>3645.31741223067</v>
      </c>
      <c r="H8221">
        <v>0</v>
      </c>
      <c r="I8221">
        <v>-367.182750938472</v>
      </c>
      <c r="J8221" s="1">
        <v>0</v>
      </c>
      <c r="K8221" s="1">
        <v>150</v>
      </c>
    </row>
    <row r="8222" spans="1:11">
      <c r="A8222" t="s">
        <v>36</v>
      </c>
      <c r="B8222" t="s">
        <v>131</v>
      </c>
      <c r="C8222" t="s">
        <v>99</v>
      </c>
      <c r="D8222" t="s">
        <v>100</v>
      </c>
      <c r="E8222">
        <v>6</v>
      </c>
      <c r="F8222" t="s">
        <v>63</v>
      </c>
      <c r="G8222">
        <v>3645.31741223067</v>
      </c>
      <c r="H8222">
        <v>0</v>
      </c>
      <c r="I8222">
        <v>197.04525250315299</v>
      </c>
      <c r="J8222" s="1">
        <v>0</v>
      </c>
      <c r="K8222" s="1">
        <v>150</v>
      </c>
    </row>
    <row r="8223" spans="1:11">
      <c r="A8223" t="s">
        <v>36</v>
      </c>
      <c r="B8223" t="s">
        <v>131</v>
      </c>
      <c r="C8223" t="s">
        <v>99</v>
      </c>
      <c r="D8223" t="s">
        <v>100</v>
      </c>
      <c r="E8223">
        <v>6</v>
      </c>
      <c r="F8223" t="s">
        <v>72</v>
      </c>
      <c r="G8223">
        <v>3645.31741223067</v>
      </c>
      <c r="H8223">
        <v>0</v>
      </c>
      <c r="I8223">
        <v>-631.03677404558005</v>
      </c>
      <c r="J8223" s="1">
        <v>0</v>
      </c>
      <c r="K8223" s="1">
        <v>150</v>
      </c>
    </row>
    <row r="8224" spans="1:11">
      <c r="A8224" t="s">
        <v>36</v>
      </c>
      <c r="B8224" t="s">
        <v>131</v>
      </c>
      <c r="C8224" t="s">
        <v>99</v>
      </c>
      <c r="D8224" t="s">
        <v>100</v>
      </c>
      <c r="E8224">
        <v>7</v>
      </c>
      <c r="F8224" t="s">
        <v>62</v>
      </c>
      <c r="G8224">
        <v>3789.8323108004902</v>
      </c>
      <c r="H8224">
        <v>0</v>
      </c>
      <c r="I8224">
        <v>177.53982055206299</v>
      </c>
      <c r="J8224" s="1">
        <v>0</v>
      </c>
      <c r="K8224" s="1">
        <v>150</v>
      </c>
    </row>
    <row r="8225" spans="1:11">
      <c r="A8225" t="s">
        <v>36</v>
      </c>
      <c r="B8225" t="s">
        <v>131</v>
      </c>
      <c r="C8225" t="s">
        <v>99</v>
      </c>
      <c r="D8225" t="s">
        <v>100</v>
      </c>
      <c r="E8225">
        <v>7</v>
      </c>
      <c r="F8225" t="s">
        <v>90</v>
      </c>
      <c r="G8225">
        <v>3789.8323108004902</v>
      </c>
      <c r="H8225">
        <v>0</v>
      </c>
      <c r="I8225">
        <v>30.4815154256199</v>
      </c>
      <c r="J8225" s="1">
        <v>0</v>
      </c>
      <c r="K8225" s="1">
        <v>150</v>
      </c>
    </row>
    <row r="8226" spans="1:11">
      <c r="A8226" t="s">
        <v>36</v>
      </c>
      <c r="B8226" t="s">
        <v>131</v>
      </c>
      <c r="C8226" t="s">
        <v>99</v>
      </c>
      <c r="D8226" t="s">
        <v>100</v>
      </c>
      <c r="E8226">
        <v>7</v>
      </c>
      <c r="F8226" t="s">
        <v>94</v>
      </c>
      <c r="G8226">
        <v>3789.8323108004902</v>
      </c>
      <c r="H8226">
        <v>0</v>
      </c>
      <c r="I8226">
        <v>7.5413990238645399</v>
      </c>
      <c r="J8226" s="1">
        <v>0</v>
      </c>
      <c r="K8226" s="1">
        <v>150</v>
      </c>
    </row>
    <row r="8227" spans="1:11">
      <c r="A8227" t="s">
        <v>36</v>
      </c>
      <c r="B8227" t="s">
        <v>131</v>
      </c>
      <c r="C8227" t="s">
        <v>99</v>
      </c>
      <c r="D8227" t="s">
        <v>100</v>
      </c>
      <c r="E8227">
        <v>7</v>
      </c>
      <c r="F8227" t="s">
        <v>96</v>
      </c>
      <c r="G8227">
        <v>3789.8323108004902</v>
      </c>
      <c r="H8227">
        <v>0</v>
      </c>
      <c r="I8227">
        <v>-5.4205662404414801</v>
      </c>
      <c r="J8227" s="1">
        <v>0</v>
      </c>
      <c r="K8227" s="1">
        <v>150</v>
      </c>
    </row>
    <row r="8228" spans="1:11">
      <c r="A8228" t="s">
        <v>36</v>
      </c>
      <c r="B8228" t="s">
        <v>131</v>
      </c>
      <c r="C8228" t="s">
        <v>99</v>
      </c>
      <c r="D8228" t="s">
        <v>100</v>
      </c>
      <c r="E8228">
        <v>7</v>
      </c>
      <c r="F8228" t="s">
        <v>66</v>
      </c>
      <c r="G8228">
        <v>3789.8323108004902</v>
      </c>
      <c r="H8228">
        <v>0</v>
      </c>
      <c r="I8228">
        <v>-468.33295110432402</v>
      </c>
      <c r="J8228" s="1">
        <v>0</v>
      </c>
      <c r="K8228" s="1">
        <v>150</v>
      </c>
    </row>
    <row r="8229" spans="1:11">
      <c r="A8229" t="s">
        <v>36</v>
      </c>
      <c r="B8229" t="s">
        <v>131</v>
      </c>
      <c r="C8229" t="s">
        <v>99</v>
      </c>
      <c r="D8229" t="s">
        <v>100</v>
      </c>
      <c r="E8229">
        <v>7</v>
      </c>
      <c r="F8229" t="s">
        <v>56</v>
      </c>
      <c r="G8229">
        <v>3789.8323108004902</v>
      </c>
      <c r="H8229">
        <v>0</v>
      </c>
      <c r="I8229">
        <v>-347.04716007297702</v>
      </c>
      <c r="J8229" s="1">
        <v>0</v>
      </c>
      <c r="K8229" s="1">
        <v>150</v>
      </c>
    </row>
    <row r="8230" spans="1:11">
      <c r="A8230" t="s">
        <v>36</v>
      </c>
      <c r="B8230" t="s">
        <v>131</v>
      </c>
      <c r="C8230" t="s">
        <v>99</v>
      </c>
      <c r="D8230" t="s">
        <v>100</v>
      </c>
      <c r="E8230">
        <v>7</v>
      </c>
      <c r="F8230" t="s">
        <v>82</v>
      </c>
      <c r="G8230">
        <v>3789.8323108004902</v>
      </c>
      <c r="H8230">
        <v>0</v>
      </c>
      <c r="I8230">
        <v>-67.426604388599202</v>
      </c>
      <c r="J8230" s="1">
        <v>0</v>
      </c>
      <c r="K8230" s="1">
        <v>150</v>
      </c>
    </row>
    <row r="8231" spans="1:11">
      <c r="A8231" t="s">
        <v>36</v>
      </c>
      <c r="B8231" t="s">
        <v>131</v>
      </c>
      <c r="C8231" t="s">
        <v>99</v>
      </c>
      <c r="D8231" t="s">
        <v>100</v>
      </c>
      <c r="E8231">
        <v>7</v>
      </c>
      <c r="F8231" t="s">
        <v>88</v>
      </c>
      <c r="G8231">
        <v>3789.8323108004902</v>
      </c>
      <c r="H8231">
        <v>0</v>
      </c>
      <c r="I8231">
        <v>101.596176459433</v>
      </c>
      <c r="J8231" s="1">
        <v>0</v>
      </c>
      <c r="K8231" s="1">
        <v>150</v>
      </c>
    </row>
    <row r="8232" spans="1:11">
      <c r="A8232" t="s">
        <v>36</v>
      </c>
      <c r="B8232" t="s">
        <v>131</v>
      </c>
      <c r="C8232" t="s">
        <v>99</v>
      </c>
      <c r="D8232" t="s">
        <v>100</v>
      </c>
      <c r="E8232">
        <v>7</v>
      </c>
      <c r="F8232" t="s">
        <v>87</v>
      </c>
      <c r="G8232">
        <v>3789.8323108004902</v>
      </c>
      <c r="H8232">
        <v>0</v>
      </c>
      <c r="I8232">
        <v>130.404065739651</v>
      </c>
      <c r="J8232" s="1">
        <v>0</v>
      </c>
      <c r="K8232" s="1">
        <v>150</v>
      </c>
    </row>
    <row r="8233" spans="1:11">
      <c r="A8233" t="s">
        <v>36</v>
      </c>
      <c r="B8233" t="s">
        <v>131</v>
      </c>
      <c r="C8233" t="s">
        <v>99</v>
      </c>
      <c r="D8233" t="s">
        <v>100</v>
      </c>
      <c r="E8233">
        <v>7</v>
      </c>
      <c r="F8233" t="s">
        <v>85</v>
      </c>
      <c r="G8233">
        <v>3789.8323108004902</v>
      </c>
      <c r="H8233">
        <v>0</v>
      </c>
      <c r="I8233">
        <v>-21.495063548626302</v>
      </c>
      <c r="J8233" s="1">
        <v>0</v>
      </c>
      <c r="K8233" s="1">
        <v>11.639344262295101</v>
      </c>
    </row>
    <row r="8234" spans="1:11">
      <c r="A8234" t="s">
        <v>36</v>
      </c>
      <c r="B8234" t="s">
        <v>131</v>
      </c>
      <c r="C8234" t="s">
        <v>99</v>
      </c>
      <c r="D8234" t="s">
        <v>100</v>
      </c>
      <c r="E8234">
        <v>7</v>
      </c>
      <c r="F8234" t="s">
        <v>85</v>
      </c>
      <c r="G8234">
        <v>3789.8323108004902</v>
      </c>
      <c r="H8234">
        <v>1</v>
      </c>
      <c r="I8234">
        <v>-139.25290881036901</v>
      </c>
      <c r="J8234" s="1">
        <v>11.639344262295101</v>
      </c>
      <c r="K8234" s="1">
        <v>22.114754098360699</v>
      </c>
    </row>
    <row r="8235" spans="1:11">
      <c r="A8235" t="s">
        <v>36</v>
      </c>
      <c r="B8235" t="s">
        <v>131</v>
      </c>
      <c r="C8235" t="s">
        <v>99</v>
      </c>
      <c r="D8235" t="s">
        <v>100</v>
      </c>
      <c r="E8235">
        <v>7</v>
      </c>
      <c r="F8235" t="s">
        <v>85</v>
      </c>
      <c r="G8235">
        <v>3789.8323108004902</v>
      </c>
      <c r="H8235">
        <v>2</v>
      </c>
      <c r="I8235">
        <v>-65.759038643806804</v>
      </c>
      <c r="J8235" s="1">
        <v>22.114754098360699</v>
      </c>
      <c r="K8235" s="1">
        <v>150</v>
      </c>
    </row>
    <row r="8236" spans="1:11">
      <c r="A8236" t="s">
        <v>36</v>
      </c>
      <c r="B8236" t="s">
        <v>131</v>
      </c>
      <c r="C8236" t="s">
        <v>99</v>
      </c>
      <c r="D8236" t="s">
        <v>100</v>
      </c>
      <c r="E8236">
        <v>7</v>
      </c>
      <c r="F8236" t="s">
        <v>89</v>
      </c>
      <c r="G8236">
        <v>3789.8323108004902</v>
      </c>
      <c r="H8236">
        <v>0</v>
      </c>
      <c r="I8236">
        <v>9.8998740291049199</v>
      </c>
      <c r="J8236" s="1">
        <v>0</v>
      </c>
      <c r="K8236" s="1">
        <v>150</v>
      </c>
    </row>
    <row r="8237" spans="1:11">
      <c r="A8237" t="s">
        <v>36</v>
      </c>
      <c r="B8237" t="s">
        <v>131</v>
      </c>
      <c r="C8237" t="s">
        <v>99</v>
      </c>
      <c r="D8237" t="s">
        <v>100</v>
      </c>
      <c r="E8237">
        <v>7</v>
      </c>
      <c r="F8237" t="s">
        <v>55</v>
      </c>
      <c r="G8237">
        <v>3789.8323108004902</v>
      </c>
      <c r="H8237">
        <v>0</v>
      </c>
      <c r="I8237">
        <v>-396.42990455216699</v>
      </c>
      <c r="J8237" s="1">
        <v>0</v>
      </c>
      <c r="K8237" s="1">
        <v>150</v>
      </c>
    </row>
    <row r="8238" spans="1:11">
      <c r="A8238" t="s">
        <v>36</v>
      </c>
      <c r="B8238" t="s">
        <v>131</v>
      </c>
      <c r="C8238" t="s">
        <v>99</v>
      </c>
      <c r="D8238" t="s">
        <v>100</v>
      </c>
      <c r="E8238">
        <v>7</v>
      </c>
      <c r="F8238" t="s">
        <v>61</v>
      </c>
      <c r="G8238">
        <v>3789.8323108004902</v>
      </c>
      <c r="H8238">
        <v>0</v>
      </c>
      <c r="I8238">
        <v>-59.164835360988597</v>
      </c>
      <c r="J8238" s="1">
        <v>0</v>
      </c>
      <c r="K8238" s="1">
        <v>150</v>
      </c>
    </row>
    <row r="8239" spans="1:11">
      <c r="A8239" t="s">
        <v>36</v>
      </c>
      <c r="B8239" t="s">
        <v>131</v>
      </c>
      <c r="C8239" t="s">
        <v>99</v>
      </c>
      <c r="D8239" t="s">
        <v>100</v>
      </c>
      <c r="E8239">
        <v>7</v>
      </c>
      <c r="F8239" t="s">
        <v>60</v>
      </c>
      <c r="G8239">
        <v>3789.8323108004902</v>
      </c>
      <c r="H8239">
        <v>0</v>
      </c>
      <c r="I8239">
        <v>137.361047620314</v>
      </c>
      <c r="J8239" s="1">
        <v>0</v>
      </c>
      <c r="K8239" s="1">
        <v>150</v>
      </c>
    </row>
    <row r="8240" spans="1:11">
      <c r="A8240" t="s">
        <v>36</v>
      </c>
      <c r="B8240" t="s">
        <v>131</v>
      </c>
      <c r="C8240" t="s">
        <v>99</v>
      </c>
      <c r="D8240" t="s">
        <v>100</v>
      </c>
      <c r="E8240">
        <v>7</v>
      </c>
      <c r="F8240" t="s">
        <v>57</v>
      </c>
      <c r="G8240">
        <v>3789.8323108004902</v>
      </c>
      <c r="H8240">
        <v>0</v>
      </c>
      <c r="I8240">
        <v>-230.66338110004699</v>
      </c>
      <c r="J8240" s="1">
        <v>0</v>
      </c>
      <c r="K8240" s="1">
        <v>150</v>
      </c>
    </row>
    <row r="8241" spans="1:11">
      <c r="A8241" t="s">
        <v>36</v>
      </c>
      <c r="B8241" t="s">
        <v>131</v>
      </c>
      <c r="C8241" t="s">
        <v>99</v>
      </c>
      <c r="D8241" t="s">
        <v>100</v>
      </c>
      <c r="E8241">
        <v>7</v>
      </c>
      <c r="F8241" t="s">
        <v>59</v>
      </c>
      <c r="G8241">
        <v>3789.8323108004902</v>
      </c>
      <c r="H8241">
        <v>0</v>
      </c>
      <c r="I8241">
        <v>-28.312452480967401</v>
      </c>
      <c r="J8241" s="1">
        <v>0</v>
      </c>
      <c r="K8241" s="1">
        <v>150</v>
      </c>
    </row>
    <row r="8242" spans="1:11">
      <c r="A8242" t="s">
        <v>36</v>
      </c>
      <c r="B8242" t="s">
        <v>131</v>
      </c>
      <c r="C8242" t="s">
        <v>99</v>
      </c>
      <c r="D8242" t="s">
        <v>100</v>
      </c>
      <c r="E8242">
        <v>7</v>
      </c>
      <c r="F8242" t="s">
        <v>83</v>
      </c>
      <c r="G8242">
        <v>3789.8323108004902</v>
      </c>
      <c r="H8242">
        <v>0</v>
      </c>
      <c r="I8242">
        <v>-91.7923363891382</v>
      </c>
      <c r="J8242" s="1">
        <v>0</v>
      </c>
      <c r="K8242" s="1">
        <v>150</v>
      </c>
    </row>
    <row r="8243" spans="1:11">
      <c r="A8243" t="s">
        <v>36</v>
      </c>
      <c r="B8243" t="s">
        <v>131</v>
      </c>
      <c r="C8243" t="s">
        <v>99</v>
      </c>
      <c r="D8243" t="s">
        <v>100</v>
      </c>
      <c r="E8243">
        <v>7</v>
      </c>
      <c r="F8243" t="s">
        <v>65</v>
      </c>
      <c r="G8243">
        <v>3789.8323108004902</v>
      </c>
      <c r="H8243">
        <v>0</v>
      </c>
      <c r="I8243">
        <v>-474.20166789073602</v>
      </c>
      <c r="J8243" s="1">
        <v>0</v>
      </c>
      <c r="K8243" s="1">
        <v>150</v>
      </c>
    </row>
    <row r="8244" spans="1:11">
      <c r="A8244" t="s">
        <v>36</v>
      </c>
      <c r="B8244" t="s">
        <v>131</v>
      </c>
      <c r="C8244" t="s">
        <v>99</v>
      </c>
      <c r="D8244" t="s">
        <v>100</v>
      </c>
      <c r="E8244">
        <v>7</v>
      </c>
      <c r="F8244" t="s">
        <v>64</v>
      </c>
      <c r="G8244">
        <v>3789.8323108004902</v>
      </c>
      <c r="H8244">
        <v>0</v>
      </c>
      <c r="I8244">
        <v>797.101944992732</v>
      </c>
      <c r="J8244" s="1">
        <v>0</v>
      </c>
      <c r="K8244" s="1">
        <v>150</v>
      </c>
    </row>
    <row r="8245" spans="1:11">
      <c r="A8245" t="s">
        <v>36</v>
      </c>
      <c r="B8245" t="s">
        <v>131</v>
      </c>
      <c r="C8245" t="s">
        <v>99</v>
      </c>
      <c r="D8245" t="s">
        <v>100</v>
      </c>
      <c r="E8245">
        <v>7</v>
      </c>
      <c r="F8245" t="s">
        <v>17</v>
      </c>
      <c r="G8245">
        <v>3789.8323108004902</v>
      </c>
      <c r="H8245">
        <v>0</v>
      </c>
      <c r="I8245">
        <v>-447.62031523841</v>
      </c>
      <c r="J8245" s="1">
        <v>0</v>
      </c>
      <c r="K8245" s="1">
        <v>150</v>
      </c>
    </row>
    <row r="8246" spans="1:11">
      <c r="A8246" t="s">
        <v>36</v>
      </c>
      <c r="B8246" t="s">
        <v>131</v>
      </c>
      <c r="C8246" t="s">
        <v>99</v>
      </c>
      <c r="D8246" t="s">
        <v>100</v>
      </c>
      <c r="E8246">
        <v>7</v>
      </c>
      <c r="F8246" t="s">
        <v>63</v>
      </c>
      <c r="G8246">
        <v>3789.8323108004902</v>
      </c>
      <c r="H8246">
        <v>0</v>
      </c>
      <c r="I8246">
        <v>167.44292261378999</v>
      </c>
      <c r="J8246" s="1">
        <v>0</v>
      </c>
      <c r="K8246" s="1">
        <v>150</v>
      </c>
    </row>
    <row r="8247" spans="1:11">
      <c r="A8247" t="s">
        <v>36</v>
      </c>
      <c r="B8247" t="s">
        <v>131</v>
      </c>
      <c r="C8247" t="s">
        <v>99</v>
      </c>
      <c r="D8247" t="s">
        <v>100</v>
      </c>
      <c r="E8247">
        <v>7</v>
      </c>
      <c r="F8247" t="s">
        <v>72</v>
      </c>
      <c r="G8247">
        <v>3789.8323108004902</v>
      </c>
      <c r="H8247">
        <v>0</v>
      </c>
      <c r="I8247">
        <v>-723.27015122589796</v>
      </c>
      <c r="J8247" s="1">
        <v>0</v>
      </c>
      <c r="K8247" s="1">
        <v>150</v>
      </c>
    </row>
    <row r="8248" spans="1:11">
      <c r="A8248" t="s">
        <v>36</v>
      </c>
      <c r="B8248" t="s">
        <v>131</v>
      </c>
      <c r="C8248" t="s">
        <v>99</v>
      </c>
      <c r="D8248" t="s">
        <v>100</v>
      </c>
      <c r="E8248">
        <v>8</v>
      </c>
      <c r="F8248" t="s">
        <v>62</v>
      </c>
      <c r="G8248">
        <v>3900.0203259648802</v>
      </c>
      <c r="H8248">
        <v>0</v>
      </c>
      <c r="I8248">
        <v>192.529177309636</v>
      </c>
      <c r="J8248" s="1">
        <v>0</v>
      </c>
      <c r="K8248" s="1">
        <v>150</v>
      </c>
    </row>
    <row r="8249" spans="1:11">
      <c r="A8249" t="s">
        <v>36</v>
      </c>
      <c r="B8249" t="s">
        <v>131</v>
      </c>
      <c r="C8249" t="s">
        <v>99</v>
      </c>
      <c r="D8249" t="s">
        <v>100</v>
      </c>
      <c r="E8249">
        <v>8</v>
      </c>
      <c r="F8249" t="s">
        <v>90</v>
      </c>
      <c r="G8249">
        <v>3900.0203259648802</v>
      </c>
      <c r="H8249">
        <v>0</v>
      </c>
      <c r="I8249">
        <v>34.148014452399899</v>
      </c>
      <c r="J8249" s="1">
        <v>0</v>
      </c>
      <c r="K8249" s="1">
        <v>150</v>
      </c>
    </row>
    <row r="8250" spans="1:11">
      <c r="A8250" t="s">
        <v>36</v>
      </c>
      <c r="B8250" t="s">
        <v>131</v>
      </c>
      <c r="C8250" t="s">
        <v>99</v>
      </c>
      <c r="D8250" t="s">
        <v>100</v>
      </c>
      <c r="E8250">
        <v>8</v>
      </c>
      <c r="F8250" t="s">
        <v>94</v>
      </c>
      <c r="G8250">
        <v>3900.0203259648802</v>
      </c>
      <c r="H8250">
        <v>0</v>
      </c>
      <c r="I8250">
        <v>3.60790162666484</v>
      </c>
      <c r="J8250" s="1">
        <v>0</v>
      </c>
      <c r="K8250" s="1">
        <v>150</v>
      </c>
    </row>
    <row r="8251" spans="1:11">
      <c r="A8251" t="s">
        <v>36</v>
      </c>
      <c r="B8251" t="s">
        <v>131</v>
      </c>
      <c r="C8251" t="s">
        <v>99</v>
      </c>
      <c r="D8251" t="s">
        <v>100</v>
      </c>
      <c r="E8251">
        <v>8</v>
      </c>
      <c r="F8251" t="s">
        <v>96</v>
      </c>
      <c r="G8251">
        <v>3900.0203259648802</v>
      </c>
      <c r="H8251">
        <v>0</v>
      </c>
      <c r="I8251">
        <v>0.95422806145306704</v>
      </c>
      <c r="J8251" s="1">
        <v>0</v>
      </c>
      <c r="K8251" s="1">
        <v>150</v>
      </c>
    </row>
    <row r="8252" spans="1:11">
      <c r="A8252" t="s">
        <v>36</v>
      </c>
      <c r="B8252" t="s">
        <v>131</v>
      </c>
      <c r="C8252" t="s">
        <v>99</v>
      </c>
      <c r="D8252" t="s">
        <v>100</v>
      </c>
      <c r="E8252">
        <v>8</v>
      </c>
      <c r="F8252" t="s">
        <v>66</v>
      </c>
      <c r="G8252">
        <v>3900.0203259648802</v>
      </c>
      <c r="H8252">
        <v>0</v>
      </c>
      <c r="I8252">
        <v>-493.847445254425</v>
      </c>
      <c r="J8252" s="1">
        <v>0</v>
      </c>
      <c r="K8252" s="1">
        <v>150</v>
      </c>
    </row>
    <row r="8253" spans="1:11">
      <c r="A8253" t="s">
        <v>36</v>
      </c>
      <c r="B8253" t="s">
        <v>131</v>
      </c>
      <c r="C8253" t="s">
        <v>99</v>
      </c>
      <c r="D8253" t="s">
        <v>100</v>
      </c>
      <c r="E8253">
        <v>8</v>
      </c>
      <c r="F8253" t="s">
        <v>56</v>
      </c>
      <c r="G8253">
        <v>3900.0203259648802</v>
      </c>
      <c r="H8253">
        <v>0</v>
      </c>
      <c r="I8253">
        <v>-375.431734126442</v>
      </c>
      <c r="J8253" s="1">
        <v>0</v>
      </c>
      <c r="K8253" s="1">
        <v>150</v>
      </c>
    </row>
    <row r="8254" spans="1:11">
      <c r="A8254" t="s">
        <v>36</v>
      </c>
      <c r="B8254" t="s">
        <v>131</v>
      </c>
      <c r="C8254" t="s">
        <v>99</v>
      </c>
      <c r="D8254" t="s">
        <v>100</v>
      </c>
      <c r="E8254">
        <v>8</v>
      </c>
      <c r="F8254" t="s">
        <v>82</v>
      </c>
      <c r="G8254">
        <v>3900.0203259648802</v>
      </c>
      <c r="H8254">
        <v>0</v>
      </c>
      <c r="I8254">
        <v>-67.915758622640993</v>
      </c>
      <c r="J8254" s="1">
        <v>0</v>
      </c>
      <c r="K8254" s="1">
        <v>150</v>
      </c>
    </row>
    <row r="8255" spans="1:11">
      <c r="A8255" t="s">
        <v>36</v>
      </c>
      <c r="B8255" t="s">
        <v>131</v>
      </c>
      <c r="C8255" t="s">
        <v>99</v>
      </c>
      <c r="D8255" t="s">
        <v>100</v>
      </c>
      <c r="E8255">
        <v>8</v>
      </c>
      <c r="F8255" t="s">
        <v>88</v>
      </c>
      <c r="G8255">
        <v>3900.0203259648802</v>
      </c>
      <c r="H8255">
        <v>0</v>
      </c>
      <c r="I8255">
        <v>-132.69808096346401</v>
      </c>
      <c r="J8255" s="1">
        <v>0</v>
      </c>
      <c r="K8255" s="1">
        <v>150</v>
      </c>
    </row>
    <row r="8256" spans="1:11">
      <c r="A8256" t="s">
        <v>36</v>
      </c>
      <c r="B8256" t="s">
        <v>131</v>
      </c>
      <c r="C8256" t="s">
        <v>99</v>
      </c>
      <c r="D8256" t="s">
        <v>100</v>
      </c>
      <c r="E8256">
        <v>8</v>
      </c>
      <c r="F8256" t="s">
        <v>87</v>
      </c>
      <c r="G8256">
        <v>3900.0203259648802</v>
      </c>
      <c r="H8256">
        <v>0</v>
      </c>
      <c r="I8256">
        <v>84.409123376893405</v>
      </c>
      <c r="J8256" s="1">
        <v>0</v>
      </c>
      <c r="K8256" s="1">
        <v>150</v>
      </c>
    </row>
    <row r="8257" spans="1:11">
      <c r="A8257" t="s">
        <v>36</v>
      </c>
      <c r="B8257" t="s">
        <v>131</v>
      </c>
      <c r="C8257" t="s">
        <v>99</v>
      </c>
      <c r="D8257" t="s">
        <v>100</v>
      </c>
      <c r="E8257">
        <v>8</v>
      </c>
      <c r="F8257" t="s">
        <v>85</v>
      </c>
      <c r="G8257">
        <v>3900.0203259648802</v>
      </c>
      <c r="H8257">
        <v>0</v>
      </c>
      <c r="I8257">
        <v>-25.5298143903008</v>
      </c>
      <c r="J8257" s="1">
        <v>0</v>
      </c>
      <c r="K8257" s="1">
        <v>12.4426229508197</v>
      </c>
    </row>
    <row r="8258" spans="1:11">
      <c r="A8258" t="s">
        <v>36</v>
      </c>
      <c r="B8258" t="s">
        <v>131</v>
      </c>
      <c r="C8258" t="s">
        <v>99</v>
      </c>
      <c r="D8258" t="s">
        <v>100</v>
      </c>
      <c r="E8258">
        <v>8</v>
      </c>
      <c r="F8258" t="s">
        <v>85</v>
      </c>
      <c r="G8258">
        <v>3900.0203259648802</v>
      </c>
      <c r="H8258">
        <v>1</v>
      </c>
      <c r="I8258">
        <v>-86.738594676826594</v>
      </c>
      <c r="J8258" s="1">
        <v>12.4426229508197</v>
      </c>
      <c r="K8258" s="1">
        <v>19.229508196721302</v>
      </c>
    </row>
    <row r="8259" spans="1:11">
      <c r="A8259" t="s">
        <v>36</v>
      </c>
      <c r="B8259" t="s">
        <v>131</v>
      </c>
      <c r="C8259" t="s">
        <v>99</v>
      </c>
      <c r="D8259" t="s">
        <v>100</v>
      </c>
      <c r="E8259">
        <v>8</v>
      </c>
      <c r="F8259" t="s">
        <v>85</v>
      </c>
      <c r="G8259">
        <v>3900.0203259648802</v>
      </c>
      <c r="H8259">
        <v>2</v>
      </c>
      <c r="I8259">
        <v>166.52314048676899</v>
      </c>
      <c r="J8259" s="1">
        <v>19.229508196721302</v>
      </c>
      <c r="K8259" s="1">
        <v>150</v>
      </c>
    </row>
    <row r="8260" spans="1:11">
      <c r="A8260" t="s">
        <v>36</v>
      </c>
      <c r="B8260" t="s">
        <v>131</v>
      </c>
      <c r="C8260" t="s">
        <v>99</v>
      </c>
      <c r="D8260" t="s">
        <v>100</v>
      </c>
      <c r="E8260">
        <v>8</v>
      </c>
      <c r="F8260" t="s">
        <v>89</v>
      </c>
      <c r="G8260">
        <v>3900.0203259648802</v>
      </c>
      <c r="H8260">
        <v>0</v>
      </c>
      <c r="I8260">
        <v>9.4366608117337503</v>
      </c>
      <c r="J8260" s="1">
        <v>0</v>
      </c>
      <c r="K8260" s="1">
        <v>150</v>
      </c>
    </row>
    <row r="8261" spans="1:11">
      <c r="A8261" t="s">
        <v>36</v>
      </c>
      <c r="B8261" t="s">
        <v>131</v>
      </c>
      <c r="C8261" t="s">
        <v>99</v>
      </c>
      <c r="D8261" t="s">
        <v>100</v>
      </c>
      <c r="E8261">
        <v>8</v>
      </c>
      <c r="F8261" t="s">
        <v>55</v>
      </c>
      <c r="G8261">
        <v>3900.0203259648802</v>
      </c>
      <c r="H8261">
        <v>0</v>
      </c>
      <c r="I8261">
        <v>-425.29903884929399</v>
      </c>
      <c r="J8261" s="1">
        <v>0</v>
      </c>
      <c r="K8261" s="1">
        <v>150</v>
      </c>
    </row>
    <row r="8262" spans="1:11">
      <c r="A8262" t="s">
        <v>36</v>
      </c>
      <c r="B8262" t="s">
        <v>131</v>
      </c>
      <c r="C8262" t="s">
        <v>99</v>
      </c>
      <c r="D8262" t="s">
        <v>100</v>
      </c>
      <c r="E8262">
        <v>8</v>
      </c>
      <c r="F8262" t="s">
        <v>61</v>
      </c>
      <c r="G8262">
        <v>3900.0203259648802</v>
      </c>
      <c r="H8262">
        <v>0</v>
      </c>
      <c r="I8262">
        <v>-58.082880518303803</v>
      </c>
      <c r="J8262" s="1">
        <v>0</v>
      </c>
      <c r="K8262" s="1">
        <v>150</v>
      </c>
    </row>
    <row r="8263" spans="1:11">
      <c r="A8263" t="s">
        <v>36</v>
      </c>
      <c r="B8263" t="s">
        <v>131</v>
      </c>
      <c r="C8263" t="s">
        <v>99</v>
      </c>
      <c r="D8263" t="s">
        <v>100</v>
      </c>
      <c r="E8263">
        <v>8</v>
      </c>
      <c r="F8263" t="s">
        <v>60</v>
      </c>
      <c r="G8263">
        <v>3900.0203259648802</v>
      </c>
      <c r="H8263">
        <v>0</v>
      </c>
      <c r="I8263">
        <v>151.59523296669499</v>
      </c>
      <c r="J8263" s="1">
        <v>0</v>
      </c>
      <c r="K8263" s="1">
        <v>150</v>
      </c>
    </row>
    <row r="8264" spans="1:11">
      <c r="A8264" t="s">
        <v>36</v>
      </c>
      <c r="B8264" t="s">
        <v>131</v>
      </c>
      <c r="C8264" t="s">
        <v>99</v>
      </c>
      <c r="D8264" t="s">
        <v>100</v>
      </c>
      <c r="E8264">
        <v>8</v>
      </c>
      <c r="F8264" t="s">
        <v>57</v>
      </c>
      <c r="G8264">
        <v>3900.0203259648802</v>
      </c>
      <c r="H8264">
        <v>0</v>
      </c>
      <c r="I8264">
        <v>-254.63453131270501</v>
      </c>
      <c r="J8264" s="1">
        <v>0</v>
      </c>
      <c r="K8264" s="1">
        <v>150</v>
      </c>
    </row>
    <row r="8265" spans="1:11">
      <c r="A8265" t="s">
        <v>36</v>
      </c>
      <c r="B8265" t="s">
        <v>131</v>
      </c>
      <c r="C8265" t="s">
        <v>99</v>
      </c>
      <c r="D8265" t="s">
        <v>100</v>
      </c>
      <c r="E8265">
        <v>8</v>
      </c>
      <c r="F8265" t="s">
        <v>59</v>
      </c>
      <c r="G8265">
        <v>3900.0203259648802</v>
      </c>
      <c r="H8265">
        <v>0</v>
      </c>
      <c r="I8265">
        <v>-19.658015751845099</v>
      </c>
      <c r="J8265" s="1">
        <v>0</v>
      </c>
      <c r="K8265" s="1">
        <v>150</v>
      </c>
    </row>
    <row r="8266" spans="1:11">
      <c r="A8266" t="s">
        <v>36</v>
      </c>
      <c r="B8266" t="s">
        <v>131</v>
      </c>
      <c r="C8266" t="s">
        <v>99</v>
      </c>
      <c r="D8266" t="s">
        <v>100</v>
      </c>
      <c r="E8266">
        <v>8</v>
      </c>
      <c r="F8266" t="s">
        <v>83</v>
      </c>
      <c r="G8266">
        <v>3900.0203259648802</v>
      </c>
      <c r="H8266">
        <v>0</v>
      </c>
      <c r="I8266">
        <v>-58.100257197499197</v>
      </c>
      <c r="J8266" s="1">
        <v>0</v>
      </c>
      <c r="K8266" s="1">
        <v>150</v>
      </c>
    </row>
    <row r="8267" spans="1:11">
      <c r="A8267" t="s">
        <v>36</v>
      </c>
      <c r="B8267" t="s">
        <v>131</v>
      </c>
      <c r="C8267" t="s">
        <v>99</v>
      </c>
      <c r="D8267" t="s">
        <v>100</v>
      </c>
      <c r="E8267">
        <v>8</v>
      </c>
      <c r="F8267" t="s">
        <v>65</v>
      </c>
      <c r="G8267">
        <v>3900.0203259648802</v>
      </c>
      <c r="H8267">
        <v>0</v>
      </c>
      <c r="I8267">
        <v>-508.45744675551401</v>
      </c>
      <c r="J8267" s="1">
        <v>0</v>
      </c>
      <c r="K8267" s="1">
        <v>150</v>
      </c>
    </row>
    <row r="8268" spans="1:11">
      <c r="A8268" t="s">
        <v>36</v>
      </c>
      <c r="B8268" t="s">
        <v>131</v>
      </c>
      <c r="C8268" t="s">
        <v>99</v>
      </c>
      <c r="D8268" t="s">
        <v>100</v>
      </c>
      <c r="E8268">
        <v>8</v>
      </c>
      <c r="F8268" t="s">
        <v>64</v>
      </c>
      <c r="G8268">
        <v>3900.0203259648802</v>
      </c>
      <c r="H8268">
        <v>0</v>
      </c>
      <c r="I8268">
        <v>781.53348896638602</v>
      </c>
      <c r="J8268" s="1">
        <v>0</v>
      </c>
      <c r="K8268" s="1">
        <v>150</v>
      </c>
    </row>
    <row r="8269" spans="1:11">
      <c r="A8269" t="s">
        <v>36</v>
      </c>
      <c r="B8269" t="s">
        <v>131</v>
      </c>
      <c r="C8269" t="s">
        <v>99</v>
      </c>
      <c r="D8269" t="s">
        <v>100</v>
      </c>
      <c r="E8269">
        <v>8</v>
      </c>
      <c r="F8269" t="s">
        <v>17</v>
      </c>
      <c r="G8269">
        <v>3900.0203259648802</v>
      </c>
      <c r="H8269">
        <v>0</v>
      </c>
      <c r="I8269">
        <v>-523.46291453529898</v>
      </c>
      <c r="J8269" s="1">
        <v>0</v>
      </c>
      <c r="K8269" s="1">
        <v>150</v>
      </c>
    </row>
    <row r="8270" spans="1:11">
      <c r="A8270" t="s">
        <v>36</v>
      </c>
      <c r="B8270" t="s">
        <v>131</v>
      </c>
      <c r="C8270" t="s">
        <v>99</v>
      </c>
      <c r="D8270" t="s">
        <v>100</v>
      </c>
      <c r="E8270">
        <v>8</v>
      </c>
      <c r="F8270" t="s">
        <v>63</v>
      </c>
      <c r="G8270">
        <v>3900.0203259648802</v>
      </c>
      <c r="H8270">
        <v>0</v>
      </c>
      <c r="I8270">
        <v>183.409966786843</v>
      </c>
      <c r="J8270" s="1">
        <v>0</v>
      </c>
      <c r="K8270" s="1">
        <v>150</v>
      </c>
    </row>
    <row r="8271" spans="1:11">
      <c r="A8271" t="s">
        <v>36</v>
      </c>
      <c r="B8271" t="s">
        <v>131</v>
      </c>
      <c r="C8271" t="s">
        <v>99</v>
      </c>
      <c r="D8271" t="s">
        <v>100</v>
      </c>
      <c r="E8271">
        <v>8</v>
      </c>
      <c r="F8271" t="s">
        <v>72</v>
      </c>
      <c r="G8271">
        <v>3900.0203259648802</v>
      </c>
      <c r="H8271">
        <v>0</v>
      </c>
      <c r="I8271">
        <v>-799.16592785079297</v>
      </c>
      <c r="J8271" s="1">
        <v>0</v>
      </c>
      <c r="K8271" s="1">
        <v>150</v>
      </c>
    </row>
    <row r="8272" spans="1:11">
      <c r="A8272" t="s">
        <v>36</v>
      </c>
      <c r="B8272" t="s">
        <v>131</v>
      </c>
      <c r="C8272" t="s">
        <v>99</v>
      </c>
      <c r="D8272" t="s">
        <v>100</v>
      </c>
      <c r="E8272">
        <v>9</v>
      </c>
      <c r="F8272" t="s">
        <v>62</v>
      </c>
      <c r="G8272">
        <v>3907.95878467479</v>
      </c>
      <c r="H8272">
        <v>0</v>
      </c>
      <c r="I8272">
        <v>181.477068688656</v>
      </c>
      <c r="J8272" s="1">
        <v>0</v>
      </c>
      <c r="K8272" s="1">
        <v>150</v>
      </c>
    </row>
    <row r="8273" spans="1:11">
      <c r="A8273" t="s">
        <v>36</v>
      </c>
      <c r="B8273" t="s">
        <v>131</v>
      </c>
      <c r="C8273" t="s">
        <v>99</v>
      </c>
      <c r="D8273" t="s">
        <v>100</v>
      </c>
      <c r="E8273">
        <v>9</v>
      </c>
      <c r="F8273" t="s">
        <v>90</v>
      </c>
      <c r="G8273">
        <v>3907.95878467479</v>
      </c>
      <c r="H8273">
        <v>0</v>
      </c>
      <c r="I8273">
        <v>30.414990707980301</v>
      </c>
      <c r="J8273" s="1">
        <v>0</v>
      </c>
      <c r="K8273" s="1">
        <v>150</v>
      </c>
    </row>
    <row r="8274" spans="1:11">
      <c r="A8274" t="s">
        <v>36</v>
      </c>
      <c r="B8274" t="s">
        <v>131</v>
      </c>
      <c r="C8274" t="s">
        <v>99</v>
      </c>
      <c r="D8274" t="s">
        <v>100</v>
      </c>
      <c r="E8274">
        <v>9</v>
      </c>
      <c r="F8274" t="s">
        <v>94</v>
      </c>
      <c r="G8274">
        <v>3907.95878467479</v>
      </c>
      <c r="H8274">
        <v>0</v>
      </c>
      <c r="I8274">
        <v>9.7044537181593498</v>
      </c>
      <c r="J8274" s="1">
        <v>0</v>
      </c>
      <c r="K8274" s="1">
        <v>150</v>
      </c>
    </row>
    <row r="8275" spans="1:11">
      <c r="A8275" t="s">
        <v>36</v>
      </c>
      <c r="B8275" t="s">
        <v>131</v>
      </c>
      <c r="C8275" t="s">
        <v>99</v>
      </c>
      <c r="D8275" t="s">
        <v>100</v>
      </c>
      <c r="E8275">
        <v>9</v>
      </c>
      <c r="F8275" t="s">
        <v>96</v>
      </c>
      <c r="G8275">
        <v>3907.95878467479</v>
      </c>
      <c r="H8275">
        <v>0</v>
      </c>
      <c r="I8275">
        <v>-1.9477709563860199</v>
      </c>
      <c r="J8275" s="1">
        <v>0</v>
      </c>
      <c r="K8275" s="1">
        <v>150</v>
      </c>
    </row>
    <row r="8276" spans="1:11">
      <c r="A8276" t="s">
        <v>36</v>
      </c>
      <c r="B8276" t="s">
        <v>131</v>
      </c>
      <c r="C8276" t="s">
        <v>99</v>
      </c>
      <c r="D8276" t="s">
        <v>100</v>
      </c>
      <c r="E8276">
        <v>9</v>
      </c>
      <c r="F8276" t="s">
        <v>66</v>
      </c>
      <c r="G8276">
        <v>3907.95878467479</v>
      </c>
      <c r="H8276">
        <v>0</v>
      </c>
      <c r="I8276">
        <v>-526.98384923441699</v>
      </c>
      <c r="J8276" s="1">
        <v>0</v>
      </c>
      <c r="K8276" s="1">
        <v>150</v>
      </c>
    </row>
    <row r="8277" spans="1:11">
      <c r="A8277" t="s">
        <v>36</v>
      </c>
      <c r="B8277" t="s">
        <v>131</v>
      </c>
      <c r="C8277" t="s">
        <v>99</v>
      </c>
      <c r="D8277" t="s">
        <v>100</v>
      </c>
      <c r="E8277">
        <v>9</v>
      </c>
      <c r="F8277" t="s">
        <v>56</v>
      </c>
      <c r="G8277">
        <v>3907.95878467479</v>
      </c>
      <c r="H8277">
        <v>0</v>
      </c>
      <c r="I8277">
        <v>-396.551326342425</v>
      </c>
      <c r="J8277" s="1">
        <v>0</v>
      </c>
      <c r="K8277" s="1">
        <v>150</v>
      </c>
    </row>
    <row r="8278" spans="1:11">
      <c r="A8278" t="s">
        <v>36</v>
      </c>
      <c r="B8278" t="s">
        <v>131</v>
      </c>
      <c r="C8278" t="s">
        <v>99</v>
      </c>
      <c r="D8278" t="s">
        <v>100</v>
      </c>
      <c r="E8278">
        <v>9</v>
      </c>
      <c r="F8278" t="s">
        <v>82</v>
      </c>
      <c r="G8278">
        <v>3907.95878467479</v>
      </c>
      <c r="H8278">
        <v>0</v>
      </c>
      <c r="I8278">
        <v>-66.371417013671106</v>
      </c>
      <c r="J8278" s="1">
        <v>0</v>
      </c>
      <c r="K8278" s="1">
        <v>150</v>
      </c>
    </row>
    <row r="8279" spans="1:11">
      <c r="A8279" t="s">
        <v>36</v>
      </c>
      <c r="B8279" t="s">
        <v>131</v>
      </c>
      <c r="C8279" t="s">
        <v>99</v>
      </c>
      <c r="D8279" t="s">
        <v>100</v>
      </c>
      <c r="E8279">
        <v>9</v>
      </c>
      <c r="F8279" t="s">
        <v>88</v>
      </c>
      <c r="G8279">
        <v>3907.95878467479</v>
      </c>
      <c r="H8279">
        <v>0</v>
      </c>
      <c r="I8279">
        <v>97.629598334600701</v>
      </c>
      <c r="J8279" s="1">
        <v>0</v>
      </c>
      <c r="K8279" s="1">
        <v>150</v>
      </c>
    </row>
    <row r="8280" spans="1:11">
      <c r="A8280" t="s">
        <v>36</v>
      </c>
      <c r="B8280" t="s">
        <v>131</v>
      </c>
      <c r="C8280" t="s">
        <v>99</v>
      </c>
      <c r="D8280" t="s">
        <v>100</v>
      </c>
      <c r="E8280">
        <v>9</v>
      </c>
      <c r="F8280" t="s">
        <v>87</v>
      </c>
      <c r="G8280">
        <v>3907.95878467479</v>
      </c>
      <c r="H8280">
        <v>0</v>
      </c>
      <c r="I8280">
        <v>12.675183079604</v>
      </c>
      <c r="J8280" s="1">
        <v>0</v>
      </c>
      <c r="K8280" s="1">
        <v>150</v>
      </c>
    </row>
    <row r="8281" spans="1:11">
      <c r="A8281" t="s">
        <v>36</v>
      </c>
      <c r="B8281" t="s">
        <v>131</v>
      </c>
      <c r="C8281" t="s">
        <v>99</v>
      </c>
      <c r="D8281" t="s">
        <v>100</v>
      </c>
      <c r="E8281">
        <v>9</v>
      </c>
      <c r="F8281" t="s">
        <v>85</v>
      </c>
      <c r="G8281">
        <v>3907.95878467479</v>
      </c>
      <c r="H8281">
        <v>0</v>
      </c>
      <c r="I8281">
        <v>-15.8841956734289</v>
      </c>
      <c r="J8281" s="1">
        <v>0</v>
      </c>
      <c r="K8281" s="1">
        <v>21.639344262295101</v>
      </c>
    </row>
    <row r="8282" spans="1:11">
      <c r="A8282" t="s">
        <v>36</v>
      </c>
      <c r="B8282" t="s">
        <v>131</v>
      </c>
      <c r="C8282" t="s">
        <v>99</v>
      </c>
      <c r="D8282" t="s">
        <v>100</v>
      </c>
      <c r="E8282">
        <v>9</v>
      </c>
      <c r="F8282" t="s">
        <v>85</v>
      </c>
      <c r="G8282">
        <v>3907.95878467479</v>
      </c>
      <c r="H8282">
        <v>1</v>
      </c>
      <c r="I8282">
        <v>-104.212116658871</v>
      </c>
      <c r="J8282" s="1">
        <v>21.639344262295101</v>
      </c>
      <c r="K8282" s="1">
        <v>27.0491803278689</v>
      </c>
    </row>
    <row r="8283" spans="1:11">
      <c r="A8283" t="s">
        <v>36</v>
      </c>
      <c r="B8283" t="s">
        <v>131</v>
      </c>
      <c r="C8283" t="s">
        <v>99</v>
      </c>
      <c r="D8283" t="s">
        <v>100</v>
      </c>
      <c r="E8283">
        <v>9</v>
      </c>
      <c r="F8283" t="s">
        <v>85</v>
      </c>
      <c r="G8283">
        <v>3907.95878467479</v>
      </c>
      <c r="H8283">
        <v>2</v>
      </c>
      <c r="I8283">
        <v>18.157535232991499</v>
      </c>
      <c r="J8283" s="1">
        <v>27.0491803278689</v>
      </c>
      <c r="K8283" s="1">
        <v>150</v>
      </c>
    </row>
    <row r="8284" spans="1:11">
      <c r="A8284" t="s">
        <v>36</v>
      </c>
      <c r="B8284" t="s">
        <v>131</v>
      </c>
      <c r="C8284" t="s">
        <v>99</v>
      </c>
      <c r="D8284" t="s">
        <v>100</v>
      </c>
      <c r="E8284">
        <v>9</v>
      </c>
      <c r="F8284" t="s">
        <v>89</v>
      </c>
      <c r="G8284">
        <v>3907.95878467479</v>
      </c>
      <c r="H8284">
        <v>0</v>
      </c>
      <c r="I8284">
        <v>7.69815614293318</v>
      </c>
      <c r="J8284" s="1">
        <v>0</v>
      </c>
      <c r="K8284" s="1">
        <v>150</v>
      </c>
    </row>
    <row r="8285" spans="1:11">
      <c r="A8285" t="s">
        <v>36</v>
      </c>
      <c r="B8285" t="s">
        <v>131</v>
      </c>
      <c r="C8285" t="s">
        <v>99</v>
      </c>
      <c r="D8285" t="s">
        <v>100</v>
      </c>
      <c r="E8285">
        <v>9</v>
      </c>
      <c r="F8285" t="s">
        <v>55</v>
      </c>
      <c r="G8285">
        <v>3907.95878467479</v>
      </c>
      <c r="H8285">
        <v>0</v>
      </c>
      <c r="I8285">
        <v>-454.41593709835399</v>
      </c>
      <c r="J8285" s="1">
        <v>0</v>
      </c>
      <c r="K8285" s="1">
        <v>150</v>
      </c>
    </row>
    <row r="8286" spans="1:11">
      <c r="A8286" t="s">
        <v>36</v>
      </c>
      <c r="B8286" t="s">
        <v>131</v>
      </c>
      <c r="C8286" t="s">
        <v>99</v>
      </c>
      <c r="D8286" t="s">
        <v>100</v>
      </c>
      <c r="E8286">
        <v>9</v>
      </c>
      <c r="F8286" t="s">
        <v>61</v>
      </c>
      <c r="G8286">
        <v>3907.95878467479</v>
      </c>
      <c r="H8286">
        <v>0</v>
      </c>
      <c r="I8286">
        <v>-60.097328260923</v>
      </c>
      <c r="J8286" s="1">
        <v>0</v>
      </c>
      <c r="K8286" s="1">
        <v>150</v>
      </c>
    </row>
    <row r="8287" spans="1:11">
      <c r="A8287" t="s">
        <v>36</v>
      </c>
      <c r="B8287" t="s">
        <v>131</v>
      </c>
      <c r="C8287" t="s">
        <v>99</v>
      </c>
      <c r="D8287" t="s">
        <v>100</v>
      </c>
      <c r="E8287">
        <v>9</v>
      </c>
      <c r="F8287" t="s">
        <v>60</v>
      </c>
      <c r="G8287">
        <v>3907.95878467479</v>
      </c>
      <c r="H8287">
        <v>0</v>
      </c>
      <c r="I8287">
        <v>160.97557611189899</v>
      </c>
      <c r="J8287" s="1">
        <v>0</v>
      </c>
      <c r="K8287" s="1">
        <v>150</v>
      </c>
    </row>
    <row r="8288" spans="1:11">
      <c r="A8288" t="s">
        <v>36</v>
      </c>
      <c r="B8288" t="s">
        <v>131</v>
      </c>
      <c r="C8288" t="s">
        <v>99</v>
      </c>
      <c r="D8288" t="s">
        <v>100</v>
      </c>
      <c r="E8288">
        <v>9</v>
      </c>
      <c r="F8288" t="s">
        <v>57</v>
      </c>
      <c r="G8288">
        <v>3907.95878467479</v>
      </c>
      <c r="H8288">
        <v>0</v>
      </c>
      <c r="I8288">
        <v>-275.39498882228003</v>
      </c>
      <c r="J8288" s="1">
        <v>0</v>
      </c>
      <c r="K8288" s="1">
        <v>150</v>
      </c>
    </row>
    <row r="8289" spans="1:11">
      <c r="A8289" t="s">
        <v>36</v>
      </c>
      <c r="B8289" t="s">
        <v>131</v>
      </c>
      <c r="C8289" t="s">
        <v>99</v>
      </c>
      <c r="D8289" t="s">
        <v>100</v>
      </c>
      <c r="E8289">
        <v>9</v>
      </c>
      <c r="F8289" t="s">
        <v>59</v>
      </c>
      <c r="G8289">
        <v>3907.95878467479</v>
      </c>
      <c r="H8289">
        <v>0</v>
      </c>
      <c r="I8289">
        <v>-20.545186524877899</v>
      </c>
      <c r="J8289" s="1">
        <v>0</v>
      </c>
      <c r="K8289" s="1">
        <v>150</v>
      </c>
    </row>
    <row r="8290" spans="1:11">
      <c r="A8290" t="s">
        <v>36</v>
      </c>
      <c r="B8290" t="s">
        <v>131</v>
      </c>
      <c r="C8290" t="s">
        <v>99</v>
      </c>
      <c r="D8290" t="s">
        <v>100</v>
      </c>
      <c r="E8290">
        <v>9</v>
      </c>
      <c r="F8290" t="s">
        <v>83</v>
      </c>
      <c r="G8290">
        <v>3907.95878467479</v>
      </c>
      <c r="H8290">
        <v>0</v>
      </c>
      <c r="I8290">
        <v>-45.718142518381804</v>
      </c>
      <c r="J8290" s="1">
        <v>0</v>
      </c>
      <c r="K8290" s="1">
        <v>150</v>
      </c>
    </row>
    <row r="8291" spans="1:11">
      <c r="A8291" t="s">
        <v>36</v>
      </c>
      <c r="B8291" t="s">
        <v>131</v>
      </c>
      <c r="C8291" t="s">
        <v>99</v>
      </c>
      <c r="D8291" t="s">
        <v>100</v>
      </c>
      <c r="E8291">
        <v>9</v>
      </c>
      <c r="F8291" t="s">
        <v>65</v>
      </c>
      <c r="G8291">
        <v>3907.95878467479</v>
      </c>
      <c r="H8291">
        <v>0</v>
      </c>
      <c r="I8291">
        <v>-528.99861316046497</v>
      </c>
      <c r="J8291" s="1">
        <v>0</v>
      </c>
      <c r="K8291" s="1">
        <v>150</v>
      </c>
    </row>
    <row r="8292" spans="1:11">
      <c r="A8292" t="s">
        <v>36</v>
      </c>
      <c r="B8292" t="s">
        <v>131</v>
      </c>
      <c r="C8292" t="s">
        <v>99</v>
      </c>
      <c r="D8292" t="s">
        <v>100</v>
      </c>
      <c r="E8292">
        <v>9</v>
      </c>
      <c r="F8292" t="s">
        <v>64</v>
      </c>
      <c r="G8292">
        <v>3907.95878467479</v>
      </c>
      <c r="H8292">
        <v>0</v>
      </c>
      <c r="I8292">
        <v>748.10919399109196</v>
      </c>
      <c r="J8292" s="1">
        <v>0</v>
      </c>
      <c r="K8292" s="1">
        <v>150</v>
      </c>
    </row>
    <row r="8293" spans="1:11">
      <c r="A8293" t="s">
        <v>36</v>
      </c>
      <c r="B8293" t="s">
        <v>131</v>
      </c>
      <c r="C8293" t="s">
        <v>99</v>
      </c>
      <c r="D8293" t="s">
        <v>100</v>
      </c>
      <c r="E8293">
        <v>9</v>
      </c>
      <c r="F8293" t="s">
        <v>17</v>
      </c>
      <c r="G8293">
        <v>3907.95878467479</v>
      </c>
      <c r="H8293">
        <v>0</v>
      </c>
      <c r="I8293">
        <v>-537.47560405422701</v>
      </c>
      <c r="J8293" s="1">
        <v>0</v>
      </c>
      <c r="K8293" s="1">
        <v>150</v>
      </c>
    </row>
    <row r="8294" spans="1:11">
      <c r="A8294" t="s">
        <v>36</v>
      </c>
      <c r="B8294" t="s">
        <v>131</v>
      </c>
      <c r="C8294" t="s">
        <v>99</v>
      </c>
      <c r="D8294" t="s">
        <v>100</v>
      </c>
      <c r="E8294">
        <v>9</v>
      </c>
      <c r="F8294" t="s">
        <v>63</v>
      </c>
      <c r="G8294">
        <v>3907.95878467479</v>
      </c>
      <c r="H8294">
        <v>0</v>
      </c>
      <c r="I8294">
        <v>158.21908098360001</v>
      </c>
      <c r="J8294" s="1">
        <v>0</v>
      </c>
      <c r="K8294" s="1">
        <v>150</v>
      </c>
    </row>
    <row r="8295" spans="1:11">
      <c r="A8295" t="s">
        <v>36</v>
      </c>
      <c r="B8295" t="s">
        <v>131</v>
      </c>
      <c r="C8295" t="s">
        <v>99</v>
      </c>
      <c r="D8295" t="s">
        <v>100</v>
      </c>
      <c r="E8295">
        <v>9</v>
      </c>
      <c r="F8295" t="s">
        <v>72</v>
      </c>
      <c r="G8295">
        <v>3907.95878467479</v>
      </c>
      <c r="H8295">
        <v>0</v>
      </c>
      <c r="I8295">
        <v>-819.40948469187799</v>
      </c>
      <c r="J8295" s="1">
        <v>0</v>
      </c>
      <c r="K8295" s="1">
        <v>150</v>
      </c>
    </row>
    <row r="8296" spans="1:11">
      <c r="A8296" t="s">
        <v>36</v>
      </c>
      <c r="B8296" t="s">
        <v>131</v>
      </c>
      <c r="C8296" t="s">
        <v>99</v>
      </c>
      <c r="D8296" t="s">
        <v>100</v>
      </c>
      <c r="E8296">
        <v>10</v>
      </c>
      <c r="F8296" t="s">
        <v>62</v>
      </c>
      <c r="G8296">
        <v>3870.4396696692602</v>
      </c>
      <c r="H8296">
        <v>0</v>
      </c>
      <c r="I8296">
        <v>197.53518482520201</v>
      </c>
      <c r="J8296" s="1">
        <v>0</v>
      </c>
      <c r="K8296" s="1">
        <v>150</v>
      </c>
    </row>
    <row r="8297" spans="1:11">
      <c r="A8297" t="s">
        <v>36</v>
      </c>
      <c r="B8297" t="s">
        <v>131</v>
      </c>
      <c r="C8297" t="s">
        <v>99</v>
      </c>
      <c r="D8297" t="s">
        <v>100</v>
      </c>
      <c r="E8297">
        <v>10</v>
      </c>
      <c r="F8297" t="s">
        <v>90</v>
      </c>
      <c r="G8297">
        <v>3870.4396696692602</v>
      </c>
      <c r="H8297">
        <v>0</v>
      </c>
      <c r="I8297">
        <v>29.096148407047899</v>
      </c>
      <c r="J8297" s="1">
        <v>0</v>
      </c>
      <c r="K8297" s="1">
        <v>150</v>
      </c>
    </row>
    <row r="8298" spans="1:11">
      <c r="A8298" t="s">
        <v>36</v>
      </c>
      <c r="B8298" t="s">
        <v>131</v>
      </c>
      <c r="C8298" t="s">
        <v>99</v>
      </c>
      <c r="D8298" t="s">
        <v>100</v>
      </c>
      <c r="E8298">
        <v>10</v>
      </c>
      <c r="F8298" t="s">
        <v>94</v>
      </c>
      <c r="G8298">
        <v>3870.4396696692602</v>
      </c>
      <c r="H8298">
        <v>0</v>
      </c>
      <c r="I8298">
        <v>15.174353667896501</v>
      </c>
      <c r="J8298" s="1">
        <v>0</v>
      </c>
      <c r="K8298" s="1">
        <v>150</v>
      </c>
    </row>
    <row r="8299" spans="1:11">
      <c r="A8299" t="s">
        <v>36</v>
      </c>
      <c r="B8299" t="s">
        <v>131</v>
      </c>
      <c r="C8299" t="s">
        <v>99</v>
      </c>
      <c r="D8299" t="s">
        <v>100</v>
      </c>
      <c r="E8299">
        <v>10</v>
      </c>
      <c r="F8299" t="s">
        <v>96</v>
      </c>
      <c r="G8299">
        <v>3870.4396696692602</v>
      </c>
      <c r="H8299">
        <v>0</v>
      </c>
      <c r="I8299">
        <v>-5.5287608324251201</v>
      </c>
      <c r="J8299" s="1">
        <v>0</v>
      </c>
      <c r="K8299" s="1">
        <v>150</v>
      </c>
    </row>
    <row r="8300" spans="1:11">
      <c r="A8300" t="s">
        <v>36</v>
      </c>
      <c r="B8300" t="s">
        <v>131</v>
      </c>
      <c r="C8300" t="s">
        <v>99</v>
      </c>
      <c r="D8300" t="s">
        <v>100</v>
      </c>
      <c r="E8300">
        <v>10</v>
      </c>
      <c r="F8300" t="s">
        <v>66</v>
      </c>
      <c r="G8300">
        <v>3870.4396696692602</v>
      </c>
      <c r="H8300">
        <v>0</v>
      </c>
      <c r="I8300">
        <v>-532.13399953556802</v>
      </c>
      <c r="J8300" s="1">
        <v>0</v>
      </c>
      <c r="K8300" s="1">
        <v>150</v>
      </c>
    </row>
    <row r="8301" spans="1:11">
      <c r="A8301" t="s">
        <v>36</v>
      </c>
      <c r="B8301" t="s">
        <v>131</v>
      </c>
      <c r="C8301" t="s">
        <v>99</v>
      </c>
      <c r="D8301" t="s">
        <v>100</v>
      </c>
      <c r="E8301">
        <v>10</v>
      </c>
      <c r="F8301" t="s">
        <v>56</v>
      </c>
      <c r="G8301">
        <v>3870.4396696692602</v>
      </c>
      <c r="H8301">
        <v>0</v>
      </c>
      <c r="I8301">
        <v>-400.836750720645</v>
      </c>
      <c r="J8301" s="1">
        <v>0</v>
      </c>
      <c r="K8301" s="1">
        <v>150</v>
      </c>
    </row>
    <row r="8302" spans="1:11">
      <c r="A8302" t="s">
        <v>36</v>
      </c>
      <c r="B8302" t="s">
        <v>131</v>
      </c>
      <c r="C8302" t="s">
        <v>99</v>
      </c>
      <c r="D8302" t="s">
        <v>100</v>
      </c>
      <c r="E8302">
        <v>10</v>
      </c>
      <c r="F8302" t="s">
        <v>82</v>
      </c>
      <c r="G8302">
        <v>3870.4396696692602</v>
      </c>
      <c r="H8302">
        <v>0</v>
      </c>
      <c r="I8302">
        <v>-71.677167664567406</v>
      </c>
      <c r="J8302" s="1">
        <v>0</v>
      </c>
      <c r="K8302" s="1">
        <v>150</v>
      </c>
    </row>
    <row r="8303" spans="1:11">
      <c r="A8303" t="s">
        <v>36</v>
      </c>
      <c r="B8303" t="s">
        <v>131</v>
      </c>
      <c r="C8303" t="s">
        <v>99</v>
      </c>
      <c r="D8303" t="s">
        <v>100</v>
      </c>
      <c r="E8303">
        <v>10</v>
      </c>
      <c r="F8303" t="s">
        <v>88</v>
      </c>
      <c r="G8303">
        <v>3870.4396696692602</v>
      </c>
      <c r="H8303">
        <v>0</v>
      </c>
      <c r="I8303">
        <v>-7.5307577123598497</v>
      </c>
      <c r="J8303" s="1">
        <v>0</v>
      </c>
      <c r="K8303" s="1">
        <v>150</v>
      </c>
    </row>
    <row r="8304" spans="1:11">
      <c r="A8304" t="s">
        <v>36</v>
      </c>
      <c r="B8304" t="s">
        <v>131</v>
      </c>
      <c r="C8304" t="s">
        <v>99</v>
      </c>
      <c r="D8304" t="s">
        <v>100</v>
      </c>
      <c r="E8304">
        <v>10</v>
      </c>
      <c r="F8304" t="s">
        <v>87</v>
      </c>
      <c r="G8304">
        <v>3870.4396696692602</v>
      </c>
      <c r="H8304">
        <v>0</v>
      </c>
      <c r="I8304">
        <v>-17.659130390512601</v>
      </c>
      <c r="J8304" s="1">
        <v>0</v>
      </c>
      <c r="K8304" s="1">
        <v>150</v>
      </c>
    </row>
    <row r="8305" spans="1:11">
      <c r="A8305" t="s">
        <v>36</v>
      </c>
      <c r="B8305" t="s">
        <v>131</v>
      </c>
      <c r="C8305" t="s">
        <v>99</v>
      </c>
      <c r="D8305" t="s">
        <v>100</v>
      </c>
      <c r="E8305">
        <v>10</v>
      </c>
      <c r="F8305" t="s">
        <v>85</v>
      </c>
      <c r="G8305">
        <v>3870.4396696692602</v>
      </c>
      <c r="H8305">
        <v>0</v>
      </c>
      <c r="I8305">
        <v>-6.5126049917059596</v>
      </c>
      <c r="J8305" s="1">
        <v>0</v>
      </c>
      <c r="K8305" s="1">
        <v>13.180327868852499</v>
      </c>
    </row>
    <row r="8306" spans="1:11">
      <c r="A8306" t="s">
        <v>36</v>
      </c>
      <c r="B8306" t="s">
        <v>131</v>
      </c>
      <c r="C8306" t="s">
        <v>99</v>
      </c>
      <c r="D8306" t="s">
        <v>100</v>
      </c>
      <c r="E8306">
        <v>10</v>
      </c>
      <c r="F8306" t="s">
        <v>85</v>
      </c>
      <c r="G8306">
        <v>3870.4396696692602</v>
      </c>
      <c r="H8306">
        <v>1</v>
      </c>
      <c r="I8306">
        <v>39.152782714864102</v>
      </c>
      <c r="J8306" s="1">
        <v>13.180327868852499</v>
      </c>
      <c r="K8306" s="1">
        <v>150</v>
      </c>
    </row>
    <row r="8307" spans="1:11">
      <c r="A8307" t="s">
        <v>36</v>
      </c>
      <c r="B8307" t="s">
        <v>131</v>
      </c>
      <c r="C8307" t="s">
        <v>99</v>
      </c>
      <c r="D8307" t="s">
        <v>100</v>
      </c>
      <c r="E8307">
        <v>10</v>
      </c>
      <c r="F8307" t="s">
        <v>89</v>
      </c>
      <c r="G8307">
        <v>3870.4396696692602</v>
      </c>
      <c r="H8307">
        <v>0</v>
      </c>
      <c r="I8307">
        <v>6.5237614960793797</v>
      </c>
      <c r="J8307" s="1">
        <v>0</v>
      </c>
      <c r="K8307" s="1">
        <v>150</v>
      </c>
    </row>
    <row r="8308" spans="1:11">
      <c r="A8308" t="s">
        <v>36</v>
      </c>
      <c r="B8308" t="s">
        <v>131</v>
      </c>
      <c r="C8308" t="s">
        <v>99</v>
      </c>
      <c r="D8308" t="s">
        <v>100</v>
      </c>
      <c r="E8308">
        <v>10</v>
      </c>
      <c r="F8308" t="s">
        <v>55</v>
      </c>
      <c r="G8308">
        <v>3870.4396696692602</v>
      </c>
      <c r="H8308">
        <v>0</v>
      </c>
      <c r="I8308">
        <v>-463.88330853015202</v>
      </c>
      <c r="J8308" s="1">
        <v>0</v>
      </c>
      <c r="K8308" s="1">
        <v>150</v>
      </c>
    </row>
    <row r="8309" spans="1:11">
      <c r="A8309" t="s">
        <v>36</v>
      </c>
      <c r="B8309" t="s">
        <v>131</v>
      </c>
      <c r="C8309" t="s">
        <v>99</v>
      </c>
      <c r="D8309" t="s">
        <v>100</v>
      </c>
      <c r="E8309">
        <v>10</v>
      </c>
      <c r="F8309" t="s">
        <v>61</v>
      </c>
      <c r="G8309">
        <v>3870.4396696692602</v>
      </c>
      <c r="H8309">
        <v>0</v>
      </c>
      <c r="I8309">
        <v>-46.966307181500703</v>
      </c>
      <c r="J8309" s="1">
        <v>0</v>
      </c>
      <c r="K8309" s="1">
        <v>150</v>
      </c>
    </row>
    <row r="8310" spans="1:11">
      <c r="A8310" t="s">
        <v>36</v>
      </c>
      <c r="B8310" t="s">
        <v>131</v>
      </c>
      <c r="C8310" t="s">
        <v>99</v>
      </c>
      <c r="D8310" t="s">
        <v>100</v>
      </c>
      <c r="E8310">
        <v>10</v>
      </c>
      <c r="F8310" t="s">
        <v>60</v>
      </c>
      <c r="G8310">
        <v>3870.4396696692602</v>
      </c>
      <c r="H8310">
        <v>0</v>
      </c>
      <c r="I8310">
        <v>185.32943282934599</v>
      </c>
      <c r="J8310" s="1">
        <v>0</v>
      </c>
      <c r="K8310" s="1">
        <v>150</v>
      </c>
    </row>
    <row r="8311" spans="1:11">
      <c r="A8311" t="s">
        <v>36</v>
      </c>
      <c r="B8311" t="s">
        <v>131</v>
      </c>
      <c r="C8311" t="s">
        <v>99</v>
      </c>
      <c r="D8311" t="s">
        <v>100</v>
      </c>
      <c r="E8311">
        <v>10</v>
      </c>
      <c r="F8311" t="s">
        <v>57</v>
      </c>
      <c r="G8311">
        <v>3870.4396696692602</v>
      </c>
      <c r="H8311">
        <v>0</v>
      </c>
      <c r="I8311">
        <v>-282.71753790473701</v>
      </c>
      <c r="J8311" s="1">
        <v>0</v>
      </c>
      <c r="K8311" s="1">
        <v>150</v>
      </c>
    </row>
    <row r="8312" spans="1:11">
      <c r="A8312" t="s">
        <v>36</v>
      </c>
      <c r="B8312" t="s">
        <v>131</v>
      </c>
      <c r="C8312" t="s">
        <v>99</v>
      </c>
      <c r="D8312" t="s">
        <v>100</v>
      </c>
      <c r="E8312">
        <v>10</v>
      </c>
      <c r="F8312" t="s">
        <v>59</v>
      </c>
      <c r="G8312">
        <v>3870.4396696692602</v>
      </c>
      <c r="H8312">
        <v>0</v>
      </c>
      <c r="I8312">
        <v>-2.6642108503767399</v>
      </c>
      <c r="J8312" s="1">
        <v>0</v>
      </c>
      <c r="K8312" s="1">
        <v>150</v>
      </c>
    </row>
    <row r="8313" spans="1:11">
      <c r="A8313" t="s">
        <v>36</v>
      </c>
      <c r="B8313" t="s">
        <v>131</v>
      </c>
      <c r="C8313" t="s">
        <v>99</v>
      </c>
      <c r="D8313" t="s">
        <v>100</v>
      </c>
      <c r="E8313">
        <v>10</v>
      </c>
      <c r="F8313" t="s">
        <v>83</v>
      </c>
      <c r="G8313">
        <v>3870.4396696692602</v>
      </c>
      <c r="H8313">
        <v>0</v>
      </c>
      <c r="I8313">
        <v>-37.210881445112697</v>
      </c>
      <c r="J8313" s="1">
        <v>0</v>
      </c>
      <c r="K8313" s="1">
        <v>150</v>
      </c>
    </row>
    <row r="8314" spans="1:11">
      <c r="A8314" t="s">
        <v>36</v>
      </c>
      <c r="B8314" t="s">
        <v>131</v>
      </c>
      <c r="C8314" t="s">
        <v>99</v>
      </c>
      <c r="D8314" t="s">
        <v>100</v>
      </c>
      <c r="E8314">
        <v>10</v>
      </c>
      <c r="F8314" t="s">
        <v>65</v>
      </c>
      <c r="G8314">
        <v>3870.4396696692602</v>
      </c>
      <c r="H8314">
        <v>0</v>
      </c>
      <c r="I8314">
        <v>-532.368666116035</v>
      </c>
      <c r="J8314" s="1">
        <v>0</v>
      </c>
      <c r="K8314" s="1">
        <v>150</v>
      </c>
    </row>
    <row r="8315" spans="1:11">
      <c r="A8315" t="s">
        <v>36</v>
      </c>
      <c r="B8315" t="s">
        <v>131</v>
      </c>
      <c r="C8315" t="s">
        <v>99</v>
      </c>
      <c r="D8315" t="s">
        <v>100</v>
      </c>
      <c r="E8315">
        <v>10</v>
      </c>
      <c r="F8315" t="s">
        <v>64</v>
      </c>
      <c r="G8315">
        <v>3870.4396696692602</v>
      </c>
      <c r="H8315">
        <v>0</v>
      </c>
      <c r="I8315">
        <v>760.374081028859</v>
      </c>
      <c r="J8315" s="1">
        <v>0</v>
      </c>
      <c r="K8315" s="1">
        <v>150</v>
      </c>
    </row>
    <row r="8316" spans="1:11">
      <c r="A8316" t="s">
        <v>36</v>
      </c>
      <c r="B8316" t="s">
        <v>131</v>
      </c>
      <c r="C8316" t="s">
        <v>99</v>
      </c>
      <c r="D8316" t="s">
        <v>100</v>
      </c>
      <c r="E8316">
        <v>10</v>
      </c>
      <c r="F8316" t="s">
        <v>17</v>
      </c>
      <c r="G8316">
        <v>3870.4396696692602</v>
      </c>
      <c r="H8316">
        <v>0</v>
      </c>
      <c r="I8316">
        <v>-552.67149810211799</v>
      </c>
      <c r="J8316" s="1">
        <v>0</v>
      </c>
      <c r="K8316" s="1">
        <v>150</v>
      </c>
    </row>
    <row r="8317" spans="1:11">
      <c r="A8317" t="s">
        <v>36</v>
      </c>
      <c r="B8317" t="s">
        <v>131</v>
      </c>
      <c r="C8317" t="s">
        <v>99</v>
      </c>
      <c r="D8317" t="s">
        <v>100</v>
      </c>
      <c r="E8317">
        <v>10</v>
      </c>
      <c r="F8317" t="s">
        <v>63</v>
      </c>
      <c r="G8317">
        <v>3870.4396696692602</v>
      </c>
      <c r="H8317">
        <v>0</v>
      </c>
      <c r="I8317">
        <v>168.11678659098101</v>
      </c>
      <c r="J8317" s="1">
        <v>0</v>
      </c>
      <c r="K8317" s="1">
        <v>150</v>
      </c>
    </row>
    <row r="8318" spans="1:11">
      <c r="A8318" t="s">
        <v>36</v>
      </c>
      <c r="B8318" t="s">
        <v>131</v>
      </c>
      <c r="C8318" t="s">
        <v>99</v>
      </c>
      <c r="D8318" t="s">
        <v>100</v>
      </c>
      <c r="E8318">
        <v>10</v>
      </c>
      <c r="F8318" t="s">
        <v>72</v>
      </c>
      <c r="G8318">
        <v>3870.4396696692602</v>
      </c>
      <c r="H8318">
        <v>0</v>
      </c>
      <c r="I8318">
        <v>-833.43637651199595</v>
      </c>
      <c r="J8318" s="1">
        <v>0</v>
      </c>
      <c r="K8318" s="1">
        <v>150</v>
      </c>
    </row>
    <row r="8319" spans="1:11">
      <c r="A8319" t="s">
        <v>36</v>
      </c>
      <c r="B8319" t="s">
        <v>131</v>
      </c>
      <c r="C8319" t="s">
        <v>99</v>
      </c>
      <c r="D8319" t="s">
        <v>100</v>
      </c>
      <c r="E8319">
        <v>11</v>
      </c>
      <c r="F8319" t="s">
        <v>62</v>
      </c>
      <c r="G8319">
        <v>3855.8123594839499</v>
      </c>
      <c r="H8319">
        <v>0</v>
      </c>
      <c r="I8319">
        <v>223.112402794622</v>
      </c>
      <c r="J8319" s="1">
        <v>0</v>
      </c>
      <c r="K8319" s="1">
        <v>150</v>
      </c>
    </row>
    <row r="8320" spans="1:11">
      <c r="A8320" t="s">
        <v>36</v>
      </c>
      <c r="B8320" t="s">
        <v>131</v>
      </c>
      <c r="C8320" t="s">
        <v>99</v>
      </c>
      <c r="D8320" t="s">
        <v>100</v>
      </c>
      <c r="E8320">
        <v>11</v>
      </c>
      <c r="F8320" t="s">
        <v>90</v>
      </c>
      <c r="G8320">
        <v>3855.8123594839499</v>
      </c>
      <c r="H8320">
        <v>0</v>
      </c>
      <c r="I8320">
        <v>21.994678045149101</v>
      </c>
      <c r="J8320" s="1">
        <v>0</v>
      </c>
      <c r="K8320" s="1">
        <v>150</v>
      </c>
    </row>
    <row r="8321" spans="1:11">
      <c r="A8321" t="s">
        <v>36</v>
      </c>
      <c r="B8321" t="s">
        <v>131</v>
      </c>
      <c r="C8321" t="s">
        <v>99</v>
      </c>
      <c r="D8321" t="s">
        <v>100</v>
      </c>
      <c r="E8321">
        <v>11</v>
      </c>
      <c r="F8321" t="s">
        <v>94</v>
      </c>
      <c r="G8321">
        <v>3855.8123594839499</v>
      </c>
      <c r="H8321">
        <v>0</v>
      </c>
      <c r="I8321">
        <v>18.837324746748401</v>
      </c>
      <c r="J8321" s="1">
        <v>0</v>
      </c>
      <c r="K8321" s="1">
        <v>150</v>
      </c>
    </row>
    <row r="8322" spans="1:11">
      <c r="A8322" t="s">
        <v>36</v>
      </c>
      <c r="B8322" t="s">
        <v>131</v>
      </c>
      <c r="C8322" t="s">
        <v>99</v>
      </c>
      <c r="D8322" t="s">
        <v>100</v>
      </c>
      <c r="E8322">
        <v>11</v>
      </c>
      <c r="F8322" t="s">
        <v>96</v>
      </c>
      <c r="G8322">
        <v>3855.8123594839499</v>
      </c>
      <c r="H8322">
        <v>0</v>
      </c>
      <c r="I8322">
        <v>3.2389387746647098</v>
      </c>
      <c r="J8322" s="1">
        <v>0</v>
      </c>
      <c r="K8322" s="1">
        <v>150</v>
      </c>
    </row>
    <row r="8323" spans="1:11">
      <c r="A8323" t="s">
        <v>36</v>
      </c>
      <c r="B8323" t="s">
        <v>131</v>
      </c>
      <c r="C8323" t="s">
        <v>99</v>
      </c>
      <c r="D8323" t="s">
        <v>100</v>
      </c>
      <c r="E8323">
        <v>11</v>
      </c>
      <c r="F8323" t="s">
        <v>66</v>
      </c>
      <c r="G8323">
        <v>3855.8123594839499</v>
      </c>
      <c r="H8323">
        <v>0</v>
      </c>
      <c r="I8323">
        <v>-536.32500881051806</v>
      </c>
      <c r="J8323" s="1">
        <v>0</v>
      </c>
      <c r="K8323" s="1">
        <v>150</v>
      </c>
    </row>
    <row r="8324" spans="1:11">
      <c r="A8324" t="s">
        <v>36</v>
      </c>
      <c r="B8324" t="s">
        <v>131</v>
      </c>
      <c r="C8324" t="s">
        <v>99</v>
      </c>
      <c r="D8324" t="s">
        <v>100</v>
      </c>
      <c r="E8324">
        <v>11</v>
      </c>
      <c r="F8324" t="s">
        <v>56</v>
      </c>
      <c r="G8324">
        <v>3855.8123594839499</v>
      </c>
      <c r="H8324">
        <v>0</v>
      </c>
      <c r="I8324">
        <v>-403.79467794730698</v>
      </c>
      <c r="J8324" s="1">
        <v>0</v>
      </c>
      <c r="K8324" s="1">
        <v>150</v>
      </c>
    </row>
    <row r="8325" spans="1:11">
      <c r="A8325" t="s">
        <v>36</v>
      </c>
      <c r="B8325" t="s">
        <v>131</v>
      </c>
      <c r="C8325" t="s">
        <v>99</v>
      </c>
      <c r="D8325" t="s">
        <v>100</v>
      </c>
      <c r="E8325">
        <v>11</v>
      </c>
      <c r="F8325" t="s">
        <v>82</v>
      </c>
      <c r="G8325">
        <v>3855.8123594839499</v>
      </c>
      <c r="H8325">
        <v>0</v>
      </c>
      <c r="I8325">
        <v>-78.573526994335893</v>
      </c>
      <c r="J8325" s="1">
        <v>0</v>
      </c>
      <c r="K8325" s="1">
        <v>150</v>
      </c>
    </row>
    <row r="8326" spans="1:11">
      <c r="A8326" t="s">
        <v>36</v>
      </c>
      <c r="B8326" t="s">
        <v>131</v>
      </c>
      <c r="C8326" t="s">
        <v>99</v>
      </c>
      <c r="D8326" t="s">
        <v>100</v>
      </c>
      <c r="E8326">
        <v>11</v>
      </c>
      <c r="F8326" t="s">
        <v>88</v>
      </c>
      <c r="G8326">
        <v>3855.8123594839499</v>
      </c>
      <c r="H8326">
        <v>0</v>
      </c>
      <c r="I8326">
        <v>5.1147167410593397</v>
      </c>
      <c r="J8326" s="1">
        <v>0</v>
      </c>
      <c r="K8326" s="1">
        <v>150</v>
      </c>
    </row>
    <row r="8327" spans="1:11">
      <c r="A8327" t="s">
        <v>36</v>
      </c>
      <c r="B8327" t="s">
        <v>131</v>
      </c>
      <c r="C8327" t="s">
        <v>99</v>
      </c>
      <c r="D8327" t="s">
        <v>100</v>
      </c>
      <c r="E8327">
        <v>11</v>
      </c>
      <c r="F8327" t="s">
        <v>87</v>
      </c>
      <c r="G8327">
        <v>3855.8123594839499</v>
      </c>
      <c r="H8327">
        <v>0</v>
      </c>
      <c r="I8327">
        <v>9.8138418535112404</v>
      </c>
      <c r="J8327" s="1">
        <v>0</v>
      </c>
      <c r="K8327" s="1">
        <v>150</v>
      </c>
    </row>
    <row r="8328" spans="1:11">
      <c r="A8328" t="s">
        <v>36</v>
      </c>
      <c r="B8328" t="s">
        <v>131</v>
      </c>
      <c r="C8328" t="s">
        <v>99</v>
      </c>
      <c r="D8328" t="s">
        <v>100</v>
      </c>
      <c r="E8328">
        <v>11</v>
      </c>
      <c r="F8328" t="s">
        <v>85</v>
      </c>
      <c r="G8328">
        <v>3855.8123594839499</v>
      </c>
      <c r="H8328">
        <v>0</v>
      </c>
      <c r="I8328">
        <v>-5.8206532703360097</v>
      </c>
      <c r="J8328" s="1">
        <v>0</v>
      </c>
      <c r="K8328" s="1">
        <v>150</v>
      </c>
    </row>
    <row r="8329" spans="1:11">
      <c r="A8329" t="s">
        <v>36</v>
      </c>
      <c r="B8329" t="s">
        <v>131</v>
      </c>
      <c r="C8329" t="s">
        <v>99</v>
      </c>
      <c r="D8329" t="s">
        <v>100</v>
      </c>
      <c r="E8329">
        <v>11</v>
      </c>
      <c r="F8329" t="s">
        <v>89</v>
      </c>
      <c r="G8329">
        <v>3855.8123594839499</v>
      </c>
      <c r="H8329">
        <v>0</v>
      </c>
      <c r="I8329">
        <v>4.9855803947375597</v>
      </c>
      <c r="J8329" s="1">
        <v>0</v>
      </c>
      <c r="K8329" s="1">
        <v>150</v>
      </c>
    </row>
    <row r="8330" spans="1:11">
      <c r="A8330" t="s">
        <v>36</v>
      </c>
      <c r="B8330" t="s">
        <v>131</v>
      </c>
      <c r="C8330" t="s">
        <v>99</v>
      </c>
      <c r="D8330" t="s">
        <v>100</v>
      </c>
      <c r="E8330">
        <v>11</v>
      </c>
      <c r="F8330" t="s">
        <v>55</v>
      </c>
      <c r="G8330">
        <v>3855.8123594839499</v>
      </c>
      <c r="H8330">
        <v>0</v>
      </c>
      <c r="I8330">
        <v>-465.83201927741902</v>
      </c>
      <c r="J8330" s="1">
        <v>0</v>
      </c>
      <c r="K8330" s="1">
        <v>150</v>
      </c>
    </row>
    <row r="8331" spans="1:11">
      <c r="A8331" t="s">
        <v>36</v>
      </c>
      <c r="B8331" t="s">
        <v>131</v>
      </c>
      <c r="C8331" t="s">
        <v>99</v>
      </c>
      <c r="D8331" t="s">
        <v>100</v>
      </c>
      <c r="E8331">
        <v>11</v>
      </c>
      <c r="F8331" t="s">
        <v>61</v>
      </c>
      <c r="G8331">
        <v>3855.8123594839499</v>
      </c>
      <c r="H8331">
        <v>0</v>
      </c>
      <c r="I8331">
        <v>-15.872211188704499</v>
      </c>
      <c r="J8331" s="1">
        <v>0</v>
      </c>
      <c r="K8331" s="1">
        <v>150</v>
      </c>
    </row>
    <row r="8332" spans="1:11">
      <c r="A8332" t="s">
        <v>36</v>
      </c>
      <c r="B8332" t="s">
        <v>131</v>
      </c>
      <c r="C8332" t="s">
        <v>99</v>
      </c>
      <c r="D8332" t="s">
        <v>100</v>
      </c>
      <c r="E8332">
        <v>11</v>
      </c>
      <c r="F8332" t="s">
        <v>60</v>
      </c>
      <c r="G8332">
        <v>3855.8123594839499</v>
      </c>
      <c r="H8332">
        <v>0</v>
      </c>
      <c r="I8332">
        <v>217.398609082126</v>
      </c>
      <c r="J8332" s="1">
        <v>0</v>
      </c>
      <c r="K8332" s="1">
        <v>150</v>
      </c>
    </row>
    <row r="8333" spans="1:11">
      <c r="A8333" t="s">
        <v>36</v>
      </c>
      <c r="B8333" t="s">
        <v>131</v>
      </c>
      <c r="C8333" t="s">
        <v>99</v>
      </c>
      <c r="D8333" t="s">
        <v>100</v>
      </c>
      <c r="E8333">
        <v>11</v>
      </c>
      <c r="F8333" t="s">
        <v>57</v>
      </c>
      <c r="G8333">
        <v>3855.8123594839499</v>
      </c>
      <c r="H8333">
        <v>0</v>
      </c>
      <c r="I8333">
        <v>-290.86833072923298</v>
      </c>
      <c r="J8333" s="1">
        <v>0</v>
      </c>
      <c r="K8333" s="1">
        <v>150</v>
      </c>
    </row>
    <row r="8334" spans="1:11">
      <c r="A8334" t="s">
        <v>36</v>
      </c>
      <c r="B8334" t="s">
        <v>131</v>
      </c>
      <c r="C8334" t="s">
        <v>99</v>
      </c>
      <c r="D8334" t="s">
        <v>100</v>
      </c>
      <c r="E8334">
        <v>11</v>
      </c>
      <c r="F8334" t="s">
        <v>59</v>
      </c>
      <c r="G8334">
        <v>3855.8123594839499</v>
      </c>
      <c r="H8334">
        <v>0</v>
      </c>
      <c r="I8334">
        <v>15.846798463681001</v>
      </c>
      <c r="J8334" s="1">
        <v>0</v>
      </c>
      <c r="K8334" s="1">
        <v>150</v>
      </c>
    </row>
    <row r="8335" spans="1:11">
      <c r="A8335" t="s">
        <v>36</v>
      </c>
      <c r="B8335" t="s">
        <v>131</v>
      </c>
      <c r="C8335" t="s">
        <v>99</v>
      </c>
      <c r="D8335" t="s">
        <v>100</v>
      </c>
      <c r="E8335">
        <v>11</v>
      </c>
      <c r="F8335" t="s">
        <v>83</v>
      </c>
      <c r="G8335">
        <v>3855.8123594839499</v>
      </c>
      <c r="H8335">
        <v>0</v>
      </c>
      <c r="I8335">
        <v>-34.577020789035998</v>
      </c>
      <c r="J8335" s="1">
        <v>0</v>
      </c>
      <c r="K8335" s="1">
        <v>150</v>
      </c>
    </row>
    <row r="8336" spans="1:11">
      <c r="A8336" t="s">
        <v>36</v>
      </c>
      <c r="B8336" t="s">
        <v>131</v>
      </c>
      <c r="C8336" t="s">
        <v>99</v>
      </c>
      <c r="D8336" t="s">
        <v>100</v>
      </c>
      <c r="E8336">
        <v>11</v>
      </c>
      <c r="F8336" t="s">
        <v>65</v>
      </c>
      <c r="G8336">
        <v>3855.8123594839499</v>
      </c>
      <c r="H8336">
        <v>0</v>
      </c>
      <c r="I8336">
        <v>-535.11723760585198</v>
      </c>
      <c r="J8336" s="1">
        <v>0</v>
      </c>
      <c r="K8336" s="1">
        <v>150</v>
      </c>
    </row>
    <row r="8337" spans="1:11">
      <c r="A8337" t="s">
        <v>36</v>
      </c>
      <c r="B8337" t="s">
        <v>131</v>
      </c>
      <c r="C8337" t="s">
        <v>99</v>
      </c>
      <c r="D8337" t="s">
        <v>100</v>
      </c>
      <c r="E8337">
        <v>11</v>
      </c>
      <c r="F8337" t="s">
        <v>64</v>
      </c>
      <c r="G8337">
        <v>3855.8123594839499</v>
      </c>
      <c r="H8337">
        <v>0</v>
      </c>
      <c r="I8337">
        <v>769.64942210055904</v>
      </c>
      <c r="J8337" s="1">
        <v>0</v>
      </c>
      <c r="K8337" s="1">
        <v>150</v>
      </c>
    </row>
    <row r="8338" spans="1:11">
      <c r="A8338" t="s">
        <v>36</v>
      </c>
      <c r="B8338" t="s">
        <v>131</v>
      </c>
      <c r="C8338" t="s">
        <v>99</v>
      </c>
      <c r="D8338" t="s">
        <v>100</v>
      </c>
      <c r="E8338">
        <v>11</v>
      </c>
      <c r="F8338" t="s">
        <v>17</v>
      </c>
      <c r="G8338">
        <v>3855.8123594839499</v>
      </c>
      <c r="H8338">
        <v>0</v>
      </c>
      <c r="I8338">
        <v>-561.68505713982699</v>
      </c>
      <c r="J8338" s="1">
        <v>0</v>
      </c>
      <c r="K8338" s="1">
        <v>150</v>
      </c>
    </row>
    <row r="8339" spans="1:11">
      <c r="A8339" t="s">
        <v>36</v>
      </c>
      <c r="B8339" t="s">
        <v>131</v>
      </c>
      <c r="C8339" t="s">
        <v>99</v>
      </c>
      <c r="D8339" t="s">
        <v>100</v>
      </c>
      <c r="E8339">
        <v>11</v>
      </c>
      <c r="F8339" t="s">
        <v>63</v>
      </c>
      <c r="G8339">
        <v>3855.8123594839499</v>
      </c>
      <c r="H8339">
        <v>0</v>
      </c>
      <c r="I8339">
        <v>172.03273571207399</v>
      </c>
      <c r="J8339" s="1">
        <v>0</v>
      </c>
      <c r="K8339" s="1">
        <v>150</v>
      </c>
    </row>
    <row r="8340" spans="1:11">
      <c r="A8340" t="s">
        <v>36</v>
      </c>
      <c r="B8340" t="s">
        <v>131</v>
      </c>
      <c r="C8340" t="s">
        <v>99</v>
      </c>
      <c r="D8340" t="s">
        <v>100</v>
      </c>
      <c r="E8340">
        <v>11</v>
      </c>
      <c r="F8340" t="s">
        <v>72</v>
      </c>
      <c r="G8340">
        <v>3855.8123594839499</v>
      </c>
      <c r="H8340">
        <v>0</v>
      </c>
      <c r="I8340">
        <v>-822.73794755526501</v>
      </c>
      <c r="J8340" s="1">
        <v>0</v>
      </c>
      <c r="K8340" s="1">
        <v>150</v>
      </c>
    </row>
    <row r="8341" spans="1:11">
      <c r="A8341" t="s">
        <v>36</v>
      </c>
      <c r="B8341" t="s">
        <v>131</v>
      </c>
      <c r="C8341" t="s">
        <v>99</v>
      </c>
      <c r="D8341" t="s">
        <v>100</v>
      </c>
      <c r="E8341">
        <v>12</v>
      </c>
      <c r="F8341" t="s">
        <v>62</v>
      </c>
      <c r="G8341">
        <v>3852.9640568473801</v>
      </c>
      <c r="H8341">
        <v>0</v>
      </c>
      <c r="I8341">
        <v>249.410808610028</v>
      </c>
      <c r="J8341" s="1">
        <v>0</v>
      </c>
      <c r="K8341" s="1">
        <v>150</v>
      </c>
    </row>
    <row r="8342" spans="1:11">
      <c r="A8342" t="s">
        <v>36</v>
      </c>
      <c r="B8342" t="s">
        <v>131</v>
      </c>
      <c r="C8342" t="s">
        <v>99</v>
      </c>
      <c r="D8342" t="s">
        <v>100</v>
      </c>
      <c r="E8342">
        <v>12</v>
      </c>
      <c r="F8342" t="s">
        <v>90</v>
      </c>
      <c r="G8342">
        <v>3852.9640568473801</v>
      </c>
      <c r="H8342">
        <v>0</v>
      </c>
      <c r="I8342">
        <v>18.024579420572699</v>
      </c>
      <c r="J8342" s="1">
        <v>0</v>
      </c>
      <c r="K8342" s="1">
        <v>150</v>
      </c>
    </row>
    <row r="8343" spans="1:11">
      <c r="A8343" t="s">
        <v>36</v>
      </c>
      <c r="B8343" t="s">
        <v>131</v>
      </c>
      <c r="C8343" t="s">
        <v>99</v>
      </c>
      <c r="D8343" t="s">
        <v>100</v>
      </c>
      <c r="E8343">
        <v>12</v>
      </c>
      <c r="F8343" t="s">
        <v>94</v>
      </c>
      <c r="G8343">
        <v>3852.9640568473801</v>
      </c>
      <c r="H8343">
        <v>0</v>
      </c>
      <c r="I8343">
        <v>21.522267575047099</v>
      </c>
      <c r="J8343" s="1">
        <v>0</v>
      </c>
      <c r="K8343" s="1">
        <v>150</v>
      </c>
    </row>
    <row r="8344" spans="1:11">
      <c r="A8344" t="s">
        <v>36</v>
      </c>
      <c r="B8344" t="s">
        <v>131</v>
      </c>
      <c r="C8344" t="s">
        <v>99</v>
      </c>
      <c r="D8344" t="s">
        <v>100</v>
      </c>
      <c r="E8344">
        <v>12</v>
      </c>
      <c r="F8344" t="s">
        <v>96</v>
      </c>
      <c r="G8344">
        <v>3852.9640568473801</v>
      </c>
      <c r="H8344">
        <v>0</v>
      </c>
      <c r="I8344">
        <v>6.4917957457641897</v>
      </c>
      <c r="J8344" s="1">
        <v>0</v>
      </c>
      <c r="K8344" s="1">
        <v>150</v>
      </c>
    </row>
    <row r="8345" spans="1:11">
      <c r="A8345" t="s">
        <v>36</v>
      </c>
      <c r="B8345" t="s">
        <v>131</v>
      </c>
      <c r="C8345" t="s">
        <v>99</v>
      </c>
      <c r="D8345" t="s">
        <v>100</v>
      </c>
      <c r="E8345">
        <v>12</v>
      </c>
      <c r="F8345" t="s">
        <v>66</v>
      </c>
      <c r="G8345">
        <v>3852.9640568473801</v>
      </c>
      <c r="H8345">
        <v>0</v>
      </c>
      <c r="I8345">
        <v>-544.60179799515299</v>
      </c>
      <c r="J8345" s="1">
        <v>0</v>
      </c>
      <c r="K8345" s="1">
        <v>150</v>
      </c>
    </row>
    <row r="8346" spans="1:11">
      <c r="A8346" t="s">
        <v>36</v>
      </c>
      <c r="B8346" t="s">
        <v>131</v>
      </c>
      <c r="C8346" t="s">
        <v>99</v>
      </c>
      <c r="D8346" t="s">
        <v>100</v>
      </c>
      <c r="E8346">
        <v>12</v>
      </c>
      <c r="F8346" t="s">
        <v>56</v>
      </c>
      <c r="G8346">
        <v>3852.9640568473801</v>
      </c>
      <c r="H8346">
        <v>0</v>
      </c>
      <c r="I8346">
        <v>-413.24180973231802</v>
      </c>
      <c r="J8346" s="1">
        <v>0</v>
      </c>
      <c r="K8346" s="1">
        <v>150</v>
      </c>
    </row>
    <row r="8347" spans="1:11">
      <c r="A8347" t="s">
        <v>36</v>
      </c>
      <c r="B8347" t="s">
        <v>131</v>
      </c>
      <c r="C8347" t="s">
        <v>99</v>
      </c>
      <c r="D8347" t="s">
        <v>100</v>
      </c>
      <c r="E8347">
        <v>12</v>
      </c>
      <c r="F8347" t="s">
        <v>82</v>
      </c>
      <c r="G8347">
        <v>3852.9640568473801</v>
      </c>
      <c r="H8347">
        <v>0</v>
      </c>
      <c r="I8347">
        <v>-88.850634265306795</v>
      </c>
      <c r="J8347" s="1">
        <v>0</v>
      </c>
      <c r="K8347" s="1">
        <v>150</v>
      </c>
    </row>
    <row r="8348" spans="1:11">
      <c r="A8348" t="s">
        <v>36</v>
      </c>
      <c r="B8348" t="s">
        <v>131</v>
      </c>
      <c r="C8348" t="s">
        <v>99</v>
      </c>
      <c r="D8348" t="s">
        <v>100</v>
      </c>
      <c r="E8348">
        <v>12</v>
      </c>
      <c r="F8348" t="s">
        <v>88</v>
      </c>
      <c r="G8348">
        <v>3852.9640568473801</v>
      </c>
      <c r="H8348">
        <v>0</v>
      </c>
      <c r="I8348">
        <v>6.5148604004688302</v>
      </c>
      <c r="J8348" s="1">
        <v>0</v>
      </c>
      <c r="K8348" s="1">
        <v>150</v>
      </c>
    </row>
    <row r="8349" spans="1:11">
      <c r="A8349" t="s">
        <v>36</v>
      </c>
      <c r="B8349" t="s">
        <v>131</v>
      </c>
      <c r="C8349" t="s">
        <v>99</v>
      </c>
      <c r="D8349" t="s">
        <v>100</v>
      </c>
      <c r="E8349">
        <v>12</v>
      </c>
      <c r="F8349" t="s">
        <v>87</v>
      </c>
      <c r="G8349">
        <v>3852.9640568473801</v>
      </c>
      <c r="H8349">
        <v>0</v>
      </c>
      <c r="I8349">
        <v>6.5685482820881997</v>
      </c>
      <c r="J8349" s="1">
        <v>0</v>
      </c>
      <c r="K8349" s="1">
        <v>150</v>
      </c>
    </row>
    <row r="8350" spans="1:11">
      <c r="A8350" t="s">
        <v>36</v>
      </c>
      <c r="B8350" t="s">
        <v>131</v>
      </c>
      <c r="C8350" t="s">
        <v>99</v>
      </c>
      <c r="D8350" t="s">
        <v>100</v>
      </c>
      <c r="E8350">
        <v>12</v>
      </c>
      <c r="F8350" t="s">
        <v>85</v>
      </c>
      <c r="G8350">
        <v>3852.9640568473801</v>
      </c>
      <c r="H8350">
        <v>0</v>
      </c>
      <c r="I8350">
        <v>-3.06694345046132</v>
      </c>
      <c r="J8350" s="1">
        <v>0</v>
      </c>
      <c r="K8350" s="1">
        <v>150</v>
      </c>
    </row>
    <row r="8351" spans="1:11">
      <c r="A8351" t="s">
        <v>36</v>
      </c>
      <c r="B8351" t="s">
        <v>131</v>
      </c>
      <c r="C8351" t="s">
        <v>99</v>
      </c>
      <c r="D8351" t="s">
        <v>100</v>
      </c>
      <c r="E8351">
        <v>12</v>
      </c>
      <c r="F8351" t="s">
        <v>89</v>
      </c>
      <c r="G8351">
        <v>3852.9640568473801</v>
      </c>
      <c r="H8351">
        <v>0</v>
      </c>
      <c r="I8351">
        <v>3.9574372220308298</v>
      </c>
      <c r="J8351" s="1">
        <v>0</v>
      </c>
      <c r="K8351" s="1">
        <v>150</v>
      </c>
    </row>
    <row r="8352" spans="1:11">
      <c r="A8352" t="s">
        <v>36</v>
      </c>
      <c r="B8352" t="s">
        <v>131</v>
      </c>
      <c r="C8352" t="s">
        <v>99</v>
      </c>
      <c r="D8352" t="s">
        <v>100</v>
      </c>
      <c r="E8352">
        <v>12</v>
      </c>
      <c r="F8352" t="s">
        <v>55</v>
      </c>
      <c r="G8352">
        <v>3852.9640568473801</v>
      </c>
      <c r="H8352">
        <v>0</v>
      </c>
      <c r="I8352">
        <v>-472.06979273573398</v>
      </c>
      <c r="J8352" s="1">
        <v>0</v>
      </c>
      <c r="K8352" s="1">
        <v>150</v>
      </c>
    </row>
    <row r="8353" spans="1:11">
      <c r="A8353" t="s">
        <v>36</v>
      </c>
      <c r="B8353" t="s">
        <v>131</v>
      </c>
      <c r="C8353" t="s">
        <v>99</v>
      </c>
      <c r="D8353" t="s">
        <v>100</v>
      </c>
      <c r="E8353">
        <v>12</v>
      </c>
      <c r="F8353" t="s">
        <v>61</v>
      </c>
      <c r="G8353">
        <v>3852.9640568473801</v>
      </c>
      <c r="H8353">
        <v>0</v>
      </c>
      <c r="I8353">
        <v>4.5319639197147303</v>
      </c>
      <c r="J8353" s="1">
        <v>0</v>
      </c>
      <c r="K8353" s="1">
        <v>150</v>
      </c>
    </row>
    <row r="8354" spans="1:11">
      <c r="A8354" t="s">
        <v>36</v>
      </c>
      <c r="B8354" t="s">
        <v>131</v>
      </c>
      <c r="C8354" t="s">
        <v>99</v>
      </c>
      <c r="D8354" t="s">
        <v>100</v>
      </c>
      <c r="E8354">
        <v>12</v>
      </c>
      <c r="F8354" t="s">
        <v>60</v>
      </c>
      <c r="G8354">
        <v>3852.9640568473801</v>
      </c>
      <c r="H8354">
        <v>0</v>
      </c>
      <c r="I8354">
        <v>234.03846413289199</v>
      </c>
      <c r="J8354" s="1">
        <v>0</v>
      </c>
      <c r="K8354" s="1">
        <v>150</v>
      </c>
    </row>
    <row r="8355" spans="1:11">
      <c r="A8355" t="s">
        <v>36</v>
      </c>
      <c r="B8355" t="s">
        <v>131</v>
      </c>
      <c r="C8355" t="s">
        <v>99</v>
      </c>
      <c r="D8355" t="s">
        <v>100</v>
      </c>
      <c r="E8355">
        <v>12</v>
      </c>
      <c r="F8355" t="s">
        <v>57</v>
      </c>
      <c r="G8355">
        <v>3852.9640568473801</v>
      </c>
      <c r="H8355">
        <v>0</v>
      </c>
      <c r="I8355">
        <v>-299.49059548881701</v>
      </c>
      <c r="J8355" s="1">
        <v>0</v>
      </c>
      <c r="K8355" s="1">
        <v>150</v>
      </c>
    </row>
    <row r="8356" spans="1:11">
      <c r="A8356" t="s">
        <v>36</v>
      </c>
      <c r="B8356" t="s">
        <v>131</v>
      </c>
      <c r="C8356" t="s">
        <v>99</v>
      </c>
      <c r="D8356" t="s">
        <v>100</v>
      </c>
      <c r="E8356">
        <v>12</v>
      </c>
      <c r="F8356" t="s">
        <v>59</v>
      </c>
      <c r="G8356">
        <v>3852.9640568473801</v>
      </c>
      <c r="H8356">
        <v>0</v>
      </c>
      <c r="I8356">
        <v>22.413667975388499</v>
      </c>
      <c r="J8356" s="1">
        <v>0</v>
      </c>
      <c r="K8356" s="1">
        <v>150</v>
      </c>
    </row>
    <row r="8357" spans="1:11">
      <c r="A8357" t="s">
        <v>36</v>
      </c>
      <c r="B8357" t="s">
        <v>131</v>
      </c>
      <c r="C8357" t="s">
        <v>99</v>
      </c>
      <c r="D8357" t="s">
        <v>100</v>
      </c>
      <c r="E8357">
        <v>12</v>
      </c>
      <c r="F8357" t="s">
        <v>83</v>
      </c>
      <c r="G8357">
        <v>3852.9640568473801</v>
      </c>
      <c r="H8357">
        <v>0</v>
      </c>
      <c r="I8357">
        <v>-38.389286854392999</v>
      </c>
      <c r="J8357" s="1">
        <v>0</v>
      </c>
      <c r="K8357" s="1">
        <v>150</v>
      </c>
    </row>
    <row r="8358" spans="1:11">
      <c r="A8358" t="s">
        <v>36</v>
      </c>
      <c r="B8358" t="s">
        <v>131</v>
      </c>
      <c r="C8358" t="s">
        <v>99</v>
      </c>
      <c r="D8358" t="s">
        <v>100</v>
      </c>
      <c r="E8358">
        <v>12</v>
      </c>
      <c r="F8358" t="s">
        <v>65</v>
      </c>
      <c r="G8358">
        <v>3852.9640568473801</v>
      </c>
      <c r="H8358">
        <v>0</v>
      </c>
      <c r="I8358">
        <v>-536.83567189820803</v>
      </c>
      <c r="J8358" s="1">
        <v>0</v>
      </c>
      <c r="K8358" s="1">
        <v>150</v>
      </c>
    </row>
    <row r="8359" spans="1:11">
      <c r="A8359" t="s">
        <v>36</v>
      </c>
      <c r="B8359" t="s">
        <v>131</v>
      </c>
      <c r="C8359" t="s">
        <v>99</v>
      </c>
      <c r="D8359" t="s">
        <v>100</v>
      </c>
      <c r="E8359">
        <v>12</v>
      </c>
      <c r="F8359" t="s">
        <v>64</v>
      </c>
      <c r="G8359">
        <v>3852.9640568473801</v>
      </c>
      <c r="H8359">
        <v>0</v>
      </c>
      <c r="I8359">
        <v>777.68340307301605</v>
      </c>
      <c r="J8359" s="1">
        <v>0</v>
      </c>
      <c r="K8359" s="1">
        <v>150</v>
      </c>
    </row>
    <row r="8360" spans="1:11">
      <c r="A8360" t="s">
        <v>36</v>
      </c>
      <c r="B8360" t="s">
        <v>131</v>
      </c>
      <c r="C8360" t="s">
        <v>99</v>
      </c>
      <c r="D8360" t="s">
        <v>100</v>
      </c>
      <c r="E8360">
        <v>12</v>
      </c>
      <c r="F8360" t="s">
        <v>17</v>
      </c>
      <c r="G8360">
        <v>3852.9640568473801</v>
      </c>
      <c r="H8360">
        <v>0</v>
      </c>
      <c r="I8360">
        <v>-574.60862493201205</v>
      </c>
      <c r="J8360" s="1">
        <v>0</v>
      </c>
      <c r="K8360" s="1">
        <v>150</v>
      </c>
    </row>
    <row r="8361" spans="1:11">
      <c r="A8361" t="s">
        <v>36</v>
      </c>
      <c r="B8361" t="s">
        <v>131</v>
      </c>
      <c r="C8361" t="s">
        <v>99</v>
      </c>
      <c r="D8361" t="s">
        <v>100</v>
      </c>
      <c r="E8361">
        <v>12</v>
      </c>
      <c r="F8361" t="s">
        <v>63</v>
      </c>
      <c r="G8361">
        <v>3852.9640568473801</v>
      </c>
      <c r="H8361">
        <v>0</v>
      </c>
      <c r="I8361">
        <v>187.600533321396</v>
      </c>
      <c r="J8361" s="1">
        <v>0</v>
      </c>
      <c r="K8361" s="1">
        <v>150</v>
      </c>
    </row>
    <row r="8362" spans="1:11">
      <c r="A8362" t="s">
        <v>36</v>
      </c>
      <c r="B8362" t="s">
        <v>131</v>
      </c>
      <c r="C8362" t="s">
        <v>99</v>
      </c>
      <c r="D8362" t="s">
        <v>100</v>
      </c>
      <c r="E8362">
        <v>12</v>
      </c>
      <c r="F8362" t="s">
        <v>72</v>
      </c>
      <c r="G8362">
        <v>3852.9640568473801</v>
      </c>
      <c r="H8362">
        <v>0</v>
      </c>
      <c r="I8362">
        <v>-819.42764148554295</v>
      </c>
      <c r="J8362" s="1">
        <v>0</v>
      </c>
      <c r="K8362" s="1">
        <v>150</v>
      </c>
    </row>
    <row r="8363" spans="1:11">
      <c r="A8363" t="s">
        <v>36</v>
      </c>
      <c r="B8363" t="s">
        <v>131</v>
      </c>
      <c r="C8363" t="s">
        <v>99</v>
      </c>
      <c r="D8363" t="s">
        <v>100</v>
      </c>
      <c r="E8363">
        <v>13</v>
      </c>
      <c r="F8363" t="s">
        <v>62</v>
      </c>
      <c r="G8363">
        <v>3876.63047201789</v>
      </c>
      <c r="H8363">
        <v>0</v>
      </c>
      <c r="I8363">
        <v>263.59226958883102</v>
      </c>
      <c r="J8363" s="1">
        <v>0</v>
      </c>
      <c r="K8363" s="1">
        <v>150</v>
      </c>
    </row>
    <row r="8364" spans="1:11">
      <c r="A8364" t="s">
        <v>36</v>
      </c>
      <c r="B8364" t="s">
        <v>131</v>
      </c>
      <c r="C8364" t="s">
        <v>99</v>
      </c>
      <c r="D8364" t="s">
        <v>100</v>
      </c>
      <c r="E8364">
        <v>13</v>
      </c>
      <c r="F8364" t="s">
        <v>90</v>
      </c>
      <c r="G8364">
        <v>3876.63047201789</v>
      </c>
      <c r="H8364">
        <v>0</v>
      </c>
      <c r="I8364">
        <v>14.7549275554245</v>
      </c>
      <c r="J8364" s="1">
        <v>0</v>
      </c>
      <c r="K8364" s="1">
        <v>150</v>
      </c>
    </row>
    <row r="8365" spans="1:11">
      <c r="A8365" t="s">
        <v>36</v>
      </c>
      <c r="B8365" t="s">
        <v>131</v>
      </c>
      <c r="C8365" t="s">
        <v>99</v>
      </c>
      <c r="D8365" t="s">
        <v>100</v>
      </c>
      <c r="E8365">
        <v>13</v>
      </c>
      <c r="F8365" t="s">
        <v>94</v>
      </c>
      <c r="G8365">
        <v>3876.63047201789</v>
      </c>
      <c r="H8365">
        <v>0</v>
      </c>
      <c r="I8365">
        <v>22.884726509986798</v>
      </c>
      <c r="J8365" s="1">
        <v>0</v>
      </c>
      <c r="K8365" s="1">
        <v>150</v>
      </c>
    </row>
    <row r="8366" spans="1:11">
      <c r="A8366" t="s">
        <v>36</v>
      </c>
      <c r="B8366" t="s">
        <v>131</v>
      </c>
      <c r="C8366" t="s">
        <v>99</v>
      </c>
      <c r="D8366" t="s">
        <v>100</v>
      </c>
      <c r="E8366">
        <v>13</v>
      </c>
      <c r="F8366" t="s">
        <v>96</v>
      </c>
      <c r="G8366">
        <v>3876.63047201789</v>
      </c>
      <c r="H8366">
        <v>0</v>
      </c>
      <c r="I8366">
        <v>8.9226667982735695</v>
      </c>
      <c r="J8366" s="1">
        <v>0</v>
      </c>
      <c r="K8366" s="1">
        <v>150</v>
      </c>
    </row>
    <row r="8367" spans="1:11">
      <c r="A8367" t="s">
        <v>36</v>
      </c>
      <c r="B8367" t="s">
        <v>131</v>
      </c>
      <c r="C8367" t="s">
        <v>99</v>
      </c>
      <c r="D8367" t="s">
        <v>100</v>
      </c>
      <c r="E8367">
        <v>13</v>
      </c>
      <c r="F8367" t="s">
        <v>66</v>
      </c>
      <c r="G8367">
        <v>3876.63047201789</v>
      </c>
      <c r="H8367">
        <v>0</v>
      </c>
      <c r="I8367">
        <v>-558.23948687942504</v>
      </c>
      <c r="J8367" s="1">
        <v>0</v>
      </c>
      <c r="K8367" s="1">
        <v>150</v>
      </c>
    </row>
    <row r="8368" spans="1:11">
      <c r="A8368" t="s">
        <v>36</v>
      </c>
      <c r="B8368" t="s">
        <v>131</v>
      </c>
      <c r="C8368" t="s">
        <v>99</v>
      </c>
      <c r="D8368" t="s">
        <v>100</v>
      </c>
      <c r="E8368">
        <v>13</v>
      </c>
      <c r="F8368" t="s">
        <v>56</v>
      </c>
      <c r="G8368">
        <v>3876.63047201789</v>
      </c>
      <c r="H8368">
        <v>0</v>
      </c>
      <c r="I8368">
        <v>-426.07508841180498</v>
      </c>
      <c r="J8368" s="1">
        <v>0</v>
      </c>
      <c r="K8368" s="1">
        <v>150</v>
      </c>
    </row>
    <row r="8369" spans="1:11">
      <c r="A8369" t="s">
        <v>36</v>
      </c>
      <c r="B8369" t="s">
        <v>131</v>
      </c>
      <c r="C8369" t="s">
        <v>99</v>
      </c>
      <c r="D8369" t="s">
        <v>100</v>
      </c>
      <c r="E8369">
        <v>13</v>
      </c>
      <c r="F8369" t="s">
        <v>82</v>
      </c>
      <c r="G8369">
        <v>3876.63047201789</v>
      </c>
      <c r="H8369">
        <v>0</v>
      </c>
      <c r="I8369">
        <v>-91.716813202073993</v>
      </c>
      <c r="J8369" s="1">
        <v>0</v>
      </c>
      <c r="K8369" s="1">
        <v>150</v>
      </c>
    </row>
    <row r="8370" spans="1:11">
      <c r="A8370" t="s">
        <v>36</v>
      </c>
      <c r="B8370" t="s">
        <v>131</v>
      </c>
      <c r="C8370" t="s">
        <v>99</v>
      </c>
      <c r="D8370" t="s">
        <v>100</v>
      </c>
      <c r="E8370">
        <v>13</v>
      </c>
      <c r="F8370" t="s">
        <v>88</v>
      </c>
      <c r="G8370">
        <v>3876.63047201789</v>
      </c>
      <c r="H8370">
        <v>0</v>
      </c>
      <c r="I8370">
        <v>7.2723530880964997</v>
      </c>
      <c r="J8370" s="1">
        <v>0</v>
      </c>
      <c r="K8370" s="1">
        <v>150</v>
      </c>
    </row>
    <row r="8371" spans="1:11">
      <c r="A8371" t="s">
        <v>36</v>
      </c>
      <c r="B8371" t="s">
        <v>131</v>
      </c>
      <c r="C8371" t="s">
        <v>99</v>
      </c>
      <c r="D8371" t="s">
        <v>100</v>
      </c>
      <c r="E8371">
        <v>13</v>
      </c>
      <c r="F8371" t="s">
        <v>87</v>
      </c>
      <c r="G8371">
        <v>3876.63047201789</v>
      </c>
      <c r="H8371">
        <v>0</v>
      </c>
      <c r="I8371">
        <v>5.8194824424971197</v>
      </c>
      <c r="J8371" s="1">
        <v>0</v>
      </c>
      <c r="K8371" s="1">
        <v>150</v>
      </c>
    </row>
    <row r="8372" spans="1:11">
      <c r="A8372" t="s">
        <v>36</v>
      </c>
      <c r="B8372" t="s">
        <v>131</v>
      </c>
      <c r="C8372" t="s">
        <v>99</v>
      </c>
      <c r="D8372" t="s">
        <v>100</v>
      </c>
      <c r="E8372">
        <v>13</v>
      </c>
      <c r="F8372" t="s">
        <v>85</v>
      </c>
      <c r="G8372">
        <v>3876.63047201789</v>
      </c>
      <c r="H8372">
        <v>0</v>
      </c>
      <c r="I8372">
        <v>-2.30781361540111</v>
      </c>
      <c r="J8372" s="1">
        <v>0</v>
      </c>
      <c r="K8372" s="1">
        <v>150</v>
      </c>
    </row>
    <row r="8373" spans="1:11">
      <c r="A8373" t="s">
        <v>36</v>
      </c>
      <c r="B8373" t="s">
        <v>131</v>
      </c>
      <c r="C8373" t="s">
        <v>99</v>
      </c>
      <c r="D8373" t="s">
        <v>100</v>
      </c>
      <c r="E8373">
        <v>13</v>
      </c>
      <c r="F8373" t="s">
        <v>89</v>
      </c>
      <c r="G8373">
        <v>3876.63047201789</v>
      </c>
      <c r="H8373">
        <v>0</v>
      </c>
      <c r="I8373">
        <v>3.2653761955617102</v>
      </c>
      <c r="J8373" s="1">
        <v>0</v>
      </c>
      <c r="K8373" s="1">
        <v>150</v>
      </c>
    </row>
    <row r="8374" spans="1:11">
      <c r="A8374" t="s">
        <v>36</v>
      </c>
      <c r="B8374" t="s">
        <v>131</v>
      </c>
      <c r="C8374" t="s">
        <v>99</v>
      </c>
      <c r="D8374" t="s">
        <v>100</v>
      </c>
      <c r="E8374">
        <v>13</v>
      </c>
      <c r="F8374" t="s">
        <v>55</v>
      </c>
      <c r="G8374">
        <v>3876.63047201789</v>
      </c>
      <c r="H8374">
        <v>0</v>
      </c>
      <c r="I8374">
        <v>-483.188457551483</v>
      </c>
      <c r="J8374" s="1">
        <v>0</v>
      </c>
      <c r="K8374" s="1">
        <v>150</v>
      </c>
    </row>
    <row r="8375" spans="1:11">
      <c r="A8375" t="s">
        <v>36</v>
      </c>
      <c r="B8375" t="s">
        <v>131</v>
      </c>
      <c r="C8375" t="s">
        <v>99</v>
      </c>
      <c r="D8375" t="s">
        <v>100</v>
      </c>
      <c r="E8375">
        <v>13</v>
      </c>
      <c r="F8375" t="s">
        <v>61</v>
      </c>
      <c r="G8375">
        <v>3876.63047201789</v>
      </c>
      <c r="H8375">
        <v>0</v>
      </c>
      <c r="I8375">
        <v>14.8236467510542</v>
      </c>
      <c r="J8375" s="1">
        <v>0</v>
      </c>
      <c r="K8375" s="1">
        <v>150</v>
      </c>
    </row>
    <row r="8376" spans="1:11">
      <c r="A8376" t="s">
        <v>36</v>
      </c>
      <c r="B8376" t="s">
        <v>131</v>
      </c>
      <c r="C8376" t="s">
        <v>99</v>
      </c>
      <c r="D8376" t="s">
        <v>100</v>
      </c>
      <c r="E8376">
        <v>13</v>
      </c>
      <c r="F8376" t="s">
        <v>60</v>
      </c>
      <c r="G8376">
        <v>3876.63047201789</v>
      </c>
      <c r="H8376">
        <v>0</v>
      </c>
      <c r="I8376">
        <v>248.12166366882599</v>
      </c>
      <c r="J8376" s="1">
        <v>0</v>
      </c>
      <c r="K8376" s="1">
        <v>150</v>
      </c>
    </row>
    <row r="8377" spans="1:11">
      <c r="A8377" t="s">
        <v>36</v>
      </c>
      <c r="B8377" t="s">
        <v>131</v>
      </c>
      <c r="C8377" t="s">
        <v>99</v>
      </c>
      <c r="D8377" t="s">
        <v>100</v>
      </c>
      <c r="E8377">
        <v>13</v>
      </c>
      <c r="F8377" t="s">
        <v>57</v>
      </c>
      <c r="G8377">
        <v>3876.63047201789</v>
      </c>
      <c r="H8377">
        <v>0</v>
      </c>
      <c r="I8377">
        <v>-310.13600815768802</v>
      </c>
      <c r="J8377" s="1">
        <v>0</v>
      </c>
      <c r="K8377" s="1">
        <v>150</v>
      </c>
    </row>
    <row r="8378" spans="1:11">
      <c r="A8378" t="s">
        <v>36</v>
      </c>
      <c r="B8378" t="s">
        <v>131</v>
      </c>
      <c r="C8378" t="s">
        <v>99</v>
      </c>
      <c r="D8378" t="s">
        <v>100</v>
      </c>
      <c r="E8378">
        <v>13</v>
      </c>
      <c r="F8378" t="s">
        <v>59</v>
      </c>
      <c r="G8378">
        <v>3876.63047201789</v>
      </c>
      <c r="H8378">
        <v>0</v>
      </c>
      <c r="I8378">
        <v>29.6752456002103</v>
      </c>
      <c r="J8378" s="1">
        <v>0</v>
      </c>
      <c r="K8378" s="1">
        <v>150</v>
      </c>
    </row>
    <row r="8379" spans="1:11">
      <c r="A8379" t="s">
        <v>36</v>
      </c>
      <c r="B8379" t="s">
        <v>131</v>
      </c>
      <c r="C8379" t="s">
        <v>99</v>
      </c>
      <c r="D8379" t="s">
        <v>100</v>
      </c>
      <c r="E8379">
        <v>13</v>
      </c>
      <c r="F8379" t="s">
        <v>83</v>
      </c>
      <c r="G8379">
        <v>3876.63047201789</v>
      </c>
      <c r="H8379">
        <v>0</v>
      </c>
      <c r="I8379">
        <v>-33.407100666224402</v>
      </c>
      <c r="J8379" s="1">
        <v>0</v>
      </c>
      <c r="K8379" s="1">
        <v>150</v>
      </c>
    </row>
    <row r="8380" spans="1:11">
      <c r="A8380" t="s">
        <v>36</v>
      </c>
      <c r="B8380" t="s">
        <v>131</v>
      </c>
      <c r="C8380" t="s">
        <v>99</v>
      </c>
      <c r="D8380" t="s">
        <v>100</v>
      </c>
      <c r="E8380">
        <v>13</v>
      </c>
      <c r="F8380" t="s">
        <v>65</v>
      </c>
      <c r="G8380">
        <v>3876.63047201789</v>
      </c>
      <c r="H8380">
        <v>0</v>
      </c>
      <c r="I8380">
        <v>-546.73655080054698</v>
      </c>
      <c r="J8380" s="1">
        <v>0</v>
      </c>
      <c r="K8380" s="1">
        <v>150</v>
      </c>
    </row>
    <row r="8381" spans="1:11">
      <c r="A8381" t="s">
        <v>36</v>
      </c>
      <c r="B8381" t="s">
        <v>131</v>
      </c>
      <c r="C8381" t="s">
        <v>99</v>
      </c>
      <c r="D8381" t="s">
        <v>100</v>
      </c>
      <c r="E8381">
        <v>13</v>
      </c>
      <c r="F8381" t="s">
        <v>64</v>
      </c>
      <c r="G8381">
        <v>3876.63047201789</v>
      </c>
      <c r="H8381">
        <v>0</v>
      </c>
      <c r="I8381">
        <v>780.96599577534096</v>
      </c>
      <c r="J8381" s="1">
        <v>0</v>
      </c>
      <c r="K8381" s="1">
        <v>150</v>
      </c>
    </row>
    <row r="8382" spans="1:11">
      <c r="A8382" t="s">
        <v>36</v>
      </c>
      <c r="B8382" t="s">
        <v>131</v>
      </c>
      <c r="C8382" t="s">
        <v>99</v>
      </c>
      <c r="D8382" t="s">
        <v>100</v>
      </c>
      <c r="E8382">
        <v>13</v>
      </c>
      <c r="F8382" t="s">
        <v>17</v>
      </c>
      <c r="G8382">
        <v>3876.63047201789</v>
      </c>
      <c r="H8382">
        <v>0</v>
      </c>
      <c r="I8382">
        <v>-599.20616434896999</v>
      </c>
      <c r="J8382" s="1">
        <v>0</v>
      </c>
      <c r="K8382" s="1">
        <v>150</v>
      </c>
    </row>
    <row r="8383" spans="1:11">
      <c r="A8383" t="s">
        <v>36</v>
      </c>
      <c r="B8383" t="s">
        <v>131</v>
      </c>
      <c r="C8383" t="s">
        <v>99</v>
      </c>
      <c r="D8383" t="s">
        <v>100</v>
      </c>
      <c r="E8383">
        <v>13</v>
      </c>
      <c r="F8383" t="s">
        <v>63</v>
      </c>
      <c r="G8383">
        <v>3876.63047201789</v>
      </c>
      <c r="H8383">
        <v>0</v>
      </c>
      <c r="I8383">
        <v>199.002055520802</v>
      </c>
      <c r="J8383" s="1">
        <v>0</v>
      </c>
      <c r="K8383" s="1">
        <v>150</v>
      </c>
    </row>
    <row r="8384" spans="1:11">
      <c r="A8384" t="s">
        <v>36</v>
      </c>
      <c r="B8384" t="s">
        <v>131</v>
      </c>
      <c r="C8384" t="s">
        <v>99</v>
      </c>
      <c r="D8384" t="s">
        <v>100</v>
      </c>
      <c r="E8384">
        <v>13</v>
      </c>
      <c r="F8384" t="s">
        <v>72</v>
      </c>
      <c r="G8384">
        <v>3876.63047201789</v>
      </c>
      <c r="H8384">
        <v>0</v>
      </c>
      <c r="I8384">
        <v>-834.35674411584205</v>
      </c>
      <c r="J8384" s="1">
        <v>0</v>
      </c>
      <c r="K8384" s="1">
        <v>150</v>
      </c>
    </row>
    <row r="8385" spans="1:11">
      <c r="A8385" t="s">
        <v>36</v>
      </c>
      <c r="B8385" t="s">
        <v>131</v>
      </c>
      <c r="C8385" t="s">
        <v>99</v>
      </c>
      <c r="D8385" t="s">
        <v>100</v>
      </c>
      <c r="E8385">
        <v>14</v>
      </c>
      <c r="F8385" t="s">
        <v>62</v>
      </c>
      <c r="G8385">
        <v>3859.2922863547301</v>
      </c>
      <c r="H8385">
        <v>0</v>
      </c>
      <c r="I8385">
        <v>266.76976695785999</v>
      </c>
      <c r="J8385" s="1">
        <v>0</v>
      </c>
      <c r="K8385" s="1">
        <v>150</v>
      </c>
    </row>
    <row r="8386" spans="1:11">
      <c r="A8386" t="s">
        <v>36</v>
      </c>
      <c r="B8386" t="s">
        <v>131</v>
      </c>
      <c r="C8386" t="s">
        <v>99</v>
      </c>
      <c r="D8386" t="s">
        <v>100</v>
      </c>
      <c r="E8386">
        <v>14</v>
      </c>
      <c r="F8386" t="s">
        <v>90</v>
      </c>
      <c r="G8386">
        <v>3859.2922863547301</v>
      </c>
      <c r="H8386">
        <v>0</v>
      </c>
      <c r="I8386">
        <v>12.9679159927078</v>
      </c>
      <c r="J8386" s="1">
        <v>0</v>
      </c>
      <c r="K8386" s="1">
        <v>150</v>
      </c>
    </row>
    <row r="8387" spans="1:11">
      <c r="A8387" t="s">
        <v>36</v>
      </c>
      <c r="B8387" t="s">
        <v>131</v>
      </c>
      <c r="C8387" t="s">
        <v>99</v>
      </c>
      <c r="D8387" t="s">
        <v>100</v>
      </c>
      <c r="E8387">
        <v>14</v>
      </c>
      <c r="F8387" t="s">
        <v>94</v>
      </c>
      <c r="G8387">
        <v>3859.2922863547301</v>
      </c>
      <c r="H8387">
        <v>0</v>
      </c>
      <c r="I8387">
        <v>23.713944553050101</v>
      </c>
      <c r="J8387" s="1">
        <v>0</v>
      </c>
      <c r="K8387" s="1">
        <v>150</v>
      </c>
    </row>
    <row r="8388" spans="1:11">
      <c r="A8388" t="s">
        <v>36</v>
      </c>
      <c r="B8388" t="s">
        <v>131</v>
      </c>
      <c r="C8388" t="s">
        <v>99</v>
      </c>
      <c r="D8388" t="s">
        <v>100</v>
      </c>
      <c r="E8388">
        <v>14</v>
      </c>
      <c r="F8388" t="s">
        <v>96</v>
      </c>
      <c r="G8388">
        <v>3859.2922863547301</v>
      </c>
      <c r="H8388">
        <v>0</v>
      </c>
      <c r="I8388">
        <v>10.0362109783658</v>
      </c>
      <c r="J8388" s="1">
        <v>0</v>
      </c>
      <c r="K8388" s="1">
        <v>150</v>
      </c>
    </row>
    <row r="8389" spans="1:11">
      <c r="A8389" t="s">
        <v>36</v>
      </c>
      <c r="B8389" t="s">
        <v>131</v>
      </c>
      <c r="C8389" t="s">
        <v>99</v>
      </c>
      <c r="D8389" t="s">
        <v>100</v>
      </c>
      <c r="E8389">
        <v>14</v>
      </c>
      <c r="F8389" t="s">
        <v>66</v>
      </c>
      <c r="G8389">
        <v>3859.2922863547301</v>
      </c>
      <c r="H8389">
        <v>0</v>
      </c>
      <c r="I8389">
        <v>-550.27260676899095</v>
      </c>
      <c r="J8389" s="1">
        <v>0</v>
      </c>
      <c r="K8389" s="1">
        <v>150</v>
      </c>
    </row>
    <row r="8390" spans="1:11">
      <c r="A8390" t="s">
        <v>36</v>
      </c>
      <c r="B8390" t="s">
        <v>131</v>
      </c>
      <c r="C8390" t="s">
        <v>99</v>
      </c>
      <c r="D8390" t="s">
        <v>100</v>
      </c>
      <c r="E8390">
        <v>14</v>
      </c>
      <c r="F8390" t="s">
        <v>56</v>
      </c>
      <c r="G8390">
        <v>3859.2922863547301</v>
      </c>
      <c r="H8390">
        <v>0</v>
      </c>
      <c r="I8390">
        <v>-417.495348298176</v>
      </c>
      <c r="J8390" s="1">
        <v>0</v>
      </c>
      <c r="K8390" s="1">
        <v>150</v>
      </c>
    </row>
    <row r="8391" spans="1:11">
      <c r="A8391" t="s">
        <v>36</v>
      </c>
      <c r="B8391" t="s">
        <v>131</v>
      </c>
      <c r="C8391" t="s">
        <v>99</v>
      </c>
      <c r="D8391" t="s">
        <v>100</v>
      </c>
      <c r="E8391">
        <v>14</v>
      </c>
      <c r="F8391" t="s">
        <v>82</v>
      </c>
      <c r="G8391">
        <v>3859.2922863547301</v>
      </c>
      <c r="H8391">
        <v>0</v>
      </c>
      <c r="I8391">
        <v>-95.813106524034097</v>
      </c>
      <c r="J8391" s="1">
        <v>0</v>
      </c>
      <c r="K8391" s="1">
        <v>150</v>
      </c>
    </row>
    <row r="8392" spans="1:11">
      <c r="A8392" t="s">
        <v>36</v>
      </c>
      <c r="B8392" t="s">
        <v>131</v>
      </c>
      <c r="C8392" t="s">
        <v>99</v>
      </c>
      <c r="D8392" t="s">
        <v>100</v>
      </c>
      <c r="E8392">
        <v>14</v>
      </c>
      <c r="F8392" t="s">
        <v>88</v>
      </c>
      <c r="G8392">
        <v>3859.2922863547301</v>
      </c>
      <c r="H8392">
        <v>0</v>
      </c>
      <c r="I8392">
        <v>6.8360113102609903</v>
      </c>
      <c r="J8392" s="1">
        <v>0</v>
      </c>
      <c r="K8392" s="1">
        <v>150</v>
      </c>
    </row>
    <row r="8393" spans="1:11">
      <c r="A8393" t="s">
        <v>36</v>
      </c>
      <c r="B8393" t="s">
        <v>131</v>
      </c>
      <c r="C8393" t="s">
        <v>99</v>
      </c>
      <c r="D8393" t="s">
        <v>100</v>
      </c>
      <c r="E8393">
        <v>14</v>
      </c>
      <c r="F8393" t="s">
        <v>87</v>
      </c>
      <c r="G8393">
        <v>3859.2922863547301</v>
      </c>
      <c r="H8393">
        <v>0</v>
      </c>
      <c r="I8393">
        <v>8.2180485817437905</v>
      </c>
      <c r="J8393" s="1">
        <v>0</v>
      </c>
      <c r="K8393" s="1">
        <v>150</v>
      </c>
    </row>
    <row r="8394" spans="1:11">
      <c r="A8394" t="s">
        <v>36</v>
      </c>
      <c r="B8394" t="s">
        <v>131</v>
      </c>
      <c r="C8394" t="s">
        <v>99</v>
      </c>
      <c r="D8394" t="s">
        <v>100</v>
      </c>
      <c r="E8394">
        <v>14</v>
      </c>
      <c r="F8394" t="s">
        <v>85</v>
      </c>
      <c r="G8394">
        <v>3859.2922863547301</v>
      </c>
      <c r="H8394">
        <v>0</v>
      </c>
      <c r="I8394">
        <v>-4.3486231200909797</v>
      </c>
      <c r="J8394" s="1">
        <v>0</v>
      </c>
      <c r="K8394" s="1">
        <v>150</v>
      </c>
    </row>
    <row r="8395" spans="1:11">
      <c r="A8395" t="s">
        <v>36</v>
      </c>
      <c r="B8395" t="s">
        <v>131</v>
      </c>
      <c r="C8395" t="s">
        <v>99</v>
      </c>
      <c r="D8395" t="s">
        <v>100</v>
      </c>
      <c r="E8395">
        <v>14</v>
      </c>
      <c r="F8395" t="s">
        <v>89</v>
      </c>
      <c r="G8395">
        <v>3859.2922863547301</v>
      </c>
      <c r="H8395">
        <v>0</v>
      </c>
      <c r="I8395">
        <v>3.1913067756183602</v>
      </c>
      <c r="J8395" s="1">
        <v>0</v>
      </c>
      <c r="K8395" s="1">
        <v>150</v>
      </c>
    </row>
    <row r="8396" spans="1:11">
      <c r="A8396" t="s">
        <v>36</v>
      </c>
      <c r="B8396" t="s">
        <v>131</v>
      </c>
      <c r="C8396" t="s">
        <v>99</v>
      </c>
      <c r="D8396" t="s">
        <v>100</v>
      </c>
      <c r="E8396">
        <v>14</v>
      </c>
      <c r="F8396" t="s">
        <v>55</v>
      </c>
      <c r="G8396">
        <v>3859.2922863547301</v>
      </c>
      <c r="H8396">
        <v>0</v>
      </c>
      <c r="I8396">
        <v>-469.76603265903401</v>
      </c>
      <c r="J8396" s="1">
        <v>0</v>
      </c>
      <c r="K8396" s="1">
        <v>150</v>
      </c>
    </row>
    <row r="8397" spans="1:11">
      <c r="A8397" t="s">
        <v>36</v>
      </c>
      <c r="B8397" t="s">
        <v>131</v>
      </c>
      <c r="C8397" t="s">
        <v>99</v>
      </c>
      <c r="D8397" t="s">
        <v>100</v>
      </c>
      <c r="E8397">
        <v>14</v>
      </c>
      <c r="F8397" t="s">
        <v>61</v>
      </c>
      <c r="G8397">
        <v>3859.2922863547301</v>
      </c>
      <c r="H8397">
        <v>0</v>
      </c>
      <c r="I8397">
        <v>21.4963248822589</v>
      </c>
      <c r="J8397" s="1">
        <v>0</v>
      </c>
      <c r="K8397" s="1">
        <v>150</v>
      </c>
    </row>
    <row r="8398" spans="1:11">
      <c r="A8398" t="s">
        <v>36</v>
      </c>
      <c r="B8398" t="s">
        <v>131</v>
      </c>
      <c r="C8398" t="s">
        <v>99</v>
      </c>
      <c r="D8398" t="s">
        <v>100</v>
      </c>
      <c r="E8398">
        <v>14</v>
      </c>
      <c r="F8398" t="s">
        <v>60</v>
      </c>
      <c r="G8398">
        <v>3859.2922863547301</v>
      </c>
      <c r="H8398">
        <v>0</v>
      </c>
      <c r="I8398">
        <v>254.881353114815</v>
      </c>
      <c r="J8398" s="1">
        <v>0</v>
      </c>
      <c r="K8398" s="1">
        <v>150</v>
      </c>
    </row>
    <row r="8399" spans="1:11">
      <c r="A8399" t="s">
        <v>36</v>
      </c>
      <c r="B8399" t="s">
        <v>131</v>
      </c>
      <c r="C8399" t="s">
        <v>99</v>
      </c>
      <c r="D8399" t="s">
        <v>100</v>
      </c>
      <c r="E8399">
        <v>14</v>
      </c>
      <c r="F8399" t="s">
        <v>57</v>
      </c>
      <c r="G8399">
        <v>3859.2922863547301</v>
      </c>
      <c r="H8399">
        <v>0</v>
      </c>
      <c r="I8399">
        <v>-300.20999189321202</v>
      </c>
      <c r="J8399" s="1">
        <v>0</v>
      </c>
      <c r="K8399" s="1">
        <v>150</v>
      </c>
    </row>
    <row r="8400" spans="1:11">
      <c r="A8400" t="s">
        <v>36</v>
      </c>
      <c r="B8400" t="s">
        <v>131</v>
      </c>
      <c r="C8400" t="s">
        <v>99</v>
      </c>
      <c r="D8400" t="s">
        <v>100</v>
      </c>
      <c r="E8400">
        <v>14</v>
      </c>
      <c r="F8400" t="s">
        <v>59</v>
      </c>
      <c r="G8400">
        <v>3859.2922863547301</v>
      </c>
      <c r="H8400">
        <v>0</v>
      </c>
      <c r="I8400">
        <v>40.519562255822301</v>
      </c>
      <c r="J8400" s="1">
        <v>0</v>
      </c>
      <c r="K8400" s="1">
        <v>150</v>
      </c>
    </row>
    <row r="8401" spans="1:11">
      <c r="A8401" t="s">
        <v>36</v>
      </c>
      <c r="B8401" t="s">
        <v>131</v>
      </c>
      <c r="C8401" t="s">
        <v>99</v>
      </c>
      <c r="D8401" t="s">
        <v>100</v>
      </c>
      <c r="E8401">
        <v>14</v>
      </c>
      <c r="F8401" t="s">
        <v>83</v>
      </c>
      <c r="G8401">
        <v>3859.2922863547301</v>
      </c>
      <c r="H8401">
        <v>0</v>
      </c>
      <c r="I8401">
        <v>-30.782497127653201</v>
      </c>
      <c r="J8401" s="1">
        <v>0</v>
      </c>
      <c r="K8401" s="1">
        <v>150</v>
      </c>
    </row>
    <row r="8402" spans="1:11">
      <c r="A8402" t="s">
        <v>36</v>
      </c>
      <c r="B8402" t="s">
        <v>131</v>
      </c>
      <c r="C8402" t="s">
        <v>99</v>
      </c>
      <c r="D8402" t="s">
        <v>100</v>
      </c>
      <c r="E8402">
        <v>14</v>
      </c>
      <c r="F8402" t="s">
        <v>65</v>
      </c>
      <c r="G8402">
        <v>3859.2922863547301</v>
      </c>
      <c r="H8402">
        <v>0</v>
      </c>
      <c r="I8402">
        <v>-536.43460607223096</v>
      </c>
      <c r="J8402" s="1">
        <v>0</v>
      </c>
      <c r="K8402" s="1">
        <v>150</v>
      </c>
    </row>
    <row r="8403" spans="1:11">
      <c r="A8403" t="s">
        <v>36</v>
      </c>
      <c r="B8403" t="s">
        <v>131</v>
      </c>
      <c r="C8403" t="s">
        <v>99</v>
      </c>
      <c r="D8403" t="s">
        <v>100</v>
      </c>
      <c r="E8403">
        <v>14</v>
      </c>
      <c r="F8403" t="s">
        <v>64</v>
      </c>
      <c r="G8403">
        <v>3859.2922863547301</v>
      </c>
      <c r="H8403">
        <v>0</v>
      </c>
      <c r="I8403">
        <v>765.83094298803996</v>
      </c>
      <c r="J8403" s="1">
        <v>0</v>
      </c>
      <c r="K8403" s="1">
        <v>150</v>
      </c>
    </row>
    <row r="8404" spans="1:11">
      <c r="A8404" t="s">
        <v>36</v>
      </c>
      <c r="B8404" t="s">
        <v>131</v>
      </c>
      <c r="C8404" t="s">
        <v>99</v>
      </c>
      <c r="D8404" t="s">
        <v>100</v>
      </c>
      <c r="E8404">
        <v>14</v>
      </c>
      <c r="F8404" t="s">
        <v>17</v>
      </c>
      <c r="G8404">
        <v>3859.2922863547301</v>
      </c>
      <c r="H8404">
        <v>0</v>
      </c>
      <c r="I8404">
        <v>-618.93403960431101</v>
      </c>
      <c r="J8404" s="1">
        <v>0</v>
      </c>
      <c r="K8404" s="1">
        <v>150</v>
      </c>
    </row>
    <row r="8405" spans="1:11">
      <c r="A8405" t="s">
        <v>36</v>
      </c>
      <c r="B8405" t="s">
        <v>131</v>
      </c>
      <c r="C8405" t="s">
        <v>99</v>
      </c>
      <c r="D8405" t="s">
        <v>100</v>
      </c>
      <c r="E8405">
        <v>14</v>
      </c>
      <c r="F8405" t="s">
        <v>63</v>
      </c>
      <c r="G8405">
        <v>3859.2922863547301</v>
      </c>
      <c r="H8405">
        <v>0</v>
      </c>
      <c r="I8405">
        <v>208.61106242775301</v>
      </c>
      <c r="J8405" s="1">
        <v>0</v>
      </c>
      <c r="K8405" s="1">
        <v>150</v>
      </c>
    </row>
    <row r="8406" spans="1:11">
      <c r="A8406" t="s">
        <v>36</v>
      </c>
      <c r="B8406" t="s">
        <v>131</v>
      </c>
      <c r="C8406" t="s">
        <v>99</v>
      </c>
      <c r="D8406" t="s">
        <v>100</v>
      </c>
      <c r="E8406">
        <v>14</v>
      </c>
      <c r="F8406" t="s">
        <v>72</v>
      </c>
      <c r="G8406">
        <v>3859.2922863547301</v>
      </c>
      <c r="H8406">
        <v>0</v>
      </c>
      <c r="I8406">
        <v>-825.20566086253496</v>
      </c>
      <c r="J8406" s="1">
        <v>0</v>
      </c>
      <c r="K8406" s="1">
        <v>150</v>
      </c>
    </row>
    <row r="8407" spans="1:11">
      <c r="A8407" t="s">
        <v>36</v>
      </c>
      <c r="B8407" t="s">
        <v>131</v>
      </c>
      <c r="C8407" t="s">
        <v>99</v>
      </c>
      <c r="D8407" t="s">
        <v>100</v>
      </c>
      <c r="E8407">
        <v>15</v>
      </c>
      <c r="F8407" t="s">
        <v>62</v>
      </c>
      <c r="G8407">
        <v>3840.2595920515801</v>
      </c>
      <c r="H8407">
        <v>0</v>
      </c>
      <c r="I8407">
        <v>282.94496996544802</v>
      </c>
      <c r="J8407" s="1">
        <v>0</v>
      </c>
      <c r="K8407" s="1">
        <v>150</v>
      </c>
    </row>
    <row r="8408" spans="1:11">
      <c r="A8408" t="s">
        <v>36</v>
      </c>
      <c r="B8408" t="s">
        <v>131</v>
      </c>
      <c r="C8408" t="s">
        <v>99</v>
      </c>
      <c r="D8408" t="s">
        <v>100</v>
      </c>
      <c r="E8408">
        <v>15</v>
      </c>
      <c r="F8408" t="s">
        <v>90</v>
      </c>
      <c r="G8408">
        <v>3840.2595920515801</v>
      </c>
      <c r="H8408">
        <v>0</v>
      </c>
      <c r="I8408">
        <v>9.2368328082760698</v>
      </c>
      <c r="J8408" s="1">
        <v>0</v>
      </c>
      <c r="K8408" s="1">
        <v>150</v>
      </c>
    </row>
    <row r="8409" spans="1:11">
      <c r="A8409" t="s">
        <v>36</v>
      </c>
      <c r="B8409" t="s">
        <v>131</v>
      </c>
      <c r="C8409" t="s">
        <v>99</v>
      </c>
      <c r="D8409" t="s">
        <v>100</v>
      </c>
      <c r="E8409">
        <v>15</v>
      </c>
      <c r="F8409" t="s">
        <v>94</v>
      </c>
      <c r="G8409">
        <v>3840.2595920515801</v>
      </c>
      <c r="H8409">
        <v>0</v>
      </c>
      <c r="I8409">
        <v>24.693579313838899</v>
      </c>
      <c r="J8409" s="1">
        <v>0</v>
      </c>
      <c r="K8409" s="1">
        <v>150</v>
      </c>
    </row>
    <row r="8410" spans="1:11">
      <c r="A8410" t="s">
        <v>36</v>
      </c>
      <c r="B8410" t="s">
        <v>131</v>
      </c>
      <c r="C8410" t="s">
        <v>99</v>
      </c>
      <c r="D8410" t="s">
        <v>100</v>
      </c>
      <c r="E8410">
        <v>15</v>
      </c>
      <c r="F8410" t="s">
        <v>96</v>
      </c>
      <c r="G8410">
        <v>3840.2595920515801</v>
      </c>
      <c r="H8410">
        <v>0</v>
      </c>
      <c r="I8410">
        <v>12.788536098850299</v>
      </c>
      <c r="J8410" s="1">
        <v>0</v>
      </c>
      <c r="K8410" s="1">
        <v>150</v>
      </c>
    </row>
    <row r="8411" spans="1:11">
      <c r="A8411" t="s">
        <v>36</v>
      </c>
      <c r="B8411" t="s">
        <v>131</v>
      </c>
      <c r="C8411" t="s">
        <v>99</v>
      </c>
      <c r="D8411" t="s">
        <v>100</v>
      </c>
      <c r="E8411">
        <v>15</v>
      </c>
      <c r="F8411" t="s">
        <v>66</v>
      </c>
      <c r="G8411">
        <v>3840.2595920515801</v>
      </c>
      <c r="H8411">
        <v>0</v>
      </c>
      <c r="I8411">
        <v>-542.18590272027802</v>
      </c>
      <c r="J8411" s="1">
        <v>0</v>
      </c>
      <c r="K8411" s="1">
        <v>150</v>
      </c>
    </row>
    <row r="8412" spans="1:11">
      <c r="A8412" t="s">
        <v>36</v>
      </c>
      <c r="B8412" t="s">
        <v>131</v>
      </c>
      <c r="C8412" t="s">
        <v>99</v>
      </c>
      <c r="D8412" t="s">
        <v>100</v>
      </c>
      <c r="E8412">
        <v>15</v>
      </c>
      <c r="F8412" t="s">
        <v>56</v>
      </c>
      <c r="G8412">
        <v>3840.2595920515801</v>
      </c>
      <c r="H8412">
        <v>0</v>
      </c>
      <c r="I8412">
        <v>-420.87589587000502</v>
      </c>
      <c r="J8412" s="1">
        <v>0</v>
      </c>
      <c r="K8412" s="1">
        <v>150</v>
      </c>
    </row>
    <row r="8413" spans="1:11">
      <c r="A8413" t="s">
        <v>36</v>
      </c>
      <c r="B8413" t="s">
        <v>131</v>
      </c>
      <c r="C8413" t="s">
        <v>99</v>
      </c>
      <c r="D8413" t="s">
        <v>100</v>
      </c>
      <c r="E8413">
        <v>15</v>
      </c>
      <c r="F8413" t="s">
        <v>82</v>
      </c>
      <c r="G8413">
        <v>3840.2595920515801</v>
      </c>
      <c r="H8413">
        <v>0</v>
      </c>
      <c r="I8413">
        <v>-109.039163102047</v>
      </c>
      <c r="J8413" s="1">
        <v>0</v>
      </c>
      <c r="K8413" s="1">
        <v>150</v>
      </c>
    </row>
    <row r="8414" spans="1:11">
      <c r="A8414" t="s">
        <v>36</v>
      </c>
      <c r="B8414" t="s">
        <v>131</v>
      </c>
      <c r="C8414" t="s">
        <v>99</v>
      </c>
      <c r="D8414" t="s">
        <v>100</v>
      </c>
      <c r="E8414">
        <v>15</v>
      </c>
      <c r="F8414" t="s">
        <v>88</v>
      </c>
      <c r="G8414">
        <v>3840.2595920515801</v>
      </c>
      <c r="H8414">
        <v>0</v>
      </c>
      <c r="I8414">
        <v>4.7126728546828103</v>
      </c>
      <c r="J8414" s="1">
        <v>0</v>
      </c>
      <c r="K8414" s="1">
        <v>150</v>
      </c>
    </row>
    <row r="8415" spans="1:11">
      <c r="A8415" t="s">
        <v>36</v>
      </c>
      <c r="B8415" t="s">
        <v>131</v>
      </c>
      <c r="C8415" t="s">
        <v>99</v>
      </c>
      <c r="D8415" t="s">
        <v>100</v>
      </c>
      <c r="E8415">
        <v>15</v>
      </c>
      <c r="F8415" t="s">
        <v>87</v>
      </c>
      <c r="G8415">
        <v>3840.2595920515801</v>
      </c>
      <c r="H8415">
        <v>0</v>
      </c>
      <c r="I8415">
        <v>13.3158781587696</v>
      </c>
      <c r="J8415" s="1">
        <v>0</v>
      </c>
      <c r="K8415" s="1">
        <v>150</v>
      </c>
    </row>
    <row r="8416" spans="1:11">
      <c r="A8416" t="s">
        <v>36</v>
      </c>
      <c r="B8416" t="s">
        <v>131</v>
      </c>
      <c r="C8416" t="s">
        <v>99</v>
      </c>
      <c r="D8416" t="s">
        <v>100</v>
      </c>
      <c r="E8416">
        <v>15</v>
      </c>
      <c r="F8416" t="s">
        <v>85</v>
      </c>
      <c r="G8416">
        <v>3840.2595920515801</v>
      </c>
      <c r="H8416">
        <v>0</v>
      </c>
      <c r="I8416">
        <v>-7.3282263820134004</v>
      </c>
      <c r="J8416" s="1">
        <v>0</v>
      </c>
      <c r="K8416" s="1">
        <v>150</v>
      </c>
    </row>
    <row r="8417" spans="1:11">
      <c r="A8417" t="s">
        <v>36</v>
      </c>
      <c r="B8417" t="s">
        <v>131</v>
      </c>
      <c r="C8417" t="s">
        <v>99</v>
      </c>
      <c r="D8417" t="s">
        <v>100</v>
      </c>
      <c r="E8417">
        <v>15</v>
      </c>
      <c r="F8417" t="s">
        <v>89</v>
      </c>
      <c r="G8417">
        <v>3840.2595920515801</v>
      </c>
      <c r="H8417">
        <v>0</v>
      </c>
      <c r="I8417">
        <v>2.9581615930790499</v>
      </c>
      <c r="J8417" s="1">
        <v>0</v>
      </c>
      <c r="K8417" s="1">
        <v>150</v>
      </c>
    </row>
    <row r="8418" spans="1:11">
      <c r="A8418" t="s">
        <v>36</v>
      </c>
      <c r="B8418" t="s">
        <v>131</v>
      </c>
      <c r="C8418" t="s">
        <v>99</v>
      </c>
      <c r="D8418" t="s">
        <v>100</v>
      </c>
      <c r="E8418">
        <v>15</v>
      </c>
      <c r="F8418" t="s">
        <v>55</v>
      </c>
      <c r="G8418">
        <v>3840.2595920515801</v>
      </c>
      <c r="H8418">
        <v>0</v>
      </c>
      <c r="I8418">
        <v>-464.58738145772099</v>
      </c>
      <c r="J8418" s="1">
        <v>0</v>
      </c>
      <c r="K8418" s="1">
        <v>150</v>
      </c>
    </row>
    <row r="8419" spans="1:11">
      <c r="A8419" t="s">
        <v>36</v>
      </c>
      <c r="B8419" t="s">
        <v>131</v>
      </c>
      <c r="C8419" t="s">
        <v>99</v>
      </c>
      <c r="D8419" t="s">
        <v>100</v>
      </c>
      <c r="E8419">
        <v>15</v>
      </c>
      <c r="F8419" t="s">
        <v>61</v>
      </c>
      <c r="G8419">
        <v>3840.2595920515801</v>
      </c>
      <c r="H8419">
        <v>0</v>
      </c>
      <c r="I8419">
        <v>26.701765061406501</v>
      </c>
      <c r="J8419" s="1">
        <v>0</v>
      </c>
      <c r="K8419" s="1">
        <v>150</v>
      </c>
    </row>
    <row r="8420" spans="1:11">
      <c r="A8420" t="s">
        <v>36</v>
      </c>
      <c r="B8420" t="s">
        <v>131</v>
      </c>
      <c r="C8420" t="s">
        <v>99</v>
      </c>
      <c r="D8420" t="s">
        <v>100</v>
      </c>
      <c r="E8420">
        <v>15</v>
      </c>
      <c r="F8420" t="s">
        <v>60</v>
      </c>
      <c r="G8420">
        <v>3840.2595920515801</v>
      </c>
      <c r="H8420">
        <v>0</v>
      </c>
      <c r="I8420">
        <v>262.56530112365198</v>
      </c>
      <c r="J8420" s="1">
        <v>0</v>
      </c>
      <c r="K8420" s="1">
        <v>150</v>
      </c>
    </row>
    <row r="8421" spans="1:11">
      <c r="A8421" t="s">
        <v>36</v>
      </c>
      <c r="B8421" t="s">
        <v>131</v>
      </c>
      <c r="C8421" t="s">
        <v>99</v>
      </c>
      <c r="D8421" t="s">
        <v>100</v>
      </c>
      <c r="E8421">
        <v>15</v>
      </c>
      <c r="F8421" t="s">
        <v>57</v>
      </c>
      <c r="G8421">
        <v>3840.2595920515801</v>
      </c>
      <c r="H8421">
        <v>0</v>
      </c>
      <c r="I8421">
        <v>-301.91658463965001</v>
      </c>
      <c r="J8421" s="1">
        <v>0</v>
      </c>
      <c r="K8421" s="1">
        <v>150</v>
      </c>
    </row>
    <row r="8422" spans="1:11">
      <c r="A8422" t="s">
        <v>36</v>
      </c>
      <c r="B8422" t="s">
        <v>131</v>
      </c>
      <c r="C8422" t="s">
        <v>99</v>
      </c>
      <c r="D8422" t="s">
        <v>100</v>
      </c>
      <c r="E8422">
        <v>15</v>
      </c>
      <c r="F8422" t="s">
        <v>59</v>
      </c>
      <c r="G8422">
        <v>3840.2595920515801</v>
      </c>
      <c r="H8422">
        <v>0</v>
      </c>
      <c r="I8422">
        <v>44.005713158729797</v>
      </c>
      <c r="J8422" s="1">
        <v>0</v>
      </c>
      <c r="K8422" s="1">
        <v>150</v>
      </c>
    </row>
    <row r="8423" spans="1:11">
      <c r="A8423" t="s">
        <v>36</v>
      </c>
      <c r="B8423" t="s">
        <v>131</v>
      </c>
      <c r="C8423" t="s">
        <v>99</v>
      </c>
      <c r="D8423" t="s">
        <v>100</v>
      </c>
      <c r="E8423">
        <v>15</v>
      </c>
      <c r="F8423" t="s">
        <v>83</v>
      </c>
      <c r="G8423">
        <v>3840.2595920515801</v>
      </c>
      <c r="H8423">
        <v>0</v>
      </c>
      <c r="I8423">
        <v>-26.514483137322401</v>
      </c>
      <c r="J8423" s="1">
        <v>0</v>
      </c>
      <c r="K8423" s="1">
        <v>150</v>
      </c>
    </row>
    <row r="8424" spans="1:11">
      <c r="A8424" t="s">
        <v>36</v>
      </c>
      <c r="B8424" t="s">
        <v>131</v>
      </c>
      <c r="C8424" t="s">
        <v>99</v>
      </c>
      <c r="D8424" t="s">
        <v>100</v>
      </c>
      <c r="E8424">
        <v>15</v>
      </c>
      <c r="F8424" t="s">
        <v>65</v>
      </c>
      <c r="G8424">
        <v>3840.2595920515801</v>
      </c>
      <c r="H8424">
        <v>0</v>
      </c>
      <c r="I8424">
        <v>-528.456128465907</v>
      </c>
      <c r="J8424" s="1">
        <v>0</v>
      </c>
      <c r="K8424" s="1">
        <v>150</v>
      </c>
    </row>
    <row r="8425" spans="1:11">
      <c r="A8425" t="s">
        <v>36</v>
      </c>
      <c r="B8425" t="s">
        <v>131</v>
      </c>
      <c r="C8425" t="s">
        <v>99</v>
      </c>
      <c r="D8425" t="s">
        <v>100</v>
      </c>
      <c r="E8425">
        <v>15</v>
      </c>
      <c r="F8425" t="s">
        <v>64</v>
      </c>
      <c r="G8425">
        <v>3840.2595920515801</v>
      </c>
      <c r="H8425">
        <v>0</v>
      </c>
      <c r="I8425">
        <v>767.28909599047199</v>
      </c>
      <c r="J8425" s="1">
        <v>0</v>
      </c>
      <c r="K8425" s="1">
        <v>150</v>
      </c>
    </row>
    <row r="8426" spans="1:11">
      <c r="A8426" t="s">
        <v>36</v>
      </c>
      <c r="B8426" t="s">
        <v>131</v>
      </c>
      <c r="C8426" t="s">
        <v>99</v>
      </c>
      <c r="D8426" t="s">
        <v>100</v>
      </c>
      <c r="E8426">
        <v>15</v>
      </c>
      <c r="F8426" t="s">
        <v>17</v>
      </c>
      <c r="G8426">
        <v>3840.2595920515801</v>
      </c>
      <c r="H8426">
        <v>0</v>
      </c>
      <c r="I8426">
        <v>-602.21166216756103</v>
      </c>
      <c r="J8426" s="1">
        <v>0</v>
      </c>
      <c r="K8426" s="1">
        <v>150</v>
      </c>
    </row>
    <row r="8427" spans="1:11">
      <c r="A8427" t="s">
        <v>36</v>
      </c>
      <c r="B8427" t="s">
        <v>131</v>
      </c>
      <c r="C8427" t="s">
        <v>99</v>
      </c>
      <c r="D8427" t="s">
        <v>100</v>
      </c>
      <c r="E8427">
        <v>15</v>
      </c>
      <c r="F8427" t="s">
        <v>63</v>
      </c>
      <c r="G8427">
        <v>3840.2595920515801</v>
      </c>
      <c r="H8427">
        <v>0</v>
      </c>
      <c r="I8427">
        <v>215.09843466667601</v>
      </c>
      <c r="J8427" s="1">
        <v>0</v>
      </c>
      <c r="K8427" s="1">
        <v>150</v>
      </c>
    </row>
    <row r="8428" spans="1:11">
      <c r="A8428" t="s">
        <v>36</v>
      </c>
      <c r="B8428" t="s">
        <v>131</v>
      </c>
      <c r="C8428" t="s">
        <v>99</v>
      </c>
      <c r="D8428" t="s">
        <v>100</v>
      </c>
      <c r="E8428">
        <v>15</v>
      </c>
      <c r="F8428" t="s">
        <v>72</v>
      </c>
      <c r="G8428">
        <v>3840.2595920515801</v>
      </c>
      <c r="H8428">
        <v>0</v>
      </c>
      <c r="I8428">
        <v>-796.14072180483697</v>
      </c>
      <c r="J8428" s="1">
        <v>0</v>
      </c>
      <c r="K8428" s="1">
        <v>150</v>
      </c>
    </row>
    <row r="8429" spans="1:11">
      <c r="A8429" t="s">
        <v>36</v>
      </c>
      <c r="B8429" t="s">
        <v>131</v>
      </c>
      <c r="C8429" t="s">
        <v>99</v>
      </c>
      <c r="D8429" t="s">
        <v>100</v>
      </c>
      <c r="E8429">
        <v>16</v>
      </c>
      <c r="F8429" t="s">
        <v>62</v>
      </c>
      <c r="G8429">
        <v>3779.0652136909298</v>
      </c>
      <c r="H8429">
        <v>0</v>
      </c>
      <c r="I8429">
        <v>285.53154788375002</v>
      </c>
      <c r="J8429" s="1">
        <v>0</v>
      </c>
      <c r="K8429" s="1">
        <v>150</v>
      </c>
    </row>
    <row r="8430" spans="1:11">
      <c r="A8430" t="s">
        <v>36</v>
      </c>
      <c r="B8430" t="s">
        <v>131</v>
      </c>
      <c r="C8430" t="s">
        <v>99</v>
      </c>
      <c r="D8430" t="s">
        <v>100</v>
      </c>
      <c r="E8430">
        <v>16</v>
      </c>
      <c r="F8430" t="s">
        <v>90</v>
      </c>
      <c r="G8430">
        <v>3779.0652136909298</v>
      </c>
      <c r="H8430">
        <v>0</v>
      </c>
      <c r="I8430">
        <v>9.25667176205644</v>
      </c>
      <c r="J8430" s="1">
        <v>0</v>
      </c>
      <c r="K8430" s="1">
        <v>150</v>
      </c>
    </row>
    <row r="8431" spans="1:11">
      <c r="A8431" t="s">
        <v>36</v>
      </c>
      <c r="B8431" t="s">
        <v>131</v>
      </c>
      <c r="C8431" t="s">
        <v>99</v>
      </c>
      <c r="D8431" t="s">
        <v>100</v>
      </c>
      <c r="E8431">
        <v>16</v>
      </c>
      <c r="F8431" t="s">
        <v>94</v>
      </c>
      <c r="G8431">
        <v>3779.0652136909298</v>
      </c>
      <c r="H8431">
        <v>0</v>
      </c>
      <c r="I8431">
        <v>23.1924907819479</v>
      </c>
      <c r="J8431" s="1">
        <v>0</v>
      </c>
      <c r="K8431" s="1">
        <v>150</v>
      </c>
    </row>
    <row r="8432" spans="1:11">
      <c r="A8432" t="s">
        <v>36</v>
      </c>
      <c r="B8432" t="s">
        <v>131</v>
      </c>
      <c r="C8432" t="s">
        <v>99</v>
      </c>
      <c r="D8432" t="s">
        <v>100</v>
      </c>
      <c r="E8432">
        <v>16</v>
      </c>
      <c r="F8432" t="s">
        <v>96</v>
      </c>
      <c r="G8432">
        <v>3779.0652136909298</v>
      </c>
      <c r="H8432">
        <v>0</v>
      </c>
      <c r="I8432">
        <v>13.676074402913301</v>
      </c>
      <c r="J8432" s="1">
        <v>0</v>
      </c>
      <c r="K8432" s="1">
        <v>150</v>
      </c>
    </row>
    <row r="8433" spans="1:11">
      <c r="A8433" t="s">
        <v>36</v>
      </c>
      <c r="B8433" t="s">
        <v>131</v>
      </c>
      <c r="C8433" t="s">
        <v>99</v>
      </c>
      <c r="D8433" t="s">
        <v>100</v>
      </c>
      <c r="E8433">
        <v>16</v>
      </c>
      <c r="F8433" t="s">
        <v>66</v>
      </c>
      <c r="G8433">
        <v>3779.0652136909298</v>
      </c>
      <c r="H8433">
        <v>0</v>
      </c>
      <c r="I8433">
        <v>-510.07164079023801</v>
      </c>
      <c r="J8433" s="1">
        <v>0</v>
      </c>
      <c r="K8433" s="1">
        <v>150</v>
      </c>
    </row>
    <row r="8434" spans="1:11">
      <c r="A8434" t="s">
        <v>36</v>
      </c>
      <c r="B8434" t="s">
        <v>131</v>
      </c>
      <c r="C8434" t="s">
        <v>99</v>
      </c>
      <c r="D8434" t="s">
        <v>100</v>
      </c>
      <c r="E8434">
        <v>16</v>
      </c>
      <c r="F8434" t="s">
        <v>56</v>
      </c>
      <c r="G8434">
        <v>3779.0652136909298</v>
      </c>
      <c r="H8434">
        <v>0</v>
      </c>
      <c r="I8434">
        <v>-399.09505271117001</v>
      </c>
      <c r="J8434" s="1">
        <v>0</v>
      </c>
      <c r="K8434" s="1">
        <v>150</v>
      </c>
    </row>
    <row r="8435" spans="1:11">
      <c r="A8435" t="s">
        <v>36</v>
      </c>
      <c r="B8435" t="s">
        <v>131</v>
      </c>
      <c r="C8435" t="s">
        <v>99</v>
      </c>
      <c r="D8435" t="s">
        <v>100</v>
      </c>
      <c r="E8435">
        <v>16</v>
      </c>
      <c r="F8435" t="s">
        <v>82</v>
      </c>
      <c r="G8435">
        <v>3779.0652136909298</v>
      </c>
      <c r="H8435">
        <v>0</v>
      </c>
      <c r="I8435">
        <v>-118.399125477239</v>
      </c>
      <c r="J8435" s="1">
        <v>0</v>
      </c>
      <c r="K8435" s="1">
        <v>150</v>
      </c>
    </row>
    <row r="8436" spans="1:11">
      <c r="A8436" t="s">
        <v>36</v>
      </c>
      <c r="B8436" t="s">
        <v>131</v>
      </c>
      <c r="C8436" t="s">
        <v>99</v>
      </c>
      <c r="D8436" t="s">
        <v>100</v>
      </c>
      <c r="E8436">
        <v>16</v>
      </c>
      <c r="F8436" t="s">
        <v>88</v>
      </c>
      <c r="G8436">
        <v>3779.0652136909298</v>
      </c>
      <c r="H8436">
        <v>0</v>
      </c>
      <c r="I8436">
        <v>6.4151426317734002</v>
      </c>
      <c r="J8436" s="1">
        <v>0</v>
      </c>
      <c r="K8436" s="1">
        <v>150</v>
      </c>
    </row>
    <row r="8437" spans="1:11">
      <c r="A8437" t="s">
        <v>36</v>
      </c>
      <c r="B8437" t="s">
        <v>131</v>
      </c>
      <c r="C8437" t="s">
        <v>99</v>
      </c>
      <c r="D8437" t="s">
        <v>100</v>
      </c>
      <c r="E8437">
        <v>16</v>
      </c>
      <c r="F8437" t="s">
        <v>87</v>
      </c>
      <c r="G8437">
        <v>3779.0652136909298</v>
      </c>
      <c r="H8437">
        <v>0</v>
      </c>
      <c r="I8437">
        <v>12.7904476294348</v>
      </c>
      <c r="J8437" s="1">
        <v>0</v>
      </c>
      <c r="K8437" s="1">
        <v>150</v>
      </c>
    </row>
    <row r="8438" spans="1:11">
      <c r="A8438" t="s">
        <v>36</v>
      </c>
      <c r="B8438" t="s">
        <v>131</v>
      </c>
      <c r="C8438" t="s">
        <v>99</v>
      </c>
      <c r="D8438" t="s">
        <v>100</v>
      </c>
      <c r="E8438">
        <v>16</v>
      </c>
      <c r="F8438" t="s">
        <v>85</v>
      </c>
      <c r="G8438">
        <v>3779.0652136909298</v>
      </c>
      <c r="H8438">
        <v>0</v>
      </c>
      <c r="I8438">
        <v>-8.0731688733238496</v>
      </c>
      <c r="J8438" s="1">
        <v>0</v>
      </c>
      <c r="K8438" s="1">
        <v>150</v>
      </c>
    </row>
    <row r="8439" spans="1:11">
      <c r="A8439" t="s">
        <v>36</v>
      </c>
      <c r="B8439" t="s">
        <v>131</v>
      </c>
      <c r="C8439" t="s">
        <v>99</v>
      </c>
      <c r="D8439" t="s">
        <v>100</v>
      </c>
      <c r="E8439">
        <v>16</v>
      </c>
      <c r="F8439" t="s">
        <v>89</v>
      </c>
      <c r="G8439">
        <v>3779.0652136909298</v>
      </c>
      <c r="H8439">
        <v>0</v>
      </c>
      <c r="I8439">
        <v>3.13982063269385</v>
      </c>
      <c r="J8439" s="1">
        <v>0</v>
      </c>
      <c r="K8439" s="1">
        <v>150</v>
      </c>
    </row>
    <row r="8440" spans="1:11">
      <c r="A8440" t="s">
        <v>36</v>
      </c>
      <c r="B8440" t="s">
        <v>131</v>
      </c>
      <c r="C8440" t="s">
        <v>99</v>
      </c>
      <c r="D8440" t="s">
        <v>100</v>
      </c>
      <c r="E8440">
        <v>16</v>
      </c>
      <c r="F8440" t="s">
        <v>55</v>
      </c>
      <c r="G8440">
        <v>3779.0652136909298</v>
      </c>
      <c r="H8440">
        <v>0</v>
      </c>
      <c r="I8440">
        <v>-437.29230111330099</v>
      </c>
      <c r="J8440" s="1">
        <v>0</v>
      </c>
      <c r="K8440" s="1">
        <v>150</v>
      </c>
    </row>
    <row r="8441" spans="1:11">
      <c r="A8441" t="s">
        <v>36</v>
      </c>
      <c r="B8441" t="s">
        <v>131</v>
      </c>
      <c r="C8441" t="s">
        <v>99</v>
      </c>
      <c r="D8441" t="s">
        <v>100</v>
      </c>
      <c r="E8441">
        <v>16</v>
      </c>
      <c r="F8441" t="s">
        <v>61</v>
      </c>
      <c r="G8441">
        <v>3779.0652136909298</v>
      </c>
      <c r="H8441">
        <v>0</v>
      </c>
      <c r="I8441">
        <v>35.474178305887598</v>
      </c>
      <c r="J8441" s="1">
        <v>0</v>
      </c>
      <c r="K8441" s="1">
        <v>150</v>
      </c>
    </row>
    <row r="8442" spans="1:11">
      <c r="A8442" t="s">
        <v>36</v>
      </c>
      <c r="B8442" t="s">
        <v>131</v>
      </c>
      <c r="C8442" t="s">
        <v>99</v>
      </c>
      <c r="D8442" t="s">
        <v>100</v>
      </c>
      <c r="E8442">
        <v>16</v>
      </c>
      <c r="F8442" t="s">
        <v>60</v>
      </c>
      <c r="G8442">
        <v>3779.0652136909298</v>
      </c>
      <c r="H8442">
        <v>0</v>
      </c>
      <c r="I8442">
        <v>269.43424537930002</v>
      </c>
      <c r="J8442" s="1">
        <v>0</v>
      </c>
      <c r="K8442" s="1">
        <v>150</v>
      </c>
    </row>
    <row r="8443" spans="1:11">
      <c r="A8443" t="s">
        <v>36</v>
      </c>
      <c r="B8443" t="s">
        <v>131</v>
      </c>
      <c r="C8443" t="s">
        <v>99</v>
      </c>
      <c r="D8443" t="s">
        <v>100</v>
      </c>
      <c r="E8443">
        <v>16</v>
      </c>
      <c r="F8443" t="s">
        <v>57</v>
      </c>
      <c r="G8443">
        <v>3779.0652136909298</v>
      </c>
      <c r="H8443">
        <v>0</v>
      </c>
      <c r="I8443">
        <v>-291.81786539417402</v>
      </c>
      <c r="J8443" s="1">
        <v>0</v>
      </c>
      <c r="K8443" s="1">
        <v>150</v>
      </c>
    </row>
    <row r="8444" spans="1:11">
      <c r="A8444" t="s">
        <v>36</v>
      </c>
      <c r="B8444" t="s">
        <v>131</v>
      </c>
      <c r="C8444" t="s">
        <v>99</v>
      </c>
      <c r="D8444" t="s">
        <v>100</v>
      </c>
      <c r="E8444">
        <v>16</v>
      </c>
      <c r="F8444" t="s">
        <v>59</v>
      </c>
      <c r="G8444">
        <v>3779.0652136909298</v>
      </c>
      <c r="H8444">
        <v>0</v>
      </c>
      <c r="I8444">
        <v>47.170593261010502</v>
      </c>
      <c r="J8444" s="1">
        <v>0</v>
      </c>
      <c r="K8444" s="1">
        <v>150</v>
      </c>
    </row>
    <row r="8445" spans="1:11">
      <c r="A8445" t="s">
        <v>36</v>
      </c>
      <c r="B8445" t="s">
        <v>131</v>
      </c>
      <c r="C8445" t="s">
        <v>99</v>
      </c>
      <c r="D8445" t="s">
        <v>100</v>
      </c>
      <c r="E8445">
        <v>16</v>
      </c>
      <c r="F8445" t="s">
        <v>83</v>
      </c>
      <c r="G8445">
        <v>3779.0652136909298</v>
      </c>
      <c r="H8445">
        <v>0</v>
      </c>
      <c r="I8445">
        <v>-20.611626819277699</v>
      </c>
      <c r="J8445" s="1">
        <v>0</v>
      </c>
      <c r="K8445" s="1">
        <v>150</v>
      </c>
    </row>
    <row r="8446" spans="1:11">
      <c r="A8446" t="s">
        <v>36</v>
      </c>
      <c r="B8446" t="s">
        <v>131</v>
      </c>
      <c r="C8446" t="s">
        <v>99</v>
      </c>
      <c r="D8446" t="s">
        <v>100</v>
      </c>
      <c r="E8446">
        <v>16</v>
      </c>
      <c r="F8446" t="s">
        <v>65</v>
      </c>
      <c r="G8446">
        <v>3779.0652136909298</v>
      </c>
      <c r="H8446">
        <v>0</v>
      </c>
      <c r="I8446">
        <v>-498.84172876493898</v>
      </c>
      <c r="J8446" s="1">
        <v>0</v>
      </c>
      <c r="K8446" s="1">
        <v>150</v>
      </c>
    </row>
    <row r="8447" spans="1:11">
      <c r="A8447" t="s">
        <v>36</v>
      </c>
      <c r="B8447" t="s">
        <v>131</v>
      </c>
      <c r="C8447" t="s">
        <v>99</v>
      </c>
      <c r="D8447" t="s">
        <v>100</v>
      </c>
      <c r="E8447">
        <v>16</v>
      </c>
      <c r="F8447" t="s">
        <v>64</v>
      </c>
      <c r="G8447">
        <v>3779.0652136909298</v>
      </c>
      <c r="H8447">
        <v>0</v>
      </c>
      <c r="I8447">
        <v>762.58569390066498</v>
      </c>
      <c r="J8447" s="1">
        <v>0</v>
      </c>
      <c r="K8447" s="1">
        <v>150</v>
      </c>
    </row>
    <row r="8448" spans="1:11">
      <c r="A8448" t="s">
        <v>36</v>
      </c>
      <c r="B8448" t="s">
        <v>131</v>
      </c>
      <c r="C8448" t="s">
        <v>99</v>
      </c>
      <c r="D8448" t="s">
        <v>100</v>
      </c>
      <c r="E8448">
        <v>16</v>
      </c>
      <c r="F8448" t="s">
        <v>17</v>
      </c>
      <c r="G8448">
        <v>3779.0652136909298</v>
      </c>
      <c r="H8448">
        <v>0</v>
      </c>
      <c r="I8448">
        <v>-564.25264927820297</v>
      </c>
      <c r="J8448" s="1">
        <v>0</v>
      </c>
      <c r="K8448" s="1">
        <v>150</v>
      </c>
    </row>
    <row r="8449" spans="1:11">
      <c r="A8449" t="s">
        <v>36</v>
      </c>
      <c r="B8449" t="s">
        <v>131</v>
      </c>
      <c r="C8449" t="s">
        <v>99</v>
      </c>
      <c r="D8449" t="s">
        <v>100</v>
      </c>
      <c r="E8449">
        <v>16</v>
      </c>
      <c r="F8449" t="s">
        <v>63</v>
      </c>
      <c r="G8449">
        <v>3779.0652136909298</v>
      </c>
      <c r="H8449">
        <v>0</v>
      </c>
      <c r="I8449">
        <v>217.20237776845801</v>
      </c>
      <c r="J8449" s="1">
        <v>0</v>
      </c>
      <c r="K8449" s="1">
        <v>150</v>
      </c>
    </row>
    <row r="8450" spans="1:11">
      <c r="A8450" t="s">
        <v>36</v>
      </c>
      <c r="B8450" t="s">
        <v>131</v>
      </c>
      <c r="C8450" t="s">
        <v>99</v>
      </c>
      <c r="D8450" t="s">
        <v>100</v>
      </c>
      <c r="E8450">
        <v>16</v>
      </c>
      <c r="F8450" t="s">
        <v>72</v>
      </c>
      <c r="G8450">
        <v>3779.0652136909298</v>
      </c>
      <c r="H8450">
        <v>0</v>
      </c>
      <c r="I8450">
        <v>-747.67787000249905</v>
      </c>
      <c r="J8450" s="1">
        <v>0</v>
      </c>
      <c r="K8450" s="1">
        <v>150</v>
      </c>
    </row>
    <row r="8451" spans="1:11">
      <c r="A8451" t="s">
        <v>36</v>
      </c>
      <c r="B8451" t="s">
        <v>131</v>
      </c>
      <c r="C8451" t="s">
        <v>99</v>
      </c>
      <c r="D8451" t="s">
        <v>100</v>
      </c>
      <c r="E8451">
        <v>17</v>
      </c>
      <c r="F8451" t="s">
        <v>62</v>
      </c>
      <c r="G8451">
        <v>3698.86737549487</v>
      </c>
      <c r="H8451">
        <v>0</v>
      </c>
      <c r="I8451">
        <v>289.71488053885003</v>
      </c>
      <c r="J8451" s="1">
        <v>0</v>
      </c>
      <c r="K8451" s="1">
        <v>150</v>
      </c>
    </row>
    <row r="8452" spans="1:11">
      <c r="A8452" t="s">
        <v>36</v>
      </c>
      <c r="B8452" t="s">
        <v>131</v>
      </c>
      <c r="C8452" t="s">
        <v>99</v>
      </c>
      <c r="D8452" t="s">
        <v>100</v>
      </c>
      <c r="E8452">
        <v>17</v>
      </c>
      <c r="F8452" t="s">
        <v>90</v>
      </c>
      <c r="G8452">
        <v>3698.86737549487</v>
      </c>
      <c r="H8452">
        <v>0</v>
      </c>
      <c r="I8452">
        <v>7.7219534739184104</v>
      </c>
      <c r="J8452" s="1">
        <v>0</v>
      </c>
      <c r="K8452" s="1">
        <v>150</v>
      </c>
    </row>
    <row r="8453" spans="1:11">
      <c r="A8453" t="s">
        <v>36</v>
      </c>
      <c r="B8453" t="s">
        <v>131</v>
      </c>
      <c r="C8453" t="s">
        <v>99</v>
      </c>
      <c r="D8453" t="s">
        <v>100</v>
      </c>
      <c r="E8453">
        <v>17</v>
      </c>
      <c r="F8453" t="s">
        <v>94</v>
      </c>
      <c r="G8453">
        <v>3698.86737549487</v>
      </c>
      <c r="H8453">
        <v>0</v>
      </c>
      <c r="I8453">
        <v>22.789056634893601</v>
      </c>
      <c r="J8453" s="1">
        <v>0</v>
      </c>
      <c r="K8453" s="1">
        <v>150</v>
      </c>
    </row>
    <row r="8454" spans="1:11">
      <c r="A8454" t="s">
        <v>36</v>
      </c>
      <c r="B8454" t="s">
        <v>131</v>
      </c>
      <c r="C8454" t="s">
        <v>99</v>
      </c>
      <c r="D8454" t="s">
        <v>100</v>
      </c>
      <c r="E8454">
        <v>17</v>
      </c>
      <c r="F8454" t="s">
        <v>96</v>
      </c>
      <c r="G8454">
        <v>3698.86737549487</v>
      </c>
      <c r="H8454">
        <v>0</v>
      </c>
      <c r="I8454">
        <v>16.740145893369402</v>
      </c>
      <c r="J8454" s="1">
        <v>0</v>
      </c>
      <c r="K8454" s="1">
        <v>150</v>
      </c>
    </row>
    <row r="8455" spans="1:11">
      <c r="A8455" t="s">
        <v>36</v>
      </c>
      <c r="B8455" t="s">
        <v>131</v>
      </c>
      <c r="C8455" t="s">
        <v>99</v>
      </c>
      <c r="D8455" t="s">
        <v>100</v>
      </c>
      <c r="E8455">
        <v>17</v>
      </c>
      <c r="F8455" t="s">
        <v>66</v>
      </c>
      <c r="G8455">
        <v>3698.86737549487</v>
      </c>
      <c r="H8455">
        <v>0</v>
      </c>
      <c r="I8455">
        <v>-434.01271447443901</v>
      </c>
      <c r="J8455" s="1">
        <v>0</v>
      </c>
      <c r="K8455" s="1">
        <v>150</v>
      </c>
    </row>
    <row r="8456" spans="1:11">
      <c r="A8456" t="s">
        <v>36</v>
      </c>
      <c r="B8456" t="s">
        <v>131</v>
      </c>
      <c r="C8456" t="s">
        <v>99</v>
      </c>
      <c r="D8456" t="s">
        <v>100</v>
      </c>
      <c r="E8456">
        <v>17</v>
      </c>
      <c r="F8456" t="s">
        <v>56</v>
      </c>
      <c r="G8456">
        <v>3698.86737549487</v>
      </c>
      <c r="H8456">
        <v>0</v>
      </c>
      <c r="I8456">
        <v>-383.41190002345297</v>
      </c>
      <c r="J8456" s="1">
        <v>0</v>
      </c>
      <c r="K8456" s="1">
        <v>150</v>
      </c>
    </row>
    <row r="8457" spans="1:11">
      <c r="A8457" t="s">
        <v>36</v>
      </c>
      <c r="B8457" t="s">
        <v>131</v>
      </c>
      <c r="C8457" t="s">
        <v>99</v>
      </c>
      <c r="D8457" t="s">
        <v>100</v>
      </c>
      <c r="E8457">
        <v>17</v>
      </c>
      <c r="F8457" t="s">
        <v>82</v>
      </c>
      <c r="G8457">
        <v>3698.86737549487</v>
      </c>
      <c r="H8457">
        <v>0</v>
      </c>
      <c r="I8457">
        <v>-121.882400865918</v>
      </c>
      <c r="J8457" s="1">
        <v>0</v>
      </c>
      <c r="K8457" s="1">
        <v>150</v>
      </c>
    </row>
    <row r="8458" spans="1:11">
      <c r="A8458" t="s">
        <v>36</v>
      </c>
      <c r="B8458" t="s">
        <v>131</v>
      </c>
      <c r="C8458" t="s">
        <v>99</v>
      </c>
      <c r="D8458" t="s">
        <v>100</v>
      </c>
      <c r="E8458">
        <v>17</v>
      </c>
      <c r="F8458" t="s">
        <v>88</v>
      </c>
      <c r="G8458">
        <v>3698.86737549487</v>
      </c>
      <c r="H8458">
        <v>0</v>
      </c>
      <c r="I8458">
        <v>11.484806806659799</v>
      </c>
      <c r="J8458" s="1">
        <v>0</v>
      </c>
      <c r="K8458" s="1">
        <v>150</v>
      </c>
    </row>
    <row r="8459" spans="1:11">
      <c r="A8459" t="s">
        <v>36</v>
      </c>
      <c r="B8459" t="s">
        <v>131</v>
      </c>
      <c r="C8459" t="s">
        <v>99</v>
      </c>
      <c r="D8459" t="s">
        <v>100</v>
      </c>
      <c r="E8459">
        <v>17</v>
      </c>
      <c r="F8459" t="s">
        <v>87</v>
      </c>
      <c r="G8459">
        <v>3698.86737549487</v>
      </c>
      <c r="H8459">
        <v>0</v>
      </c>
      <c r="I8459">
        <v>4.5088809503382699</v>
      </c>
      <c r="J8459" s="1">
        <v>0</v>
      </c>
      <c r="K8459" s="1">
        <v>150</v>
      </c>
    </row>
    <row r="8460" spans="1:11">
      <c r="A8460" t="s">
        <v>36</v>
      </c>
      <c r="B8460" t="s">
        <v>131</v>
      </c>
      <c r="C8460" t="s">
        <v>99</v>
      </c>
      <c r="D8460" t="s">
        <v>100</v>
      </c>
      <c r="E8460">
        <v>17</v>
      </c>
      <c r="F8460" t="s">
        <v>85</v>
      </c>
      <c r="G8460">
        <v>3698.86737549487</v>
      </c>
      <c r="H8460">
        <v>0</v>
      </c>
      <c r="I8460">
        <v>-4.0993004276907801</v>
      </c>
      <c r="J8460" s="1">
        <v>0</v>
      </c>
      <c r="K8460" s="1">
        <v>150</v>
      </c>
    </row>
    <row r="8461" spans="1:11">
      <c r="A8461" t="s">
        <v>36</v>
      </c>
      <c r="B8461" t="s">
        <v>131</v>
      </c>
      <c r="C8461" t="s">
        <v>99</v>
      </c>
      <c r="D8461" t="s">
        <v>100</v>
      </c>
      <c r="E8461">
        <v>17</v>
      </c>
      <c r="F8461" t="s">
        <v>89</v>
      </c>
      <c r="G8461">
        <v>3698.86737549487</v>
      </c>
      <c r="H8461">
        <v>0</v>
      </c>
      <c r="I8461">
        <v>3.6074960161994198</v>
      </c>
      <c r="J8461" s="1">
        <v>0</v>
      </c>
      <c r="K8461" s="1">
        <v>150</v>
      </c>
    </row>
    <row r="8462" spans="1:11">
      <c r="A8462" t="s">
        <v>36</v>
      </c>
      <c r="B8462" t="s">
        <v>131</v>
      </c>
      <c r="C8462" t="s">
        <v>99</v>
      </c>
      <c r="D8462" t="s">
        <v>100</v>
      </c>
      <c r="E8462">
        <v>17</v>
      </c>
      <c r="F8462" t="s">
        <v>55</v>
      </c>
      <c r="G8462">
        <v>3698.86737549487</v>
      </c>
      <c r="H8462">
        <v>0</v>
      </c>
      <c r="I8462">
        <v>-388.12187273770098</v>
      </c>
      <c r="J8462" s="1">
        <v>0</v>
      </c>
      <c r="K8462" s="1">
        <v>150</v>
      </c>
    </row>
    <row r="8463" spans="1:11">
      <c r="A8463" t="s">
        <v>36</v>
      </c>
      <c r="B8463" t="s">
        <v>131</v>
      </c>
      <c r="C8463" t="s">
        <v>99</v>
      </c>
      <c r="D8463" t="s">
        <v>100</v>
      </c>
      <c r="E8463">
        <v>17</v>
      </c>
      <c r="F8463" t="s">
        <v>61</v>
      </c>
      <c r="G8463">
        <v>3698.86737549487</v>
      </c>
      <c r="H8463">
        <v>0</v>
      </c>
      <c r="I8463">
        <v>45.149119318151897</v>
      </c>
      <c r="J8463" s="1">
        <v>0</v>
      </c>
      <c r="K8463" s="1">
        <v>150</v>
      </c>
    </row>
    <row r="8464" spans="1:11">
      <c r="A8464" t="s">
        <v>36</v>
      </c>
      <c r="B8464" t="s">
        <v>131</v>
      </c>
      <c r="C8464" t="s">
        <v>99</v>
      </c>
      <c r="D8464" t="s">
        <v>100</v>
      </c>
      <c r="E8464">
        <v>17</v>
      </c>
      <c r="F8464" t="s">
        <v>60</v>
      </c>
      <c r="G8464">
        <v>3698.86737549487</v>
      </c>
      <c r="H8464">
        <v>0</v>
      </c>
      <c r="I8464">
        <v>266.56080543876197</v>
      </c>
      <c r="J8464" s="1">
        <v>0</v>
      </c>
      <c r="K8464" s="1">
        <v>150</v>
      </c>
    </row>
    <row r="8465" spans="1:11">
      <c r="A8465" t="s">
        <v>36</v>
      </c>
      <c r="B8465" t="s">
        <v>131</v>
      </c>
      <c r="C8465" t="s">
        <v>99</v>
      </c>
      <c r="D8465" t="s">
        <v>100</v>
      </c>
      <c r="E8465">
        <v>17</v>
      </c>
      <c r="F8465" t="s">
        <v>57</v>
      </c>
      <c r="G8465">
        <v>3698.86737549487</v>
      </c>
      <c r="H8465">
        <v>0</v>
      </c>
      <c r="I8465">
        <v>-291.58441607552101</v>
      </c>
      <c r="J8465" s="1">
        <v>0</v>
      </c>
      <c r="K8465" s="1">
        <v>150</v>
      </c>
    </row>
    <row r="8466" spans="1:11">
      <c r="A8466" t="s">
        <v>36</v>
      </c>
      <c r="B8466" t="s">
        <v>131</v>
      </c>
      <c r="C8466" t="s">
        <v>99</v>
      </c>
      <c r="D8466" t="s">
        <v>100</v>
      </c>
      <c r="E8466">
        <v>17</v>
      </c>
      <c r="F8466" t="s">
        <v>59</v>
      </c>
      <c r="G8466">
        <v>3698.86737549487</v>
      </c>
      <c r="H8466">
        <v>0</v>
      </c>
      <c r="I8466">
        <v>50.3303720170208</v>
      </c>
      <c r="J8466" s="1">
        <v>0</v>
      </c>
      <c r="K8466" s="1">
        <v>150</v>
      </c>
    </row>
    <row r="8467" spans="1:11">
      <c r="A8467" t="s">
        <v>36</v>
      </c>
      <c r="B8467" t="s">
        <v>131</v>
      </c>
      <c r="C8467" t="s">
        <v>99</v>
      </c>
      <c r="D8467" t="s">
        <v>100</v>
      </c>
      <c r="E8467">
        <v>17</v>
      </c>
      <c r="F8467" t="s">
        <v>83</v>
      </c>
      <c r="G8467">
        <v>3698.86737549487</v>
      </c>
      <c r="H8467">
        <v>0</v>
      </c>
      <c r="I8467">
        <v>-14.208556891148801</v>
      </c>
      <c r="J8467" s="1">
        <v>0</v>
      </c>
      <c r="K8467" s="1">
        <v>150</v>
      </c>
    </row>
    <row r="8468" spans="1:11">
      <c r="A8468" t="s">
        <v>36</v>
      </c>
      <c r="B8468" t="s">
        <v>131</v>
      </c>
      <c r="C8468" t="s">
        <v>99</v>
      </c>
      <c r="D8468" t="s">
        <v>100</v>
      </c>
      <c r="E8468">
        <v>17</v>
      </c>
      <c r="F8468" t="s">
        <v>65</v>
      </c>
      <c r="G8468">
        <v>3698.86737549487</v>
      </c>
      <c r="H8468">
        <v>0</v>
      </c>
      <c r="I8468">
        <v>-440.72946073265399</v>
      </c>
      <c r="J8468" s="1">
        <v>0</v>
      </c>
      <c r="K8468" s="1">
        <v>150</v>
      </c>
    </row>
    <row r="8469" spans="1:11">
      <c r="A8469" t="s">
        <v>36</v>
      </c>
      <c r="B8469" t="s">
        <v>131</v>
      </c>
      <c r="C8469" t="s">
        <v>99</v>
      </c>
      <c r="D8469" t="s">
        <v>100</v>
      </c>
      <c r="E8469">
        <v>17</v>
      </c>
      <c r="F8469" t="s">
        <v>64</v>
      </c>
      <c r="G8469">
        <v>3698.86737549487</v>
      </c>
      <c r="H8469">
        <v>0</v>
      </c>
      <c r="I8469">
        <v>758.54291646004594</v>
      </c>
      <c r="J8469" s="1">
        <v>0</v>
      </c>
      <c r="K8469" s="1">
        <v>150</v>
      </c>
    </row>
    <row r="8470" spans="1:11">
      <c r="A8470" t="s">
        <v>36</v>
      </c>
      <c r="B8470" t="s">
        <v>131</v>
      </c>
      <c r="C8470" t="s">
        <v>99</v>
      </c>
      <c r="D8470" t="s">
        <v>100</v>
      </c>
      <c r="E8470">
        <v>17</v>
      </c>
      <c r="F8470" t="s">
        <v>17</v>
      </c>
      <c r="G8470">
        <v>3698.86737549487</v>
      </c>
      <c r="H8470">
        <v>0</v>
      </c>
      <c r="I8470">
        <v>-508.69273453946198</v>
      </c>
      <c r="J8470" s="1">
        <v>0</v>
      </c>
      <c r="K8470" s="1">
        <v>150</v>
      </c>
    </row>
    <row r="8471" spans="1:11">
      <c r="A8471" t="s">
        <v>36</v>
      </c>
      <c r="B8471" t="s">
        <v>131</v>
      </c>
      <c r="C8471" t="s">
        <v>99</v>
      </c>
      <c r="D8471" t="s">
        <v>100</v>
      </c>
      <c r="E8471">
        <v>17</v>
      </c>
      <c r="F8471" t="s">
        <v>63</v>
      </c>
      <c r="G8471">
        <v>3698.86737549487</v>
      </c>
      <c r="H8471">
        <v>0</v>
      </c>
      <c r="I8471">
        <v>218.294389054947</v>
      </c>
      <c r="J8471" s="1">
        <v>0</v>
      </c>
      <c r="K8471" s="1">
        <v>150</v>
      </c>
    </row>
    <row r="8472" spans="1:11">
      <c r="A8472" t="s">
        <v>36</v>
      </c>
      <c r="B8472" t="s">
        <v>131</v>
      </c>
      <c r="C8472" t="s">
        <v>99</v>
      </c>
      <c r="D8472" t="s">
        <v>100</v>
      </c>
      <c r="E8472">
        <v>17</v>
      </c>
      <c r="F8472" t="s">
        <v>72</v>
      </c>
      <c r="G8472">
        <v>3698.86737549487</v>
      </c>
      <c r="H8472">
        <v>0</v>
      </c>
      <c r="I8472">
        <v>-681.88783711082795</v>
      </c>
      <c r="J8472" s="1">
        <v>0</v>
      </c>
      <c r="K8472" s="1">
        <v>150</v>
      </c>
    </row>
    <row r="8473" spans="1:11">
      <c r="A8473" t="s">
        <v>36</v>
      </c>
      <c r="B8473" t="s">
        <v>131</v>
      </c>
      <c r="C8473" t="s">
        <v>99</v>
      </c>
      <c r="D8473" t="s">
        <v>100</v>
      </c>
      <c r="E8473">
        <v>18</v>
      </c>
      <c r="F8473" t="s">
        <v>62</v>
      </c>
      <c r="G8473">
        <v>3653.97062207218</v>
      </c>
      <c r="H8473">
        <v>0</v>
      </c>
      <c r="I8473">
        <v>290.37259753789999</v>
      </c>
      <c r="J8473" s="1">
        <v>0</v>
      </c>
      <c r="K8473" s="1">
        <v>150</v>
      </c>
    </row>
    <row r="8474" spans="1:11">
      <c r="A8474" t="s">
        <v>36</v>
      </c>
      <c r="B8474" t="s">
        <v>131</v>
      </c>
      <c r="C8474" t="s">
        <v>99</v>
      </c>
      <c r="D8474" t="s">
        <v>100</v>
      </c>
      <c r="E8474">
        <v>18</v>
      </c>
      <c r="F8474" t="s">
        <v>90</v>
      </c>
      <c r="G8474">
        <v>3653.97062207218</v>
      </c>
      <c r="H8474">
        <v>0</v>
      </c>
      <c r="I8474">
        <v>7.2087703323810501</v>
      </c>
      <c r="J8474" s="1">
        <v>0</v>
      </c>
      <c r="K8474" s="1">
        <v>150</v>
      </c>
    </row>
    <row r="8475" spans="1:11">
      <c r="A8475" t="s">
        <v>36</v>
      </c>
      <c r="B8475" t="s">
        <v>131</v>
      </c>
      <c r="C8475" t="s">
        <v>99</v>
      </c>
      <c r="D8475" t="s">
        <v>100</v>
      </c>
      <c r="E8475">
        <v>18</v>
      </c>
      <c r="F8475" t="s">
        <v>94</v>
      </c>
      <c r="G8475">
        <v>3653.97062207218</v>
      </c>
      <c r="H8475">
        <v>0</v>
      </c>
      <c r="I8475">
        <v>22.249772442937399</v>
      </c>
      <c r="J8475" s="1">
        <v>0</v>
      </c>
      <c r="K8475" s="1">
        <v>150</v>
      </c>
    </row>
    <row r="8476" spans="1:11">
      <c r="A8476" t="s">
        <v>36</v>
      </c>
      <c r="B8476" t="s">
        <v>131</v>
      </c>
      <c r="C8476" t="s">
        <v>99</v>
      </c>
      <c r="D8476" t="s">
        <v>100</v>
      </c>
      <c r="E8476">
        <v>18</v>
      </c>
      <c r="F8476" t="s">
        <v>96</v>
      </c>
      <c r="G8476">
        <v>3653.97062207218</v>
      </c>
      <c r="H8476">
        <v>0</v>
      </c>
      <c r="I8476">
        <v>16.904708309878899</v>
      </c>
      <c r="J8476" s="1">
        <v>0</v>
      </c>
      <c r="K8476" s="1">
        <v>150</v>
      </c>
    </row>
    <row r="8477" spans="1:11">
      <c r="A8477" t="s">
        <v>36</v>
      </c>
      <c r="B8477" t="s">
        <v>131</v>
      </c>
      <c r="C8477" t="s">
        <v>99</v>
      </c>
      <c r="D8477" t="s">
        <v>100</v>
      </c>
      <c r="E8477">
        <v>18</v>
      </c>
      <c r="F8477" t="s">
        <v>66</v>
      </c>
      <c r="G8477">
        <v>3653.97062207218</v>
      </c>
      <c r="H8477">
        <v>0</v>
      </c>
      <c r="I8477">
        <v>-426.08604576374</v>
      </c>
      <c r="J8477" s="1">
        <v>0</v>
      </c>
      <c r="K8477" s="1">
        <v>150</v>
      </c>
    </row>
    <row r="8478" spans="1:11">
      <c r="A8478" t="s">
        <v>36</v>
      </c>
      <c r="B8478" t="s">
        <v>131</v>
      </c>
      <c r="C8478" t="s">
        <v>99</v>
      </c>
      <c r="D8478" t="s">
        <v>100</v>
      </c>
      <c r="E8478">
        <v>18</v>
      </c>
      <c r="F8478" t="s">
        <v>56</v>
      </c>
      <c r="G8478">
        <v>3653.97062207218</v>
      </c>
      <c r="H8478">
        <v>0</v>
      </c>
      <c r="I8478">
        <v>-331.76542450714999</v>
      </c>
      <c r="J8478" s="1">
        <v>0</v>
      </c>
      <c r="K8478" s="1">
        <v>150</v>
      </c>
    </row>
    <row r="8479" spans="1:11">
      <c r="A8479" t="s">
        <v>36</v>
      </c>
      <c r="B8479" t="s">
        <v>131</v>
      </c>
      <c r="C8479" t="s">
        <v>99</v>
      </c>
      <c r="D8479" t="s">
        <v>100</v>
      </c>
      <c r="E8479">
        <v>18</v>
      </c>
      <c r="F8479" t="s">
        <v>82</v>
      </c>
      <c r="G8479">
        <v>3653.97062207218</v>
      </c>
      <c r="H8479">
        <v>0</v>
      </c>
      <c r="I8479">
        <v>-123.496023418034</v>
      </c>
      <c r="J8479" s="1">
        <v>0</v>
      </c>
      <c r="K8479" s="1">
        <v>150</v>
      </c>
    </row>
    <row r="8480" spans="1:11">
      <c r="A8480" t="s">
        <v>36</v>
      </c>
      <c r="B8480" t="s">
        <v>131</v>
      </c>
      <c r="C8480" t="s">
        <v>99</v>
      </c>
      <c r="D8480" t="s">
        <v>100</v>
      </c>
      <c r="E8480">
        <v>18</v>
      </c>
      <c r="F8480" t="s">
        <v>88</v>
      </c>
      <c r="G8480">
        <v>3653.97062207218</v>
      </c>
      <c r="H8480">
        <v>0</v>
      </c>
      <c r="I8480">
        <v>12.8682494411705</v>
      </c>
      <c r="J8480" s="1">
        <v>0</v>
      </c>
      <c r="K8480" s="1">
        <v>150</v>
      </c>
    </row>
    <row r="8481" spans="1:11">
      <c r="A8481" t="s">
        <v>36</v>
      </c>
      <c r="B8481" t="s">
        <v>131</v>
      </c>
      <c r="C8481" t="s">
        <v>99</v>
      </c>
      <c r="D8481" t="s">
        <v>100</v>
      </c>
      <c r="E8481">
        <v>18</v>
      </c>
      <c r="F8481" t="s">
        <v>87</v>
      </c>
      <c r="G8481">
        <v>3653.97062207218</v>
      </c>
      <c r="H8481">
        <v>0</v>
      </c>
      <c r="I8481">
        <v>0.97193868055175103</v>
      </c>
      <c r="J8481" s="1">
        <v>0</v>
      </c>
      <c r="K8481" s="1">
        <v>150</v>
      </c>
    </row>
    <row r="8482" spans="1:11">
      <c r="A8482" t="s">
        <v>36</v>
      </c>
      <c r="B8482" t="s">
        <v>131</v>
      </c>
      <c r="C8482" t="s">
        <v>99</v>
      </c>
      <c r="D8482" t="s">
        <v>100</v>
      </c>
      <c r="E8482">
        <v>18</v>
      </c>
      <c r="F8482" t="s">
        <v>85</v>
      </c>
      <c r="G8482">
        <v>3653.97062207218</v>
      </c>
      <c r="H8482">
        <v>0</v>
      </c>
      <c r="I8482">
        <v>-1.1508379361115899</v>
      </c>
      <c r="J8482" s="1">
        <v>0</v>
      </c>
      <c r="K8482" s="1">
        <v>150</v>
      </c>
    </row>
    <row r="8483" spans="1:11">
      <c r="A8483" t="s">
        <v>36</v>
      </c>
      <c r="B8483" t="s">
        <v>131</v>
      </c>
      <c r="C8483" t="s">
        <v>99</v>
      </c>
      <c r="D8483" t="s">
        <v>100</v>
      </c>
      <c r="E8483">
        <v>18</v>
      </c>
      <c r="F8483" t="s">
        <v>89</v>
      </c>
      <c r="G8483">
        <v>3653.97062207218</v>
      </c>
      <c r="H8483">
        <v>0</v>
      </c>
      <c r="I8483">
        <v>3.8211984282404998</v>
      </c>
      <c r="J8483" s="1">
        <v>0</v>
      </c>
      <c r="K8483" s="1">
        <v>150</v>
      </c>
    </row>
    <row r="8484" spans="1:11">
      <c r="A8484" t="s">
        <v>36</v>
      </c>
      <c r="B8484" t="s">
        <v>131</v>
      </c>
      <c r="C8484" t="s">
        <v>99</v>
      </c>
      <c r="D8484" t="s">
        <v>100</v>
      </c>
      <c r="E8484">
        <v>18</v>
      </c>
      <c r="F8484" t="s">
        <v>55</v>
      </c>
      <c r="G8484">
        <v>3653.97062207218</v>
      </c>
      <c r="H8484">
        <v>0</v>
      </c>
      <c r="I8484">
        <v>-350.94319401584801</v>
      </c>
      <c r="J8484" s="1">
        <v>0</v>
      </c>
      <c r="K8484" s="1">
        <v>150</v>
      </c>
    </row>
    <row r="8485" spans="1:11">
      <c r="A8485" t="s">
        <v>36</v>
      </c>
      <c r="B8485" t="s">
        <v>131</v>
      </c>
      <c r="C8485" t="s">
        <v>99</v>
      </c>
      <c r="D8485" t="s">
        <v>100</v>
      </c>
      <c r="E8485">
        <v>18</v>
      </c>
      <c r="F8485" t="s">
        <v>61</v>
      </c>
      <c r="G8485">
        <v>3653.97062207218</v>
      </c>
      <c r="H8485">
        <v>0</v>
      </c>
      <c r="I8485">
        <v>51.606209965333697</v>
      </c>
      <c r="J8485" s="1">
        <v>0</v>
      </c>
      <c r="K8485" s="1">
        <v>150</v>
      </c>
    </row>
    <row r="8486" spans="1:11">
      <c r="A8486" t="s">
        <v>36</v>
      </c>
      <c r="B8486" t="s">
        <v>131</v>
      </c>
      <c r="C8486" t="s">
        <v>99</v>
      </c>
      <c r="D8486" t="s">
        <v>100</v>
      </c>
      <c r="E8486">
        <v>18</v>
      </c>
      <c r="F8486" t="s">
        <v>60</v>
      </c>
      <c r="G8486">
        <v>3653.97062207218</v>
      </c>
      <c r="H8486">
        <v>0</v>
      </c>
      <c r="I8486">
        <v>269.29544607034097</v>
      </c>
      <c r="J8486" s="1">
        <v>0</v>
      </c>
      <c r="K8486" s="1">
        <v>150</v>
      </c>
    </row>
    <row r="8487" spans="1:11">
      <c r="A8487" t="s">
        <v>36</v>
      </c>
      <c r="B8487" t="s">
        <v>131</v>
      </c>
      <c r="C8487" t="s">
        <v>99</v>
      </c>
      <c r="D8487" t="s">
        <v>100</v>
      </c>
      <c r="E8487">
        <v>18</v>
      </c>
      <c r="F8487" t="s">
        <v>57</v>
      </c>
      <c r="G8487">
        <v>3653.97062207218</v>
      </c>
      <c r="H8487">
        <v>0</v>
      </c>
      <c r="I8487">
        <v>-282.159520454247</v>
      </c>
      <c r="J8487" s="1">
        <v>0</v>
      </c>
      <c r="K8487" s="1">
        <v>150</v>
      </c>
    </row>
    <row r="8488" spans="1:11">
      <c r="A8488" t="s">
        <v>36</v>
      </c>
      <c r="B8488" t="s">
        <v>131</v>
      </c>
      <c r="C8488" t="s">
        <v>99</v>
      </c>
      <c r="D8488" t="s">
        <v>100</v>
      </c>
      <c r="E8488">
        <v>18</v>
      </c>
      <c r="F8488" t="s">
        <v>59</v>
      </c>
      <c r="G8488">
        <v>3653.97062207218</v>
      </c>
      <c r="H8488">
        <v>0</v>
      </c>
      <c r="I8488">
        <v>58.731236877712</v>
      </c>
      <c r="J8488" s="1">
        <v>0</v>
      </c>
      <c r="K8488" s="1">
        <v>150</v>
      </c>
    </row>
    <row r="8489" spans="1:11">
      <c r="A8489" t="s">
        <v>36</v>
      </c>
      <c r="B8489" t="s">
        <v>131</v>
      </c>
      <c r="C8489" t="s">
        <v>99</v>
      </c>
      <c r="D8489" t="s">
        <v>100</v>
      </c>
      <c r="E8489">
        <v>18</v>
      </c>
      <c r="F8489" t="s">
        <v>83</v>
      </c>
      <c r="G8489">
        <v>3653.97062207218</v>
      </c>
      <c r="H8489">
        <v>0</v>
      </c>
      <c r="I8489">
        <v>-16.015807306336502</v>
      </c>
      <c r="J8489" s="1">
        <v>0</v>
      </c>
      <c r="K8489" s="1">
        <v>150</v>
      </c>
    </row>
    <row r="8490" spans="1:11">
      <c r="A8490" t="s">
        <v>36</v>
      </c>
      <c r="B8490" t="s">
        <v>131</v>
      </c>
      <c r="C8490" t="s">
        <v>99</v>
      </c>
      <c r="D8490" t="s">
        <v>100</v>
      </c>
      <c r="E8490">
        <v>18</v>
      </c>
      <c r="F8490" t="s">
        <v>65</v>
      </c>
      <c r="G8490">
        <v>3653.97062207218</v>
      </c>
      <c r="H8490">
        <v>0</v>
      </c>
      <c r="I8490">
        <v>-420.50221114442098</v>
      </c>
      <c r="J8490" s="1">
        <v>0</v>
      </c>
      <c r="K8490" s="1">
        <v>150</v>
      </c>
    </row>
    <row r="8491" spans="1:11">
      <c r="A8491" t="s">
        <v>36</v>
      </c>
      <c r="B8491" t="s">
        <v>131</v>
      </c>
      <c r="C8491" t="s">
        <v>99</v>
      </c>
      <c r="D8491" t="s">
        <v>100</v>
      </c>
      <c r="E8491">
        <v>18</v>
      </c>
      <c r="F8491" t="s">
        <v>64</v>
      </c>
      <c r="G8491">
        <v>3653.97062207218</v>
      </c>
      <c r="H8491">
        <v>0</v>
      </c>
      <c r="I8491">
        <v>775.61900546170205</v>
      </c>
      <c r="J8491" s="1">
        <v>0</v>
      </c>
      <c r="K8491" s="1">
        <v>150</v>
      </c>
    </row>
    <row r="8492" spans="1:11">
      <c r="A8492" t="s">
        <v>36</v>
      </c>
      <c r="B8492" t="s">
        <v>131</v>
      </c>
      <c r="C8492" t="s">
        <v>99</v>
      </c>
      <c r="D8492" t="s">
        <v>100</v>
      </c>
      <c r="E8492">
        <v>18</v>
      </c>
      <c r="F8492" t="s">
        <v>17</v>
      </c>
      <c r="G8492">
        <v>3653.97062207218</v>
      </c>
      <c r="H8492">
        <v>0</v>
      </c>
      <c r="I8492">
        <v>-485.82610020289002</v>
      </c>
      <c r="J8492" s="1">
        <v>0</v>
      </c>
      <c r="K8492" s="1">
        <v>150</v>
      </c>
    </row>
    <row r="8493" spans="1:11">
      <c r="A8493" t="s">
        <v>36</v>
      </c>
      <c r="B8493" t="s">
        <v>131</v>
      </c>
      <c r="C8493" t="s">
        <v>99</v>
      </c>
      <c r="D8493" t="s">
        <v>100</v>
      </c>
      <c r="E8493">
        <v>18</v>
      </c>
      <c r="F8493" t="s">
        <v>63</v>
      </c>
      <c r="G8493">
        <v>3653.97062207218</v>
      </c>
      <c r="H8493">
        <v>0</v>
      </c>
      <c r="I8493">
        <v>221.54971540479801</v>
      </c>
      <c r="J8493" s="1">
        <v>0</v>
      </c>
      <c r="K8493" s="1">
        <v>150</v>
      </c>
    </row>
    <row r="8494" spans="1:11">
      <c r="A8494" t="s">
        <v>36</v>
      </c>
      <c r="B8494" t="s">
        <v>131</v>
      </c>
      <c r="C8494" t="s">
        <v>99</v>
      </c>
      <c r="D8494" t="s">
        <v>100</v>
      </c>
      <c r="E8494">
        <v>18</v>
      </c>
      <c r="F8494" t="s">
        <v>72</v>
      </c>
      <c r="G8494">
        <v>3653.97062207218</v>
      </c>
      <c r="H8494">
        <v>0</v>
      </c>
      <c r="I8494">
        <v>-651.38849855169303</v>
      </c>
      <c r="J8494" s="1">
        <v>0</v>
      </c>
      <c r="K8494" s="1">
        <v>150</v>
      </c>
    </row>
    <row r="8495" spans="1:11">
      <c r="A8495" t="s">
        <v>36</v>
      </c>
      <c r="B8495" t="s">
        <v>131</v>
      </c>
      <c r="C8495" t="s">
        <v>99</v>
      </c>
      <c r="D8495" t="s">
        <v>100</v>
      </c>
      <c r="E8495">
        <v>19</v>
      </c>
      <c r="F8495" t="s">
        <v>62</v>
      </c>
      <c r="G8495">
        <v>3617.4690181309702</v>
      </c>
      <c r="H8495">
        <v>0</v>
      </c>
      <c r="I8495">
        <v>276.67140073945899</v>
      </c>
      <c r="J8495" s="1">
        <v>0</v>
      </c>
      <c r="K8495" s="1">
        <v>150</v>
      </c>
    </row>
    <row r="8496" spans="1:11">
      <c r="A8496" t="s">
        <v>36</v>
      </c>
      <c r="B8496" t="s">
        <v>131</v>
      </c>
      <c r="C8496" t="s">
        <v>99</v>
      </c>
      <c r="D8496" t="s">
        <v>100</v>
      </c>
      <c r="E8496">
        <v>19</v>
      </c>
      <c r="F8496" t="s">
        <v>90</v>
      </c>
      <c r="G8496">
        <v>3617.4690181309702</v>
      </c>
      <c r="H8496">
        <v>0</v>
      </c>
      <c r="I8496">
        <v>4.9565299767269302</v>
      </c>
      <c r="J8496" s="1">
        <v>0</v>
      </c>
      <c r="K8496" s="1">
        <v>150</v>
      </c>
    </row>
    <row r="8497" spans="1:11">
      <c r="A8497" t="s">
        <v>36</v>
      </c>
      <c r="B8497" t="s">
        <v>131</v>
      </c>
      <c r="C8497" t="s">
        <v>99</v>
      </c>
      <c r="D8497" t="s">
        <v>100</v>
      </c>
      <c r="E8497">
        <v>19</v>
      </c>
      <c r="F8497" t="s">
        <v>94</v>
      </c>
      <c r="G8497">
        <v>3617.4690181309702</v>
      </c>
      <c r="H8497">
        <v>0</v>
      </c>
      <c r="I8497">
        <v>22.458925235077501</v>
      </c>
      <c r="J8497" s="1">
        <v>0</v>
      </c>
      <c r="K8497" s="1">
        <v>150</v>
      </c>
    </row>
    <row r="8498" spans="1:11">
      <c r="A8498" t="s">
        <v>36</v>
      </c>
      <c r="B8498" t="s">
        <v>131</v>
      </c>
      <c r="C8498" t="s">
        <v>99</v>
      </c>
      <c r="D8498" t="s">
        <v>100</v>
      </c>
      <c r="E8498">
        <v>19</v>
      </c>
      <c r="F8498" t="s">
        <v>96</v>
      </c>
      <c r="G8498">
        <v>3617.4690181309702</v>
      </c>
      <c r="H8498">
        <v>0</v>
      </c>
      <c r="I8498">
        <v>19.703447528490099</v>
      </c>
      <c r="J8498" s="1">
        <v>0</v>
      </c>
      <c r="K8498" s="1">
        <v>150</v>
      </c>
    </row>
    <row r="8499" spans="1:11">
      <c r="A8499" t="s">
        <v>36</v>
      </c>
      <c r="B8499" t="s">
        <v>131</v>
      </c>
      <c r="C8499" t="s">
        <v>99</v>
      </c>
      <c r="D8499" t="s">
        <v>100</v>
      </c>
      <c r="E8499">
        <v>19</v>
      </c>
      <c r="F8499" t="s">
        <v>66</v>
      </c>
      <c r="G8499">
        <v>3617.4690181309702</v>
      </c>
      <c r="H8499">
        <v>0</v>
      </c>
      <c r="I8499">
        <v>-435.61570777242798</v>
      </c>
      <c r="J8499" s="1">
        <v>0</v>
      </c>
      <c r="K8499" s="1">
        <v>150</v>
      </c>
    </row>
    <row r="8500" spans="1:11">
      <c r="A8500" t="s">
        <v>36</v>
      </c>
      <c r="B8500" t="s">
        <v>131</v>
      </c>
      <c r="C8500" t="s">
        <v>99</v>
      </c>
      <c r="D8500" t="s">
        <v>100</v>
      </c>
      <c r="E8500">
        <v>19</v>
      </c>
      <c r="F8500" t="s">
        <v>56</v>
      </c>
      <c r="G8500">
        <v>3617.4690181309702</v>
      </c>
      <c r="H8500">
        <v>0</v>
      </c>
      <c r="I8500">
        <v>-315.93719356676598</v>
      </c>
      <c r="J8500" s="1">
        <v>0</v>
      </c>
      <c r="K8500" s="1">
        <v>150</v>
      </c>
    </row>
    <row r="8501" spans="1:11">
      <c r="A8501" t="s">
        <v>36</v>
      </c>
      <c r="B8501" t="s">
        <v>131</v>
      </c>
      <c r="C8501" t="s">
        <v>99</v>
      </c>
      <c r="D8501" t="s">
        <v>100</v>
      </c>
      <c r="E8501">
        <v>19</v>
      </c>
      <c r="F8501" t="s">
        <v>82</v>
      </c>
      <c r="G8501">
        <v>3617.4690181309702</v>
      </c>
      <c r="H8501">
        <v>0</v>
      </c>
      <c r="I8501">
        <v>-126.64063873947499</v>
      </c>
      <c r="J8501" s="1">
        <v>0</v>
      </c>
      <c r="K8501" s="1">
        <v>150</v>
      </c>
    </row>
    <row r="8502" spans="1:11">
      <c r="A8502" t="s">
        <v>36</v>
      </c>
      <c r="B8502" t="s">
        <v>131</v>
      </c>
      <c r="C8502" t="s">
        <v>99</v>
      </c>
      <c r="D8502" t="s">
        <v>100</v>
      </c>
      <c r="E8502">
        <v>19</v>
      </c>
      <c r="F8502" t="s">
        <v>88</v>
      </c>
      <c r="G8502">
        <v>3617.4690181309702</v>
      </c>
      <c r="H8502">
        <v>0</v>
      </c>
      <c r="I8502">
        <v>8.7299502107086493</v>
      </c>
      <c r="J8502" s="1">
        <v>0</v>
      </c>
      <c r="K8502" s="1">
        <v>150</v>
      </c>
    </row>
    <row r="8503" spans="1:11">
      <c r="A8503" t="s">
        <v>36</v>
      </c>
      <c r="B8503" t="s">
        <v>131</v>
      </c>
      <c r="C8503" t="s">
        <v>99</v>
      </c>
      <c r="D8503" t="s">
        <v>100</v>
      </c>
      <c r="E8503">
        <v>19</v>
      </c>
      <c r="F8503" t="s">
        <v>87</v>
      </c>
      <c r="G8503">
        <v>3617.4690181309702</v>
      </c>
      <c r="H8503">
        <v>0</v>
      </c>
      <c r="I8503">
        <v>8.9635604692152295</v>
      </c>
      <c r="J8503" s="1">
        <v>0</v>
      </c>
      <c r="K8503" s="1">
        <v>150</v>
      </c>
    </row>
    <row r="8504" spans="1:11">
      <c r="A8504" t="s">
        <v>36</v>
      </c>
      <c r="B8504" t="s">
        <v>131</v>
      </c>
      <c r="C8504" t="s">
        <v>99</v>
      </c>
      <c r="D8504" t="s">
        <v>100</v>
      </c>
      <c r="E8504">
        <v>19</v>
      </c>
      <c r="F8504" t="s">
        <v>85</v>
      </c>
      <c r="G8504">
        <v>3617.4690181309702</v>
      </c>
      <c r="H8504">
        <v>0</v>
      </c>
      <c r="I8504">
        <v>-5.5617463856019604</v>
      </c>
      <c r="J8504" s="1">
        <v>0</v>
      </c>
      <c r="K8504" s="1">
        <v>150</v>
      </c>
    </row>
    <row r="8505" spans="1:11">
      <c r="A8505" t="s">
        <v>36</v>
      </c>
      <c r="B8505" t="s">
        <v>131</v>
      </c>
      <c r="C8505" t="s">
        <v>99</v>
      </c>
      <c r="D8505" t="s">
        <v>100</v>
      </c>
      <c r="E8505">
        <v>19</v>
      </c>
      <c r="F8505" t="s">
        <v>89</v>
      </c>
      <c r="G8505">
        <v>3617.4690181309702</v>
      </c>
      <c r="H8505">
        <v>0</v>
      </c>
      <c r="I8505">
        <v>4.5425863567078597</v>
      </c>
      <c r="J8505" s="1">
        <v>0</v>
      </c>
      <c r="K8505" s="1">
        <v>150</v>
      </c>
    </row>
    <row r="8506" spans="1:11">
      <c r="A8506" t="s">
        <v>36</v>
      </c>
      <c r="B8506" t="s">
        <v>131</v>
      </c>
      <c r="C8506" t="s">
        <v>99</v>
      </c>
      <c r="D8506" t="s">
        <v>100</v>
      </c>
      <c r="E8506">
        <v>19</v>
      </c>
      <c r="F8506" t="s">
        <v>55</v>
      </c>
      <c r="G8506">
        <v>3617.4690181309702</v>
      </c>
      <c r="H8506">
        <v>0</v>
      </c>
      <c r="I8506">
        <v>-361.48725295034598</v>
      </c>
      <c r="J8506" s="1">
        <v>0</v>
      </c>
      <c r="K8506" s="1">
        <v>150</v>
      </c>
    </row>
    <row r="8507" spans="1:11">
      <c r="A8507" t="s">
        <v>36</v>
      </c>
      <c r="B8507" t="s">
        <v>131</v>
      </c>
      <c r="C8507" t="s">
        <v>99</v>
      </c>
      <c r="D8507" t="s">
        <v>100</v>
      </c>
      <c r="E8507">
        <v>19</v>
      </c>
      <c r="F8507" t="s">
        <v>61</v>
      </c>
      <c r="G8507">
        <v>3617.4690181309702</v>
      </c>
      <c r="H8507">
        <v>0</v>
      </c>
      <c r="I8507">
        <v>45.134361641795202</v>
      </c>
      <c r="J8507" s="1">
        <v>0</v>
      </c>
      <c r="K8507" s="1">
        <v>150</v>
      </c>
    </row>
    <row r="8508" spans="1:11">
      <c r="A8508" t="s">
        <v>36</v>
      </c>
      <c r="B8508" t="s">
        <v>131</v>
      </c>
      <c r="C8508" t="s">
        <v>99</v>
      </c>
      <c r="D8508" t="s">
        <v>100</v>
      </c>
      <c r="E8508">
        <v>19</v>
      </c>
      <c r="F8508" t="s">
        <v>60</v>
      </c>
      <c r="G8508">
        <v>3617.4690181309702</v>
      </c>
      <c r="H8508">
        <v>0</v>
      </c>
      <c r="I8508">
        <v>260.68558032610099</v>
      </c>
      <c r="J8508" s="1">
        <v>0</v>
      </c>
      <c r="K8508" s="1">
        <v>150</v>
      </c>
    </row>
    <row r="8509" spans="1:11">
      <c r="A8509" t="s">
        <v>36</v>
      </c>
      <c r="B8509" t="s">
        <v>131</v>
      </c>
      <c r="C8509" t="s">
        <v>99</v>
      </c>
      <c r="D8509" t="s">
        <v>100</v>
      </c>
      <c r="E8509">
        <v>19</v>
      </c>
      <c r="F8509" t="s">
        <v>57</v>
      </c>
      <c r="G8509">
        <v>3617.4690181309702</v>
      </c>
      <c r="H8509">
        <v>0</v>
      </c>
      <c r="I8509">
        <v>-246.51041586981799</v>
      </c>
      <c r="J8509" s="1">
        <v>0</v>
      </c>
      <c r="K8509" s="1">
        <v>150</v>
      </c>
    </row>
    <row r="8510" spans="1:11">
      <c r="A8510" t="s">
        <v>36</v>
      </c>
      <c r="B8510" t="s">
        <v>131</v>
      </c>
      <c r="C8510" t="s">
        <v>99</v>
      </c>
      <c r="D8510" t="s">
        <v>100</v>
      </c>
      <c r="E8510">
        <v>19</v>
      </c>
      <c r="F8510" t="s">
        <v>59</v>
      </c>
      <c r="G8510">
        <v>3617.4690181309702</v>
      </c>
      <c r="H8510">
        <v>0</v>
      </c>
      <c r="I8510">
        <v>49.053398121687501</v>
      </c>
      <c r="J8510" s="1">
        <v>0</v>
      </c>
      <c r="K8510" s="1">
        <v>150</v>
      </c>
    </row>
    <row r="8511" spans="1:11">
      <c r="A8511" t="s">
        <v>36</v>
      </c>
      <c r="B8511" t="s">
        <v>131</v>
      </c>
      <c r="C8511" t="s">
        <v>99</v>
      </c>
      <c r="D8511" t="s">
        <v>100</v>
      </c>
      <c r="E8511">
        <v>19</v>
      </c>
      <c r="F8511" t="s">
        <v>83</v>
      </c>
      <c r="G8511">
        <v>3617.4690181309702</v>
      </c>
      <c r="H8511">
        <v>0</v>
      </c>
      <c r="I8511">
        <v>-12.584121133161499</v>
      </c>
      <c r="J8511" s="1">
        <v>0</v>
      </c>
      <c r="K8511" s="1">
        <v>150</v>
      </c>
    </row>
    <row r="8512" spans="1:11">
      <c r="A8512" t="s">
        <v>36</v>
      </c>
      <c r="B8512" t="s">
        <v>131</v>
      </c>
      <c r="C8512" t="s">
        <v>99</v>
      </c>
      <c r="D8512" t="s">
        <v>100</v>
      </c>
      <c r="E8512">
        <v>19</v>
      </c>
      <c r="F8512" t="s">
        <v>65</v>
      </c>
      <c r="G8512">
        <v>3617.4690181309702</v>
      </c>
      <c r="H8512">
        <v>0</v>
      </c>
      <c r="I8512">
        <v>-419.49104664821198</v>
      </c>
      <c r="J8512" s="1">
        <v>0</v>
      </c>
      <c r="K8512" s="1">
        <v>150</v>
      </c>
    </row>
    <row r="8513" spans="1:11">
      <c r="A8513" t="s">
        <v>36</v>
      </c>
      <c r="B8513" t="s">
        <v>131</v>
      </c>
      <c r="C8513" t="s">
        <v>99</v>
      </c>
      <c r="D8513" t="s">
        <v>100</v>
      </c>
      <c r="E8513">
        <v>19</v>
      </c>
      <c r="F8513" t="s">
        <v>64</v>
      </c>
      <c r="G8513">
        <v>3617.4690181309702</v>
      </c>
      <c r="H8513">
        <v>0</v>
      </c>
      <c r="I8513">
        <v>837.65440563670904</v>
      </c>
      <c r="J8513" s="1">
        <v>0</v>
      </c>
      <c r="K8513" s="1">
        <v>150</v>
      </c>
    </row>
    <row r="8514" spans="1:11">
      <c r="A8514" t="s">
        <v>36</v>
      </c>
      <c r="B8514" t="s">
        <v>131</v>
      </c>
      <c r="C8514" t="s">
        <v>99</v>
      </c>
      <c r="D8514" t="s">
        <v>100</v>
      </c>
      <c r="E8514">
        <v>19</v>
      </c>
      <c r="F8514" t="s">
        <v>17</v>
      </c>
      <c r="G8514">
        <v>3617.4690181309702</v>
      </c>
      <c r="H8514">
        <v>0</v>
      </c>
      <c r="I8514">
        <v>-465.85320480590701</v>
      </c>
      <c r="J8514" s="1">
        <v>0</v>
      </c>
      <c r="K8514" s="1">
        <v>150</v>
      </c>
    </row>
    <row r="8515" spans="1:11">
      <c r="A8515" t="s">
        <v>36</v>
      </c>
      <c r="B8515" t="s">
        <v>131</v>
      </c>
      <c r="C8515" t="s">
        <v>99</v>
      </c>
      <c r="D8515" t="s">
        <v>100</v>
      </c>
      <c r="E8515">
        <v>19</v>
      </c>
      <c r="F8515" t="s">
        <v>63</v>
      </c>
      <c r="G8515">
        <v>3617.4690181309702</v>
      </c>
      <c r="H8515">
        <v>0</v>
      </c>
      <c r="I8515">
        <v>228.319897352152</v>
      </c>
      <c r="J8515" s="1">
        <v>0</v>
      </c>
      <c r="K8515" s="1">
        <v>150</v>
      </c>
    </row>
    <row r="8516" spans="1:11">
      <c r="A8516" t="s">
        <v>36</v>
      </c>
      <c r="B8516" t="s">
        <v>131</v>
      </c>
      <c r="C8516" t="s">
        <v>99</v>
      </c>
      <c r="D8516" t="s">
        <v>100</v>
      </c>
      <c r="E8516">
        <v>19</v>
      </c>
      <c r="F8516" t="s">
        <v>72</v>
      </c>
      <c r="G8516">
        <v>3617.4690181309702</v>
      </c>
      <c r="H8516">
        <v>0</v>
      </c>
      <c r="I8516">
        <v>-628.16823715630403</v>
      </c>
      <c r="J8516" s="1">
        <v>0</v>
      </c>
      <c r="K8516" s="1">
        <v>150</v>
      </c>
    </row>
    <row r="8517" spans="1:11">
      <c r="A8517" t="s">
        <v>36</v>
      </c>
      <c r="B8517" t="s">
        <v>131</v>
      </c>
      <c r="C8517" t="s">
        <v>99</v>
      </c>
      <c r="D8517" t="s">
        <v>100</v>
      </c>
      <c r="E8517">
        <v>20</v>
      </c>
      <c r="F8517" t="s">
        <v>62</v>
      </c>
      <c r="G8517">
        <v>3694.1176905623101</v>
      </c>
      <c r="H8517">
        <v>0</v>
      </c>
      <c r="I8517">
        <v>253.01923066855599</v>
      </c>
      <c r="J8517" s="1">
        <v>0</v>
      </c>
      <c r="K8517" s="1">
        <v>150</v>
      </c>
    </row>
    <row r="8518" spans="1:11">
      <c r="A8518" t="s">
        <v>36</v>
      </c>
      <c r="B8518" t="s">
        <v>131</v>
      </c>
      <c r="C8518" t="s">
        <v>99</v>
      </c>
      <c r="D8518" t="s">
        <v>100</v>
      </c>
      <c r="E8518">
        <v>20</v>
      </c>
      <c r="F8518" t="s">
        <v>90</v>
      </c>
      <c r="G8518">
        <v>3694.1176905623101</v>
      </c>
      <c r="H8518">
        <v>0</v>
      </c>
      <c r="I8518">
        <v>-1.1238373272023801</v>
      </c>
      <c r="J8518" s="1">
        <v>0</v>
      </c>
      <c r="K8518" s="1">
        <v>150</v>
      </c>
    </row>
    <row r="8519" spans="1:11">
      <c r="A8519" t="s">
        <v>36</v>
      </c>
      <c r="B8519" t="s">
        <v>131</v>
      </c>
      <c r="C8519" t="s">
        <v>99</v>
      </c>
      <c r="D8519" t="s">
        <v>100</v>
      </c>
      <c r="E8519">
        <v>20</v>
      </c>
      <c r="F8519" t="s">
        <v>94</v>
      </c>
      <c r="G8519">
        <v>3694.1176905623101</v>
      </c>
      <c r="H8519">
        <v>0</v>
      </c>
      <c r="I8519">
        <v>22.619099055306101</v>
      </c>
      <c r="J8519" s="1">
        <v>0</v>
      </c>
      <c r="K8519" s="1">
        <v>150</v>
      </c>
    </row>
    <row r="8520" spans="1:11">
      <c r="A8520" t="s">
        <v>36</v>
      </c>
      <c r="B8520" t="s">
        <v>131</v>
      </c>
      <c r="C8520" t="s">
        <v>99</v>
      </c>
      <c r="D8520" t="s">
        <v>100</v>
      </c>
      <c r="E8520">
        <v>20</v>
      </c>
      <c r="F8520" t="s">
        <v>96</v>
      </c>
      <c r="G8520">
        <v>3694.1176905623101</v>
      </c>
      <c r="H8520">
        <v>0</v>
      </c>
      <c r="I8520">
        <v>27.206509465071601</v>
      </c>
      <c r="J8520" s="1">
        <v>0</v>
      </c>
      <c r="K8520" s="1">
        <v>150</v>
      </c>
    </row>
    <row r="8521" spans="1:11">
      <c r="A8521" t="s">
        <v>36</v>
      </c>
      <c r="B8521" t="s">
        <v>131</v>
      </c>
      <c r="C8521" t="s">
        <v>99</v>
      </c>
      <c r="D8521" t="s">
        <v>100</v>
      </c>
      <c r="E8521">
        <v>20</v>
      </c>
      <c r="F8521" t="s">
        <v>66</v>
      </c>
      <c r="G8521">
        <v>3694.1176905623101</v>
      </c>
      <c r="H8521">
        <v>0</v>
      </c>
      <c r="I8521">
        <v>-492.33360026456</v>
      </c>
      <c r="J8521" s="1">
        <v>0</v>
      </c>
      <c r="K8521" s="1">
        <v>150</v>
      </c>
    </row>
    <row r="8522" spans="1:11">
      <c r="A8522" t="s">
        <v>36</v>
      </c>
      <c r="B8522" t="s">
        <v>131</v>
      </c>
      <c r="C8522" t="s">
        <v>99</v>
      </c>
      <c r="D8522" t="s">
        <v>100</v>
      </c>
      <c r="E8522">
        <v>20</v>
      </c>
      <c r="F8522" t="s">
        <v>56</v>
      </c>
      <c r="G8522">
        <v>3694.1176905623101</v>
      </c>
      <c r="H8522">
        <v>0</v>
      </c>
      <c r="I8522">
        <v>-370.55063384247399</v>
      </c>
      <c r="J8522" s="1">
        <v>0</v>
      </c>
      <c r="K8522" s="1">
        <v>150</v>
      </c>
    </row>
    <row r="8523" spans="1:11">
      <c r="A8523" t="s">
        <v>36</v>
      </c>
      <c r="B8523" t="s">
        <v>131</v>
      </c>
      <c r="C8523" t="s">
        <v>99</v>
      </c>
      <c r="D8523" t="s">
        <v>100</v>
      </c>
      <c r="E8523">
        <v>20</v>
      </c>
      <c r="F8523" t="s">
        <v>82</v>
      </c>
      <c r="G8523">
        <v>3694.1176905623101</v>
      </c>
      <c r="H8523">
        <v>0</v>
      </c>
      <c r="I8523">
        <v>-138.455234509539</v>
      </c>
      <c r="J8523" s="1">
        <v>0</v>
      </c>
      <c r="K8523" s="1">
        <v>150</v>
      </c>
    </row>
    <row r="8524" spans="1:11">
      <c r="A8524" t="s">
        <v>36</v>
      </c>
      <c r="B8524" t="s">
        <v>131</v>
      </c>
      <c r="C8524" t="s">
        <v>99</v>
      </c>
      <c r="D8524" t="s">
        <v>100</v>
      </c>
      <c r="E8524">
        <v>20</v>
      </c>
      <c r="F8524" t="s">
        <v>88</v>
      </c>
      <c r="G8524">
        <v>3694.1176905623101</v>
      </c>
      <c r="H8524">
        <v>0</v>
      </c>
      <c r="I8524">
        <v>9.4448200891127794</v>
      </c>
      <c r="J8524" s="1">
        <v>0</v>
      </c>
      <c r="K8524" s="1">
        <v>150</v>
      </c>
    </row>
    <row r="8525" spans="1:11">
      <c r="A8525" t="s">
        <v>36</v>
      </c>
      <c r="B8525" t="s">
        <v>131</v>
      </c>
      <c r="C8525" t="s">
        <v>99</v>
      </c>
      <c r="D8525" t="s">
        <v>100</v>
      </c>
      <c r="E8525">
        <v>20</v>
      </c>
      <c r="F8525" t="s">
        <v>87</v>
      </c>
      <c r="G8525">
        <v>3694.1176905623101</v>
      </c>
      <c r="H8525">
        <v>0</v>
      </c>
      <c r="I8525">
        <v>1.7677725039105201</v>
      </c>
      <c r="J8525" s="1">
        <v>0</v>
      </c>
      <c r="K8525" s="1">
        <v>150</v>
      </c>
    </row>
    <row r="8526" spans="1:11">
      <c r="A8526" t="s">
        <v>36</v>
      </c>
      <c r="B8526" t="s">
        <v>131</v>
      </c>
      <c r="C8526" t="s">
        <v>99</v>
      </c>
      <c r="D8526" t="s">
        <v>100</v>
      </c>
      <c r="E8526">
        <v>20</v>
      </c>
      <c r="F8526" t="s">
        <v>85</v>
      </c>
      <c r="G8526">
        <v>3694.1176905623101</v>
      </c>
      <c r="H8526">
        <v>0</v>
      </c>
      <c r="I8526">
        <v>-96.163057593693907</v>
      </c>
      <c r="J8526" s="1">
        <v>0</v>
      </c>
      <c r="K8526" s="1">
        <v>1.13114754098361</v>
      </c>
    </row>
    <row r="8527" spans="1:11">
      <c r="A8527" t="s">
        <v>36</v>
      </c>
      <c r="B8527" t="s">
        <v>131</v>
      </c>
      <c r="C8527" t="s">
        <v>99</v>
      </c>
      <c r="D8527" t="s">
        <v>100</v>
      </c>
      <c r="E8527">
        <v>20</v>
      </c>
      <c r="F8527" t="s">
        <v>85</v>
      </c>
      <c r="G8527">
        <v>3694.1176905623101</v>
      </c>
      <c r="H8527">
        <v>1</v>
      </c>
      <c r="I8527">
        <v>96.142604274280004</v>
      </c>
      <c r="J8527" s="1">
        <v>1.13114754098361</v>
      </c>
      <c r="K8527" s="1">
        <v>150</v>
      </c>
    </row>
    <row r="8528" spans="1:11">
      <c r="A8528" t="s">
        <v>36</v>
      </c>
      <c r="B8528" t="s">
        <v>131</v>
      </c>
      <c r="C8528" t="s">
        <v>99</v>
      </c>
      <c r="D8528" t="s">
        <v>100</v>
      </c>
      <c r="E8528">
        <v>20</v>
      </c>
      <c r="F8528" t="s">
        <v>89</v>
      </c>
      <c r="G8528">
        <v>3694.1176905623101</v>
      </c>
      <c r="H8528">
        <v>0</v>
      </c>
      <c r="I8528">
        <v>5.3297087126371201</v>
      </c>
      <c r="J8528" s="1">
        <v>0</v>
      </c>
      <c r="K8528" s="1">
        <v>150</v>
      </c>
    </row>
    <row r="8529" spans="1:11">
      <c r="A8529" t="s">
        <v>36</v>
      </c>
      <c r="B8529" t="s">
        <v>131</v>
      </c>
      <c r="C8529" t="s">
        <v>99</v>
      </c>
      <c r="D8529" t="s">
        <v>100</v>
      </c>
      <c r="E8529">
        <v>20</v>
      </c>
      <c r="F8529" t="s">
        <v>55</v>
      </c>
      <c r="G8529">
        <v>3694.1176905623101</v>
      </c>
      <c r="H8529">
        <v>0</v>
      </c>
      <c r="I8529">
        <v>-416.775077888672</v>
      </c>
      <c r="J8529" s="1">
        <v>0</v>
      </c>
      <c r="K8529" s="1">
        <v>150</v>
      </c>
    </row>
    <row r="8530" spans="1:11">
      <c r="A8530" t="s">
        <v>36</v>
      </c>
      <c r="B8530" t="s">
        <v>131</v>
      </c>
      <c r="C8530" t="s">
        <v>99</v>
      </c>
      <c r="D8530" t="s">
        <v>100</v>
      </c>
      <c r="E8530">
        <v>20</v>
      </c>
      <c r="F8530" t="s">
        <v>61</v>
      </c>
      <c r="G8530">
        <v>3694.1176905623101</v>
      </c>
      <c r="H8530">
        <v>0</v>
      </c>
      <c r="I8530">
        <v>-8.2083801451496399</v>
      </c>
      <c r="J8530" s="1">
        <v>0</v>
      </c>
      <c r="K8530" s="1">
        <v>150</v>
      </c>
    </row>
    <row r="8531" spans="1:11">
      <c r="A8531" t="s">
        <v>36</v>
      </c>
      <c r="B8531" t="s">
        <v>131</v>
      </c>
      <c r="C8531" t="s">
        <v>99</v>
      </c>
      <c r="D8531" t="s">
        <v>100</v>
      </c>
      <c r="E8531">
        <v>20</v>
      </c>
      <c r="F8531" t="s">
        <v>60</v>
      </c>
      <c r="G8531">
        <v>3694.1176905623101</v>
      </c>
      <c r="H8531">
        <v>0</v>
      </c>
      <c r="I8531">
        <v>190.034888836102</v>
      </c>
      <c r="J8531" s="1">
        <v>0</v>
      </c>
      <c r="K8531" s="1">
        <v>150</v>
      </c>
    </row>
    <row r="8532" spans="1:11">
      <c r="A8532" t="s">
        <v>36</v>
      </c>
      <c r="B8532" t="s">
        <v>131</v>
      </c>
      <c r="C8532" t="s">
        <v>99</v>
      </c>
      <c r="D8532" t="s">
        <v>100</v>
      </c>
      <c r="E8532">
        <v>20</v>
      </c>
      <c r="F8532" t="s">
        <v>57</v>
      </c>
      <c r="G8532">
        <v>3694.1176905623101</v>
      </c>
      <c r="H8532">
        <v>0</v>
      </c>
      <c r="I8532">
        <v>-248.30483460690999</v>
      </c>
      <c r="J8532" s="1">
        <v>0</v>
      </c>
      <c r="K8532" s="1">
        <v>150</v>
      </c>
    </row>
    <row r="8533" spans="1:11">
      <c r="A8533" t="s">
        <v>36</v>
      </c>
      <c r="B8533" t="s">
        <v>131</v>
      </c>
      <c r="C8533" t="s">
        <v>99</v>
      </c>
      <c r="D8533" t="s">
        <v>100</v>
      </c>
      <c r="E8533">
        <v>20</v>
      </c>
      <c r="F8533" t="s">
        <v>59</v>
      </c>
      <c r="G8533">
        <v>3694.1176905623101</v>
      </c>
      <c r="H8533">
        <v>0</v>
      </c>
      <c r="I8533">
        <v>3.76516381261135</v>
      </c>
      <c r="J8533" s="1">
        <v>0</v>
      </c>
      <c r="K8533" s="1">
        <v>150</v>
      </c>
    </row>
    <row r="8534" spans="1:11">
      <c r="A8534" t="s">
        <v>36</v>
      </c>
      <c r="B8534" t="s">
        <v>131</v>
      </c>
      <c r="C8534" t="s">
        <v>99</v>
      </c>
      <c r="D8534" t="s">
        <v>100</v>
      </c>
      <c r="E8534">
        <v>20</v>
      </c>
      <c r="F8534" t="s">
        <v>83</v>
      </c>
      <c r="G8534">
        <v>3694.1176905623101</v>
      </c>
      <c r="H8534">
        <v>0</v>
      </c>
      <c r="I8534">
        <v>-15.484372930971499</v>
      </c>
      <c r="J8534" s="1">
        <v>0</v>
      </c>
      <c r="K8534" s="1">
        <v>150</v>
      </c>
    </row>
    <row r="8535" spans="1:11">
      <c r="A8535" t="s">
        <v>36</v>
      </c>
      <c r="B8535" t="s">
        <v>131</v>
      </c>
      <c r="C8535" t="s">
        <v>99</v>
      </c>
      <c r="D8535" t="s">
        <v>100</v>
      </c>
      <c r="E8535">
        <v>20</v>
      </c>
      <c r="F8535" t="s">
        <v>65</v>
      </c>
      <c r="G8535">
        <v>3694.1176905623101</v>
      </c>
      <c r="H8535">
        <v>0</v>
      </c>
      <c r="I8535">
        <v>-477.318986034874</v>
      </c>
      <c r="J8535" s="1">
        <v>0</v>
      </c>
      <c r="K8535" s="1">
        <v>150</v>
      </c>
    </row>
    <row r="8536" spans="1:11">
      <c r="A8536" t="s">
        <v>36</v>
      </c>
      <c r="B8536" t="s">
        <v>131</v>
      </c>
      <c r="C8536" t="s">
        <v>99</v>
      </c>
      <c r="D8536" t="s">
        <v>100</v>
      </c>
      <c r="E8536">
        <v>20</v>
      </c>
      <c r="F8536" t="s">
        <v>64</v>
      </c>
      <c r="G8536">
        <v>3694.1176905623101</v>
      </c>
      <c r="H8536">
        <v>0</v>
      </c>
      <c r="I8536">
        <v>799.45613940804299</v>
      </c>
      <c r="J8536" s="1">
        <v>0</v>
      </c>
      <c r="K8536" s="1">
        <v>150</v>
      </c>
    </row>
    <row r="8537" spans="1:11">
      <c r="A8537" t="s">
        <v>36</v>
      </c>
      <c r="B8537" t="s">
        <v>131</v>
      </c>
      <c r="C8537" t="s">
        <v>99</v>
      </c>
      <c r="D8537" t="s">
        <v>100</v>
      </c>
      <c r="E8537">
        <v>20</v>
      </c>
      <c r="F8537" t="s">
        <v>17</v>
      </c>
      <c r="G8537">
        <v>3694.1176905623101</v>
      </c>
      <c r="H8537">
        <v>0</v>
      </c>
      <c r="I8537">
        <v>-454.61520142872502</v>
      </c>
      <c r="J8537" s="1">
        <v>0</v>
      </c>
      <c r="K8537" s="1">
        <v>150</v>
      </c>
    </row>
    <row r="8538" spans="1:11">
      <c r="A8538" t="s">
        <v>36</v>
      </c>
      <c r="B8538" t="s">
        <v>131</v>
      </c>
      <c r="C8538" t="s">
        <v>99</v>
      </c>
      <c r="D8538" t="s">
        <v>100</v>
      </c>
      <c r="E8538">
        <v>20</v>
      </c>
      <c r="F8538" t="s">
        <v>63</v>
      </c>
      <c r="G8538">
        <v>3694.1176905623101</v>
      </c>
      <c r="H8538">
        <v>0</v>
      </c>
      <c r="I8538">
        <v>226.31856040524099</v>
      </c>
      <c r="J8538" s="1">
        <v>0</v>
      </c>
      <c r="K8538" s="1">
        <v>150</v>
      </c>
    </row>
    <row r="8539" spans="1:11">
      <c r="A8539" t="s">
        <v>36</v>
      </c>
      <c r="B8539" t="s">
        <v>131</v>
      </c>
      <c r="C8539" t="s">
        <v>99</v>
      </c>
      <c r="D8539" t="s">
        <v>100</v>
      </c>
      <c r="E8539">
        <v>20</v>
      </c>
      <c r="F8539" t="s">
        <v>72</v>
      </c>
      <c r="G8539">
        <v>3694.1176905623101</v>
      </c>
      <c r="H8539">
        <v>0</v>
      </c>
      <c r="I8539">
        <v>-616.95590366582996</v>
      </c>
      <c r="J8539" s="1">
        <v>0</v>
      </c>
      <c r="K8539" s="1">
        <v>150</v>
      </c>
    </row>
    <row r="8540" spans="1:11">
      <c r="A8540" t="s">
        <v>36</v>
      </c>
      <c r="B8540" t="s">
        <v>131</v>
      </c>
      <c r="C8540" t="s">
        <v>99</v>
      </c>
      <c r="D8540" t="s">
        <v>100</v>
      </c>
      <c r="E8540">
        <v>21</v>
      </c>
      <c r="F8540" t="s">
        <v>62</v>
      </c>
      <c r="G8540">
        <v>3598.1025314436301</v>
      </c>
      <c r="H8540">
        <v>0</v>
      </c>
      <c r="I8540">
        <v>267.98420589633997</v>
      </c>
      <c r="J8540" s="1">
        <v>0</v>
      </c>
      <c r="K8540" s="1">
        <v>150</v>
      </c>
    </row>
    <row r="8541" spans="1:11">
      <c r="A8541" t="s">
        <v>36</v>
      </c>
      <c r="B8541" t="s">
        <v>131</v>
      </c>
      <c r="C8541" t="s">
        <v>99</v>
      </c>
      <c r="D8541" t="s">
        <v>100</v>
      </c>
      <c r="E8541">
        <v>21</v>
      </c>
      <c r="F8541" t="s">
        <v>90</v>
      </c>
      <c r="G8541">
        <v>3598.1025314436301</v>
      </c>
      <c r="H8541">
        <v>0</v>
      </c>
      <c r="I8541">
        <v>11.6759470790489</v>
      </c>
      <c r="J8541" s="1">
        <v>0</v>
      </c>
      <c r="K8541" s="1">
        <v>150</v>
      </c>
    </row>
    <row r="8542" spans="1:11">
      <c r="A8542" t="s">
        <v>36</v>
      </c>
      <c r="B8542" t="s">
        <v>131</v>
      </c>
      <c r="C8542" t="s">
        <v>99</v>
      </c>
      <c r="D8542" t="s">
        <v>100</v>
      </c>
      <c r="E8542">
        <v>21</v>
      </c>
      <c r="F8542" t="s">
        <v>94</v>
      </c>
      <c r="G8542">
        <v>3598.1025314436301</v>
      </c>
      <c r="H8542">
        <v>0</v>
      </c>
      <c r="I8542">
        <v>21.321893263271701</v>
      </c>
      <c r="J8542" s="1">
        <v>0</v>
      </c>
      <c r="K8542" s="1">
        <v>150</v>
      </c>
    </row>
    <row r="8543" spans="1:11">
      <c r="A8543" t="s">
        <v>36</v>
      </c>
      <c r="B8543" t="s">
        <v>131</v>
      </c>
      <c r="C8543" t="s">
        <v>99</v>
      </c>
      <c r="D8543" t="s">
        <v>100</v>
      </c>
      <c r="E8543">
        <v>21</v>
      </c>
      <c r="F8543" t="s">
        <v>96</v>
      </c>
      <c r="G8543">
        <v>3598.1025314436301</v>
      </c>
      <c r="H8543">
        <v>0</v>
      </c>
      <c r="I8543">
        <v>12.8833887895657</v>
      </c>
      <c r="J8543" s="1">
        <v>0</v>
      </c>
      <c r="K8543" s="1">
        <v>150</v>
      </c>
    </row>
    <row r="8544" spans="1:11">
      <c r="A8544" t="s">
        <v>36</v>
      </c>
      <c r="B8544" t="s">
        <v>131</v>
      </c>
      <c r="C8544" t="s">
        <v>99</v>
      </c>
      <c r="D8544" t="s">
        <v>100</v>
      </c>
      <c r="E8544">
        <v>21</v>
      </c>
      <c r="F8544" t="s">
        <v>66</v>
      </c>
      <c r="G8544">
        <v>3598.1025314436301</v>
      </c>
      <c r="H8544">
        <v>0</v>
      </c>
      <c r="I8544">
        <v>-518.39989515199602</v>
      </c>
      <c r="J8544" s="1">
        <v>0</v>
      </c>
      <c r="K8544" s="1">
        <v>150</v>
      </c>
    </row>
    <row r="8545" spans="1:11">
      <c r="A8545" t="s">
        <v>36</v>
      </c>
      <c r="B8545" t="s">
        <v>131</v>
      </c>
      <c r="C8545" t="s">
        <v>99</v>
      </c>
      <c r="D8545" t="s">
        <v>100</v>
      </c>
      <c r="E8545">
        <v>21</v>
      </c>
      <c r="F8545" t="s">
        <v>56</v>
      </c>
      <c r="G8545">
        <v>3598.1025314436301</v>
      </c>
      <c r="H8545">
        <v>0</v>
      </c>
      <c r="I8545">
        <v>-395.22902470157999</v>
      </c>
      <c r="J8545" s="1">
        <v>0</v>
      </c>
      <c r="K8545" s="1">
        <v>150</v>
      </c>
    </row>
    <row r="8546" spans="1:11">
      <c r="A8546" t="s">
        <v>36</v>
      </c>
      <c r="B8546" t="s">
        <v>131</v>
      </c>
      <c r="C8546" t="s">
        <v>99</v>
      </c>
      <c r="D8546" t="s">
        <v>100</v>
      </c>
      <c r="E8546">
        <v>21</v>
      </c>
      <c r="F8546" t="s">
        <v>82</v>
      </c>
      <c r="G8546">
        <v>3598.1025314436301</v>
      </c>
      <c r="H8546">
        <v>0</v>
      </c>
      <c r="I8546">
        <v>-147.65760260767499</v>
      </c>
      <c r="J8546" s="1">
        <v>0</v>
      </c>
      <c r="K8546" s="1">
        <v>150</v>
      </c>
    </row>
    <row r="8547" spans="1:11">
      <c r="A8547" t="s">
        <v>36</v>
      </c>
      <c r="B8547" t="s">
        <v>131</v>
      </c>
      <c r="C8547" t="s">
        <v>99</v>
      </c>
      <c r="D8547" t="s">
        <v>100</v>
      </c>
      <c r="E8547">
        <v>21</v>
      </c>
      <c r="F8547" t="s">
        <v>88</v>
      </c>
      <c r="G8547">
        <v>3598.1025314436301</v>
      </c>
      <c r="H8547">
        <v>0</v>
      </c>
      <c r="I8547">
        <v>57.819666889603297</v>
      </c>
      <c r="J8547" s="1">
        <v>0</v>
      </c>
      <c r="K8547" s="1">
        <v>150</v>
      </c>
    </row>
    <row r="8548" spans="1:11">
      <c r="A8548" t="s">
        <v>36</v>
      </c>
      <c r="B8548" t="s">
        <v>131</v>
      </c>
      <c r="C8548" t="s">
        <v>99</v>
      </c>
      <c r="D8548" t="s">
        <v>100</v>
      </c>
      <c r="E8548">
        <v>21</v>
      </c>
      <c r="F8548" t="s">
        <v>87</v>
      </c>
      <c r="G8548">
        <v>3598.1025314436301</v>
      </c>
      <c r="H8548">
        <v>0</v>
      </c>
      <c r="I8548">
        <v>4.0239191123343101</v>
      </c>
      <c r="J8548" s="1">
        <v>0</v>
      </c>
      <c r="K8548" s="1">
        <v>150</v>
      </c>
    </row>
    <row r="8549" spans="1:11">
      <c r="A8549" t="s">
        <v>36</v>
      </c>
      <c r="B8549" t="s">
        <v>131</v>
      </c>
      <c r="C8549" t="s">
        <v>99</v>
      </c>
      <c r="D8549" t="s">
        <v>100</v>
      </c>
      <c r="E8549">
        <v>21</v>
      </c>
      <c r="F8549" t="s">
        <v>85</v>
      </c>
      <c r="G8549">
        <v>3598.1025314436301</v>
      </c>
      <c r="H8549">
        <v>0</v>
      </c>
      <c r="I8549">
        <v>-3.17460486442884</v>
      </c>
      <c r="J8549" s="1">
        <v>0</v>
      </c>
      <c r="K8549" s="1">
        <v>22.622950819672099</v>
      </c>
    </row>
    <row r="8550" spans="1:11">
      <c r="A8550" t="s">
        <v>36</v>
      </c>
      <c r="B8550" t="s">
        <v>131</v>
      </c>
      <c r="C8550" t="s">
        <v>99</v>
      </c>
      <c r="D8550" t="s">
        <v>100</v>
      </c>
      <c r="E8550">
        <v>21</v>
      </c>
      <c r="F8550" t="s">
        <v>85</v>
      </c>
      <c r="G8550">
        <v>3598.1025314436301</v>
      </c>
      <c r="H8550">
        <v>1</v>
      </c>
      <c r="I8550">
        <v>-182.606766911671</v>
      </c>
      <c r="J8550" s="1">
        <v>22.622950819672099</v>
      </c>
      <c r="K8550" s="1">
        <v>23.7540983606557</v>
      </c>
    </row>
    <row r="8551" spans="1:11">
      <c r="A8551" t="s">
        <v>36</v>
      </c>
      <c r="B8551" t="s">
        <v>131</v>
      </c>
      <c r="C8551" t="s">
        <v>99</v>
      </c>
      <c r="D8551" t="s">
        <v>100</v>
      </c>
      <c r="E8551">
        <v>21</v>
      </c>
      <c r="F8551" t="s">
        <v>85</v>
      </c>
      <c r="G8551">
        <v>3598.1025314436301</v>
      </c>
      <c r="H8551">
        <v>2</v>
      </c>
      <c r="I8551">
        <v>135.85226946230401</v>
      </c>
      <c r="J8551" s="1">
        <v>23.7540983606557</v>
      </c>
      <c r="K8551" s="1">
        <v>150</v>
      </c>
    </row>
    <row r="8552" spans="1:11">
      <c r="A8552" t="s">
        <v>36</v>
      </c>
      <c r="B8552" t="s">
        <v>131</v>
      </c>
      <c r="C8552" t="s">
        <v>99</v>
      </c>
      <c r="D8552" t="s">
        <v>100</v>
      </c>
      <c r="E8552">
        <v>21</v>
      </c>
      <c r="F8552" t="s">
        <v>89</v>
      </c>
      <c r="G8552">
        <v>3598.1025314436301</v>
      </c>
      <c r="H8552">
        <v>0</v>
      </c>
      <c r="I8552">
        <v>5.8203910745795904</v>
      </c>
      <c r="J8552" s="1">
        <v>0</v>
      </c>
      <c r="K8552" s="1">
        <v>150</v>
      </c>
    </row>
    <row r="8553" spans="1:11">
      <c r="A8553" t="s">
        <v>36</v>
      </c>
      <c r="B8553" t="s">
        <v>131</v>
      </c>
      <c r="C8553" t="s">
        <v>99</v>
      </c>
      <c r="D8553" t="s">
        <v>100</v>
      </c>
      <c r="E8553">
        <v>21</v>
      </c>
      <c r="F8553" t="s">
        <v>55</v>
      </c>
      <c r="G8553">
        <v>3598.1025314436301</v>
      </c>
      <c r="H8553">
        <v>0</v>
      </c>
      <c r="I8553">
        <v>-438.35153207558898</v>
      </c>
      <c r="J8553" s="1">
        <v>0</v>
      </c>
      <c r="K8553" s="1">
        <v>150</v>
      </c>
    </row>
    <row r="8554" spans="1:11">
      <c r="A8554" t="s">
        <v>36</v>
      </c>
      <c r="B8554" t="s">
        <v>131</v>
      </c>
      <c r="C8554" t="s">
        <v>99</v>
      </c>
      <c r="D8554" t="s">
        <v>100</v>
      </c>
      <c r="E8554">
        <v>21</v>
      </c>
      <c r="F8554" t="s">
        <v>61</v>
      </c>
      <c r="G8554">
        <v>3598.1025314436301</v>
      </c>
      <c r="H8554">
        <v>0</v>
      </c>
      <c r="I8554">
        <v>7.8656786995285204</v>
      </c>
      <c r="J8554" s="1">
        <v>0</v>
      </c>
      <c r="K8554" s="1">
        <v>150</v>
      </c>
    </row>
    <row r="8555" spans="1:11">
      <c r="A8555" t="s">
        <v>36</v>
      </c>
      <c r="B8555" t="s">
        <v>131</v>
      </c>
      <c r="C8555" t="s">
        <v>99</v>
      </c>
      <c r="D8555" t="s">
        <v>100</v>
      </c>
      <c r="E8555">
        <v>21</v>
      </c>
      <c r="F8555" t="s">
        <v>60</v>
      </c>
      <c r="G8555">
        <v>3598.1025314436301</v>
      </c>
      <c r="H8555">
        <v>0</v>
      </c>
      <c r="I8555">
        <v>211.86935741813201</v>
      </c>
      <c r="J8555" s="1">
        <v>0</v>
      </c>
      <c r="K8555" s="1">
        <v>150</v>
      </c>
    </row>
    <row r="8556" spans="1:11">
      <c r="A8556" t="s">
        <v>36</v>
      </c>
      <c r="B8556" t="s">
        <v>131</v>
      </c>
      <c r="C8556" t="s">
        <v>99</v>
      </c>
      <c r="D8556" t="s">
        <v>100</v>
      </c>
      <c r="E8556">
        <v>21</v>
      </c>
      <c r="F8556" t="s">
        <v>57</v>
      </c>
      <c r="G8556">
        <v>3598.1025314436301</v>
      </c>
      <c r="H8556">
        <v>0</v>
      </c>
      <c r="I8556">
        <v>-271.58528855105197</v>
      </c>
      <c r="J8556" s="1">
        <v>0</v>
      </c>
      <c r="K8556" s="1">
        <v>150</v>
      </c>
    </row>
    <row r="8557" spans="1:11">
      <c r="A8557" t="s">
        <v>36</v>
      </c>
      <c r="B8557" t="s">
        <v>131</v>
      </c>
      <c r="C8557" t="s">
        <v>99</v>
      </c>
      <c r="D8557" t="s">
        <v>100</v>
      </c>
      <c r="E8557">
        <v>21</v>
      </c>
      <c r="F8557" t="s">
        <v>59</v>
      </c>
      <c r="G8557">
        <v>3598.1025314436301</v>
      </c>
      <c r="H8557">
        <v>0</v>
      </c>
      <c r="I8557">
        <v>21.2735771809064</v>
      </c>
      <c r="J8557" s="1">
        <v>0</v>
      </c>
      <c r="K8557" s="1">
        <v>150</v>
      </c>
    </row>
    <row r="8558" spans="1:11">
      <c r="A8558" t="s">
        <v>36</v>
      </c>
      <c r="B8558" t="s">
        <v>131</v>
      </c>
      <c r="C8558" t="s">
        <v>99</v>
      </c>
      <c r="D8558" t="s">
        <v>100</v>
      </c>
      <c r="E8558">
        <v>21</v>
      </c>
      <c r="F8558" t="s">
        <v>83</v>
      </c>
      <c r="G8558">
        <v>3598.1025314436301</v>
      </c>
      <c r="H8558">
        <v>0</v>
      </c>
      <c r="I8558">
        <v>-16.474331596174402</v>
      </c>
      <c r="J8558" s="1">
        <v>0</v>
      </c>
      <c r="K8558" s="1">
        <v>150</v>
      </c>
    </row>
    <row r="8559" spans="1:11">
      <c r="A8559" t="s">
        <v>36</v>
      </c>
      <c r="B8559" t="s">
        <v>131</v>
      </c>
      <c r="C8559" t="s">
        <v>99</v>
      </c>
      <c r="D8559" t="s">
        <v>100</v>
      </c>
      <c r="E8559">
        <v>21</v>
      </c>
      <c r="F8559" t="s">
        <v>65</v>
      </c>
      <c r="G8559">
        <v>3598.1025314436301</v>
      </c>
      <c r="H8559">
        <v>0</v>
      </c>
      <c r="I8559">
        <v>-510.89985843114698</v>
      </c>
      <c r="J8559" s="1">
        <v>0</v>
      </c>
      <c r="K8559" s="1">
        <v>150</v>
      </c>
    </row>
    <row r="8560" spans="1:11">
      <c r="A8560" t="s">
        <v>36</v>
      </c>
      <c r="B8560" t="s">
        <v>131</v>
      </c>
      <c r="C8560" t="s">
        <v>99</v>
      </c>
      <c r="D8560" t="s">
        <v>100</v>
      </c>
      <c r="E8560">
        <v>21</v>
      </c>
      <c r="F8560" t="s">
        <v>64</v>
      </c>
      <c r="G8560">
        <v>3598.1025314436301</v>
      </c>
      <c r="H8560">
        <v>0</v>
      </c>
      <c r="I8560">
        <v>722.75743565012101</v>
      </c>
      <c r="J8560" s="1">
        <v>0</v>
      </c>
      <c r="K8560" s="1">
        <v>150</v>
      </c>
    </row>
    <row r="8561" spans="1:11">
      <c r="A8561" t="s">
        <v>36</v>
      </c>
      <c r="B8561" t="s">
        <v>131</v>
      </c>
      <c r="C8561" t="s">
        <v>99</v>
      </c>
      <c r="D8561" t="s">
        <v>100</v>
      </c>
      <c r="E8561">
        <v>21</v>
      </c>
      <c r="F8561" t="s">
        <v>17</v>
      </c>
      <c r="G8561">
        <v>3598.1025314436301</v>
      </c>
      <c r="H8561">
        <v>0</v>
      </c>
      <c r="I8561">
        <v>-447.84376196775702</v>
      </c>
      <c r="J8561" s="1">
        <v>0</v>
      </c>
      <c r="K8561" s="1">
        <v>150</v>
      </c>
    </row>
    <row r="8562" spans="1:11">
      <c r="A8562" t="s">
        <v>36</v>
      </c>
      <c r="B8562" t="s">
        <v>131</v>
      </c>
      <c r="C8562" t="s">
        <v>99</v>
      </c>
      <c r="D8562" t="s">
        <v>100</v>
      </c>
      <c r="E8562">
        <v>21</v>
      </c>
      <c r="F8562" t="s">
        <v>63</v>
      </c>
      <c r="G8562">
        <v>3598.1025314436301</v>
      </c>
      <c r="H8562">
        <v>0</v>
      </c>
      <c r="I8562">
        <v>193.28663186151499</v>
      </c>
      <c r="J8562" s="1">
        <v>0</v>
      </c>
      <c r="K8562" s="1">
        <v>150</v>
      </c>
    </row>
    <row r="8563" spans="1:11">
      <c r="A8563" t="s">
        <v>36</v>
      </c>
      <c r="B8563" t="s">
        <v>131</v>
      </c>
      <c r="C8563" t="s">
        <v>99</v>
      </c>
      <c r="D8563" t="s">
        <v>100</v>
      </c>
      <c r="E8563">
        <v>21</v>
      </c>
      <c r="F8563" t="s">
        <v>72</v>
      </c>
      <c r="G8563">
        <v>3598.1025314436301</v>
      </c>
      <c r="H8563">
        <v>0</v>
      </c>
      <c r="I8563">
        <v>-561.58863537018703</v>
      </c>
      <c r="J8563" s="1">
        <v>0</v>
      </c>
      <c r="K8563" s="1">
        <v>150</v>
      </c>
    </row>
    <row r="8564" spans="1:11">
      <c r="A8564" t="s">
        <v>36</v>
      </c>
      <c r="B8564" t="s">
        <v>131</v>
      </c>
      <c r="C8564" t="s">
        <v>99</v>
      </c>
      <c r="D8564" t="s">
        <v>100</v>
      </c>
      <c r="E8564">
        <v>22</v>
      </c>
      <c r="F8564" t="s">
        <v>62</v>
      </c>
      <c r="G8564">
        <v>3494.4579291622399</v>
      </c>
      <c r="H8564">
        <v>0</v>
      </c>
      <c r="I8564">
        <v>253.796511022</v>
      </c>
      <c r="J8564" s="1">
        <v>0</v>
      </c>
      <c r="K8564" s="1">
        <v>150</v>
      </c>
    </row>
    <row r="8565" spans="1:11">
      <c r="A8565" t="s">
        <v>36</v>
      </c>
      <c r="B8565" t="s">
        <v>131</v>
      </c>
      <c r="C8565" t="s">
        <v>99</v>
      </c>
      <c r="D8565" t="s">
        <v>100</v>
      </c>
      <c r="E8565">
        <v>22</v>
      </c>
      <c r="F8565" t="s">
        <v>90</v>
      </c>
      <c r="G8565">
        <v>3494.4579291622399</v>
      </c>
      <c r="H8565">
        <v>0</v>
      </c>
      <c r="I8565">
        <v>15.8701139414101</v>
      </c>
      <c r="J8565" s="1">
        <v>0</v>
      </c>
      <c r="K8565" s="1">
        <v>150</v>
      </c>
    </row>
    <row r="8566" spans="1:11">
      <c r="A8566" t="s">
        <v>36</v>
      </c>
      <c r="B8566" t="s">
        <v>131</v>
      </c>
      <c r="C8566" t="s">
        <v>99</v>
      </c>
      <c r="D8566" t="s">
        <v>100</v>
      </c>
      <c r="E8566">
        <v>22</v>
      </c>
      <c r="F8566" t="s">
        <v>94</v>
      </c>
      <c r="G8566">
        <v>3494.4579291622399</v>
      </c>
      <c r="H8566">
        <v>0</v>
      </c>
      <c r="I8566">
        <v>19.8901208068351</v>
      </c>
      <c r="J8566" s="1">
        <v>0</v>
      </c>
      <c r="K8566" s="1">
        <v>150</v>
      </c>
    </row>
    <row r="8567" spans="1:11">
      <c r="A8567" t="s">
        <v>36</v>
      </c>
      <c r="B8567" t="s">
        <v>131</v>
      </c>
      <c r="C8567" t="s">
        <v>99</v>
      </c>
      <c r="D8567" t="s">
        <v>100</v>
      </c>
      <c r="E8567">
        <v>22</v>
      </c>
      <c r="F8567" t="s">
        <v>96</v>
      </c>
      <c r="G8567">
        <v>3494.4579291622399</v>
      </c>
      <c r="H8567">
        <v>0</v>
      </c>
      <c r="I8567">
        <v>8.5109664660710997</v>
      </c>
      <c r="J8567" s="1">
        <v>0</v>
      </c>
      <c r="K8567" s="1">
        <v>150</v>
      </c>
    </row>
    <row r="8568" spans="1:11">
      <c r="A8568" t="s">
        <v>36</v>
      </c>
      <c r="B8568" t="s">
        <v>131</v>
      </c>
      <c r="C8568" t="s">
        <v>99</v>
      </c>
      <c r="D8568" t="s">
        <v>100</v>
      </c>
      <c r="E8568">
        <v>22</v>
      </c>
      <c r="F8568" t="s">
        <v>66</v>
      </c>
      <c r="G8568">
        <v>3494.4579291622399</v>
      </c>
      <c r="H8568">
        <v>0</v>
      </c>
      <c r="I8568">
        <v>-513.33579861706005</v>
      </c>
      <c r="J8568" s="1">
        <v>0</v>
      </c>
      <c r="K8568" s="1">
        <v>150</v>
      </c>
    </row>
    <row r="8569" spans="1:11">
      <c r="A8569" t="s">
        <v>36</v>
      </c>
      <c r="B8569" t="s">
        <v>131</v>
      </c>
      <c r="C8569" t="s">
        <v>99</v>
      </c>
      <c r="D8569" t="s">
        <v>100</v>
      </c>
      <c r="E8569">
        <v>22</v>
      </c>
      <c r="F8569" t="s">
        <v>56</v>
      </c>
      <c r="G8569">
        <v>3494.4579291622399</v>
      </c>
      <c r="H8569">
        <v>0</v>
      </c>
      <c r="I8569">
        <v>-389.524534428518</v>
      </c>
      <c r="J8569" s="1">
        <v>0</v>
      </c>
      <c r="K8569" s="1">
        <v>150</v>
      </c>
    </row>
    <row r="8570" spans="1:11">
      <c r="A8570" t="s">
        <v>36</v>
      </c>
      <c r="B8570" t="s">
        <v>131</v>
      </c>
      <c r="C8570" t="s">
        <v>99</v>
      </c>
      <c r="D8570" t="s">
        <v>100</v>
      </c>
      <c r="E8570">
        <v>22</v>
      </c>
      <c r="F8570" t="s">
        <v>82</v>
      </c>
      <c r="G8570">
        <v>3494.4579291622399</v>
      </c>
      <c r="H8570">
        <v>0</v>
      </c>
      <c r="I8570">
        <v>-152.952217194409</v>
      </c>
      <c r="J8570" s="1">
        <v>0</v>
      </c>
      <c r="K8570" s="1">
        <v>150</v>
      </c>
    </row>
    <row r="8571" spans="1:11">
      <c r="A8571" t="s">
        <v>36</v>
      </c>
      <c r="B8571" t="s">
        <v>131</v>
      </c>
      <c r="C8571" t="s">
        <v>99</v>
      </c>
      <c r="D8571" t="s">
        <v>100</v>
      </c>
      <c r="E8571">
        <v>22</v>
      </c>
      <c r="F8571" t="s">
        <v>88</v>
      </c>
      <c r="G8571">
        <v>3494.4579291622399</v>
      </c>
      <c r="H8571">
        <v>0</v>
      </c>
      <c r="I8571">
        <v>11.3736541496352</v>
      </c>
      <c r="J8571" s="1">
        <v>0</v>
      </c>
      <c r="K8571" s="1">
        <v>150</v>
      </c>
    </row>
    <row r="8572" spans="1:11">
      <c r="A8572" t="s">
        <v>36</v>
      </c>
      <c r="B8572" t="s">
        <v>131</v>
      </c>
      <c r="C8572" t="s">
        <v>99</v>
      </c>
      <c r="D8572" t="s">
        <v>100</v>
      </c>
      <c r="E8572">
        <v>22</v>
      </c>
      <c r="F8572" t="s">
        <v>87</v>
      </c>
      <c r="G8572">
        <v>3494.4579291622399</v>
      </c>
      <c r="H8572">
        <v>0</v>
      </c>
      <c r="I8572">
        <v>-1.4353284713308201</v>
      </c>
      <c r="J8572" s="1">
        <v>0</v>
      </c>
      <c r="K8572" s="1">
        <v>150</v>
      </c>
    </row>
    <row r="8573" spans="1:11">
      <c r="A8573" t="s">
        <v>36</v>
      </c>
      <c r="B8573" t="s">
        <v>131</v>
      </c>
      <c r="C8573" t="s">
        <v>99</v>
      </c>
      <c r="D8573" t="s">
        <v>100</v>
      </c>
      <c r="E8573">
        <v>22</v>
      </c>
      <c r="F8573" t="s">
        <v>85</v>
      </c>
      <c r="G8573">
        <v>3494.4579291622399</v>
      </c>
      <c r="H8573">
        <v>0</v>
      </c>
      <c r="I8573">
        <v>1.0665661421363299</v>
      </c>
      <c r="J8573" s="1">
        <v>0</v>
      </c>
      <c r="K8573" s="1">
        <v>150</v>
      </c>
    </row>
    <row r="8574" spans="1:11">
      <c r="A8574" t="s">
        <v>36</v>
      </c>
      <c r="B8574" t="s">
        <v>131</v>
      </c>
      <c r="C8574" t="s">
        <v>99</v>
      </c>
      <c r="D8574" t="s">
        <v>100</v>
      </c>
      <c r="E8574">
        <v>22</v>
      </c>
      <c r="F8574" t="s">
        <v>89</v>
      </c>
      <c r="G8574">
        <v>3494.4579291622399</v>
      </c>
      <c r="H8574">
        <v>0</v>
      </c>
      <c r="I8574">
        <v>5.38496660301207</v>
      </c>
      <c r="J8574" s="1">
        <v>0</v>
      </c>
      <c r="K8574" s="1">
        <v>150</v>
      </c>
    </row>
    <row r="8575" spans="1:11">
      <c r="A8575" t="s">
        <v>36</v>
      </c>
      <c r="B8575" t="s">
        <v>131</v>
      </c>
      <c r="C8575" t="s">
        <v>99</v>
      </c>
      <c r="D8575" t="s">
        <v>100</v>
      </c>
      <c r="E8575">
        <v>22</v>
      </c>
      <c r="F8575" t="s">
        <v>55</v>
      </c>
      <c r="G8575">
        <v>3494.4579291622399</v>
      </c>
      <c r="H8575">
        <v>0</v>
      </c>
      <c r="I8575">
        <v>-438.07703000904303</v>
      </c>
      <c r="J8575" s="1">
        <v>0</v>
      </c>
      <c r="K8575" s="1">
        <v>150</v>
      </c>
    </row>
    <row r="8576" spans="1:11">
      <c r="A8576" t="s">
        <v>36</v>
      </c>
      <c r="B8576" t="s">
        <v>131</v>
      </c>
      <c r="C8576" t="s">
        <v>99</v>
      </c>
      <c r="D8576" t="s">
        <v>100</v>
      </c>
      <c r="E8576">
        <v>22</v>
      </c>
      <c r="F8576" t="s">
        <v>61</v>
      </c>
      <c r="G8576">
        <v>3494.4579291622399</v>
      </c>
      <c r="H8576">
        <v>0</v>
      </c>
      <c r="I8576">
        <v>22.0537408465167</v>
      </c>
      <c r="J8576" s="1">
        <v>0</v>
      </c>
      <c r="K8576" s="1">
        <v>150</v>
      </c>
    </row>
    <row r="8577" spans="1:11">
      <c r="A8577" t="s">
        <v>36</v>
      </c>
      <c r="B8577" t="s">
        <v>131</v>
      </c>
      <c r="C8577" t="s">
        <v>99</v>
      </c>
      <c r="D8577" t="s">
        <v>100</v>
      </c>
      <c r="E8577">
        <v>22</v>
      </c>
      <c r="F8577" t="s">
        <v>60</v>
      </c>
      <c r="G8577">
        <v>3494.4579291622399</v>
      </c>
      <c r="H8577">
        <v>0</v>
      </c>
      <c r="I8577">
        <v>233.94859178555399</v>
      </c>
      <c r="J8577" s="1">
        <v>0</v>
      </c>
      <c r="K8577" s="1">
        <v>150</v>
      </c>
    </row>
    <row r="8578" spans="1:11">
      <c r="A8578" t="s">
        <v>36</v>
      </c>
      <c r="B8578" t="s">
        <v>131</v>
      </c>
      <c r="C8578" t="s">
        <v>99</v>
      </c>
      <c r="D8578" t="s">
        <v>100</v>
      </c>
      <c r="E8578">
        <v>22</v>
      </c>
      <c r="F8578" t="s">
        <v>57</v>
      </c>
      <c r="G8578">
        <v>3494.4579291622399</v>
      </c>
      <c r="H8578">
        <v>0</v>
      </c>
      <c r="I8578">
        <v>-274.332110907642</v>
      </c>
      <c r="J8578" s="1">
        <v>0</v>
      </c>
      <c r="K8578" s="1">
        <v>150</v>
      </c>
    </row>
    <row r="8579" spans="1:11">
      <c r="A8579" t="s">
        <v>36</v>
      </c>
      <c r="B8579" t="s">
        <v>131</v>
      </c>
      <c r="C8579" t="s">
        <v>99</v>
      </c>
      <c r="D8579" t="s">
        <v>100</v>
      </c>
      <c r="E8579">
        <v>22</v>
      </c>
      <c r="F8579" t="s">
        <v>59</v>
      </c>
      <c r="G8579">
        <v>3494.4579291622399</v>
      </c>
      <c r="H8579">
        <v>0</v>
      </c>
      <c r="I8579">
        <v>25.5615920486036</v>
      </c>
      <c r="J8579" s="1">
        <v>0</v>
      </c>
      <c r="K8579" s="1">
        <v>150</v>
      </c>
    </row>
    <row r="8580" spans="1:11">
      <c r="A8580" t="s">
        <v>36</v>
      </c>
      <c r="B8580" t="s">
        <v>131</v>
      </c>
      <c r="C8580" t="s">
        <v>99</v>
      </c>
      <c r="D8580" t="s">
        <v>100</v>
      </c>
      <c r="E8580">
        <v>22</v>
      </c>
      <c r="F8580" t="s">
        <v>83</v>
      </c>
      <c r="G8580">
        <v>3494.4579291622399</v>
      </c>
      <c r="H8580">
        <v>0</v>
      </c>
      <c r="I8580">
        <v>-6.6921668632683096</v>
      </c>
      <c r="J8580" s="1">
        <v>0</v>
      </c>
      <c r="K8580" s="1">
        <v>150</v>
      </c>
    </row>
    <row r="8581" spans="1:11">
      <c r="A8581" t="s">
        <v>36</v>
      </c>
      <c r="B8581" t="s">
        <v>131</v>
      </c>
      <c r="C8581" t="s">
        <v>99</v>
      </c>
      <c r="D8581" t="s">
        <v>100</v>
      </c>
      <c r="E8581">
        <v>22</v>
      </c>
      <c r="F8581" t="s">
        <v>65</v>
      </c>
      <c r="G8581">
        <v>3494.4579291622399</v>
      </c>
      <c r="H8581">
        <v>0</v>
      </c>
      <c r="I8581">
        <v>-508.702349784413</v>
      </c>
      <c r="J8581" s="1">
        <v>0</v>
      </c>
      <c r="K8581" s="1">
        <v>150</v>
      </c>
    </row>
    <row r="8582" spans="1:11">
      <c r="A8582" t="s">
        <v>36</v>
      </c>
      <c r="B8582" t="s">
        <v>131</v>
      </c>
      <c r="C8582" t="s">
        <v>99</v>
      </c>
      <c r="D8582" t="s">
        <v>100</v>
      </c>
      <c r="E8582">
        <v>22</v>
      </c>
      <c r="F8582" t="s">
        <v>64</v>
      </c>
      <c r="G8582">
        <v>3494.4579291622399</v>
      </c>
      <c r="H8582">
        <v>0</v>
      </c>
      <c r="I8582">
        <v>696.173241147814</v>
      </c>
      <c r="J8582" s="1">
        <v>0</v>
      </c>
      <c r="K8582" s="1">
        <v>150</v>
      </c>
    </row>
    <row r="8583" spans="1:11">
      <c r="A8583" t="s">
        <v>36</v>
      </c>
      <c r="B8583" t="s">
        <v>131</v>
      </c>
      <c r="C8583" t="s">
        <v>99</v>
      </c>
      <c r="D8583" t="s">
        <v>100</v>
      </c>
      <c r="E8583">
        <v>22</v>
      </c>
      <c r="F8583" t="s">
        <v>17</v>
      </c>
      <c r="G8583">
        <v>3494.4579291622399</v>
      </c>
      <c r="H8583">
        <v>0</v>
      </c>
      <c r="I8583">
        <v>-433.36187418773699</v>
      </c>
      <c r="J8583" s="1">
        <v>0</v>
      </c>
      <c r="K8583" s="1">
        <v>150</v>
      </c>
    </row>
    <row r="8584" spans="1:11">
      <c r="A8584" t="s">
        <v>36</v>
      </c>
      <c r="B8584" t="s">
        <v>131</v>
      </c>
      <c r="C8584" t="s">
        <v>99</v>
      </c>
      <c r="D8584" t="s">
        <v>100</v>
      </c>
      <c r="E8584">
        <v>22</v>
      </c>
      <c r="F8584" t="s">
        <v>63</v>
      </c>
      <c r="G8584">
        <v>3494.4579291622399</v>
      </c>
      <c r="H8584">
        <v>0</v>
      </c>
      <c r="I8584">
        <v>175.87776334286201</v>
      </c>
      <c r="J8584" s="1">
        <v>0</v>
      </c>
      <c r="K8584" s="1">
        <v>150</v>
      </c>
    </row>
    <row r="8585" spans="1:11">
      <c r="A8585" t="s">
        <v>36</v>
      </c>
      <c r="B8585" t="s">
        <v>131</v>
      </c>
      <c r="C8585" t="s">
        <v>99</v>
      </c>
      <c r="D8585" t="s">
        <v>100</v>
      </c>
      <c r="E8585">
        <v>22</v>
      </c>
      <c r="F8585" t="s">
        <v>72</v>
      </c>
      <c r="G8585">
        <v>3494.4579291622399</v>
      </c>
      <c r="H8585">
        <v>0</v>
      </c>
      <c r="I8585">
        <v>-447.746711266408</v>
      </c>
      <c r="J8585" s="1">
        <v>0</v>
      </c>
      <c r="K8585" s="1">
        <v>150</v>
      </c>
    </row>
    <row r="8586" spans="1:11">
      <c r="A8586" t="s">
        <v>36</v>
      </c>
      <c r="B8586" t="s">
        <v>131</v>
      </c>
      <c r="C8586" t="s">
        <v>99</v>
      </c>
      <c r="D8586" t="s">
        <v>100</v>
      </c>
      <c r="E8586">
        <v>23</v>
      </c>
      <c r="F8586" t="s">
        <v>62</v>
      </c>
      <c r="G8586">
        <v>3423.1339173665101</v>
      </c>
      <c r="H8586">
        <v>0</v>
      </c>
      <c r="I8586">
        <v>228.784090950576</v>
      </c>
      <c r="J8586" s="1">
        <v>0</v>
      </c>
      <c r="K8586" s="1">
        <v>150</v>
      </c>
    </row>
    <row r="8587" spans="1:11">
      <c r="A8587" t="s">
        <v>36</v>
      </c>
      <c r="B8587" t="s">
        <v>131</v>
      </c>
      <c r="C8587" t="s">
        <v>99</v>
      </c>
      <c r="D8587" t="s">
        <v>100</v>
      </c>
      <c r="E8587">
        <v>23</v>
      </c>
      <c r="F8587" t="s">
        <v>90</v>
      </c>
      <c r="G8587">
        <v>3423.1339173665101</v>
      </c>
      <c r="H8587">
        <v>0</v>
      </c>
      <c r="I8587">
        <v>22.108227360830899</v>
      </c>
      <c r="J8587" s="1">
        <v>0</v>
      </c>
      <c r="K8587" s="1">
        <v>150</v>
      </c>
    </row>
    <row r="8588" spans="1:11">
      <c r="A8588" t="s">
        <v>36</v>
      </c>
      <c r="B8588" t="s">
        <v>131</v>
      </c>
      <c r="C8588" t="s">
        <v>99</v>
      </c>
      <c r="D8588" t="s">
        <v>100</v>
      </c>
      <c r="E8588">
        <v>23</v>
      </c>
      <c r="F8588" t="s">
        <v>94</v>
      </c>
      <c r="G8588">
        <v>3423.1339173665101</v>
      </c>
      <c r="H8588">
        <v>0</v>
      </c>
      <c r="I8588">
        <v>18.1862064218417</v>
      </c>
      <c r="J8588" s="1">
        <v>0</v>
      </c>
      <c r="K8588" s="1">
        <v>150</v>
      </c>
    </row>
    <row r="8589" spans="1:11">
      <c r="A8589" t="s">
        <v>36</v>
      </c>
      <c r="B8589" t="s">
        <v>131</v>
      </c>
      <c r="C8589" t="s">
        <v>99</v>
      </c>
      <c r="D8589" t="s">
        <v>100</v>
      </c>
      <c r="E8589">
        <v>23</v>
      </c>
      <c r="F8589" t="s">
        <v>96</v>
      </c>
      <c r="G8589">
        <v>3423.1339173665101</v>
      </c>
      <c r="H8589">
        <v>0</v>
      </c>
      <c r="I8589">
        <v>-0.90671894638130002</v>
      </c>
      <c r="J8589" s="1">
        <v>0</v>
      </c>
      <c r="K8589" s="1">
        <v>150</v>
      </c>
    </row>
    <row r="8590" spans="1:11">
      <c r="A8590" t="s">
        <v>36</v>
      </c>
      <c r="B8590" t="s">
        <v>131</v>
      </c>
      <c r="C8590" t="s">
        <v>99</v>
      </c>
      <c r="D8590" t="s">
        <v>100</v>
      </c>
      <c r="E8590">
        <v>23</v>
      </c>
      <c r="F8590" t="s">
        <v>66</v>
      </c>
      <c r="G8590">
        <v>3423.1339173665101</v>
      </c>
      <c r="H8590">
        <v>0</v>
      </c>
      <c r="I8590">
        <v>-501.18005065330101</v>
      </c>
      <c r="J8590" s="1">
        <v>0</v>
      </c>
      <c r="K8590" s="1">
        <v>150</v>
      </c>
    </row>
    <row r="8591" spans="1:11">
      <c r="A8591" t="s">
        <v>36</v>
      </c>
      <c r="B8591" t="s">
        <v>131</v>
      </c>
      <c r="C8591" t="s">
        <v>99</v>
      </c>
      <c r="D8591" t="s">
        <v>100</v>
      </c>
      <c r="E8591">
        <v>23</v>
      </c>
      <c r="F8591" t="s">
        <v>56</v>
      </c>
      <c r="G8591">
        <v>3423.1339173665101</v>
      </c>
      <c r="H8591">
        <v>0</v>
      </c>
      <c r="I8591">
        <v>-370.33216510597703</v>
      </c>
      <c r="J8591" s="1">
        <v>0</v>
      </c>
      <c r="K8591" s="1">
        <v>150</v>
      </c>
    </row>
    <row r="8592" spans="1:11">
      <c r="A8592" t="s">
        <v>36</v>
      </c>
      <c r="B8592" t="s">
        <v>131</v>
      </c>
      <c r="C8592" t="s">
        <v>99</v>
      </c>
      <c r="D8592" t="s">
        <v>100</v>
      </c>
      <c r="E8592">
        <v>23</v>
      </c>
      <c r="F8592" t="s">
        <v>82</v>
      </c>
      <c r="G8592">
        <v>3423.1339173665101</v>
      </c>
      <c r="H8592">
        <v>0</v>
      </c>
      <c r="I8592">
        <v>-202.47010018034101</v>
      </c>
      <c r="J8592" s="1">
        <v>0</v>
      </c>
      <c r="K8592" s="1">
        <v>150</v>
      </c>
    </row>
    <row r="8593" spans="1:11">
      <c r="A8593" t="s">
        <v>36</v>
      </c>
      <c r="B8593" t="s">
        <v>131</v>
      </c>
      <c r="C8593" t="s">
        <v>99</v>
      </c>
      <c r="D8593" t="s">
        <v>100</v>
      </c>
      <c r="E8593">
        <v>23</v>
      </c>
      <c r="F8593" t="s">
        <v>88</v>
      </c>
      <c r="G8593">
        <v>3423.1339173665101</v>
      </c>
      <c r="H8593">
        <v>0</v>
      </c>
      <c r="I8593">
        <v>-41.030399440460002</v>
      </c>
      <c r="J8593" s="1">
        <v>0</v>
      </c>
      <c r="K8593" s="1">
        <v>150</v>
      </c>
    </row>
    <row r="8594" spans="1:11">
      <c r="A8594" t="s">
        <v>36</v>
      </c>
      <c r="B8594" t="s">
        <v>131</v>
      </c>
      <c r="C8594" t="s">
        <v>99</v>
      </c>
      <c r="D8594" t="s">
        <v>100</v>
      </c>
      <c r="E8594">
        <v>23</v>
      </c>
      <c r="F8594" t="s">
        <v>87</v>
      </c>
      <c r="G8594">
        <v>3423.1339173665101</v>
      </c>
      <c r="H8594">
        <v>0</v>
      </c>
      <c r="I8594">
        <v>-10.3284941442845</v>
      </c>
      <c r="J8594" s="1">
        <v>0</v>
      </c>
      <c r="K8594" s="1">
        <v>150</v>
      </c>
    </row>
    <row r="8595" spans="1:11">
      <c r="A8595" t="s">
        <v>36</v>
      </c>
      <c r="B8595" t="s">
        <v>131</v>
      </c>
      <c r="C8595" t="s">
        <v>99</v>
      </c>
      <c r="D8595" t="s">
        <v>100</v>
      </c>
      <c r="E8595">
        <v>23</v>
      </c>
      <c r="F8595" t="s">
        <v>85</v>
      </c>
      <c r="G8595">
        <v>3423.1339173665101</v>
      </c>
      <c r="H8595">
        <v>0</v>
      </c>
      <c r="I8595">
        <v>1.74084810983712</v>
      </c>
      <c r="J8595" s="1">
        <v>0</v>
      </c>
      <c r="K8595" s="1">
        <v>16.967213114754099</v>
      </c>
    </row>
    <row r="8596" spans="1:11">
      <c r="A8596" t="s">
        <v>36</v>
      </c>
      <c r="B8596" t="s">
        <v>131</v>
      </c>
      <c r="C8596" t="s">
        <v>99</v>
      </c>
      <c r="D8596" t="s">
        <v>100</v>
      </c>
      <c r="E8596">
        <v>23</v>
      </c>
      <c r="F8596" t="s">
        <v>85</v>
      </c>
      <c r="G8596">
        <v>3423.1339173665101</v>
      </c>
      <c r="H8596">
        <v>1</v>
      </c>
      <c r="I8596">
        <v>46.9254536802936</v>
      </c>
      <c r="J8596" s="1">
        <v>16.967213114754099</v>
      </c>
      <c r="K8596" s="1">
        <v>28.278688524590201</v>
      </c>
    </row>
    <row r="8597" spans="1:11">
      <c r="A8597" t="s">
        <v>36</v>
      </c>
      <c r="B8597" t="s">
        <v>131</v>
      </c>
      <c r="C8597" t="s">
        <v>99</v>
      </c>
      <c r="D8597" t="s">
        <v>100</v>
      </c>
      <c r="E8597">
        <v>23</v>
      </c>
      <c r="F8597" t="s">
        <v>85</v>
      </c>
      <c r="G8597">
        <v>3423.1339173665101</v>
      </c>
      <c r="H8597">
        <v>2</v>
      </c>
      <c r="I8597">
        <v>14.605724993515301</v>
      </c>
      <c r="J8597" s="1">
        <v>28.278688524590201</v>
      </c>
      <c r="K8597" s="1">
        <v>150</v>
      </c>
    </row>
    <row r="8598" spans="1:11">
      <c r="A8598" t="s">
        <v>36</v>
      </c>
      <c r="B8598" t="s">
        <v>131</v>
      </c>
      <c r="C8598" t="s">
        <v>99</v>
      </c>
      <c r="D8598" t="s">
        <v>100</v>
      </c>
      <c r="E8598">
        <v>23</v>
      </c>
      <c r="F8598" t="s">
        <v>89</v>
      </c>
      <c r="G8598">
        <v>3423.1339173665101</v>
      </c>
      <c r="H8598">
        <v>0</v>
      </c>
      <c r="I8598">
        <v>6.0558461677822502</v>
      </c>
      <c r="J8598" s="1">
        <v>0</v>
      </c>
      <c r="K8598" s="1">
        <v>150</v>
      </c>
    </row>
    <row r="8599" spans="1:11">
      <c r="A8599" t="s">
        <v>36</v>
      </c>
      <c r="B8599" t="s">
        <v>131</v>
      </c>
      <c r="C8599" t="s">
        <v>99</v>
      </c>
      <c r="D8599" t="s">
        <v>100</v>
      </c>
      <c r="E8599">
        <v>23</v>
      </c>
      <c r="F8599" t="s">
        <v>55</v>
      </c>
      <c r="G8599">
        <v>3423.1339173665101</v>
      </c>
      <c r="H8599">
        <v>0</v>
      </c>
      <c r="I8599">
        <v>-422.39123161655499</v>
      </c>
      <c r="J8599" s="1">
        <v>0</v>
      </c>
      <c r="K8599" s="1">
        <v>150</v>
      </c>
    </row>
    <row r="8600" spans="1:11">
      <c r="A8600" t="s">
        <v>36</v>
      </c>
      <c r="B8600" t="s">
        <v>131</v>
      </c>
      <c r="C8600" t="s">
        <v>99</v>
      </c>
      <c r="D8600" t="s">
        <v>100</v>
      </c>
      <c r="E8600">
        <v>23</v>
      </c>
      <c r="F8600" t="s">
        <v>61</v>
      </c>
      <c r="G8600">
        <v>3423.1339173665101</v>
      </c>
      <c r="H8600">
        <v>0</v>
      </c>
      <c r="I8600">
        <v>-2.9231883990123602</v>
      </c>
      <c r="J8600" s="1">
        <v>0</v>
      </c>
      <c r="K8600" s="1">
        <v>150</v>
      </c>
    </row>
    <row r="8601" spans="1:11">
      <c r="A8601" t="s">
        <v>36</v>
      </c>
      <c r="B8601" t="s">
        <v>131</v>
      </c>
      <c r="C8601" t="s">
        <v>99</v>
      </c>
      <c r="D8601" t="s">
        <v>100</v>
      </c>
      <c r="E8601">
        <v>23</v>
      </c>
      <c r="F8601" t="s">
        <v>60</v>
      </c>
      <c r="G8601">
        <v>3423.1339173665101</v>
      </c>
      <c r="H8601">
        <v>0</v>
      </c>
      <c r="I8601">
        <v>208.73430147269099</v>
      </c>
      <c r="J8601" s="1">
        <v>0</v>
      </c>
      <c r="K8601" s="1">
        <v>150</v>
      </c>
    </row>
    <row r="8602" spans="1:11">
      <c r="A8602" t="s">
        <v>36</v>
      </c>
      <c r="B8602" t="s">
        <v>131</v>
      </c>
      <c r="C8602" t="s">
        <v>99</v>
      </c>
      <c r="D8602" t="s">
        <v>100</v>
      </c>
      <c r="E8602">
        <v>23</v>
      </c>
      <c r="F8602" t="s">
        <v>57</v>
      </c>
      <c r="G8602">
        <v>3423.1339173665101</v>
      </c>
      <c r="H8602">
        <v>0</v>
      </c>
      <c r="I8602">
        <v>-260.05628679183098</v>
      </c>
      <c r="J8602" s="1">
        <v>0</v>
      </c>
      <c r="K8602" s="1">
        <v>150</v>
      </c>
    </row>
    <row r="8603" spans="1:11">
      <c r="A8603" t="s">
        <v>36</v>
      </c>
      <c r="B8603" t="s">
        <v>131</v>
      </c>
      <c r="C8603" t="s">
        <v>99</v>
      </c>
      <c r="D8603" t="s">
        <v>100</v>
      </c>
      <c r="E8603">
        <v>23</v>
      </c>
      <c r="F8603" t="s">
        <v>59</v>
      </c>
      <c r="G8603">
        <v>3423.1339173665101</v>
      </c>
      <c r="H8603">
        <v>0</v>
      </c>
      <c r="I8603">
        <v>5.0317741040155397</v>
      </c>
      <c r="J8603" s="1">
        <v>0</v>
      </c>
      <c r="K8603" s="1">
        <v>150</v>
      </c>
    </row>
    <row r="8604" spans="1:11">
      <c r="A8604" t="s">
        <v>36</v>
      </c>
      <c r="B8604" t="s">
        <v>131</v>
      </c>
      <c r="C8604" t="s">
        <v>99</v>
      </c>
      <c r="D8604" t="s">
        <v>100</v>
      </c>
      <c r="E8604">
        <v>23</v>
      </c>
      <c r="F8604" t="s">
        <v>83</v>
      </c>
      <c r="G8604">
        <v>3423.1339173665101</v>
      </c>
      <c r="H8604">
        <v>0</v>
      </c>
      <c r="I8604">
        <v>-7.5019560417928002</v>
      </c>
      <c r="J8604" s="1">
        <v>0</v>
      </c>
      <c r="K8604" s="1">
        <v>150</v>
      </c>
    </row>
    <row r="8605" spans="1:11">
      <c r="A8605" t="s">
        <v>36</v>
      </c>
      <c r="B8605" t="s">
        <v>131</v>
      </c>
      <c r="C8605" t="s">
        <v>99</v>
      </c>
      <c r="D8605" t="s">
        <v>100</v>
      </c>
      <c r="E8605">
        <v>23</v>
      </c>
      <c r="F8605" t="s">
        <v>65</v>
      </c>
      <c r="G8605">
        <v>3423.1339173665101</v>
      </c>
      <c r="H8605">
        <v>0</v>
      </c>
      <c r="I8605">
        <v>-499.60834929194101</v>
      </c>
      <c r="J8605" s="1">
        <v>0</v>
      </c>
      <c r="K8605" s="1">
        <v>150</v>
      </c>
    </row>
    <row r="8606" spans="1:11">
      <c r="A8606" t="s">
        <v>36</v>
      </c>
      <c r="B8606" t="s">
        <v>131</v>
      </c>
      <c r="C8606" t="s">
        <v>99</v>
      </c>
      <c r="D8606" t="s">
        <v>100</v>
      </c>
      <c r="E8606">
        <v>23</v>
      </c>
      <c r="F8606" t="s">
        <v>64</v>
      </c>
      <c r="G8606">
        <v>3423.1339173665101</v>
      </c>
      <c r="H8606">
        <v>0</v>
      </c>
      <c r="I8606">
        <v>679.07024543443799</v>
      </c>
      <c r="J8606" s="1">
        <v>0</v>
      </c>
      <c r="K8606" s="1">
        <v>150</v>
      </c>
    </row>
    <row r="8607" spans="1:11">
      <c r="A8607" t="s">
        <v>36</v>
      </c>
      <c r="B8607" t="s">
        <v>131</v>
      </c>
      <c r="C8607" t="s">
        <v>99</v>
      </c>
      <c r="D8607" t="s">
        <v>100</v>
      </c>
      <c r="E8607">
        <v>23</v>
      </c>
      <c r="F8607" t="s">
        <v>17</v>
      </c>
      <c r="G8607">
        <v>3423.1339173665101</v>
      </c>
      <c r="H8607">
        <v>0</v>
      </c>
      <c r="I8607">
        <v>-452.478724283026</v>
      </c>
      <c r="J8607" s="1">
        <v>0</v>
      </c>
      <c r="K8607" s="1">
        <v>150</v>
      </c>
    </row>
    <row r="8608" spans="1:11">
      <c r="A8608" t="s">
        <v>36</v>
      </c>
      <c r="B8608" t="s">
        <v>131</v>
      </c>
      <c r="C8608" t="s">
        <v>99</v>
      </c>
      <c r="D8608" t="s">
        <v>100</v>
      </c>
      <c r="E8608">
        <v>23</v>
      </c>
      <c r="F8608" t="s">
        <v>63</v>
      </c>
      <c r="G8608">
        <v>3423.1339173665101</v>
      </c>
      <c r="H8608">
        <v>0</v>
      </c>
      <c r="I8608">
        <v>169.19938207271301</v>
      </c>
      <c r="J8608" s="1">
        <v>0</v>
      </c>
      <c r="K8608" s="1">
        <v>150</v>
      </c>
    </row>
    <row r="8609" spans="1:11">
      <c r="A8609" t="s">
        <v>36</v>
      </c>
      <c r="B8609" t="s">
        <v>131</v>
      </c>
      <c r="C8609" t="s">
        <v>99</v>
      </c>
      <c r="D8609" t="s">
        <v>100</v>
      </c>
      <c r="E8609">
        <v>23</v>
      </c>
      <c r="F8609" t="s">
        <v>72</v>
      </c>
      <c r="G8609">
        <v>3423.1339173665101</v>
      </c>
      <c r="H8609">
        <v>0</v>
      </c>
      <c r="I8609">
        <v>-338.64474882755599</v>
      </c>
      <c r="J8609" s="1">
        <v>0</v>
      </c>
      <c r="K8609" s="1">
        <v>150</v>
      </c>
    </row>
    <row r="8610" spans="1:11">
      <c r="A8610" t="s">
        <v>77</v>
      </c>
      <c r="B8610" t="s">
        <v>78</v>
      </c>
      <c r="C8610" t="s">
        <v>99</v>
      </c>
      <c r="D8610" t="s">
        <v>100</v>
      </c>
      <c r="E8610">
        <v>0</v>
      </c>
      <c r="F8610" t="s">
        <v>98</v>
      </c>
      <c r="G8610">
        <v>0.73559350000000701</v>
      </c>
      <c r="J8610" s="1">
        <v>0</v>
      </c>
      <c r="K8610" s="1">
        <v>150</v>
      </c>
    </row>
    <row r="8611" spans="1:11">
      <c r="A8611" t="s">
        <v>77</v>
      </c>
      <c r="B8611" t="s">
        <v>78</v>
      </c>
      <c r="C8611" t="s">
        <v>99</v>
      </c>
      <c r="D8611" t="s">
        <v>100</v>
      </c>
      <c r="E8611">
        <v>1</v>
      </c>
      <c r="F8611" t="s">
        <v>98</v>
      </c>
      <c r="G8611">
        <v>0.73559350000000701</v>
      </c>
      <c r="J8611" s="1">
        <v>0</v>
      </c>
      <c r="K8611" s="1">
        <v>150</v>
      </c>
    </row>
    <row r="8612" spans="1:11">
      <c r="A8612" t="s">
        <v>77</v>
      </c>
      <c r="B8612" t="s">
        <v>78</v>
      </c>
      <c r="C8612" t="s">
        <v>99</v>
      </c>
      <c r="D8612" t="s">
        <v>100</v>
      </c>
      <c r="E8612">
        <v>2</v>
      </c>
      <c r="F8612" t="s">
        <v>98</v>
      </c>
      <c r="G8612">
        <v>0.73559350000000701</v>
      </c>
      <c r="J8612" s="1">
        <v>0</v>
      </c>
      <c r="K8612" s="1">
        <v>150</v>
      </c>
    </row>
    <row r="8613" spans="1:11">
      <c r="A8613" t="s">
        <v>77</v>
      </c>
      <c r="B8613" t="s">
        <v>78</v>
      </c>
      <c r="C8613" t="s">
        <v>99</v>
      </c>
      <c r="D8613" t="s">
        <v>100</v>
      </c>
      <c r="E8613">
        <v>3</v>
      </c>
      <c r="F8613" t="s">
        <v>98</v>
      </c>
      <c r="G8613">
        <v>0.73559350000000701</v>
      </c>
      <c r="J8613" s="1">
        <v>0</v>
      </c>
      <c r="K8613" s="1">
        <v>150</v>
      </c>
    </row>
    <row r="8614" spans="1:11">
      <c r="A8614" t="s">
        <v>77</v>
      </c>
      <c r="B8614" t="s">
        <v>78</v>
      </c>
      <c r="C8614" t="s">
        <v>99</v>
      </c>
      <c r="D8614" t="s">
        <v>100</v>
      </c>
      <c r="E8614">
        <v>4</v>
      </c>
      <c r="F8614" t="s">
        <v>98</v>
      </c>
      <c r="G8614">
        <v>0.73559350000000701</v>
      </c>
      <c r="J8614" s="1">
        <v>0</v>
      </c>
      <c r="K8614" s="1">
        <v>150</v>
      </c>
    </row>
    <row r="8615" spans="1:11">
      <c r="A8615" t="s">
        <v>77</v>
      </c>
      <c r="B8615" t="s">
        <v>78</v>
      </c>
      <c r="C8615" t="s">
        <v>99</v>
      </c>
      <c r="D8615" t="s">
        <v>100</v>
      </c>
      <c r="E8615">
        <v>5</v>
      </c>
      <c r="F8615" t="s">
        <v>98</v>
      </c>
      <c r="G8615">
        <v>0.73559350000000701</v>
      </c>
      <c r="J8615" s="1">
        <v>0</v>
      </c>
      <c r="K8615" s="1">
        <v>150</v>
      </c>
    </row>
    <row r="8616" spans="1:11">
      <c r="A8616" t="s">
        <v>77</v>
      </c>
      <c r="B8616" t="s">
        <v>78</v>
      </c>
      <c r="C8616" t="s">
        <v>99</v>
      </c>
      <c r="D8616" t="s">
        <v>100</v>
      </c>
      <c r="E8616">
        <v>6</v>
      </c>
      <c r="F8616" t="s">
        <v>98</v>
      </c>
      <c r="G8616">
        <v>0.73559350000000701</v>
      </c>
      <c r="J8616" s="1">
        <v>0</v>
      </c>
      <c r="K8616" s="1">
        <v>150</v>
      </c>
    </row>
    <row r="8617" spans="1:11">
      <c r="A8617" t="s">
        <v>77</v>
      </c>
      <c r="B8617" t="s">
        <v>78</v>
      </c>
      <c r="C8617" t="s">
        <v>99</v>
      </c>
      <c r="D8617" t="s">
        <v>100</v>
      </c>
      <c r="E8617">
        <v>7</v>
      </c>
      <c r="F8617" t="s">
        <v>98</v>
      </c>
      <c r="G8617">
        <v>0.73559350000000701</v>
      </c>
      <c r="J8617" s="1">
        <v>0</v>
      </c>
      <c r="K8617" s="1">
        <v>150</v>
      </c>
    </row>
    <row r="8618" spans="1:11">
      <c r="A8618" t="s">
        <v>77</v>
      </c>
      <c r="B8618" t="s">
        <v>78</v>
      </c>
      <c r="C8618" t="s">
        <v>99</v>
      </c>
      <c r="D8618" t="s">
        <v>100</v>
      </c>
      <c r="E8618">
        <v>8</v>
      </c>
      <c r="F8618" t="s">
        <v>98</v>
      </c>
      <c r="G8618">
        <v>0.73559350000000701</v>
      </c>
      <c r="J8618" s="1">
        <v>0</v>
      </c>
      <c r="K8618" s="1">
        <v>150</v>
      </c>
    </row>
    <row r="8619" spans="1:11">
      <c r="A8619" t="s">
        <v>77</v>
      </c>
      <c r="B8619" t="s">
        <v>78</v>
      </c>
      <c r="C8619" t="s">
        <v>99</v>
      </c>
      <c r="D8619" t="s">
        <v>100</v>
      </c>
      <c r="E8619">
        <v>9</v>
      </c>
      <c r="F8619" t="s">
        <v>98</v>
      </c>
      <c r="G8619">
        <v>0.73559350000000701</v>
      </c>
      <c r="J8619" s="1">
        <v>0</v>
      </c>
      <c r="K8619" s="1">
        <v>150</v>
      </c>
    </row>
    <row r="8620" spans="1:11">
      <c r="A8620" t="s">
        <v>77</v>
      </c>
      <c r="B8620" t="s">
        <v>78</v>
      </c>
      <c r="C8620" t="s">
        <v>99</v>
      </c>
      <c r="D8620" t="s">
        <v>100</v>
      </c>
      <c r="E8620">
        <v>10</v>
      </c>
      <c r="F8620" t="s">
        <v>98</v>
      </c>
      <c r="G8620">
        <v>0.73559350000000701</v>
      </c>
      <c r="J8620" s="1">
        <v>0</v>
      </c>
      <c r="K8620" s="1">
        <v>150</v>
      </c>
    </row>
    <row r="8621" spans="1:11">
      <c r="A8621" t="s">
        <v>77</v>
      </c>
      <c r="B8621" t="s">
        <v>78</v>
      </c>
      <c r="C8621" t="s">
        <v>99</v>
      </c>
      <c r="D8621" t="s">
        <v>100</v>
      </c>
      <c r="E8621">
        <v>11</v>
      </c>
      <c r="F8621" t="s">
        <v>98</v>
      </c>
      <c r="G8621">
        <v>0.73559350000000701</v>
      </c>
      <c r="J8621" s="1">
        <v>0</v>
      </c>
      <c r="K8621" s="1">
        <v>150</v>
      </c>
    </row>
    <row r="8622" spans="1:11">
      <c r="A8622" t="s">
        <v>77</v>
      </c>
      <c r="B8622" t="s">
        <v>78</v>
      </c>
      <c r="C8622" t="s">
        <v>99</v>
      </c>
      <c r="D8622" t="s">
        <v>100</v>
      </c>
      <c r="E8622">
        <v>12</v>
      </c>
      <c r="F8622" t="s">
        <v>98</v>
      </c>
      <c r="G8622">
        <v>0.73559350000000701</v>
      </c>
      <c r="J8622" s="1">
        <v>0</v>
      </c>
      <c r="K8622" s="1">
        <v>150</v>
      </c>
    </row>
    <row r="8623" spans="1:11">
      <c r="A8623" t="s">
        <v>77</v>
      </c>
      <c r="B8623" t="s">
        <v>78</v>
      </c>
      <c r="C8623" t="s">
        <v>99</v>
      </c>
      <c r="D8623" t="s">
        <v>100</v>
      </c>
      <c r="E8623">
        <v>13</v>
      </c>
      <c r="F8623" t="s">
        <v>98</v>
      </c>
      <c r="G8623">
        <v>0.73559350000000701</v>
      </c>
      <c r="J8623" s="1">
        <v>0</v>
      </c>
      <c r="K8623" s="1">
        <v>150</v>
      </c>
    </row>
    <row r="8624" spans="1:11">
      <c r="A8624" t="s">
        <v>77</v>
      </c>
      <c r="B8624" t="s">
        <v>78</v>
      </c>
      <c r="C8624" t="s">
        <v>99</v>
      </c>
      <c r="D8624" t="s">
        <v>100</v>
      </c>
      <c r="E8624">
        <v>14</v>
      </c>
      <c r="F8624" t="s">
        <v>98</v>
      </c>
      <c r="G8624">
        <v>0.73559350000000701</v>
      </c>
      <c r="J8624" s="1">
        <v>0</v>
      </c>
      <c r="K8624" s="1">
        <v>150</v>
      </c>
    </row>
    <row r="8625" spans="1:11">
      <c r="A8625" t="s">
        <v>77</v>
      </c>
      <c r="B8625" t="s">
        <v>78</v>
      </c>
      <c r="C8625" t="s">
        <v>99</v>
      </c>
      <c r="D8625" t="s">
        <v>100</v>
      </c>
      <c r="E8625">
        <v>15</v>
      </c>
      <c r="F8625" t="s">
        <v>98</v>
      </c>
      <c r="G8625">
        <v>0.73559350000000701</v>
      </c>
      <c r="J8625" s="1">
        <v>0</v>
      </c>
      <c r="K8625" s="1">
        <v>150</v>
      </c>
    </row>
    <row r="8626" spans="1:11">
      <c r="A8626" t="s">
        <v>77</v>
      </c>
      <c r="B8626" t="s">
        <v>78</v>
      </c>
      <c r="C8626" t="s">
        <v>99</v>
      </c>
      <c r="D8626" t="s">
        <v>100</v>
      </c>
      <c r="E8626">
        <v>16</v>
      </c>
      <c r="F8626" t="s">
        <v>98</v>
      </c>
      <c r="G8626">
        <v>0.73559350000000701</v>
      </c>
      <c r="J8626" s="1">
        <v>0</v>
      </c>
      <c r="K8626" s="1">
        <v>150</v>
      </c>
    </row>
    <row r="8627" spans="1:11">
      <c r="A8627" t="s">
        <v>77</v>
      </c>
      <c r="B8627" t="s">
        <v>78</v>
      </c>
      <c r="C8627" t="s">
        <v>99</v>
      </c>
      <c r="D8627" t="s">
        <v>100</v>
      </c>
      <c r="E8627">
        <v>17</v>
      </c>
      <c r="F8627" t="s">
        <v>98</v>
      </c>
      <c r="G8627">
        <v>0.73559350000000701</v>
      </c>
      <c r="J8627" s="1">
        <v>0</v>
      </c>
      <c r="K8627" s="1">
        <v>150</v>
      </c>
    </row>
    <row r="8628" spans="1:11">
      <c r="A8628" t="s">
        <v>77</v>
      </c>
      <c r="B8628" t="s">
        <v>78</v>
      </c>
      <c r="C8628" t="s">
        <v>99</v>
      </c>
      <c r="D8628" t="s">
        <v>100</v>
      </c>
      <c r="E8628">
        <v>18</v>
      </c>
      <c r="F8628" t="s">
        <v>98</v>
      </c>
      <c r="G8628">
        <v>0.73559350000000701</v>
      </c>
      <c r="J8628" s="1">
        <v>0</v>
      </c>
      <c r="K8628" s="1">
        <v>150</v>
      </c>
    </row>
    <row r="8629" spans="1:11">
      <c r="A8629" t="s">
        <v>77</v>
      </c>
      <c r="B8629" t="s">
        <v>78</v>
      </c>
      <c r="C8629" t="s">
        <v>99</v>
      </c>
      <c r="D8629" t="s">
        <v>100</v>
      </c>
      <c r="E8629">
        <v>19</v>
      </c>
      <c r="F8629" t="s">
        <v>98</v>
      </c>
      <c r="G8629">
        <v>0.73559350000000701</v>
      </c>
      <c r="J8629" s="1">
        <v>0</v>
      </c>
      <c r="K8629" s="1">
        <v>150</v>
      </c>
    </row>
    <row r="8630" spans="1:11">
      <c r="A8630" t="s">
        <v>77</v>
      </c>
      <c r="B8630" t="s">
        <v>78</v>
      </c>
      <c r="C8630" t="s">
        <v>99</v>
      </c>
      <c r="D8630" t="s">
        <v>100</v>
      </c>
      <c r="E8630">
        <v>20</v>
      </c>
      <c r="F8630" t="s">
        <v>98</v>
      </c>
      <c r="G8630">
        <v>0.73559350000000701</v>
      </c>
      <c r="J8630" s="1">
        <v>0</v>
      </c>
      <c r="K8630" s="1">
        <v>150</v>
      </c>
    </row>
    <row r="8631" spans="1:11">
      <c r="A8631" t="s">
        <v>77</v>
      </c>
      <c r="B8631" t="s">
        <v>78</v>
      </c>
      <c r="C8631" t="s">
        <v>99</v>
      </c>
      <c r="D8631" t="s">
        <v>100</v>
      </c>
      <c r="E8631">
        <v>21</v>
      </c>
      <c r="F8631" t="s">
        <v>98</v>
      </c>
      <c r="G8631">
        <v>0.73559350000000701</v>
      </c>
      <c r="J8631" s="1">
        <v>0</v>
      </c>
      <c r="K8631" s="1">
        <v>150</v>
      </c>
    </row>
    <row r="8632" spans="1:11">
      <c r="A8632" t="s">
        <v>77</v>
      </c>
      <c r="B8632" t="s">
        <v>78</v>
      </c>
      <c r="C8632" t="s">
        <v>99</v>
      </c>
      <c r="D8632" t="s">
        <v>100</v>
      </c>
      <c r="E8632">
        <v>22</v>
      </c>
      <c r="F8632" t="s">
        <v>98</v>
      </c>
      <c r="G8632">
        <v>0.73559350000000701</v>
      </c>
      <c r="J8632" s="1">
        <v>0</v>
      </c>
      <c r="K8632" s="1">
        <v>150</v>
      </c>
    </row>
    <row r="8633" spans="1:11">
      <c r="A8633" t="s">
        <v>77</v>
      </c>
      <c r="B8633" t="s">
        <v>78</v>
      </c>
      <c r="C8633" t="s">
        <v>99</v>
      </c>
      <c r="D8633" t="s">
        <v>100</v>
      </c>
      <c r="E8633">
        <v>23</v>
      </c>
      <c r="F8633" t="s">
        <v>98</v>
      </c>
      <c r="G8633">
        <v>0.73559350000000701</v>
      </c>
      <c r="J8633" s="1">
        <v>0</v>
      </c>
      <c r="K8633" s="1">
        <v>150</v>
      </c>
    </row>
  </sheetData>
  <sortState ref="A2:K8633">
    <sortCondition ref="A2:A8633"/>
    <sortCondition ref="D2:D8633"/>
    <sortCondition ref="E2:E8633"/>
    <sortCondition ref="F2:F8633"/>
    <sortCondition ref="H2:H863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Template</vt:lpstr>
      <vt:lpstr>Data</vt:lpstr>
      <vt:lpstr>Template!Print_Area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L. Hemmert</dc:creator>
  <cp:lastModifiedBy>John L. Hemmert</cp:lastModifiedBy>
  <cp:lastPrinted>2014-11-14T15:20:00Z</cp:lastPrinted>
  <dcterms:created xsi:type="dcterms:W3CDTF">2009-08-04T17:07:41Z</dcterms:created>
  <dcterms:modified xsi:type="dcterms:W3CDTF">2017-07-12T15:47:37Z</dcterms:modified>
</cp:coreProperties>
</file>